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 propuesta economica CP021-2008" sheetId="1" r:id="rId1"/>
  </sheets>
  <definedNames>
    <definedName name="_xlnm.Print_Area" localSheetId="0">' propuesta economica CP021-2008'!$A$1:$P$26</definedName>
  </definedNames>
  <calcPr fullCalcOnLoad="1"/>
</workbook>
</file>

<file path=xl/sharedStrings.xml><?xml version="1.0" encoding="utf-8"?>
<sst xmlns="http://schemas.openxmlformats.org/spreadsheetml/2006/main" count="44" uniqueCount="40">
  <si>
    <t>UNIVERSIDAD DISTRITAL FRANCISCO JOSE DE CALDAS</t>
  </si>
  <si>
    <t xml:space="preserve">SISTEMA DE BIBLIOTECA </t>
  </si>
  <si>
    <t xml:space="preserve">EVALUACIÓN  PROPUESTA ECONOMICA </t>
  </si>
  <si>
    <t>CONVOCATORIA PUBLICA 021 DE 2008</t>
  </si>
  <si>
    <t>CONTRATAR EL SISTEMA DE SEGURIDAD CONTRA PERDIDA DE MATERIAL BIBLIOGRAFICO PARA EL SISTEMA DE BIBLIOTECAS DE LA UNIVERSIDAD DISTRITAL FRANCISCO JOSÉ DE CALDAS</t>
  </si>
  <si>
    <t>PROPONENTE 3M COLOMBIA</t>
  </si>
  <si>
    <t>Fecha de Actualización: 26 de Noviembre de 2008</t>
  </si>
  <si>
    <t>ITEM</t>
  </si>
  <si>
    <t>ELEMENTO</t>
  </si>
  <si>
    <t>DESTINO</t>
  </si>
  <si>
    <t>CANTIDAD DE ELEMENTOS POR BIBLIOTECA</t>
  </si>
  <si>
    <t xml:space="preserve">NUMERO DE BIBLIOTECAS </t>
  </si>
  <si>
    <t>TOTAL DE ELEMENTOS</t>
  </si>
  <si>
    <t>CANTIDAD DE ELEMENTOS OFERTADOS</t>
  </si>
  <si>
    <t>COSTO EN US$</t>
  </si>
  <si>
    <t>TRM (21-06-2006)</t>
  </si>
  <si>
    <t xml:space="preserve">VALOR UNITARIO  OFERTADO POR ELEMENTO </t>
  </si>
  <si>
    <t xml:space="preserve">IVA UNITARIO ELEMENTO </t>
  </si>
  <si>
    <t>VALOR TOTAL ELEMENTO</t>
  </si>
  <si>
    <t>VALOR ITEM</t>
  </si>
  <si>
    <t>IVA ITEM</t>
  </si>
  <si>
    <t>TOTAL ITEM</t>
  </si>
  <si>
    <t>Equipo de detección  de dos pasillos (pedestales) 3502</t>
  </si>
  <si>
    <t>Bibliotecas Macarena A,  Medio Ambiente.</t>
  </si>
  <si>
    <t>Equipo de detección  de Un (1) pasillo (pedestales) 3501</t>
  </si>
  <si>
    <t>Equipo de activación y desactivación de las bandas magnéticas de libros 942</t>
  </si>
  <si>
    <t xml:space="preserve">Todas las Bibliotecas </t>
  </si>
  <si>
    <t>2 x cada Biblioteca Sitio Tipo Uno 1 x cada Biblioteca Sitio Tipo Dos</t>
  </si>
  <si>
    <t>Equipo de activación de bandas magnéticas de videos cassettes cds y dvds</t>
  </si>
  <si>
    <t>Biblioteca Tecnológica</t>
  </si>
  <si>
    <t>Equipo de desactivación de bandas magnéticas de videos cassettes cds y dvds</t>
  </si>
  <si>
    <t>Bandas magnéticas de seguridad para protección de libros</t>
  </si>
  <si>
    <t>Bandas magnéticas de seguridad para protección de libros pequeños</t>
  </si>
  <si>
    <t>Bandas magnéticas de seguridad para protección de video cassettes</t>
  </si>
  <si>
    <t>Bandas magnetica de seguridad para protección de CDs.</t>
  </si>
  <si>
    <t>Bibliotecas Macarena A, Ingenieria, Tecnológica, Medio Ambiente.</t>
  </si>
  <si>
    <t>VALOR EVALUACIÒN ECONOMICA</t>
  </si>
  <si>
    <t xml:space="preserve">VALOR PRESENTADO OFERTA ECONOMICA </t>
  </si>
  <si>
    <t>DIFERENCIA</t>
  </si>
  <si>
    <r>
      <t>Bibliotecas Ingenieria, Tecnológica,ASAB</t>
    </r>
    <r>
      <rPr>
        <sz val="8"/>
        <color indexed="50"/>
        <rFont val="Arial"/>
        <family val="2"/>
      </rPr>
      <t xml:space="preserve"> , </t>
    </r>
    <r>
      <rPr>
        <sz val="8"/>
        <rFont val="Arial"/>
        <family val="2"/>
      </rPr>
      <t>Macarena B, Postgrados de Ciencias, Centro de Documentación, Administración Deportiva</t>
    </r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</si>
</sst>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5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43" fontId="3" fillId="0" borderId="1" xfId="17" applyFont="1" applyFill="1" applyBorder="1" applyAlignment="1">
      <alignment horizontal="center" wrapText="1"/>
    </xf>
    <xf numFmtId="43" fontId="0" fillId="0" borderId="1" xfId="17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43" fontId="0" fillId="0" borderId="0" xfId="17" applyFill="1" applyBorder="1" applyAlignment="1">
      <alignment wrapText="1"/>
    </xf>
    <xf numFmtId="3" fontId="3" fillId="0" borderId="4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43" fontId="0" fillId="0" borderId="5" xfId="17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43" fontId="0" fillId="0" borderId="0" xfId="0" applyNumberFormat="1" applyAlignment="1">
      <alignment wrapText="1"/>
    </xf>
    <xf numFmtId="43" fontId="5" fillId="0" borderId="1" xfId="17" applyFont="1" applyBorder="1" applyAlignment="1">
      <alignment wrapText="1"/>
    </xf>
    <xf numFmtId="43" fontId="5" fillId="0" borderId="0" xfId="0" applyNumberFormat="1" applyFont="1" applyBorder="1" applyAlignment="1">
      <alignment wrapText="1"/>
    </xf>
    <xf numFmtId="43" fontId="5" fillId="0" borderId="6" xfId="0" applyNumberFormat="1" applyFont="1" applyBorder="1" applyAlignment="1">
      <alignment wrapText="1"/>
    </xf>
    <xf numFmtId="43" fontId="5" fillId="0" borderId="7" xfId="0" applyNumberFormat="1" applyFont="1" applyBorder="1" applyAlignment="1">
      <alignment wrapText="1"/>
    </xf>
    <xf numFmtId="43" fontId="0" fillId="0" borderId="6" xfId="0" applyNumberFormat="1" applyBorder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6"/>
  <sheetViews>
    <sheetView tabSelected="1" view="pageBreakPreview" zoomScale="75" zoomScaleNormal="75" zoomScaleSheetLayoutView="75" workbookViewId="0" topLeftCell="E1">
      <selection activeCell="E44" sqref="E44"/>
    </sheetView>
  </sheetViews>
  <sheetFormatPr defaultColWidth="11.421875" defaultRowHeight="12.75"/>
  <cols>
    <col min="1" max="1" width="11.421875" style="1" customWidth="1"/>
    <col min="2" max="2" width="11.57421875" style="1" bestFit="1" customWidth="1"/>
    <col min="3" max="3" width="16.140625" style="1" customWidth="1"/>
    <col min="4" max="4" width="21.57421875" style="1" customWidth="1"/>
    <col min="5" max="5" width="14.57421875" style="1" bestFit="1" customWidth="1"/>
    <col min="6" max="6" width="14.00390625" style="1" bestFit="1" customWidth="1"/>
    <col min="7" max="7" width="12.8515625" style="1" bestFit="1" customWidth="1"/>
    <col min="8" max="8" width="14.7109375" style="1" customWidth="1"/>
    <col min="9" max="10" width="11.57421875" style="1" hidden="1" customWidth="1"/>
    <col min="11" max="11" width="16.140625" style="1" customWidth="1"/>
    <col min="12" max="12" width="14.421875" style="1" bestFit="1" customWidth="1"/>
    <col min="13" max="13" width="15.421875" style="1" bestFit="1" customWidth="1"/>
    <col min="14" max="14" width="20.8515625" style="1" bestFit="1" customWidth="1"/>
    <col min="15" max="15" width="19.140625" style="1" bestFit="1" customWidth="1"/>
    <col min="16" max="16" width="21.28125" style="1" bestFit="1" customWidth="1"/>
    <col min="17" max="16384" width="11.421875" style="1" customWidth="1"/>
  </cols>
  <sheetData>
    <row r="1" spans="2:16" ht="15.7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2:16" ht="15.75"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4" spans="2:16" ht="15.75">
      <c r="B4" s="27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2:16" ht="15.75">
      <c r="B5" s="27" t="s">
        <v>3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2:16" ht="15.75">
      <c r="B6" s="27" t="s">
        <v>4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8" spans="2:16" ht="15.75">
      <c r="B8" s="27" t="s">
        <v>5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ht="12.75">
      <c r="C9" s="2"/>
    </row>
    <row r="10" spans="2:6" ht="12.75">
      <c r="B10" s="3" t="s">
        <v>6</v>
      </c>
      <c r="C10" s="3"/>
      <c r="D10" s="4"/>
      <c r="E10" s="4"/>
      <c r="F10" s="4"/>
    </row>
    <row r="11" ht="13.5" thickBot="1"/>
    <row r="12" spans="2:16" s="8" customFormat="1" ht="57.75" customHeight="1" thickBot="1">
      <c r="B12" s="5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7" t="s">
        <v>21</v>
      </c>
    </row>
    <row r="13" spans="2:16" ht="34.5" thickBot="1">
      <c r="B13" s="9">
        <v>1</v>
      </c>
      <c r="C13" s="10" t="s">
        <v>22</v>
      </c>
      <c r="D13" s="10" t="s">
        <v>23</v>
      </c>
      <c r="E13" s="11">
        <v>1</v>
      </c>
      <c r="F13" s="11">
        <v>2</v>
      </c>
      <c r="G13" s="11">
        <v>2</v>
      </c>
      <c r="H13" s="11">
        <v>2</v>
      </c>
      <c r="I13" s="12">
        <f aca="true" t="shared" si="0" ref="I13:I20">K13/J13</f>
        <v>12418.956668691495</v>
      </c>
      <c r="J13" s="13">
        <v>2568.12</v>
      </c>
      <c r="K13" s="13">
        <v>31893371</v>
      </c>
      <c r="L13" s="13">
        <f aca="true" t="shared" si="1" ref="L13:L21">K13*0.16</f>
        <v>5102939.36</v>
      </c>
      <c r="M13" s="13">
        <f aca="true" t="shared" si="2" ref="M13:M21">K13+L13</f>
        <v>36996310.36</v>
      </c>
      <c r="N13" s="13">
        <f aca="true" t="shared" si="3" ref="N13:N21">H13*K13</f>
        <v>63786742</v>
      </c>
      <c r="O13" s="13">
        <f aca="true" t="shared" si="4" ref="O13:O21">N13*0.16</f>
        <v>10205878.72</v>
      </c>
      <c r="P13" s="13">
        <f aca="true" t="shared" si="5" ref="P13:P21">M13*H13</f>
        <v>73992620.72</v>
      </c>
    </row>
    <row r="14" spans="2:16" ht="68.25" thickBot="1">
      <c r="B14" s="9">
        <v>2</v>
      </c>
      <c r="C14" s="10" t="s">
        <v>24</v>
      </c>
      <c r="D14" s="10" t="s">
        <v>39</v>
      </c>
      <c r="E14" s="11">
        <v>1</v>
      </c>
      <c r="F14" s="11">
        <v>7</v>
      </c>
      <c r="G14" s="11">
        <v>7</v>
      </c>
      <c r="H14" s="14">
        <v>7</v>
      </c>
      <c r="I14" s="12">
        <f t="shared" si="0"/>
        <v>8823.66867591857</v>
      </c>
      <c r="J14" s="13">
        <v>2568.12</v>
      </c>
      <c r="K14" s="13">
        <v>22660240</v>
      </c>
      <c r="L14" s="13">
        <f t="shared" si="1"/>
        <v>3625638.4</v>
      </c>
      <c r="M14" s="13">
        <f t="shared" si="2"/>
        <v>26285878.4</v>
      </c>
      <c r="N14" s="13">
        <f t="shared" si="3"/>
        <v>158621680</v>
      </c>
      <c r="O14" s="13">
        <f t="shared" si="4"/>
        <v>25379468.8</v>
      </c>
      <c r="P14" s="13">
        <f t="shared" si="5"/>
        <v>184001148.79999998</v>
      </c>
    </row>
    <row r="15" spans="2:16" ht="57" thickBot="1">
      <c r="B15" s="9">
        <v>3</v>
      </c>
      <c r="C15" s="10" t="s">
        <v>25</v>
      </c>
      <c r="D15" s="10" t="s">
        <v>26</v>
      </c>
      <c r="E15" s="11" t="s">
        <v>27</v>
      </c>
      <c r="F15" s="11">
        <v>12</v>
      </c>
      <c r="G15" s="11">
        <v>12</v>
      </c>
      <c r="H15" s="11">
        <v>12</v>
      </c>
      <c r="I15" s="12">
        <f t="shared" si="0"/>
        <v>2875.6977867077862</v>
      </c>
      <c r="J15" s="13">
        <v>2568.12</v>
      </c>
      <c r="K15" s="13">
        <v>7385137</v>
      </c>
      <c r="L15" s="13">
        <f t="shared" si="1"/>
        <v>1181621.92</v>
      </c>
      <c r="M15" s="13">
        <f t="shared" si="2"/>
        <v>8566758.92</v>
      </c>
      <c r="N15" s="13">
        <f t="shared" si="3"/>
        <v>88621644</v>
      </c>
      <c r="O15" s="13">
        <f t="shared" si="4"/>
        <v>14179463.040000001</v>
      </c>
      <c r="P15" s="13">
        <f t="shared" si="5"/>
        <v>102801107.03999999</v>
      </c>
    </row>
    <row r="16" spans="2:16" ht="45.75" thickBot="1">
      <c r="B16" s="9">
        <v>4</v>
      </c>
      <c r="C16" s="10" t="s">
        <v>28</v>
      </c>
      <c r="D16" s="10" t="s">
        <v>29</v>
      </c>
      <c r="E16" s="11">
        <v>1</v>
      </c>
      <c r="F16" s="11">
        <v>1</v>
      </c>
      <c r="G16" s="11">
        <v>1</v>
      </c>
      <c r="H16" s="11">
        <v>1</v>
      </c>
      <c r="I16" s="12">
        <f t="shared" si="0"/>
        <v>430.3147827983116</v>
      </c>
      <c r="J16" s="13">
        <v>2568.12</v>
      </c>
      <c r="K16" s="15">
        <v>1105100</v>
      </c>
      <c r="L16" s="13">
        <f t="shared" si="1"/>
        <v>176816</v>
      </c>
      <c r="M16" s="13">
        <f t="shared" si="2"/>
        <v>1281916</v>
      </c>
      <c r="N16" s="13">
        <f t="shared" si="3"/>
        <v>1105100</v>
      </c>
      <c r="O16" s="13">
        <f t="shared" si="4"/>
        <v>176816</v>
      </c>
      <c r="P16" s="13">
        <f t="shared" si="5"/>
        <v>1281916</v>
      </c>
    </row>
    <row r="17" spans="2:16" ht="57" thickBot="1">
      <c r="B17" s="9">
        <v>5</v>
      </c>
      <c r="C17" s="10" t="s">
        <v>30</v>
      </c>
      <c r="D17" s="10" t="s">
        <v>29</v>
      </c>
      <c r="E17" s="11">
        <v>1</v>
      </c>
      <c r="F17" s="11">
        <v>1</v>
      </c>
      <c r="G17" s="11">
        <v>1</v>
      </c>
      <c r="H17" s="11">
        <v>1</v>
      </c>
      <c r="I17" s="12">
        <f t="shared" si="0"/>
        <v>352.4562715137922</v>
      </c>
      <c r="J17" s="13">
        <v>2568.12</v>
      </c>
      <c r="K17" s="13">
        <v>905150</v>
      </c>
      <c r="L17" s="13">
        <f t="shared" si="1"/>
        <v>144824</v>
      </c>
      <c r="M17" s="13">
        <f t="shared" si="2"/>
        <v>1049974</v>
      </c>
      <c r="N17" s="13">
        <f t="shared" si="3"/>
        <v>905150</v>
      </c>
      <c r="O17" s="13">
        <f t="shared" si="4"/>
        <v>144824</v>
      </c>
      <c r="P17" s="13">
        <f t="shared" si="5"/>
        <v>1049974</v>
      </c>
    </row>
    <row r="18" spans="2:16" ht="34.5" thickBot="1">
      <c r="B18" s="9">
        <v>6</v>
      </c>
      <c r="C18" s="10" t="s">
        <v>31</v>
      </c>
      <c r="D18" s="10" t="s">
        <v>26</v>
      </c>
      <c r="E18" s="16">
        <v>25000</v>
      </c>
      <c r="F18" s="11">
        <v>4</v>
      </c>
      <c r="G18" s="16">
        <v>100000</v>
      </c>
      <c r="H18" s="16">
        <v>85</v>
      </c>
      <c r="I18" s="12">
        <f t="shared" si="0"/>
        <v>88.7419590984845</v>
      </c>
      <c r="J18" s="13">
        <v>2568.12</v>
      </c>
      <c r="K18" s="13">
        <v>227900</v>
      </c>
      <c r="L18" s="13">
        <f t="shared" si="1"/>
        <v>36464</v>
      </c>
      <c r="M18" s="13">
        <f t="shared" si="2"/>
        <v>264364</v>
      </c>
      <c r="N18" s="13">
        <f t="shared" si="3"/>
        <v>19371500</v>
      </c>
      <c r="O18" s="13">
        <f t="shared" si="4"/>
        <v>3099440</v>
      </c>
      <c r="P18" s="13">
        <f t="shared" si="5"/>
        <v>22470940</v>
      </c>
    </row>
    <row r="19" spans="2:16" ht="45.75" thickBot="1">
      <c r="B19" s="9">
        <v>7</v>
      </c>
      <c r="C19" s="10" t="s">
        <v>32</v>
      </c>
      <c r="D19" s="10" t="s">
        <v>26</v>
      </c>
      <c r="E19" s="16">
        <v>5000</v>
      </c>
      <c r="F19" s="11">
        <v>4</v>
      </c>
      <c r="G19" s="16">
        <v>20000</v>
      </c>
      <c r="H19" s="16">
        <v>5</v>
      </c>
      <c r="I19" s="12">
        <f t="shared" si="0"/>
        <v>253.270875192748</v>
      </c>
      <c r="J19" s="13">
        <v>2568.12</v>
      </c>
      <c r="K19" s="13">
        <v>650430</v>
      </c>
      <c r="L19" s="13">
        <f t="shared" si="1"/>
        <v>104068.8</v>
      </c>
      <c r="M19" s="13">
        <f t="shared" si="2"/>
        <v>754498.8</v>
      </c>
      <c r="N19" s="13">
        <f t="shared" si="3"/>
        <v>3252150</v>
      </c>
      <c r="O19" s="13">
        <f t="shared" si="4"/>
        <v>520344</v>
      </c>
      <c r="P19" s="13">
        <f t="shared" si="5"/>
        <v>3772494</v>
      </c>
    </row>
    <row r="20" spans="2:16" ht="45.75" thickBot="1">
      <c r="B20" s="9">
        <v>8</v>
      </c>
      <c r="C20" s="10" t="s">
        <v>33</v>
      </c>
      <c r="D20" s="10" t="s">
        <v>29</v>
      </c>
      <c r="E20" s="16">
        <v>2000</v>
      </c>
      <c r="F20" s="11">
        <v>1</v>
      </c>
      <c r="G20" s="16">
        <v>2000</v>
      </c>
      <c r="H20" s="16">
        <v>10</v>
      </c>
      <c r="I20" s="12">
        <f t="shared" si="0"/>
        <v>45.88648505521549</v>
      </c>
      <c r="J20" s="13">
        <v>2568.12</v>
      </c>
      <c r="K20" s="13">
        <v>117842</v>
      </c>
      <c r="L20" s="13">
        <f t="shared" si="1"/>
        <v>18854.72</v>
      </c>
      <c r="M20" s="13">
        <f t="shared" si="2"/>
        <v>136696.72</v>
      </c>
      <c r="N20" s="13">
        <f t="shared" si="3"/>
        <v>1178420</v>
      </c>
      <c r="O20" s="13">
        <f t="shared" si="4"/>
        <v>188547.2</v>
      </c>
      <c r="P20" s="13">
        <f t="shared" si="5"/>
        <v>1366967.2</v>
      </c>
    </row>
    <row r="21" spans="2:16" ht="34.5" thickBot="1">
      <c r="B21" s="9">
        <v>9</v>
      </c>
      <c r="C21" s="10" t="s">
        <v>34</v>
      </c>
      <c r="D21" s="10" t="s">
        <v>35</v>
      </c>
      <c r="E21" s="16">
        <v>1000</v>
      </c>
      <c r="F21" s="11">
        <v>4</v>
      </c>
      <c r="G21" s="16">
        <v>1000</v>
      </c>
      <c r="H21" s="17">
        <v>5</v>
      </c>
      <c r="I21" s="12"/>
      <c r="J21" s="13"/>
      <c r="K21" s="13">
        <v>480979</v>
      </c>
      <c r="L21" s="13">
        <f t="shared" si="1"/>
        <v>76956.64</v>
      </c>
      <c r="M21" s="13">
        <f t="shared" si="2"/>
        <v>557935.64</v>
      </c>
      <c r="N21" s="18">
        <f t="shared" si="3"/>
        <v>2404895</v>
      </c>
      <c r="O21" s="18">
        <f t="shared" si="4"/>
        <v>384783.2</v>
      </c>
      <c r="P21" s="13">
        <f t="shared" si="5"/>
        <v>2789678.2</v>
      </c>
    </row>
    <row r="22" spans="8:16" ht="34.5" thickBot="1">
      <c r="H22" s="19"/>
      <c r="K22" s="20"/>
      <c r="L22" s="21"/>
      <c r="M22" s="7" t="s">
        <v>36</v>
      </c>
      <c r="N22" s="22">
        <f>SUM(N13:N21)</f>
        <v>339247281</v>
      </c>
      <c r="O22" s="22">
        <f>SUM(O13:O21)</f>
        <v>54279564.96000001</v>
      </c>
      <c r="P22" s="22">
        <f>SUM(P13:P21)</f>
        <v>393526845.9599999</v>
      </c>
    </row>
    <row r="23" spans="13:15" ht="13.5" thickBot="1">
      <c r="M23" s="20"/>
      <c r="N23" s="23"/>
      <c r="O23" s="23"/>
    </row>
    <row r="24" spans="13:16" ht="45.75" thickBot="1">
      <c r="M24" s="7" t="s">
        <v>37</v>
      </c>
      <c r="N24" s="24">
        <v>339247281</v>
      </c>
      <c r="O24" s="24">
        <v>59707521</v>
      </c>
      <c r="P24" s="25">
        <f>N24+O24</f>
        <v>398954802</v>
      </c>
    </row>
    <row r="25" spans="13:15" ht="13.5" thickBot="1">
      <c r="M25" s="20"/>
      <c r="N25" s="20"/>
      <c r="O25" s="20"/>
    </row>
    <row r="26" spans="13:16" ht="13.5" thickBot="1">
      <c r="M26" s="7" t="s">
        <v>38</v>
      </c>
      <c r="N26" s="26">
        <f>N24-N22</f>
        <v>0</v>
      </c>
      <c r="O26" s="24">
        <f>O24-O22</f>
        <v>5427956.039999992</v>
      </c>
      <c r="P26" s="25">
        <f>P24-P22</f>
        <v>5427956.040000081</v>
      </c>
    </row>
  </sheetData>
  <mergeCells count="6">
    <mergeCell ref="B6:P6"/>
    <mergeCell ref="B8:P8"/>
    <mergeCell ref="B1:P1"/>
    <mergeCell ref="B2:P2"/>
    <mergeCell ref="B4:P4"/>
    <mergeCell ref="B5:P5"/>
  </mergeCells>
  <printOptions/>
  <pageMargins left="0.75" right="0.75" top="1" bottom="1" header="0" footer="0"/>
  <pageSetup horizontalDpi="600" verticalDpi="600" orientation="landscape" paperSize="170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ipalominoc</cp:lastModifiedBy>
  <dcterms:created xsi:type="dcterms:W3CDTF">2008-11-26T21:34:22Z</dcterms:created>
  <dcterms:modified xsi:type="dcterms:W3CDTF">2008-11-27T15:50:21Z</dcterms:modified>
  <cp:category/>
  <cp:version/>
  <cp:contentType/>
  <cp:contentStatus/>
</cp:coreProperties>
</file>