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5" yWindow="5220" windowWidth="15480" windowHeight="5295" activeTab="0"/>
  </bookViews>
  <sheets>
    <sheet name="ANEXO 2 A" sheetId="1" r:id="rId1"/>
  </sheets>
  <definedNames/>
  <calcPr fullCalcOnLoad="1"/>
</workbook>
</file>

<file path=xl/sharedStrings.xml><?xml version="1.0" encoding="utf-8"?>
<sst xmlns="http://schemas.openxmlformats.org/spreadsheetml/2006/main" count="388" uniqueCount="335">
  <si>
    <t>Fuente de alimentación de laboratorio con dos tensiones fijas, separadas y estabilizadas, con diseño modular para montaje sobre el mismo doporte de los demás items solicitados.
Compuesto de:
Interruptor de alimentación luminoso.
Salidas: ± 15 V / 2.4 A, transitorio de corriente 3 A
Tensión fija: estabilizada, a prueba de cortocircuitos
Control de tensión nominal: dos LEDs color verde
Rizado residual: 0.3 mV
Rango de temperatura de operación: 0 - 50°C
Terminales de salida: hembrillas de 4 mm
Con cable de conexión y enchufe con puesta a tierra.</t>
  </si>
  <si>
    <t xml:space="preserve">Generador de señales con diseño modular para montaje sobre el mismo soporte de los demás items solicitados.
Funciones: seno/triangular/rectangular/c.c.
Señal rectan.: ciclo de trabajo 10 %...90 %,
ajustable en pasos de 5 %
Rango de frecuencia: 1 Hz...200 kHz
Resolución: 1 mHz...100 Hz, depende de la
frecuencia
Tensión de salida: 0...20 Vpp, de
ajuste continuo
Desplazamiento de c.c.: ± 10 V
Visualizacion: LC de 4 dígitos para parametros
de la señal y funciones
Atenuador: 0 dB, -20 dB, -40 dB
Salida: impedancia 50 Ohms
Salida de disparo: nivel TTL
Conexión: hembrillas de 4 mm de seguridad
Tensión de alimentación: 230 V, 50/60 Hz </t>
  </si>
  <si>
    <t>De banco: 150KHz - 1GHz, -100dBm a +10dBm, sístesis de frecuencia digital directa, sincronizada en fase. Resolución ancho de banda 20KHz, 500KHz. Teclado para introducción de la frecuencia y los niveles, Filtro de Video 4KHz. Margen de medida: -100dBm hasta +10dBm Incluye Antena BNC y Sonda de Campo EMV</t>
  </si>
  <si>
    <t>LABORATORIO DE INSTRUMENTACIÓN DE LA FACULTAD DE INGENIERIA</t>
  </si>
  <si>
    <t>Bancos de laboratorio para realización de prácticas en general,</t>
  </si>
  <si>
    <t>Dual 0-30VDC/0-5ADC, 5VDC/3ADC fija. Con protección de corto circuito y sobre voltaje, rizo de voltaje residual &lt; 1mV eff/RMS, rizo de corriente residual 3mA eff/RMS.</t>
  </si>
  <si>
    <t>Medidor miltifuncional de sonido 35 a 100 dB / 65 a 130 dB; ± 3,5 dB - 0,1 dB  , luz 20/200/2000/20.000 Lux; ± 5% + 10 dgt. - 0,01 Lux
, humedad 25 a  95%; ± 5% - 0,1%
y temperatura -20°C ... +200/750°C; ± 3% + 2°C - 0,1°C,  de 3 1/2 digito pantalla Lcd de 17 mm</t>
  </si>
  <si>
    <t>LABORATORIO DE ERGONOMIA</t>
  </si>
  <si>
    <t>BALANZA MÉDICA</t>
  </si>
  <si>
    <t xml:space="preserve">MONITOR PARA VIBRACIONES HUMANAS </t>
  </si>
  <si>
    <t>CALIBRADOR ACUSTICO</t>
  </si>
  <si>
    <t>Tipo 2. Salida Seleccionable de 94 o 114 db a 1 Khz</t>
  </si>
  <si>
    <t xml:space="preserve">MÁQUINA TROTADORA </t>
  </si>
  <si>
    <t xml:space="preserve">Con sistema para tomar Frecuencia Cardiaca,Motor de 3.0 HP con  Velocidad máxima 20 Kph, Inclinación automática.  Pantalla informativa de: distancia,tiempo, velocidad, calorías perdidas, inclinación y Frecuencia Cardiaca. Sistema de absorción de  impactos ajustable por usuario. Inclinación máxima hasta un 15%. Soporte de usuario de hasta 180 Kgs.
</t>
  </si>
  <si>
    <t>RED DE INVESTIGACIONES RITA</t>
  </si>
  <si>
    <t>CISCO</t>
  </si>
  <si>
    <t>Firewall</t>
  </si>
  <si>
    <t>Radio enlace</t>
  </si>
  <si>
    <t>Instalacion Nodos</t>
  </si>
  <si>
    <t>LABORATORIOS DE FOTOGRAMETRIA Y TOPOGRAFÍA</t>
  </si>
  <si>
    <t>CINTAS METRICAS</t>
  </si>
  <si>
    <t>TEODOLITO 6"</t>
  </si>
  <si>
    <t>TEODOLITO 1"</t>
  </si>
  <si>
    <t xml:space="preserve">Maquinas de Corriente continua: Se requiere la realización de prácticas sobre el motor en derivación, motor en serie y motor en conexión compuesta, en vacio y con el correspondiente registro computarizado de las curvas características de carga en tiempo real y la representación en forma gráfica y normalizada los valores para velocidad, corriente de inducido y excitación, potencia de entrada y salida y coeficiente de rendimiento como función del par de carga. Debe permitir el estudio de manera real el efecto de las diferentes porciones de excitación serie sobre el comportamiento de la velocidad de rotación y del par motor. Máquinas monofásicas: Se requiere la realización de prácticas sobre la determinación del coeficiente de rendimiento y registro de las siguientes variables: T (torque), I (corriente), cos ϕ (factor de potencia), P1 (potencia de entrada), P2 (potencia de salida) así como η (coeficiente de rendimiento) en tiempo real. Control de velocidad del motor. Máquinas Asincronas: Se requiere la realización de prácticas sobre la determinación de la eficiencia y registro de características de carga. Funcionamiento de una máquina asincrónica como generador y como freno. Compensación de potencia reactiva para motores de jaula de ardilla. </t>
  </si>
  <si>
    <t xml:space="preserve">Motor de jaula de ardilla en un circuito de Steinmetz. Máquinas Síncronas: Se requiere la realización de prácticas sobre la determinación de la eficiencia y el registro de características en el funcionamiento del motor, curvas V, </t>
  </si>
  <si>
    <t>VALOR TOTAL DEL LABORATORIO (sume todos los valores totales de este laboratorio)</t>
  </si>
  <si>
    <t>LABORATORIO DE SILVICULTURA FORESTAL</t>
  </si>
  <si>
    <t xml:space="preserve"> SOLUCION INTEGRAL QUE BUSCA COMPLEMENTAR UN ESTEREOSCOPIO CON QUE CUENTA EL LABORATORIO DE SILVICULTURA FORESTAL</t>
  </si>
  <si>
    <t>El laboratorio debe permitir realizar practicas en los campos de los transformadores tanto monofásicos como trifásicos y de máquinas de Corriente contínua, monofásicas, sincrónicas y asincronas, para potencias del orden de 300VA y tensiones del orden de 115V, 230V y 440V. El laboratorio debe conformar una solución completa en donde los equipos no son considerados como elementos independientes sino que hacen parte del conjunto destinado a la realización de la diferentes prácticas, por tal razón se debe permitir la conectividad tanto eléctrica como mecánica entre los diferentes componentes de la solución, incluso el campo de los transformadores debe ser compatible con el campo de máquinas de manera que sea posible la concetividad de equipos de los transformadores con los de máquinas como por ejemplo sus diferentes cargas. Además debe permitir el desarrollo de prácticas con orientación a investigación básica en el área, con arquitecura abierta con la posibilidad de acoplar instrumentación de medida o máquinas adicionales diferentes a las ofertadas.    Debe incluír los accesorios, cables y material de literatura en medio impreso y digital, necesarios para la realización de las diferentes prácticas. Todas las conexiones deben ir a enchufes hembra de seguridad de 4 mm. El sistema debe incluír un PC con los requerimientos necesarios para la instalación de software de evaluación ofertado.</t>
  </si>
  <si>
    <t xml:space="preserve">El laboratorio solicitado debe permitir realizar practicas en los campos de las comunicaciones análogas y digitales,  lineas de transmisión coaxiales y fibra óptica. El laboratorio debe conformar una solución completa en donde los equipos no sean considerados como elementos independientes sino que hagan parte del conjunto destinado a la realización de la diferentes prácticas, por tal razón debe permitir la conectividad tanto eléctrica como mecánica entre los diferentes componentes de la solución, Además, debe facilitar el desarrollo de prácticas con orientación a investigación básica en el área, con arquitecura abierta con posibilidad de acoplar instrumentación de medida o módulos adicionales diferentes a los ofertados. Este tipo de ar, pero, tambíen debe incluir un sistema de adquisición de datos para mediciones por computador en tiempo real,(no un software de simulación). Se requiere que el software tenga licenciamiento institucional, es decir, que una sola licencia sea suficiente para instalarlo en todos los computadores que determine la institución sin ningún tipo de limitación. Además, las actualizaciones del software no deben tener costo alguno para la institución y debe ser posible descargar versiones de actualización a través de internet. </t>
  </si>
  <si>
    <t>El software deberá permitir el almacenamiento de datos en un formato txt con el fin de permitir el acceso a los datos por medio de otros softwares diferentes, además, el software debe contar con herramientas de análisis de señales como FFT, evaluación de la integral o de derivadas de datos tomados. El sistema debe ser modular de tal manera que un módulo contenga bloques funcionales para la realización de prácticas en una temática común, Cada uno de estos bloques debe permitir su estudio en forma individual o como bloque cosntitutivo de un sistema mayor en comunicaciones. Cada módulo debe facilitar su estudio con elementos externos al banco como generadores de funciones o incluso circuitos electronicos diseñados por los usuarios.  Las prácticas deben  realizarse empleando un módulo o mediante la conexión de varios de estos. Debe contar con un módulo generador d los accesorios, cables y material de literatura en medio impreso y digital necesarios para la realización de las diferentes prácticas. El sistema debe incluír un PC tipo 2 con los requerimientos necesarios para la instalación de software de evaluación ofertado.</t>
  </si>
  <si>
    <t>MARCAS SUGERIDA POR LA UNIVERSIDAD PARA SER COTIZADA</t>
  </si>
  <si>
    <t>B</t>
  </si>
  <si>
    <t>DESCRIPCION Y / O CARACTERISTICA TECNICA OFERTADA</t>
  </si>
  <si>
    <t>POR FAVOR DILIGENCIE UNICAMENTE LAS COLUMNAS QUE SE ENCUENTRAN SOMBREADAS, DE ACUERDO A LAS CONDICIONES EXIGIDAS EN LOS PLIEGOS DE CONDICIONES. ESTE ANEXO LE PERMITIRA SIN ERRORES, LLEGAR AL CALCULO DE SU PROPUESTA ECONOMICA</t>
  </si>
  <si>
    <t>VR IVA UNITARIO</t>
  </si>
  <si>
    <t>VR IVA TOTAL</t>
  </si>
  <si>
    <t>C=(B)*16%</t>
  </si>
  <si>
    <t>D=A * C</t>
  </si>
  <si>
    <t>E= D + (B*A)</t>
  </si>
  <si>
    <r>
      <rPr>
        <sz val="10"/>
        <rFont val="Arial"/>
        <family val="0"/>
      </rPr>
      <t>TRANSFORMADORES: El laboratorio debe realizar practicas en los campos de los transformadores tanto monofásicos como trifásicos y de máquinas de Corriente contínua, monofásicas, sincrónicas y asincronas, para potencias del orden de 300VA y tensiones del orden de 115V, 230V y 440V. El laboratorio debe conformar una solución completa en donde los equipos no son considerados como elementos independientes sino que hacen parte del conjunto destinado a la realización de la diferentes prácticas, por tal razón se debe permitir la conectividad tanto eléctrica como mecánica entre los diferentes componentes de la solución, incluso el campo de los transformadores debe ser compatible con el campo de máquinas de manera que sea posible la concetividad de equipos de los transformadores con los de máquinas como por ejemplo sus diferentes cargas. Además debe permitir el desarrollo de prácticas con orientación a investigación básica en el área, con arquitecura abierta con la posibilidad de acoplar instrumentación de medida o máquinas adicionales diferentes a las ofertadas.    Debe incluír los accesorios, cables y material de literatura en medio impreso y digital, necesarios para la realización de las diferentes prácticas. Dentro de los accesorios se debe incluír los elementos de protección como guardas de acoplamiento y protectores de ejes entre otros y los que de acuerdo con los catálogos del fabricante se requiera.</t>
    </r>
  </si>
  <si>
    <r>
      <t xml:space="preserve">Microscopio </t>
    </r>
    <r>
      <rPr>
        <b/>
        <sz val="9"/>
        <rFont val="Arial Narrow"/>
        <family val="2"/>
      </rPr>
      <t>COMPUESTO</t>
    </r>
  </si>
  <si>
    <t xml:space="preserve">MÁQUINAS:Equipos y accesorios necesarios para realizar experimentos en máquinas de corriente continua, monofásicas, sincronas y asincronas. En todas estas clases de máquinas se debe permitir el registro computarizado de las curvas características de carga  T (torque), I (corriente), cos ϕ (factor de potencia), P1 (potencia de entrada), P2 (potencia de salida) así como η (coeficiente de rendimiento) en tiempo real. Debe contar con una máquina adicional con el correspondiente sistema de control que permita realizar puebas en los cuatro cuadrantes del plano par de giro contra número de revoluciones, esta máquina debe permitir su programación de tal manera que sirva como freno o como unidad de aceleración del motor bajo prueba y también debe permitir su programación como diferentes cargas, entre las cuales deben ser incluidas por lo menos masa volante de  inercia, accionamiento del ventilador, accionamiento de bobina, accionamiento elevador, curva caracteristica libre según programación del usuario. </t>
  </si>
  <si>
    <t xml:space="preserve"> Con aumento en zoom  contInuo o en pasos PREDETERMINADOS. Rango total de aumentos7x a 50x. ampliable hasta 250x. Sistema de iluminaciOn de luz incidente por fibra Optica. Preparado para instalar sistemas de documentaciOn como Video o FotografIa (opcionales), con tratamiento antihongos.</t>
  </si>
  <si>
    <t>Interface para el registro de datos, conectable en cascada
- para conectar el puerto USB de un PC
- equipado con microcontrolador para control con el sistema operativo (fácilmente actualizable en cualquier momento mediante software para ampliar su potencia),
- alimentación de 12 V CA/CC mediante conector cóncavo Datos técnicos:5  entradas analógicas (para utilizar cada 2 entradas cualquiera A y B simultáneamente).
   2 entradas analógicas de tensión A y B en hembrillas de seguridad de 4 mm.
     Resolución: 12 bit
     Rangos de medición: ± 0,3/1/3/10/30/100 V
     Error de medida: ± 1 % más 0,5 % del valor final del rango
     Resistencia de entrada: 1 MOhm
     Razón de exploración:
       máx. 200.000 valores/s
       (= 100.000 valores/s por entrada)
     Memoria: máx. 32.000 valores
       (= 16.000 valores por entrada)
   1 entrada analógica de corriente A en
     hembrillas de seguridad de 4 mm.
     Rangos de medición: ± 0,1/0,3/1/3 A
     Error de medida: Error de medición
       de tensión más 1 %
     Resistencia de entrada: &lt; 0,5 Ohm.
1  salida analógica (salida PWM)    Tensión variable: máx. 16 V / 200 mA
     Rango PWM: 0 % (off), 5-95 %
     (1 % resolución), 100 % (on)
   Frecuencia PWM: 100 Hz
1 Software para el registro y evaluación de datos. Windows 95/98/NT/2000/XP y con una ayuda detallada.
- Visualización de los datos en instrumentos analógicos/digitales, tablas y/o diagramas (libre asignación de ejes).
- Adquisición de datos manual (mediante tecla) o automáticamente (ajustado mediante intervalo de tiempo, tiempo de medición, trigger o de acuerdo a las condiciones de medición). Velocidades de medición hasta 1.600.000 valores/s.
- Con posibilidad de comparación de registros de datos de varias series de mediciones en el mismo diagrama.
- Evaluaciones potentes, como por ej. diferentes ajustes (recta, parábola, hipérbola, función exponencial), integrales, rotulación de diagramas, cálculo de cualquier tipo de fórmula, diferenciación, integración, transformación de Fourier.
- Función de exportación de datos y diagramas confortables por medio del portapapeles.</t>
  </si>
  <si>
    <t>Equipo para el estudio de la separa-
ción longitudinal, el desalineamiento transversal y el desalineamiento angular en conexiones fibra a fibra. Para determinar la abertura numerica y el angulo de aceptancia.
Mediante fijadores intercambiables de fibra optica se pueden medir fibras no preparadas, al igual que fibras provistas de conectores FSMA.
Datos tecnicos:
Desplazamiento de los ejes X e Y por medio de micrometro aprox. 8 mm c/u.
Desplazamiento del eje Z mediante tornillo moleteado.
Escala impresa para determinacion rapida de la abertura numerica y del angulo de aceptancia a traves del cono de radiacion de la fibra.
Con:
2 soportes para fibras no preparadas PMMA
2 soportes para fibras con conector FSMA
2 segmentos PMMA con ambos extremos sin preparar, L = 1 m, D = 2,2 mm
2 segmentos PMMA con conector FSMA en un extremo, L = 1 m, D = 2,2 mm
1 Franja de codigo de barras</t>
  </si>
  <si>
    <t>Para generar la distribucion de modo
equilibrada (EMD) en líneas de fibra optica. Con el mezclador de modos se realizan ensayos sobre atenuacion debidas a la flexion en fibras opticas de diferente tipo. El equipo esta diseñado para enrrollar el cable y consiste en una superficie de plastico, en la que se han colocado tornillos equidistantes. La fibra optica se coloca entre los tornillos de manera ondulada. Los puntos de flexion absorben principalmente la potencia de los modos superiores o de envolenvoltura. Los fijadores de cable incluidos en el suministro, son necesarios para evitar que se arrollen los extremos de las fibras opticas PSMA, que deben estar libres en los
ensayos.
Datos tecnicos:
Numero de puntos de flexion: N = 15
Dimensiones: 210 x 110 mm</t>
  </si>
  <si>
    <t>Juego de fibras opticas PMMA con perfil de índice escalonado y diametro del nucleo y del revestimiento de 980/1000 µm.
Revestimiento de plastico de 2,2 mm de
diametro exterior.
1 cable de fibra optica, 50 m de longitud
1 cable de fibra optica, 20 m de longitud
1 cable de fibra optica, 10 m de longitud
1 cable de fibra optica, 5 m de longitud
1 cable de fibra optica, 0,1m de longitud
1 fibra optica de plastico, transparente,
10 m de longitud, diametro 1 mm, con pieza de conexion 2,2 mm
1 acoplador de vidrio acrílico
1 material para pulimiento
1 cuerda para lijar, de grano 600</t>
  </si>
  <si>
    <t>El microscopio con un aumento de
30 veces e  iluminacion incorporada.
La iluminacion debe conectarse automaticamente al despliegue del microscopio.
Con sistema optico: objetivo acromatico/
ocular tipo Ramsden
Aumento: 30 veces
Enfoque: mediante boton giratorio
Dimensiones: 150 x 50 x 22 mm
Peso: aprox. 100 g
Incluye:
1 adaptador para conector FSMA
1 adaptador para fibras opticas PMMA no terminadas, 2,2 mm
2 baterías 1,5 V, IEC R6</t>
  </si>
  <si>
    <t>Instrumento electrónico para medir potencia óptica absoluta en dBm, o potencia relativa en dB. Visualizador grande con indicador de tendencia, 3 ½ dígitos LCD. Los datos medidos debe ser transferidos a un PC por medio de un puerto serie. Datos técnicos:
Sensor: Si (7 mm²)
Terminales: FMA, sin revestimiento fibras PMMA (2,2 mm) via adaptador incluido en el volumen de suministro
Longitudes de onda: 665, 820, 950 nm
Rangos de medición:0 a -60 dBm
Resolución:0.1 dB
Precisión absoluta: 1 dB</t>
  </si>
  <si>
    <t>Inductancia: aprox. 18 mH
Intensidad de corriente: max. 0,5 A
Resistencia de c.c.: 18</t>
  </si>
  <si>
    <t>Sólido, niquelado, que encaje en las bobinas.
Con dimensiones: 55 mm x 18 mm x 18 mm</t>
  </si>
  <si>
    <t>El adaptador que permita incorporar una línea de fibra optica en los equipos de
los sistemas de transmision y recepcion. Con un receptor y un emisor completamentamente opticos, los que se unan mediante fibras opticas intercambiables. Con dos LEDs y un fotodiodo PIN fijos incorporados, c/u en construccion FSMA de tipo comercial.
Los activadores de los LEDs en el lado del emisor se deben gobernar mediante cualquier generador de funciones o modulador.
Datos tecnicos:
Tension de alimentacion: ± 15 V c.c.
Emisor:
Fuentes luminosas: LEDs para 665 nm y 820 nm
Modos de servicio: analogo/digital
Entradas: hembrillas BNC/4 mm
Receptor:
Fotorreceptor: Fotodiodo PIN con amplificador de transimpedancia con aprox. 10 MHz de ancho de banda
Salidas: comparador (1 MBit/s) y amplificador analogico ajustable, con hembrillas BNC/4 mm</t>
  </si>
  <si>
    <t>El juego de cables de fibra de vidrio de cuarzo del tipo HCS 200/230 y cables
de fibra de plastico del tipo PMMA 980/1000.
Todos los cables provistos de conectores FSMA en ambos extremos.
1 cable de fibra de vidrio, 50 m de longitud
1 cable de fibra de vidrio, 5 m de longitud
1 cable de fibra optica, 50 m de longitud
1 cable de fibra optica, 5 m de longitud</t>
  </si>
  <si>
    <t>Para el montaje de líneas de transmisión de dos hilos.
Compuesto de:
Dos secciones de línea de diferente longitud, y del mismo diametro. Ambas secciones pueden ser conectadas entre sé por medio de cables de conexion.
Datos tecnicos:
Longitud l1: 0,85 km
Longitud l2: 1,7 km
Diametro del conductor: 0,9 mm</t>
  </si>
  <si>
    <t>Para el montaje de líneas de transmisión de dos hilos.
Compuesto de :
Dos secciones de la línea de diferente longitud, y del mismo diametro. Ambas secciones pueden ser conectadas entre si por medio de cables de conexion.
Datos tecnicos:
Longitud l1: 5,0 km
Longitud l2: 0,2 km
Diametro del conductor: 0,4 mm</t>
  </si>
  <si>
    <t>Bobina de compensación</t>
  </si>
  <si>
    <t>Para reducir la atenuacion en líneas de
transmision de dos hilos 2x80mH.</t>
  </si>
  <si>
    <t xml:space="preserve">Deteccion homodina con
sincronización externa
Visualización para:
-Tensión: + 2 dB...- 40 dB
-Tensión: 0...1 V/0...3,16 V lineal
-Angulo de fase: 0...180 grados
Mecanismo de medición: clase 1,5 con escala de espejo
Entrada: no polarizada, 1 kOhm
Rango dinámico: 0...110 dB en 12 pasos 10 dB adicionalmente a través de ganancia variable
Precisión: ± 0,5 dB
Sensibilidad: 7,75 µVrms para indicación de 0 dB
Rango de sincronización: 500 Hz...20kHz
Ancho de banda: 1/5/10/60 Hz, seleccionable
Salida para tensión de medición: 0...±10V c.c.
Todas las entradas y salidas a través de
conectores BNC hembra.
Conexión a la red: 115V, 60 Hz, </t>
  </si>
  <si>
    <t>Debe permitir su uso como Wheatstone o puentes de medicion RC.
Provisto de potenciometro de 10 vueltas con boton de ajuste. Excitacion del puente y desacoplo libre de potencial de la tension diagonal mediante transformadores.</t>
  </si>
  <si>
    <t xml:space="preserve">
Tambor de cable provisto de aprox. 95 m de cuadrete en estrella, cada uno con 2 hilos (diametro del conductor 0,6 mm) cableados por pares. Cada par cableado concentricamente con respecto al alma. Apantallamiento con lamina de aluminio revestida de plastico y alambre de cobre suplementario de puesta a tierra. Los modulos de entrada y de salida en los extremos de los cables deben contiener transformadores diferenciales
Conexiones: clavijeros hembra de 4 mm
Transformador: clavijeros hembra de 4 mm y conectores BNC</t>
  </si>
  <si>
    <t xml:space="preserve">Cuatro arrollamientos de la línea provistos en los extremos con conectores BNC y casquillos de proteccion contra quiebres.
2 arrollamientos de cable de RG 58, 50m de longitud
2 arrollamientos de cable de RG 174, 50m de longitud
</t>
  </si>
  <si>
    <t xml:space="preserve">Para el analisis de la propagación de ondas en líneas coaxiales.
Debe permitir la realizacion de ensayos sobre desajustes de impedancia en el lado del generador y el de la carga del cable. Debe permitir excitación con señales armonicas para el estudio de ondas estacionarias, o con pulsos para la representacion de ecos. También el estudio de terminales defectuosos.
Datos tecnicos:
Lado de entrada:
-Hembrillas BNC para la señal de entrada y para la medicion de tension y corriente con el osciloscopio
-Hembrillas de 4 mm para el detector de valores pico
-Desajuste en el lado del generador (100Ohm)
Zona de conexion para cable coaxial:
-Hembrillas de 4 mm
Lado de salida:
-Conectores BNC hembra para osciloscopio
-Terminal de cable para:
cortocircuito, a circuito abierto,
R = 50 Ohms, R = variable 0...220 Ohms, C = 10 nF
</t>
  </si>
  <si>
    <t xml:space="preserve">Datos tecnicos:
Periodo del pulso: 125/250/500/1000 ns
Ciclo de trabajo: 1:10 constante
Salida: Rí = 50 Ohms, hembrilla BNC
Señal de salida: TTL, a prueba de cortocircuitos
</t>
  </si>
  <si>
    <t xml:space="preserve">Software para el registro de líneas características de máquinas eléctricas y para el control del convertidor de frecuencia modular. Programa para el registro de las líneas características de máquinas eléctricas de c.c., c.a. y trifásicas, en los cuatro cuadrantes del plano par de giro contra número de revoluciones. Los valores de medición para el número de revoluciones, par de giro, corriente, tensión, potencia efectiva y frecuencia de la red de alimentación, se deben transmitir al PC, desde la unidad de control de la máquina pendular. La representación de estas magnitudes de medición y de las calculadas a partir de éstas se deben realizar gráficamente para su evaluación correspondiente. Para las máquinas trifásicas, se debe representar también la curva de localización de corriente, y determinación gráficamente el deslizamiento. 
</t>
  </si>
  <si>
    <t>Acoplamiento 0,1/0,3</t>
  </si>
  <si>
    <t>Reostato circular (devanado en pasos) con escala 100-0 % para el arranque de motores de c.c. 0,3 kW
Resistencia: 47 Ohm
Corriente: 2,5 A</t>
  </si>
  <si>
    <t>Reostato circular con escala 0-100 % para ajustar la excitacion en motores de c.c. en derivacion y compound de 0,3 kW.
Resistencia: 560 Ohm
Corriente: 0,52 A</t>
  </si>
  <si>
    <t>Regulador de excitación para generadores 0,3</t>
  </si>
  <si>
    <t xml:space="preserve">Reostato circular con escala 0-100 % para ajustar la excitacion en motores de c.c. en derivacion y compound de 0,3 kW.
Resistencia: 560 Ohm
Corriente: 0,52 A
</t>
  </si>
  <si>
    <t>Interruptor tripolar</t>
  </si>
  <si>
    <t xml:space="preserve">Capacidad de conmutacion: 20 A/500V c.a.
Posiciones del interruptor: 0-1 
</t>
  </si>
  <si>
    <t>Módulo disyuntor</t>
  </si>
  <si>
    <t xml:space="preserve">Interruptor ON/OFF trifásico, con contacto auxiliar (NC) para simulación de líneas de transmisión de 380 kV.
Control manual mediante pulsador ON/OFF, ó externo mediante contacto de conexión, nivel TTL ó 24 V c.c. El estado de conexión se visualiza mediante LEDs, y además se dispone de él como nivel TTL en los enchufes de 4 mm.
Entrada de control (contacto de conexión, nivel TTL, 24 V c.c.) para comando externo de desconexión (disparo de protección).
Capacidad de carga de los contactos: 400 V c.a., 3 A
Conexión a la red: 115 / 230 V, 60 Hz
</t>
  </si>
  <si>
    <t xml:space="preserve">Capacidad de conmutacion: 20 A/500 V c.a. Posiciones del conmutador: O-Y-D
</t>
  </si>
  <si>
    <t>Protector para extremos de eje 0,1/0,3</t>
  </si>
  <si>
    <t>Guarda de acoplamiento 0.3 kw, transparente</t>
  </si>
  <si>
    <t>Interruptor protector para motor, 1 ... 1,6 A</t>
  </si>
  <si>
    <t xml:space="preserve">Tripolar, con disparo rapido para sobrecargas y cortocircuito, sensibilidad para perdida de fase.
Disparo por elemento bimetalico, ajuste: 1,0 - 1,6 A
</t>
  </si>
  <si>
    <t>Tres reostatos circulares de regulacion sincronizada (devanados en pasos) con escala 100 - 0 %, cada uno con una resistencia y un fusible en serie en la conexion del contacto colector apropiados para circuitos en paralelo, serie, estrella y delta.
Resistencia: 3 x 1800 Ohm
Resistencia en serie: 3 x 47 Ohm
Corriente: 3 x 1 A</t>
  </si>
  <si>
    <t>Tres grupos de condensadores en arreglo de a cuatro condensadores cada uno apropiados para circuitos en paralelo, serie, estrella y delta. Capacitancia: 3 x 1/2/4 µF, 450 V 3 x 8 µF, 400 V</t>
  </si>
  <si>
    <t>Medidor del factor de potencia</t>
  </si>
  <si>
    <t xml:space="preserve">Medidor del factor de potencia (cos ) y del angulo de fase
Factor de potencia: 0...1...0
Angulo de fase: -90° (cap.)...0...+90° (ind.)
Rango de tension: 3 a 1000 V, Ri= 1 mOhm
Rango de corriente: 0,1...30 A, Ri= 10 mOhm
Rango de frecuencia: 20 Hz a 2 kHz 
Bobina movil, clase 1,5,
Proteccion contra sobrecarga continua en todos los rangos de medicion hasta 1000 V y 30 A.
</t>
  </si>
  <si>
    <t>Indicador de sincronización</t>
  </si>
  <si>
    <t xml:space="preserve">Con seis lamparas indicadoras, blancas, para la verificacion cualitativa de la relacion de fase entre el voltaje de la red y el de un generador (circuito claro/oscuro). </t>
  </si>
  <si>
    <t>Voltimetro de tensión cero</t>
  </si>
  <si>
    <t xml:space="preserve">Escala expandida en el rango inicial.
Rango de medicion: 0 a 400/800 V
Frecuencia: 50/60 Hz
Instrumento indicador:
Medidor ferrodinamico, clase 1,5
</t>
  </si>
  <si>
    <t>Voltímetro de doble tensión</t>
  </si>
  <si>
    <t xml:space="preserve">Instrumento de medición independiente para medir la concordancia de tensiones.
Rango de medición: 2 x 0 a 500 V
Instrumentos indicadores:
Medidores ferrodinámicos
</t>
  </si>
  <si>
    <t>Frecuencimetro doble</t>
  </si>
  <si>
    <t xml:space="preserve">Instrumento de medición independiente para comparar la frecuencia de dos voltajes.
Rangos de medición:
2 x 47 a 50 y a 60 Hz
Voltaje nominal: 400 V
Instrumento indicador:
Medidor de vibración con laminas de acero sintonizadas 
</t>
  </si>
  <si>
    <t>Sincronoscopio</t>
  </si>
  <si>
    <t xml:space="preserve">Con indicador rotativo para la comparación de fases en circuitos de sincronización en redes monofasicas o trifasicas.
Voltaje nominal: 400 V
Instrumento indicador:
Cocientímetro electro-dinámico, nucleo de aire
</t>
  </si>
  <si>
    <t>Vatímetro</t>
  </si>
  <si>
    <t xml:space="preserve">Medidor de potencia activa y de potencia
reactiva inductiva/ capacitativa, en el rango de 0,3 W (VAr) a 30 kW (kVAr), 
Rango de mediciones:
3/10/30/100/300/1000 V
Ri= 10 MOhm
Corriente:
0,1/0,3/1/3/10 A
Ri= 10 mOhm
Rango de frecuencias:
Potencia activa: 0...20 kHz
Potencia reactiva: 50 Hz sen
Indicador LED para consumo de potencia activa, suministro de potencia activa, potencia reactiva capacitativa, potencia reactiva inductiva, voltaje y corriente de sobrecarga.
Instrumento indicador:
Bobina movil
Division de la escala: 0 a 10 y 0 a 3
Longitud de la escala: 119 mm
Proteccion contra sobrecarga continua en todos los rangos de medicion hasta 100 V y 30 A.
</t>
  </si>
  <si>
    <t>Tacometro digital de mano</t>
  </si>
  <si>
    <t xml:space="preserve">Modelo de contacto, operado con baterías y función de memoria incorporada.
Rango de medición: 1 ... 25000 min-1
Precisión: ± 1 min-1
Pantalla: 5 dígitos, caracteres grandes de 7 segmentos de cristal líquido con estuche, baterías, 2 adaptadores conicos, 1 adaptador en forma de embudo y 1 adaptador para velocidad periferica de 0,1 m
</t>
  </si>
  <si>
    <t>Medidor de valor eficaz</t>
  </si>
  <si>
    <t xml:space="preserve">Tipos de medición:
RMS - C.A. + C.C. Valor eficaz total
RMS - C.A. Valor eficaz en c.a.
Vm - C.A. + C.C. Valor promedio aritmético.
Rangos de medición en todos los modos:
Tensión: 3/10/30/100/300/1000 V
Ri= 10 M
Corriente: 0.1/0.3/1/3/10/30 A
Ri= 10 m
Indicación de polaridad Vm: 2 LED
Instrumento indicador: Bobina móvil, División de la escala: 0 a 10 y 0 a 3
Longitud de la escala: 119 mm
Protección permanente contra sobrecarga en todos los rangos de medición hasta 1000 V y 30 A
</t>
  </si>
  <si>
    <t xml:space="preserve"> 3 1/2 digitos, LCD de 15mm ind 3999, barra analogica de 42 segmentos. True ms Auto rangomedicion de min.max data hold blue blackligth corriente AC/DC 1000A Volt 600V resitencia, frecuencia, capacitancia y temperatura, prueba de Diodos y continuidad, autoapagado, seguridad 1010-1 CAT III 600 V. Accesorios: Sonda de temperatura tipo-K, con forro, bateria de 9V y manual. </t>
  </si>
  <si>
    <t xml:space="preserve">Instrumento de medición analogico, robusto, con enchufes hembras de seguridad.
Rangos de medición:
60 V  a 480 V c.c./c.a., 60 V x 1,732 a 240 V x 1,732, 5 A
Resistencia de entrada:
60 kOhm a 480 kOhm,
120 kOhm a  480 kOhm
Precisión intrinseca:
±2,5 % c.c.,
±1 % monofasico c.a.,
±2 % trifasico c.a.
Punto cero: a la izquierda
Rango de frecuencia: 15 Hz a 500 Hz
</t>
  </si>
  <si>
    <t>PROBADOR DE AISLAMIENTO</t>
  </si>
  <si>
    <t>250/500/1000 V. Voltaje de prueba DC 1.000/2.500/5.000/10.000 V, Rango de resistencia 60 GΩ (1.000 V), 150 GΩ (2.500 V), 300GΩ (5.000V), 600 GΩ (10.000V), Precisión 3%, resistencia entre circuito eléctrico y carcaza 2.000 MΩ/2.000 V</t>
  </si>
  <si>
    <t>LABORATORIO DE COMUNICACIONES</t>
  </si>
  <si>
    <t>Equipo para estudio de  diferentes
clases de modulacion en amplitud (AM) a saber:
-AM de doble banda lateral (DBL) con/sin portadora
-AM de banda lateral unica (BLU) con/sin portadora
-AM en cuadratura (QAM)
Datos tecnicos:
Tension de alimentacion: ± 15 V c.c.
Consumo de corriente: 100 mA
Frecuencia portadora: 16 kHz
sinusoidal/rectangular
Desplazamiento de fase: 0...140 grados
Señal piloto: 160 kHz
Filtro de canal para
la banda lateral superior: 10 kHz...16kHz
Frecuencia de corte de la
entrada pasabajo: 3,4 kHz
Amplificador sumador de salida con salida para fuente de tension.</t>
  </si>
  <si>
    <t>Equipo para estudio de la demodulacion
sincronizada de señales de banda lateral unica y doble (BLU y DBL) con y sin portadora, recuperacion de la portadora desde la señal piloto. Debe permitir estudiar los efectos de fallas de fase sobre la demodulacion sincronizada.
Datos tecnicos:
Tension de alimentacion: ± 15 V c.c.
Consumo de corriente: 80 mA
Portadora auxiliar: 16 kHz rectangular
Señal piloto: 160 kHz
Filtro de canal para banda lateral superior: 10 kHz...16 kHz
Frecuencia de corte de la
salida pasabajo: 3,4 kHz</t>
  </si>
  <si>
    <t>Compuesto de :
Oscilador controlado por voltaje (VCO) para generar la señal de FM, etapa de alta frecuencia de preenfasis y un desplazador de fase controlado por voltaje para generar la señal de PM.
Datos tecnicos:
Tension de alimentacion: ± 15 V c.c.
Consumo de corriente: 30 mA
Frecuencia media: 20 kHz
Ajuste fino de frecuencia: ± 2 kHz
Desviacion de frecuencia: 400 Hz con
Ue = ± 5 V c.c.
Desviacion de fases: 30 grados con
Ue = ± 5 V c.c</t>
  </si>
  <si>
    <t xml:space="preserve">
Circuito limitador, demodulador PLL y filtro de salida.
Datos tecnicos:
Tension de alimentacion: ± 15 V c.c.
Consumo de corriente: 20 mA
Fecuencia media: 20 kHz
Frecuencia de corte del
filtro de paso bajo: 3,4 kHz</t>
  </si>
  <si>
    <t>Equipo con todas las unidades necesarias para el montaje de un sistema multiplex por división de tiempo de dos canales:
2 x filtro Anti Aliasing
2 x exploradores
2 x etapas de muestreo y retención
1 x control multiplex
Debe permitir la comprobación del teorema de muestreo de Shannon, inclusive la representación de hiper e hipomuestreo y estudiar el control multiplex en dos canales.
Datos tecnicos:
Frecuencia de corte del pasabajo: 3,4 kHz
Frecuencia de muestreo: 1 kHz&lt;fp&lt;10 kHz 
Tensión de entrada: -10 V…+10 V
Salidas: PAM1, PAM2, generador de pulsos de reloj
Tensión de alimentación: +/- 15 V c.c.</t>
  </si>
  <si>
    <t>El equipo debe contener todas las unidades necesarias para el
montaje de un sistema multiplex por division de tiempo de dos canales:
2 x demodulador pasabajo
1 x etapa de muestreo y retencion
1 x control de demodulacion
Incorpor un altavoz para analizar
acusticamente el proceso de muestreo.
Datos tecnicos:
Frecuencia de corte del pasabajo: 3,4 kHz
Ciclo de trabajo: 0,1...0,9
Tension de entrada: -10 V...+ 10 V
Salidas: canal 1, canal 2, generador de pulsos de reloj
Tension de alimentacion: ± 15 V c.c.</t>
  </si>
  <si>
    <t>El modulador PCM debe permitr el estudio de cuantificacion lineal y no lineal. Ademas, realizar experimentos sobre señales DCPM (Differenz-Pulse-Code-Modulation).
El equipo debe incluir:
-Convertidor A/D de 8 bits
-LEDs para la indicacion paralela de todos los bits activos
-Compresor de 13 segmentos
-Predictor
-Control de pulsos de reloj
-Fuente de tension de c.c. para ensayos de codificacion
Datos tecnicos:
Resolucion: max. 8 bits, todos los bits se pueden conmutar individualmente
Prediccion (DPCM): previous sample prediction
Fuente de tension de c.c.: -10 V...+10 V con potenciometro de 10 vueltas
Tension de entrada: -10 V...+10 V
Salida: nivel TTL
Tension de alimentacion: ± 15 V c.c.</t>
  </si>
  <si>
    <t>Demodulador PCM debe permitir realizar experimentos sobre comprension-expansion. Para la demodulacion de señales DCPM.
El equipo incluye:
-Convertidor serie/paralelo
-LEDs para la visualizacion paralela de los bits en estado high
-Expansor de 13 segmentos
-Convertidor D/A
-Predictor
Datos tecnicos
Prediccion (DCPM): Previous sample prediction
Tension de entrada: Nivel TTL
Salida: -10 V...+10 V
Tension de alimentacion: ± 15 V c.c.</t>
  </si>
  <si>
    <t>El modulador PTM conformado por:
Filtro de entrada, elemento de muestreo y retencion, generador de pulsos de reloj, generador diente de sierra, comparador, diferenciador y conformador de impulsos.
Datos técnicos:
Frecuencia de muestreo: 10 kHz
Desviacion de tiempo: ± 60 % para ± 10V con respecto a la duracion de los impulsos cuando no se tiene señal
de entrada
Desviacion de fase: ± 15 m s para ± 10V con respecto al flanco de bajada de la señal sincronica
Filtro de entrada: aprox. 100 Hz...3,4 kHz, max. 20 Vpp
Tension de alimentacion: ± 15 V c.c.</t>
  </si>
  <si>
    <t>El demodulador PTM debe tener:
Conformador de impulsos de entrada, circuito de separacion para sincronizacion y datos utiles, etapa de muestreo y retencion, generador diente de sierra, filtro demodulador.
Datos técnicos:
Senal de entrada: max. 20 Vpp
Filtro demodulador: aprox. 100 Hz...3,4 kHz
Tension de alimentacion: ± 15 V c.c.</t>
  </si>
  <si>
    <t>El modulador delta conformado por:
Comparador, registro de desplazamiento, compresor, integradores, modulador PAM y generador de pulsos de reloj.
Datos tecnicos:
Tension de entrada: 0...20 Vpp
Codificacion: 1 bit
Metodo: Modulacion delta lineal (LDM)
Amplitud de pulsos: ± 2 V
Modulacion adaptativa controlada digitalmente (DCDM),
Amplitud de pulsos: aprox. ± 0,5 V...± 10V
Muestreo: 10 Hz...100 kHz
Senal de salida: bipolar en formato RZ
Tension de alimentacion: ± 15 V c.c.</t>
  </si>
  <si>
    <t>El demodulador delta conformado por:
recuperacion del ciclo de la señal, registro de desplazamiento, expansor, integradores, modulador PAM y pasabajo de salida.
Datos tecnicos:
Tension de entrada: bipolar, RZ/NRZ,
max. ± 5 V
Sensibilidad: 250 mV
Metodos: metodo de integrador doble para LDM, recuperacion del ciclo de la señal y expansion para DCDM
Pasabajo de salida: V = 1, fg = 3,4 kHz
Tension de alimentacion: ± 15 V c.c.</t>
  </si>
  <si>
    <t>Esudio y aplicaciónes sobre la codificación por desplazamiento. La tarjeta experimental consiste de varios circuitos de aplicación. La tarjeta será insertada en la unidad. Será suministrado con un disco compacto que incluye un programa de aprendizaje interactivo para los experimentos siguientes: - Introducción
- Modulación digital por desplazamiento de
  amplitud (ASK)
- Modulación digital por desplazamiento de
  frecuencia (FSK)
- Modulación digital por desplazamiento de dos
  fases (2PSK)
- Modulación digital por desplazamiento de
  cuatro fases (4PSK)
- Codificación de la diferencia de fase
- Codificación por desplazamiento de los
  senales en el dominio temporal
- Codificación por desplazamiento de los
  senales en el espectro de frecuencias
- Estimación del ancho de banda
- Tasa de transmisión de datos / tasa de
  transmisión de la modulación
- Relación Senal-Ruido (SNR) y aprovechamiento
  del ancho de banda
- Tecnica de circuitos de los moduladores
- Tecnica de circuitos de los demoduladores
- Recuperación de la señal portadora y
  sincronización de los demoduladores
- Corrección de fallos
- Detección de fallos
- Modo de explotación: simplex, medioduplex,
  duplex total
- Formato: NRZ (Non-return-to-zero)
- Simulación de fallos
Grupos constructivos de la tarjeta de experimentación
- Fuente de datos para la señal de la banda básica
- Modulador ASK
- Modulador FSK
- Modulador 2PSK
- Modulador 4PSK
- Generador de la señal portadora
- Multiplexor de la modulación
- Audio con altavoz piezoeléctrica
- Canal adaptador del nivel
- Señal detector
- Demodulador ASK
- Demodulador FSK
- Demodulador 2PSK
- Demodulador 4PSK
- Recuperación de la señal portadora
Laboratorio virtual
- Analizador de espectro FFT
- Módulo para la transmisión de los datos</t>
  </si>
  <si>
    <t xml:space="preserve">Unidad de ensamble de tarjeta </t>
  </si>
  <si>
    <t>Para análisis de interferencias en líneas
de transmisión analógicas y digitales con modelo de línea de transmisión integrado.</t>
  </si>
  <si>
    <t xml:space="preserve">
El decodificador para trabajar con las formas de señal:
-RZ (Return to Zero)
-NRZ (Non return to Zero)
Entradas:
-D-In (datos seriales, codific., 0 V, ± 5V)
-C-In (reloj de bit)
-S-In (señal de sincronismo, reloj de palabra)
Las entradas C-In y S-In son TTL compatibles, todas las entradas son a prueba de tension hasta ± 42 V.
Salidas:
-D-Out (señal decodificada de salida, desplazada 3 ciclos de reloj con respecto a D-In)
-C-Out (enlazada con C-In)
-S-Out (retardada tres ciclos de reloj con respecto a D-In)
Para observar con mas claridad la representacion de las señales en el osciloscopio, se debe disponer de la señal de entrada D-In retardada
tres ciclos de reloj.
-CODE-ERROR: esta salida indica las transgresiones de las reglas de codificacion en la señal D-In.
Indicacion adicional a traves de 1 LED.
Todas las salidas son TTL compatibles.
Tension de alimentacion: ± 15 V c.c.</t>
  </si>
  <si>
    <t>Práctias sobre reconocimiento y se correccion de  errores de bit, y visualizacion mediante 8 LEDs.
Entradas:
-D-In (datos seriales)
-C-In (reloj de bit)
-S-In (señal de sincronismo, reloj de palabra)
Las entradas son TTL compatibles y a prueba de tension hasta ± 42 V.
Registro de desplazamiento:
-Indicacion mediante 8...12 LEDs (segun la longitud de palabra seleccionada)
-Salida paralela de 8 bits de datos a la salida del registro, en caso necesario con correccion de errores
Longitud de palabra seleccionable:
- 8 bit sincronica
- 8 bit asincronica
- 8 bit asincronica + bit de paridad
-12 bit sincronica (4 bits de paridad)
Correccion de errores en modo de 12 bits:
Generacion de palabra de sindrome mediante la comparacion de los bits de
paridad transmitidos con los calculados nuevamente. 
Indicacion mediante 4 LEDs de los bits de paridad y de la palabra de síndrome.
Registro de salida:
-Indicacion mediante 8 LEDs
-Salida adicional D/A ± 10 V
Tension de alimentacion: ± 15 V c.c.</t>
  </si>
  <si>
    <t>Fuente de datos para la generacion de un tren de datos serial con diferentes codificaciones de canal, con posibilidad de introducir bit de paridad y errores de bit.
Seleccion mediante conmutador giratorio de:
-Entrada A/D ± 10 V/100 kOhms,
a prueba de tension hasta ± 42 V
-Datos seudoaleatorios
-Todos los 8 bits O o 1
-Manual a traves de 8 conmutadores basculantes
Indicacion de la palabra de datos a traves de 8 LEDs.
Registro de desplazamiento:
-Cargable en paralelo con datos de la fuente de datos
-Indicacion mediante 8...12 LEDs (segun el numero de bits de paridad)
Longitud de palabra seleccionable:
- 8 bit sincronica
- 8 bit asincronica
- 8 bit asincronica + bit de paridad
-12 bit sincronica (4 bits de paridad)
Sincronizacion:
-Modos asincronicos: bit de arranque y de parada
-Modos sincronicos: generacion de palabra de sincronismo con pulsador.
Velocidad de transmision seleccionable:
-2400 bit/s
- 1 bit/s
-1 ciclo (palabra) con 1 bit/s
-Generacion manual de pulso de reloj
Salidas:
-D-Out (datos seriales)
-C-Out (reloj de bit)
-S-Out (señal de sincronismo, reloj de palabra)
Las señales de salida son TTL compatibles.
Tension de alimentacion: ± 15 V c.c.</t>
  </si>
  <si>
    <t>Las formas de señal son seleccionables como:
-RZ (Return to Zero)
-NRZ (Non return to Zero)
Entradas:
-D-In (datos seriales)
-C-In (reloj de bit)
-S-In (señal de sincronismo, reloj de palabra)
Las entradas C-In y S-In son TTL compatibles, y a prueba de tension hasta ± 42 V.
Salidas:
-D-Out (señal decodificada de salida, desplazada tres ciclos de reloj con respecto a D-In)
-C-Out (Reloj de bit)
-S-Out (retardada tres ciclos de reloj
con respecto a D-In)
Para observar con mas claridad la representacion de las señales en el osciloscopio, se debe disponer de la señal de entrada D-In retardada tres ciclos de reloj.
Las salidas C-Out y S-Out son TTL compatibles.
Tension de alimentacion: ± 15 V c.c.</t>
  </si>
  <si>
    <t>Entradas:
-D-In (datos seriales)
-C-In (reloj de bit)
-S-In (señal de sincronismo, reloj de palabra)
Las entradas son TTL compatibles y a prueba de tension hasta ± 42 V.
Salidas:
-D-Out (señal de salida codificada, 0 V, ±5V desplazada un ciclo de reloj con respecto a D-In)
-C-Out (conectada con C-In)
-S-Out (retardada un ciclo de reloj con respecto a S-In)
Se debe disponer adicionalmente de la señal de entrada D-In, retardada un ciclo de reloj, para mayor claridad al representar las señales en el osciloscopio.
Las salidas C-Out y S-Out son TTL compatibles.
Tension de alimentacion: ± 15 V c.c.</t>
  </si>
  <si>
    <t xml:space="preserve">Decodificador </t>
  </si>
  <si>
    <t>Entradas:
-D-In (datos seriales)
-C-In (reloj de bit)
-S -In (señal de sincronismo, reloj de palabra)
Las entradas C-In y S-In son TTL compatibles y a prueba de tension hasta ± 42 V.
Salidas:
-D-Out (señal de salida decodificada, 0V, ± 5 V desplazada un ciclo de reloj con respecto a D-In)
-C-Out (conectada con C-In)
-S-Out (retardada un ciclo de reloj con respecto a S-In).
Se debe disponer adicionalmente de la señal de la entrada D-In, retardada un ciclo de reloj, para mayor claridad al representar las señales en el osciloscopio.
-CODE ERROR: esta salida muestra las transgresiones de las reglas de codificacion en la señal D-In. Indicacion adicional mediante un LED.
Todas las salidas son TTL compatibles.
Tension de alimentacion: ± 15 V c.c.</t>
  </si>
  <si>
    <t>El Scrambler para criptografiar la señal de entrada NRZ. 
La entrada del registro de desplazamiento esta conectada con la salida del circuito.
Entradas:
-D-In (datos seriales)
-C-In (reloj de bit)
-S-In (señal de sincronismo, reloj de palabra)
Las entradas son TTL compatibles y a prueba de tension hasta ± 42 V.
Salidas:
-D-out (señal de salida criptografiada, 0V, + 5V, desplazada 1 ciclo de reloj con respecto a D-In)
-C-Out (conectada con C-In)
-S-Out (retrasada 1 ciclo de reloj con respecto a S-In)
Las salidas C-Out y S-Out son TTL compatibles.
Tension de alimentacion: ± 15 V c.c.</t>
  </si>
  <si>
    <t xml:space="preserve"> 
Entradas:
-D-In (datos seriales)
-C-In (reloj de bit)
-S-In (señal de sincronismo, reloj de palabra)
Las entradas C-In y S-In son TTL compatibles, todas las entradas son a prueba de tension hasta ± 42 V.
Salidas:
-D-out (señal decodificada de salida 0 V, +5 V, desplazada 1 ciclo de reloj con respecto a D-In)
-C-Out (conectada con C-In)
-S-Out (retrasada 1 ciclo de reloj con respecto a S-In)
Todas las salidas son TTL compatibles
Tension de alimentacion: ± 15 V c.c.</t>
  </si>
  <si>
    <t>Para realizar experimentos con
diferentes longitudes de onda (650/770/950 nm).
Con Generador interno de señales
(triangular/rectangular) con hembrilas de
salida BNC/4 mm para los ensayos de modulación.
Fuentes luminosas: LEDs con optica de
acoplamiento incorporada
Conexión de fibra optica: terminales roscados
Tensión de servicio: 12 V c.a.</t>
  </si>
  <si>
    <t>Amplificador de transimpedancia, de montaje discreto, con impedancias de conversión conmutables. Con salida de c.c. para el estudio de la corriente de oscuridad. Con salida de c.a. para mostrar las ventajas de los procesos de medicion modulados.
Piezoaltavoz incorporado. Posibilidad de
conexion para transformador para el estudio de la compatibilidad electromagnetica.
Fotodetector: Diodo PIN con optica de
acoplamiento integrada
Tension de servicio: 12 V c.a.</t>
  </si>
  <si>
    <t>Equipo compuesto para el registro de las características de máquinas electricas de la clase 300 Watt, así:
- Máquina asincrona trifasica
- Unidad de control                            Maquina pendular trifasica
Motor de jaula de ardilla con cojinete suspendido de forma pendular con un registro incorporado de forma incremental para registrar las revoluciones. La medicion del par de giro se debe efectuar por medio de bandas extensometricas, construidas de laminas flexibles de acero inoxidable fino. La maquina debe accionar o frenar todas las maquinas de la clase 300 W. La alimentacion se debe efectuar desde la unidad de control a traves de un cable fijo con conector redondo de 7 polos. La transmision de los valores registrados se debe realizar a traves de un cable de conexion Sub-D 25 polos.
Par de giro: max. +/- 9,9 Nm
Numero de revoluciones: +/- 5000 min-1
Unidad de control con microcontrolador y con convertidor de frecuencia incorporado para la alimentacion y el control de la maquina pendular trifasica. Visualización del numero de revoluciones y par de giro. El registro de curvas caracteristicas a efectuarse de manera puntual o automaticamente en los cuatro cuadrantes del diagrama.
- Control digital del numero de revoluciones:
  +/- 5000 min-1
- Control digital de par de giro: +/- 9,9 Nm
- Curvas caracteristicas de aceleracion y de
  carga mediante el control de unidad
- Simulacion de la carga: masa volante de
  inercia, accionamiento del ventilador (M~n2),
  accionamiento de bobina (M~k/n), acciona-
  miento elevador (M= constante), curva
  caracteristica libre según programación del
  usuario (Mi = ni)
- Control externo ± 10 V
- Visualizacion de 7 segmentos, 25 mm de
  altura: 4 digitos para el numero de
  revoluciones, 3 digitos para el par de giro,
  operacion paralela disponible con un software
- Monitoreo de la temperatura para maquina de
  prueba, maquina pendular y unidad de control
- Visualizacion de los cuatro cuadrantes, con
  LEDs para indicar el modo de operacion de la
  maquina de prueba
- Limites ajustables del par de giro y del
  numero de revoluciones de parada
- Medicion del valor eficaz: tres entradas
  para la medicion de valores efectivos de
  tension (Umax = 600 V CA/CC), una entrada
  para la medicion de valor efectivo de
  corriente (Imax = 10A CA/CC), todas las
  entradas estan aptas para un convertidor
  de frecuencia
- Interfaz serial RS 232 para la conexion de
  una computadora para la transmision de los
  valores de medicion y control a distancia
  con el software correspondiente
- Interfaz serial RS 232 para la conexion de
  otros equipos
- Maximo estandar de seguridad: corriente de
  derivacion &lt; 5mA
- Conexion a la red:230V, 47 ... 62 Hz, 2 kW
  con cable de enchufe</t>
  </si>
  <si>
    <t>SOLUCION INTEGRAL LABORATORIO No. 1</t>
  </si>
  <si>
    <t>SOLUCION INTEGRAL LABORATORIO No. 2</t>
  </si>
  <si>
    <t>SOLUCION INTEGRAL LABORATORIO No. 3</t>
  </si>
  <si>
    <t>SOLUCION INTEGRAL LABORATORIO No. 4</t>
  </si>
  <si>
    <t>SOLUCION INTEGRAL LABORATORIO No. 5</t>
  </si>
  <si>
    <t>SOLUCION INTEGRAL LABORATORIO No. 6</t>
  </si>
  <si>
    <t>SOLUCION INTEGRAL LABORATORIO No. 7</t>
  </si>
  <si>
    <t>SOLUCION INTEGRAL LABORATORIO No. 8</t>
  </si>
  <si>
    <t>CAMARA FOTOGRÁFICA DIGITAL</t>
  </si>
  <si>
    <t>Grabación efectiva de 10 megapixeles, pantalla LCD de colores desplegable de 2 1/2" de ángulo variable, Zoon óptico de 4X; Zoom digital de 4X, Zoom total 16X</t>
  </si>
  <si>
    <t>CANNON</t>
  </si>
  <si>
    <t>MICROSCOPIO BINOCULAR</t>
  </si>
  <si>
    <t>Con objetivos 4X, 10X, 40X y 100X, planoacroático, optica corregida al infinito, iluminacion LED, filtros verde, azul y amarillo</t>
  </si>
  <si>
    <t xml:space="preserve">ADAPTADOR PARA MICROSCOPIO </t>
  </si>
  <si>
    <t>Adaptador para toma de fotografías e imagen de video compatible con cámara CANNON A640 que se ajusta a Microscopio binocular Marca ZEISS Modelo  PRIMO STAR</t>
  </si>
  <si>
    <t>Adaptador  d30   para cámara digital universal más Adaptador 60 para cámara de microscopio d= 30 mm</t>
  </si>
  <si>
    <t>Adaptador para toma de fotografías e imagen de video compatible con cámara CANNON A640 que se ajusta a Estereomicroscopio  modular Marca ZEISS Modelo  STEMI 2000C</t>
  </si>
  <si>
    <t xml:space="preserve">Lente  frontal 2x </t>
  </si>
  <si>
    <t>Demodulador delta</t>
  </si>
  <si>
    <t xml:space="preserve">Codificación por desplazamiento </t>
  </si>
  <si>
    <t>Regulador de excitación para motores 0,3</t>
  </si>
  <si>
    <t>Motor universal 0,3</t>
  </si>
  <si>
    <t>Para operacion con c.a. o c.c. Parametros nominales para operación con c.a.: Potencia: 0,2 kW Tension: 230 V Corriente: 2,5 A Frecuencia: 60 Hz Numero de revoluciones: 3000 min-1
Parametros nominales para operacion con c.c: Potencia: 0,2 kW. Tension: 140 V. Corriente: 3,0 A. Numero de revoluciones: 3000 min-1</t>
  </si>
  <si>
    <t>Software: Licencia Completa INPHO en llave Flotante incluye: Match-AT stereo, Match-T, DTMASTER STEREO, ORTHOMASTER / ORTHOVISTA); Hardware: 1). Sistema Estereo Mino 17" (sistema estereo de dos monitores TFT),  tarjeta gráfica inversora; 2). INMERSION MAUSE 3D; 3). Dell Precision 690 Workstation; Operating System: Windows XP® (latest service pack), Processor: 2 Quad Core Intel® XeonT with 2.50 GHz processors or higher, Memory: 2 GB of SDRAM; Hard Drive: 200 GB or larger hard drive (7,200 RPM speed).</t>
  </si>
  <si>
    <t>ESTACIÓN FOTOGRAMÉTRICA DIGITAL PARA RESTITUCIÓN AUTOMATICA</t>
  </si>
  <si>
    <t>Mezclador de modos</t>
  </si>
  <si>
    <t>Carga inductiva 0.1/0.3/1.0</t>
  </si>
  <si>
    <t>Plomadas para topografía</t>
  </si>
  <si>
    <t>MAZOS</t>
  </si>
  <si>
    <t>Mazo 4 libras</t>
  </si>
  <si>
    <t>JALONES</t>
  </si>
  <si>
    <t>Jalón para topografía</t>
  </si>
  <si>
    <t>Cinta métrica para topografía FDV 20 MTS</t>
  </si>
  <si>
    <t>NIVEL ABNEY</t>
  </si>
  <si>
    <t>NIVEL LOOCKE</t>
  </si>
  <si>
    <t>NIVEL LOOCKE BURBUJA ALUMINIO</t>
  </si>
  <si>
    <t>Teodolito para topografía 6" Digital</t>
  </si>
  <si>
    <t>Teodolito para topografía 1" Digital</t>
  </si>
  <si>
    <t>ESTACIÓN TOTAL TOPOGRÁFICA TOTAL</t>
  </si>
  <si>
    <t>Estación Total Digital para Topografía</t>
  </si>
  <si>
    <t>GPS NAVEGADOR CARTOGRAFICO</t>
  </si>
  <si>
    <t>GPS Cartográfico</t>
  </si>
  <si>
    <t>GPS DOBLE FRECUENCIA</t>
  </si>
  <si>
    <t>GPS Geodésico Doble Frecuencia</t>
  </si>
  <si>
    <t>NIVEL DE PRECISIÓN GEODÉSICOS  DIGITALES</t>
  </si>
  <si>
    <t>Nivel Geodésico Digital de precisión</t>
  </si>
  <si>
    <t>BATERIAS PARA GPS DE EXTRADURACIÓN</t>
  </si>
  <si>
    <t>Batería Estandar de extraduración para estos equipos GPS</t>
  </si>
  <si>
    <t>TELESCOPIO OPTICO REFLECTOR AZIMUTAL PARA ASTRONOMÍA</t>
  </si>
  <si>
    <t>Arrancador 0,3</t>
  </si>
  <si>
    <t>Carga resistiva 0,3</t>
  </si>
  <si>
    <t>Motor asincrónico trifásico con rotor jaula de ardilla, construcción industrial con un extremo de eje. Parámetros nominales: Potencia: 0.25 kW Tensión: 230/400 V D/Y Corriente: 1.34/0.77 A
Frecuencia: 60 Hz. Factor de potencia: 0.73 Diseño: 4 polos. Número de revoluciones: 1380 RPM</t>
  </si>
  <si>
    <t>Conmutador estrella - triángulo</t>
  </si>
  <si>
    <t>Carga capacitiva 0,3</t>
  </si>
  <si>
    <t>MARCA OFERTADA</t>
  </si>
  <si>
    <t>ITEM</t>
  </si>
  <si>
    <t>FACULTAD</t>
  </si>
  <si>
    <t xml:space="preserve">NOMBRE EQUIPO </t>
  </si>
  <si>
    <t xml:space="preserve">DESCRIPCIÓN  Y/O  CARACTERÍSTICAS </t>
  </si>
  <si>
    <t xml:space="preserve">Cantidad </t>
  </si>
  <si>
    <t>VR. UNITARIO</t>
  </si>
  <si>
    <t>VALOR TOTAL</t>
  </si>
  <si>
    <t>SONOMETRO</t>
  </si>
  <si>
    <t>Con lectura en tiempo real, pantalla LCD con luz de alto contraste, memoria de datos estandar de 20 MB, selección de parametros de mediciones normas:OSHA-1, OSHA-2, ACGIH, IEC, NIOSH, Calibración automática, Software BLASE con interfase de velocidad 2.0</t>
  </si>
  <si>
    <t>Codificador AMI/HDB3</t>
  </si>
  <si>
    <t>VISIOMETRO</t>
  </si>
  <si>
    <t>Fuente de datos/generador de paridad</t>
  </si>
  <si>
    <t>Módelo de línea de transmisión I</t>
  </si>
  <si>
    <t>Módelo de línea de transmisión II</t>
  </si>
  <si>
    <t>Modulador PCM</t>
  </si>
  <si>
    <t>Demodulador PCM</t>
  </si>
  <si>
    <t>Scrambler</t>
  </si>
  <si>
    <t>Descrambler</t>
  </si>
  <si>
    <t>Conectores</t>
  </si>
  <si>
    <t>Bobina de 1000 espiras</t>
  </si>
  <si>
    <t>Núcleo de hierro</t>
  </si>
  <si>
    <t>Adaptador para fibra optica</t>
  </si>
  <si>
    <t>Juego de cables FSMA</t>
  </si>
  <si>
    <t>Con sistema de lentes Distancia/Proximidad: Dos: los puertos para una adecuada distancia (20 pies) y cerca (18 pulgadas) de pruebas. Intermedio para pruebas disponibles de 20 pulgadas a 40 pulgadas. Pruebas Periféricas:  
Prueba de visión en un plano horizontal. Estímulos a 85, 70 y 55 grados temporal y 45 grados nasal. Indicadores de punto Próximo y Extremo: 
Con iluminación en posición adecuada para verificar la prueba de selección. Pruebas de selección: 
Para 12 pruebas diferentes de la rotación. Tilt activador: 
Altura ajustable para dar cabida a todos los pacientes.</t>
  </si>
  <si>
    <t>160 KILOS X 100 GRAMOS</t>
  </si>
  <si>
    <t xml:space="preserve"> Sensor de Mano-Brazo con sensibilidad de 10mV/g. Sensor de Todo el Cuerpo con sensibilidad de 100mV/g. Unidades: Inglés, Métrico, dB. Modos de Vibración:  Aceleración, Velocidad, Desplazamiento. Mediciones de Vibración de Mano-Brazo. Mediciones de Vibración del Todo el Cuerpo. Mediciones de Nivel del Sonido. Rango Dinámico: 100dB.  Rango de Frecuencia: 0.5 to 20kHz (dependiendo de transductor de entrada y el filtro).Tasa de Prueba: 51.2 kHz.  </t>
  </si>
  <si>
    <t xml:space="preserve">Para la sujeción y alimentación de las tarjetas de experimentación. La unidad se conecta a una computadora, para registrar los valores medidos y para el control remoto de las funciones incorporadas en el sistema.
Instrumentos de medición y funciones:
-2 multímetros digitales
  Tensión: c.a./c.c. 2/20 V
  Corriente: c.a./c.c. 0,2/2  A
  Resistencia: 2/20/200 kOhm, 2 MOhm
  Autorrango para todos los rangos de medición
  Manejo mediante una tecla
  Visualización LC de 3,5 dígitos, con caracteres especiales
-1 generador digital de funciones:
  Formas de señales almacenadas digitalmente
  Sinusoidal, rectangular, triangular, c.c.
  0,5 Hz...100  kHz
  Máx. ± 10 V, máx. 250 mA
  Operación empleando dos teclas y botón incremental
  Visualización LC de 4 dígitos, con caracteres especiales
Los equipos enumerados a continuación no disponen de visualización propia. Éstos se monitorizan mediante los programas de enseñanza desde una pantalla conectada por una computadora. Los datos de medición se visualizan en la pantalla de la computadora.
-1 osciloscopio digital, con memoria:
  dos entradas de tensión diferencial, con convertidor A/D de 8 bits
  Rangos de medición: 20/50/100/200/500 mV, 1/2/5 V por división
  Frecuencias de muestreo de 200 Hz a 1 MHz
  Trigger digital con funciones pre y post
-1 analizador lógico:
  9 entradas digitales, compatibles TTL
  Frecuencias de muestreo desde 200 Hz hasta 1 MHz, y hasta 4 MHz con resolución de trigger limitada
  Trigger para cualquier combinación de los estados de entrada
  Profundidad de la memoria: 2048 palabras con 9 bits
Operación electiva del osciloscopio o del analizador lógico. Todos los instrumentos de medición y funciones se conectan mediante hembrillas de 2 mm.
</t>
  </si>
  <si>
    <t>Fuente de ruido</t>
  </si>
  <si>
    <t>Decodificador AMI/HDB3</t>
  </si>
  <si>
    <t>ESTACIÓN FOTOGRAMÉTRICA DIGITAL PARA AEROTRIANGULACIÓN AUTOMÁTICA</t>
  </si>
  <si>
    <t>Juego de fibras opticas y accesorios</t>
  </si>
  <si>
    <t>Emisor 16 KHZ</t>
  </si>
  <si>
    <t>Receptor 16 KHZ</t>
  </si>
  <si>
    <t>Demodulador PTM</t>
  </si>
  <si>
    <t>Modulador delta</t>
  </si>
  <si>
    <t>Máquina de corriente continua compuesta de 0,3kW</t>
  </si>
  <si>
    <t xml:space="preserve">TERMOMETRO  IR </t>
  </si>
  <si>
    <t>3 ¾-digit, display LCD 12 mm, emisividad ajustable 0,1-1,0, almacenamiento de datos con interface wireless USB</t>
  </si>
  <si>
    <t>Transformador monofásico</t>
  </si>
  <si>
    <t>Transformador toroidal monofásico</t>
  </si>
  <si>
    <t>Autotransformador monofásico</t>
  </si>
  <si>
    <t>Transformador trifásico 0,3</t>
  </si>
  <si>
    <t>Modulador MF/MI</t>
  </si>
  <si>
    <t>Demodulador FM/PM</t>
  </si>
  <si>
    <t>Modulador PAM</t>
  </si>
  <si>
    <t>Amplificador lock-in</t>
  </si>
  <si>
    <t>Transmisor para fibra optica</t>
  </si>
  <si>
    <t>Receptor para fibra optica</t>
  </si>
  <si>
    <t>Microposicionador de fibra óptica</t>
  </si>
  <si>
    <t>Microscopio para fibra optica</t>
  </si>
  <si>
    <t>Medidor óptico del nivel</t>
  </si>
  <si>
    <t>Software: SUMMIT EVOLUTION COMPLETO - Summit Evolution software, DAT/EM Capture software for MicroStation, DAT/EM Capture software for AutoCAD, STEREO CAPTURE for ArcGIS software, Map/Editor automated editing software, Super/Imposition software; Hardware: 1). Sistema Estereo Mino 17" (sistema estereo de dos monitores TFT),  tarjeta gráfica inversora; 2). INMERSION MAUSE 3D; 3). Dell Precision 690 Workstation; Operating System: Windows XP® (latest service pack), Processor: 2 Quad Core Intel® XeonT with 2.50 GHz processors or higher, Memory: 2 GB of SDRAM; Hard Drive: 200 GB or larger hard drive (7,200 RPM speed).</t>
  </si>
  <si>
    <t xml:space="preserve">Osciloscopio digital </t>
  </si>
  <si>
    <t>Fuente de alimentación triple,</t>
  </si>
  <si>
    <t xml:space="preserve">Multímetro digital, </t>
  </si>
  <si>
    <t xml:space="preserve">Generador de funciones de barrido </t>
  </si>
  <si>
    <t xml:space="preserve">Analizador de espectro </t>
  </si>
  <si>
    <t>PINZA AMPERIMETRICA</t>
  </si>
  <si>
    <t>VATIMETRO MONO - TRIFASICO</t>
  </si>
  <si>
    <t>MEDIDOR AMBIENTAL MULTIFUNCIONAL</t>
  </si>
  <si>
    <t>Transformador Scott</t>
  </si>
  <si>
    <t>Codificador CMI/Manchester</t>
  </si>
  <si>
    <t>Puente de medición</t>
  </si>
  <si>
    <t>Cable de cuadretes en estrella</t>
  </si>
  <si>
    <t>Juego de lineas coaxiales</t>
  </si>
  <si>
    <t>Adaptador coaxial</t>
  </si>
  <si>
    <t>FI</t>
  </si>
  <si>
    <t>Display/Indicador de prueba de paridad</t>
  </si>
  <si>
    <t>A</t>
  </si>
  <si>
    <t>Demodulador PAM</t>
  </si>
  <si>
    <t>Modulador PTM</t>
  </si>
  <si>
    <t>Clear Aperture 80mm (3.15"), Focal Length Focal Ratio 400mm f/5, Built-in flip Barlow; RA and Dec. Motor Drive Systems, AutoStar, Tripod.</t>
  </si>
  <si>
    <t>TELESCOPIO OPTICO REFLECTOR ECUATORIAL PARA ASTRONOMÍA</t>
  </si>
  <si>
    <t>Schmidt-Newtonian, Aperture  10", Focal Ratio f/4, Focal Length 1016mm, ViewFinder, Tripod, T-Adapter, Autostar Suite with Meade, #140 2x Barlow Lens, LPI (Lunar Planetary Imager), VGA resolution (640x480)</t>
  </si>
  <si>
    <t>Tres inductancias con derivaciones en 0.2 / 0.4 / 0.6 H (0.65 A), 0.8 / 1.0 / 1.2 H (0.5 A) y 2.4 / 4.8 / 6.0 H (0.25 A), apropiadas para conexión en paralelo, serie, estrella y delta. 
Energía reactiva máxima en la conexión monofásica o trifásica: 890Var. Tensión nominal: 400/230V Y/D. Tensión nominal en monofásica: 230V</t>
  </si>
  <si>
    <t>Router</t>
  </si>
  <si>
    <t>Router 2821, Modular Router 2800, 2 10/100/1000, 4
HWIC/VWIC/WICs, 1 NME-X, 1 EVM-HD, 2 AIM,
3 PVDM, 2 USB, IP BASE, 64F/256D.  Garantía y manto 3 años</t>
  </si>
  <si>
    <t>Switch</t>
  </si>
  <si>
    <t>Switch Catalyst 2960, 24X10/100/1000 o 4 T/SFP LAN
Base Image, Layer 2-4, No apilable,
Administración con SNMP, Advanced QoS L2-L4
con CoS/ToS, 4 colas de prioridad, limites de
trafico, Auto-QoS para VoIP, VLANs, ACLs,
802.1x, port security.</t>
  </si>
  <si>
    <t>Practicas de laboratorio. Manejo de 750 sesiones VPN, 4 puertos 10/100/1000, evita virus, trojanos. Seguridad 3DES/AES</t>
  </si>
  <si>
    <t>GLC-SX-MM, 1000SX SFP, Conector LC</t>
  </si>
  <si>
    <t>Patch cord</t>
  </si>
  <si>
    <t>Patch cord RJ45 de 10 ft Rojo Cat.6</t>
  </si>
  <si>
    <t>Patch cord RJ45 de 20 ft Rojo Cat.6</t>
  </si>
  <si>
    <t>Patch Cord SC/ST a LC 62,5/125 Multimodo 6 mts</t>
  </si>
  <si>
    <t>Coneversores</t>
  </si>
  <si>
    <t>Conversor 10/100Base-TX a 100Base-Fxconector SC</t>
  </si>
  <si>
    <t>Conector LC, para Fibra óptica</t>
  </si>
  <si>
    <t>AP 54Mbps</t>
  </si>
  <si>
    <t>Radio enlaces punto a punto de 48Mbps y 54Mbps, puertos E1</t>
  </si>
  <si>
    <t>Instalación de 2 nodos acces grid para la Facultad de Ingenieria.</t>
  </si>
  <si>
    <t>MIRAS METALICAS</t>
  </si>
  <si>
    <t>Mira metálica para topografía</t>
  </si>
  <si>
    <t>PLOMADAS</t>
  </si>
  <si>
    <t>Generador de pulsos</t>
  </si>
  <si>
    <t>Interface de adquisición de datos</t>
  </si>
  <si>
    <t>Manguito para acoplar mecánicamente dos máquinas eléctricas de 0,3 kW.</t>
  </si>
  <si>
    <t>Tapa insertable de protección, para evitar contacto con partes giratorias de las máquinas eléctricas de las series 0.1 ó 0.3 kW.</t>
  </si>
  <si>
    <t>Software de análisis computarizado de máquinas eléctricas</t>
  </si>
  <si>
    <t>Fuente de alimentación de c.c. ± 15 V/3 A</t>
  </si>
  <si>
    <t>Generador de funciones 200 kHZ, 230 V</t>
  </si>
  <si>
    <t xml:space="preserve">Microscopio Estereoscopico modular, </t>
  </si>
  <si>
    <t>FMARN</t>
  </si>
  <si>
    <t>Sistema de control de máquinas 300 W</t>
  </si>
  <si>
    <t>CARL ZEISS DE ALEMANIA, OLYMPUS, LEICA. NIKON</t>
  </si>
  <si>
    <t>Autotransformador trifásico</t>
  </si>
  <si>
    <t>Módulo de adaptación de la tensión de red.
PRI: AC 3 x 200V (50/60 Hz)
SEC: AC 3 x 400V - 4kVA
Montado en carcasa con fusibles.</t>
  </si>
  <si>
    <t>Consola modular para canal 1</t>
  </si>
  <si>
    <t xml:space="preserve">Consola modular para canal de alimentacion para la ubicación de los equipos. Compuesto de laterales de lamina de acero laqueada, cubierta superior y piso de aluminio, provisto de:
- 6 rieles de conexión de cinco polos para el suministro de tensión para 6 equipos de 19"
- ancho maximo para módulos: 231 unidades de división
Ancho: 1177 mm; Prof: 228 mm; Altura: 135 mm
</t>
  </si>
  <si>
    <t>Unidad de alimentación</t>
  </si>
  <si>
    <t xml:space="preserve">Unidad de alimentación 400 V, equipada con:
- Interruptor de llave 0/I
- Seleccionador de proteccion contra fallo de corriente de 30 mA, trifasico.
- Interruptor de seguridad del motor 9 - 14 A
con seccionador de bajo voltaje
- Enchufe para conectar un bus de cables de la consola
</t>
  </si>
  <si>
    <t>Panel de conexiones</t>
  </si>
  <si>
    <t xml:space="preserve">Panel de conexión de 400V, equipado con:
- 5 bornes de seguridad de 4 mm, nombradas con L1, L2, L3, N y PE
- 3 lámparas de control de la fase
</t>
  </si>
  <si>
    <t>3 Tomacorrientes</t>
  </si>
  <si>
    <t xml:space="preserve">Tablero equipado con:
3 tomacorrientes, 230 V, N, PE
</t>
  </si>
  <si>
    <t>Fuente de Alimentación de motores CC, 300W</t>
  </si>
  <si>
    <t>Fuente de alimentación completa en chasis para el registro de curvas características de máquinas eléctricas con tensión constante para  potencia hasta 0,3 kW, equipada con:
-Interruptor de red iluminado
-Salida: 40 - 250 V / 0 - 6 A tensión y corriente continua ajustable y estabilizada, a prueba de corto circuito, con corrección del factor de potencia
-Salida: 220 V / 2 A tensión continua (rectificada en onda completa)
-Seguridad: disyuntor de protección de 2 A
-Toma: 4 hembrillas de seguridad
-Visualización: 2 visualizadores digitales para la indicación de corriente y tensión
-Indicación del límite de corriente: LED rojo
-Conmutador: U const. / U const. extern, con indicación del modo por LED verde
-Alimentación U const. extern: (0 - 10 V DC) con 2 hembrillas de seguridad</t>
  </si>
  <si>
    <t>Interruptor de emergencia</t>
  </si>
  <si>
    <t xml:space="preserve">equipado con:
-interruptor de emergencia con desbloqueo
</t>
  </si>
  <si>
    <t>Potencia: 300 VA
Primario: 230 V
Secundario: 2 x 115 V</t>
  </si>
  <si>
    <t>Potencia: 300 VA
Primario: 230 V
Secundario: 115/230/240 V</t>
  </si>
  <si>
    <t>Potencia: 300 VA
Primario: 3 x 400/230 V
Secundario: 3 x 2 x 115 V</t>
  </si>
  <si>
    <t>Potencia: 2x150 VA
Primario: 2x115/200/230/346/400 V
Secundario: 2x115/230 V</t>
  </si>
  <si>
    <t>Maquina multifuncional de c.c. para operacion como motor y generador, utilizable como maquina en derivación, maquina en serie o como maquina compound. Devanado en serie y devanado en derivacion con tomas para compounding, con devanado de polo auxiliar.
Parametros nominales para operacion como motor compound:
Potencia: 0,3 kW
Tension: 220 V
Corriente: 1,8 A
Tension de excitacion: 220 V
Corriente de excitacion: 0,25 A
Numero de revoluciones: 2000 min-1</t>
  </si>
  <si>
    <t>Tranformador de regulacion 0...260 V</t>
  </si>
  <si>
    <t>Unidad de alimentacion y experimentación.
Provisto de:
- Interruptor de alimentacion
- Protección:1 ruptor termomagnetico 5A
Tensión de la línea: 230V, +/- 10%, 50/60Hz
Salida: 1 x 0 a 260 V AC 
        1 x 0 a 260 V DC
        4A CA; a corto plazo 5A
Terminales de salida: 2 clavijeros de seguridad de 4mm con cable de conexión</t>
  </si>
  <si>
    <t>Motor jaula de ardilla 230/400 V, 0,3</t>
  </si>
  <si>
    <t>Máquina sincronica</t>
  </si>
  <si>
    <t xml:space="preserve">Maquina sincronica trifasica con rotor de polos lisos (no salientes) y jaula de amortiguacion para operacion como motor y como generador.
Parametros nominales para operacion como motor:
Potencia: 0,3 kW
Tension: 400/230 V /Y
Corriente: 0,59/1,0 A
Tension de excitacion: max. 100 V
Corriente de excitacion: max. 0,97 A
Frecuencia: 60 Hz
Factor de potencia: 0,97
Diseño: 4 polos
Numero de revoluciones: 1800 min-1
</t>
  </si>
  <si>
    <t>CARL ZIESS</t>
  </si>
  <si>
    <t>CAMARA FOTOGRÁFICA DIGITAL CON ADAPTADORES</t>
  </si>
  <si>
    <t xml:space="preserve">Grabación efectiva de 10 megapixeles, pantalla LCD de colores desplegable de 2 1/2" de ángulo variable, Zoon óptico de 4X; Zoom digital de 4X, Zoom total 16X. Debe incluir los adaptadores para toma de imagen y de video compatible con el microscopio compuesto y el microsocopio estereoscopio modular que se solicitan en esta solucion integral. </t>
  </si>
  <si>
    <t>Lente  frontal 2x para  Microscopio Estereoscopico modular</t>
  </si>
  <si>
    <t xml:space="preserve">TRIOCULAR SISTEMA DE OPTICA ICS (INFINITY COLOR-CORRECTED SYSTEM) COMPLETAMENTE ACROMATICA, CORREGIDA AL INFINITO Y CON COMPENSACION DE IMAGEN PLANA EN TODOS LOS OBJETIVOS. TECNICA OPTICA DE CAMPO CLARO. TECNICAS OPTICAS ADAPTABLES: FLUORESCENCIA, CAMPO OSCURO, CONTRASTE DE FASES Y POLARIZACION. </t>
  </si>
  <si>
    <t xml:space="preserve"> Con aumento en zoom  contInuo o en pasos PREDETERMINADOS. Rango total de aumentos 6.5x a 50x. ampliable hasta 250x. Sistema de iluminación de luz incidente por fibra Optica. Preparado para instalar sistemas de documentación como Video o FotografIa (opcionales), con tratamiento antihongos. </t>
  </si>
  <si>
    <t>Oculares 25X para Microscopio Estereoscopico modular</t>
  </si>
  <si>
    <t xml:space="preserve">Set de 2  oculares 25X para Microscopio Estereoscopico modular, </t>
  </si>
  <si>
    <t>LABORATORIO DE POTENCIA ELÉCTRICA</t>
  </si>
  <si>
    <t xml:space="preserve"> osciloscopio digital 60MHz, 1GS/s real doble canal, 2GS/s canal único, Rango base de tiempo 5ns/div a 50ns/div, dos canales con módulo de comunicaciones USB incorporado.</t>
  </si>
  <si>
    <t>Dos Multímetros: true RMS, 3 3/4 ditos, gráfica de barras, display 19mm, medidas de frecuencia hasta 10MHz, continuidad, diodos, capacitancia y temperatura.</t>
  </si>
  <si>
    <t xml:space="preserve"> generador de 10 MHz, pantalla integrada de 6 dígitos. Onda cuadrada, triangular, senoidal, TTL. Modulación ASK, FSK, AM, FM. </t>
  </si>
  <si>
    <t>PEACKTECH, RIGOL, HAMEG, TEKTRONIX</t>
  </si>
  <si>
    <t>OPTEC, TITMUS</t>
  </si>
  <si>
    <t>JOPE</t>
  </si>
  <si>
    <t>JENA,WILB, KERN</t>
  </si>
  <si>
    <t>JENA, WILB, KERN</t>
  </si>
  <si>
    <t>TOPCON</t>
  </si>
  <si>
    <t>LEICA</t>
  </si>
  <si>
    <t>WILB, KERN</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</si>
</sst>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_-* #,##0\ _P_t_s_-;\-* #,##0\ _P_t_s_-;_-* &quot;-&quot;??\ _P_t_s_-;_-@_-"/>
    <numFmt numFmtId="181" formatCode="_-* #,##0.00\ &quot;Pts&quot;_-;\-* #,##0.00\ &quot;Pts&quot;_-;_-* &quot;-&quot;??\ &quot;Pts&quot;_-;_-@_-"/>
    <numFmt numFmtId="182" formatCode="_-* #,##0.0\ _€_-;\-* #,##0.0\ _€_-;_-* &quot;-&quot;??\ _€_-;_-@_-"/>
    <numFmt numFmtId="183" formatCode="_-* #,##0.00\ [$€]_-;\-* #,##0.00\ [$€]_-;_-* &quot;-&quot;??\ [$€]_-;_-@_-"/>
    <numFmt numFmtId="184" formatCode="_-* #,##0\ _€_-;\-* #,##0\ _€_-;_-* &quot;-&quot;??\ _€_-;_-@_-"/>
    <numFmt numFmtId="185" formatCode="_ * #,##0.0_ ;_ * \-#,##0.0_ ;_ * &quot;-&quot;??_ ;_ @_ "/>
    <numFmt numFmtId="186" formatCode="00000"/>
    <numFmt numFmtId="187" formatCode="_(* #,##0_);_(* \(#,##0\);_(* &quot;-&quot;??_);_(@_)"/>
  </numFmts>
  <fonts count="26">
    <font>
      <sz val="10"/>
      <name val="Arial"/>
      <family val="0"/>
    </font>
    <font>
      <sz val="11"/>
      <color indexed="8"/>
      <name val="Calibri"/>
      <family val="2"/>
    </font>
    <font>
      <u val="single"/>
      <sz val="10"/>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Arial"/>
      <family val="0"/>
    </font>
    <font>
      <sz val="10"/>
      <name val="Arial Narrow"/>
      <family val="2"/>
    </font>
    <font>
      <b/>
      <sz val="9"/>
      <name val="Arial Narrow"/>
      <family val="2"/>
    </font>
    <font>
      <sz val="9"/>
      <name val="Arial Narrow"/>
      <family val="2"/>
    </font>
    <font>
      <sz val="9"/>
      <color indexed="8"/>
      <name val="Arial Narrow"/>
      <family val="2"/>
    </font>
    <font>
      <b/>
      <sz val="26"/>
      <name val="Arial Narrow"/>
      <family val="2"/>
    </font>
    <font>
      <sz val="26"/>
      <name val="Arial Narrow"/>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15"/>
        <bgColor indexed="64"/>
      </patternFill>
    </fill>
    <fill>
      <patternFill patternType="solid">
        <fgColor indexed="9"/>
        <bgColor indexed="64"/>
      </patternFill>
    </fill>
  </fills>
  <borders count="4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mediu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style="medium"/>
      <bottom style="thin"/>
    </border>
    <border>
      <left style="thin"/>
      <right style="thin"/>
      <top style="thin"/>
      <bottom style="medium"/>
    </border>
    <border>
      <left style="thin"/>
      <right style="thin"/>
      <top>
        <color indexed="63"/>
      </top>
      <bottom style="thin"/>
    </border>
    <border>
      <left style="thin"/>
      <right style="thin"/>
      <top>
        <color indexed="63"/>
      </top>
      <bottom>
        <color indexed="63"/>
      </bottom>
    </border>
    <border>
      <left style="thin"/>
      <right style="medium"/>
      <top style="thin"/>
      <bottom style="medium"/>
    </border>
    <border>
      <left style="medium"/>
      <right style="thin"/>
      <top style="thin"/>
      <bottom style="thin"/>
    </border>
    <border>
      <left style="medium"/>
      <right style="thin"/>
      <top style="medium"/>
      <bottom style="thin"/>
    </border>
    <border>
      <left style="thin"/>
      <right>
        <color indexed="63"/>
      </right>
      <top style="medium"/>
      <bottom style="thin"/>
    </border>
    <border>
      <left style="thin"/>
      <right style="medium"/>
      <top style="medium"/>
      <bottom style="thin"/>
    </border>
    <border>
      <left style="thin"/>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7" fillId="4" borderId="0" applyNumberFormat="0" applyBorder="0" applyAlignment="0" applyProtection="0"/>
    <xf numFmtId="0" fontId="12" fillId="16" borderId="1" applyNumberFormat="0" applyAlignment="0" applyProtection="0"/>
    <xf numFmtId="0" fontId="14" fillId="17" borderId="2" applyNumberFormat="0" applyAlignment="0" applyProtection="0"/>
    <xf numFmtId="0" fontId="13" fillId="0" borderId="3" applyNumberFormat="0" applyFill="0" applyAlignment="0" applyProtection="0"/>
    <xf numFmtId="0" fontId="6" fillId="0" borderId="0" applyNumberFormat="0" applyFill="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0" fontId="10" fillId="7" borderId="1" applyNumberFormat="0" applyAlignment="0" applyProtection="0"/>
    <xf numFmtId="183" fontId="0" fillId="0" borderId="0" applyFont="0" applyFill="0" applyBorder="0" applyAlignment="0" applyProtection="0"/>
    <xf numFmtId="0" fontId="2" fillId="0" borderId="0" applyNumberFormat="0" applyFill="0" applyBorder="0" applyAlignment="0" applyProtection="0"/>
    <xf numFmtId="0" fontId="8" fillId="3" borderId="0" applyNumberFormat="0" applyBorder="0" applyAlignment="0" applyProtection="0"/>
    <xf numFmtId="171"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9" fillId="22" borderId="0" applyNumberFormat="0" applyBorder="0" applyAlignment="0" applyProtection="0"/>
    <xf numFmtId="0" fontId="0" fillId="0" borderId="0">
      <alignment/>
      <protection/>
    </xf>
    <xf numFmtId="0" fontId="0" fillId="23" borderId="4" applyNumberFormat="0" applyFont="0" applyAlignment="0" applyProtection="0"/>
    <xf numFmtId="9" fontId="0" fillId="0" borderId="0" applyFont="0" applyFill="0" applyBorder="0" applyAlignment="0" applyProtection="0"/>
    <xf numFmtId="0" fontId="11" fillId="16" borderId="5"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3" fillId="0" borderId="0" applyNumberFormat="0" applyFill="0" applyBorder="0" applyAlignment="0" applyProtection="0"/>
    <xf numFmtId="0" fontId="4" fillId="0" borderId="6" applyNumberFormat="0" applyFill="0" applyAlignment="0" applyProtection="0"/>
    <xf numFmtId="0" fontId="5" fillId="0" borderId="7" applyNumberFormat="0" applyFill="0" applyAlignment="0" applyProtection="0"/>
    <xf numFmtId="0" fontId="6" fillId="0" borderId="8" applyNumberFormat="0" applyFill="0" applyAlignment="0" applyProtection="0"/>
    <xf numFmtId="0" fontId="17" fillId="0" borderId="9" applyNumberFormat="0" applyFill="0" applyAlignment="0" applyProtection="0"/>
  </cellStyleXfs>
  <cellXfs count="155">
    <xf numFmtId="0" fontId="0" fillId="0" borderId="0" xfId="0" applyAlignment="1">
      <alignment/>
    </xf>
    <xf numFmtId="0" fontId="22" fillId="0" borderId="10" xfId="0" applyFont="1" applyFill="1" applyBorder="1" applyAlignment="1" applyProtection="1">
      <alignment horizontal="center" vertical="center" wrapText="1"/>
      <protection locked="0"/>
    </xf>
    <xf numFmtId="0" fontId="22" fillId="0" borderId="0" xfId="0" applyFont="1" applyFill="1" applyBorder="1" applyAlignment="1" applyProtection="1">
      <alignment horizontal="center" vertical="center" wrapText="1"/>
      <protection locked="0"/>
    </xf>
    <xf numFmtId="0" fontId="22" fillId="0" borderId="0" xfId="0" applyFont="1" applyFill="1" applyAlignment="1" applyProtection="1">
      <alignment horizontal="center" vertical="center" wrapText="1"/>
      <protection locked="0"/>
    </xf>
    <xf numFmtId="182" fontId="21" fillId="16" borderId="11" xfId="48" applyNumberFormat="1" applyFont="1" applyFill="1" applyBorder="1" applyAlignment="1" applyProtection="1">
      <alignment horizontal="center" vertical="center" wrapText="1"/>
      <protection locked="0"/>
    </xf>
    <xf numFmtId="184" fontId="21" fillId="16" borderId="12" xfId="48" applyNumberFormat="1" applyFont="1" applyFill="1" applyBorder="1" applyAlignment="1" applyProtection="1">
      <alignment horizontal="center" vertical="center" wrapText="1"/>
      <protection locked="0"/>
    </xf>
    <xf numFmtId="184" fontId="21" fillId="16" borderId="11" xfId="48" applyNumberFormat="1" applyFont="1" applyFill="1" applyBorder="1" applyAlignment="1" applyProtection="1">
      <alignment vertical="center" wrapText="1"/>
      <protection locked="0"/>
    </xf>
    <xf numFmtId="0" fontId="22" fillId="0" borderId="0" xfId="0" applyFont="1" applyAlignment="1" applyProtection="1">
      <alignment/>
      <protection locked="0"/>
    </xf>
    <xf numFmtId="0" fontId="22" fillId="0" borderId="0" xfId="53" applyFont="1" applyFill="1" applyAlignment="1" applyProtection="1">
      <alignment horizontal="center" vertical="center" wrapText="1"/>
      <protection locked="0"/>
    </xf>
    <xf numFmtId="184" fontId="22" fillId="24" borderId="11" xfId="48" applyNumberFormat="1" applyFont="1" applyFill="1" applyBorder="1" applyAlignment="1" applyProtection="1">
      <alignment vertical="center" wrapText="1"/>
      <protection locked="0"/>
    </xf>
    <xf numFmtId="184" fontId="22" fillId="24" borderId="11" xfId="48" applyNumberFormat="1" applyFont="1" applyFill="1" applyBorder="1" applyAlignment="1" applyProtection="1">
      <alignment horizontal="center" vertical="center" wrapText="1"/>
      <protection locked="0"/>
    </xf>
    <xf numFmtId="0" fontId="21" fillId="0" borderId="13" xfId="0" applyFont="1" applyFill="1" applyBorder="1" applyAlignment="1" applyProtection="1">
      <alignment horizontal="center" vertical="center" wrapText="1"/>
      <protection locked="0"/>
    </xf>
    <xf numFmtId="0" fontId="22" fillId="0" borderId="14" xfId="0" applyFont="1" applyBorder="1" applyAlignment="1" applyProtection="1">
      <alignment/>
      <protection locked="0"/>
    </xf>
    <xf numFmtId="0" fontId="22" fillId="0" borderId="14" xfId="0" applyFont="1" applyBorder="1" applyAlignment="1" applyProtection="1">
      <alignment vertical="center"/>
      <protection locked="0"/>
    </xf>
    <xf numFmtId="0" fontId="22" fillId="0" borderId="15" xfId="0" applyFont="1" applyBorder="1" applyAlignment="1" applyProtection="1">
      <alignment vertical="center"/>
      <protection locked="0"/>
    </xf>
    <xf numFmtId="0" fontId="22" fillId="0" borderId="16" xfId="0" applyFont="1" applyBorder="1" applyAlignment="1" applyProtection="1">
      <alignment vertical="center"/>
      <protection locked="0"/>
    </xf>
    <xf numFmtId="0" fontId="21" fillId="0" borderId="10" xfId="0" applyFont="1" applyFill="1" applyBorder="1" applyAlignment="1" applyProtection="1">
      <alignment horizontal="center" vertical="center" wrapText="1"/>
      <protection locked="0"/>
    </xf>
    <xf numFmtId="0" fontId="22" fillId="0" borderId="0" xfId="0" applyFont="1" applyBorder="1" applyAlignment="1" applyProtection="1">
      <alignment/>
      <protection locked="0"/>
    </xf>
    <xf numFmtId="0" fontId="22" fillId="0" borderId="0" xfId="0" applyFont="1" applyBorder="1" applyAlignment="1" applyProtection="1">
      <alignment vertical="center"/>
      <protection locked="0"/>
    </xf>
    <xf numFmtId="0" fontId="22" fillId="0" borderId="17" xfId="0" applyFont="1" applyBorder="1" applyAlignment="1" applyProtection="1">
      <alignment vertical="center"/>
      <protection locked="0"/>
    </xf>
    <xf numFmtId="0" fontId="22" fillId="25" borderId="11" xfId="0" applyFont="1" applyFill="1" applyBorder="1" applyAlignment="1" applyProtection="1">
      <alignment horizontal="center" vertical="top" wrapText="1"/>
      <protection locked="0"/>
    </xf>
    <xf numFmtId="0" fontId="22" fillId="24" borderId="11" xfId="0" applyFont="1" applyFill="1" applyBorder="1" applyAlignment="1" applyProtection="1">
      <alignment horizontal="center" vertical="center" wrapText="1"/>
      <protection locked="0"/>
    </xf>
    <xf numFmtId="0" fontId="21" fillId="0" borderId="18" xfId="0" applyFont="1" applyFill="1" applyBorder="1" applyAlignment="1" applyProtection="1">
      <alignment horizontal="center" vertical="center" wrapText="1"/>
      <protection locked="0"/>
    </xf>
    <xf numFmtId="0" fontId="22" fillId="0" borderId="19" xfId="0" applyFont="1" applyBorder="1" applyAlignment="1" applyProtection="1">
      <alignment/>
      <protection locked="0"/>
    </xf>
    <xf numFmtId="0" fontId="22" fillId="0" borderId="19" xfId="0" applyFont="1" applyBorder="1" applyAlignment="1" applyProtection="1">
      <alignment vertical="center"/>
      <protection locked="0"/>
    </xf>
    <xf numFmtId="0" fontId="22" fillId="0" borderId="20" xfId="0" applyFont="1" applyBorder="1" applyAlignment="1" applyProtection="1">
      <alignment vertical="center"/>
      <protection locked="0"/>
    </xf>
    <xf numFmtId="0" fontId="22" fillId="0" borderId="21" xfId="0" applyFont="1" applyBorder="1" applyAlignment="1" applyProtection="1">
      <alignment horizontal="justify"/>
      <protection locked="0"/>
    </xf>
    <xf numFmtId="0" fontId="22" fillId="0" borderId="11" xfId="0" applyFont="1" applyBorder="1" applyAlignment="1" applyProtection="1">
      <alignment vertical="center"/>
      <protection locked="0"/>
    </xf>
    <xf numFmtId="0" fontId="22" fillId="24" borderId="22" xfId="0" applyNumberFormat="1" applyFont="1" applyFill="1" applyBorder="1" applyAlignment="1" applyProtection="1">
      <alignment horizontal="center" vertical="center" wrapText="1"/>
      <protection locked="0"/>
    </xf>
    <xf numFmtId="0" fontId="22" fillId="24" borderId="11" xfId="0" applyNumberFormat="1" applyFont="1" applyFill="1" applyBorder="1" applyAlignment="1" applyProtection="1">
      <alignment horizontal="center" vertical="center" wrapText="1"/>
      <protection locked="0"/>
    </xf>
    <xf numFmtId="0" fontId="23" fillId="24" borderId="11" xfId="0" applyFont="1" applyFill="1" applyBorder="1" applyAlignment="1" applyProtection="1">
      <alignment horizontal="center" vertical="center" wrapText="1"/>
      <protection locked="0"/>
    </xf>
    <xf numFmtId="0" fontId="22" fillId="25" borderId="23" xfId="0" applyFont="1" applyFill="1" applyBorder="1" applyAlignment="1" applyProtection="1">
      <alignment horizontal="center" vertical="top" wrapText="1"/>
      <protection locked="0"/>
    </xf>
    <xf numFmtId="0" fontId="23" fillId="24" borderId="23" xfId="0" applyFont="1" applyFill="1" applyBorder="1" applyAlignment="1" applyProtection="1">
      <alignment horizontal="center" vertical="center" wrapText="1"/>
      <protection locked="0"/>
    </xf>
    <xf numFmtId="0" fontId="22" fillId="0" borderId="24" xfId="0" applyFont="1" applyBorder="1" applyAlignment="1" applyProtection="1">
      <alignment vertical="center"/>
      <protection locked="0"/>
    </xf>
    <xf numFmtId="0" fontId="22" fillId="25" borderId="22" xfId="0" applyFont="1" applyFill="1" applyBorder="1" applyAlignment="1" applyProtection="1">
      <alignment horizontal="center" vertical="center" wrapText="1"/>
      <protection locked="0"/>
    </xf>
    <xf numFmtId="0" fontId="22" fillId="24" borderId="22" xfId="0" applyFont="1" applyFill="1" applyBorder="1" applyAlignment="1" applyProtection="1">
      <alignment horizontal="center" vertical="center" wrapText="1"/>
      <protection locked="0"/>
    </xf>
    <xf numFmtId="0" fontId="22" fillId="25" borderId="11" xfId="0" applyFont="1" applyFill="1" applyBorder="1" applyAlignment="1" applyProtection="1">
      <alignment horizontal="center" vertical="center" wrapText="1"/>
      <protection locked="0"/>
    </xf>
    <xf numFmtId="0" fontId="22" fillId="25" borderId="23" xfId="0" applyFont="1" applyFill="1" applyBorder="1" applyAlignment="1" applyProtection="1">
      <alignment horizontal="center" vertical="center" wrapText="1"/>
      <protection locked="0"/>
    </xf>
    <xf numFmtId="0" fontId="22" fillId="24" borderId="23" xfId="0" applyFont="1" applyFill="1" applyBorder="1" applyAlignment="1" applyProtection="1">
      <alignment horizontal="center" vertical="center" wrapText="1"/>
      <protection locked="0"/>
    </xf>
    <xf numFmtId="0" fontId="22" fillId="0" borderId="25" xfId="0" applyFont="1" applyBorder="1" applyAlignment="1" applyProtection="1">
      <alignment vertical="center"/>
      <protection locked="0"/>
    </xf>
    <xf numFmtId="0" fontId="22" fillId="0" borderId="0" xfId="0" applyFont="1" applyAlignment="1" applyProtection="1">
      <alignment vertical="center"/>
      <protection locked="0"/>
    </xf>
    <xf numFmtId="0" fontId="22" fillId="16" borderId="11" xfId="0" applyFont="1" applyFill="1" applyBorder="1" applyAlignment="1" applyProtection="1">
      <alignment horizontal="center" vertical="center" wrapText="1"/>
      <protection/>
    </xf>
    <xf numFmtId="0" fontId="22" fillId="0" borderId="11" xfId="0" applyFont="1" applyFill="1" applyBorder="1" applyAlignment="1" applyProtection="1">
      <alignment horizontal="center" vertical="center" wrapText="1"/>
      <protection/>
    </xf>
    <xf numFmtId="184" fontId="22" fillId="0" borderId="11" xfId="48" applyNumberFormat="1" applyFont="1" applyFill="1" applyBorder="1" applyAlignment="1" applyProtection="1">
      <alignment vertical="center" wrapText="1"/>
      <protection/>
    </xf>
    <xf numFmtId="0" fontId="22" fillId="0" borderId="11" xfId="0" applyFont="1" applyBorder="1" applyAlignment="1" applyProtection="1">
      <alignment horizontal="justify"/>
      <protection locked="0"/>
    </xf>
    <xf numFmtId="0" fontId="22" fillId="0" borderId="11" xfId="53" applyFont="1" applyFill="1" applyBorder="1" applyAlignment="1" applyProtection="1">
      <alignment horizontal="center" vertical="center" wrapText="1"/>
      <protection/>
    </xf>
    <xf numFmtId="3" fontId="22" fillId="0" borderId="11" xfId="0" applyNumberFormat="1" applyFont="1" applyFill="1" applyBorder="1" applyAlignment="1" applyProtection="1">
      <alignment horizontal="center" vertical="center" wrapText="1"/>
      <protection/>
    </xf>
    <xf numFmtId="0" fontId="22" fillId="0" borderId="11" xfId="0" applyNumberFormat="1" applyFont="1" applyFill="1" applyBorder="1" applyAlignment="1" applyProtection="1">
      <alignment horizontal="center" vertical="center" wrapText="1"/>
      <protection/>
    </xf>
    <xf numFmtId="0" fontId="22" fillId="5" borderId="11" xfId="0" applyFont="1" applyFill="1" applyBorder="1" applyAlignment="1" applyProtection="1">
      <alignment horizontal="center" vertical="center" wrapText="1"/>
      <protection/>
    </xf>
    <xf numFmtId="0" fontId="23" fillId="26" borderId="11" xfId="0" applyFont="1" applyFill="1" applyBorder="1" applyAlignment="1" applyProtection="1">
      <alignment horizontal="center" vertical="center" wrapText="1"/>
      <protection/>
    </xf>
    <xf numFmtId="0" fontId="23" fillId="26" borderId="11" xfId="0" applyFont="1" applyFill="1" applyBorder="1" applyAlignment="1" applyProtection="1">
      <alignment horizontal="justify" vertical="top" wrapText="1"/>
      <protection/>
    </xf>
    <xf numFmtId="0" fontId="22" fillId="0" borderId="11" xfId="0" applyFont="1" applyBorder="1" applyAlignment="1" applyProtection="1">
      <alignment horizontal="center" vertical="center" wrapText="1"/>
      <protection/>
    </xf>
    <xf numFmtId="0" fontId="22" fillId="26" borderId="11" xfId="0" applyFont="1" applyFill="1" applyBorder="1" applyAlignment="1" applyProtection="1" quotePrefix="1">
      <alignment horizontal="left" vertical="center" wrapText="1"/>
      <protection/>
    </xf>
    <xf numFmtId="0" fontId="22" fillId="26" borderId="11" xfId="0" applyFont="1" applyFill="1" applyBorder="1" applyAlignment="1" applyProtection="1">
      <alignment horizontal="justify" vertical="top" wrapText="1"/>
      <protection/>
    </xf>
    <xf numFmtId="0" fontId="22" fillId="26" borderId="11" xfId="0" applyFont="1" applyFill="1" applyBorder="1" applyAlignment="1" applyProtection="1">
      <alignment horizontal="left" vertical="center" wrapText="1"/>
      <protection/>
    </xf>
    <xf numFmtId="0" fontId="22" fillId="26" borderId="11" xfId="0" applyFont="1" applyFill="1" applyBorder="1" applyAlignment="1" applyProtection="1" quotePrefix="1">
      <alignment horizontal="justify" vertical="top" wrapText="1"/>
      <protection/>
    </xf>
    <xf numFmtId="0" fontId="22" fillId="26" borderId="11" xfId="0" applyFont="1" applyFill="1" applyBorder="1" applyAlignment="1" applyProtection="1">
      <alignment horizontal="center" vertical="center" wrapText="1"/>
      <protection/>
    </xf>
    <xf numFmtId="0" fontId="22" fillId="26" borderId="22" xfId="0" applyFont="1" applyFill="1" applyBorder="1" applyAlignment="1" applyProtection="1">
      <alignment horizontal="center" vertical="center" wrapText="1"/>
      <protection/>
    </xf>
    <xf numFmtId="0" fontId="23" fillId="26" borderId="22" xfId="0" applyFont="1" applyFill="1" applyBorder="1" applyAlignment="1" applyProtection="1">
      <alignment horizontal="justify" vertical="top" wrapText="1"/>
      <protection/>
    </xf>
    <xf numFmtId="0" fontId="22" fillId="0" borderId="22" xfId="0" applyNumberFormat="1" applyFont="1" applyBorder="1" applyAlignment="1" applyProtection="1">
      <alignment horizontal="center" vertical="center" wrapText="1"/>
      <protection/>
    </xf>
    <xf numFmtId="0" fontId="22" fillId="0" borderId="11" xfId="0" applyNumberFormat="1" applyFont="1" applyBorder="1" applyAlignment="1" applyProtection="1">
      <alignment horizontal="center" vertical="center" wrapText="1"/>
      <protection/>
    </xf>
    <xf numFmtId="0" fontId="23" fillId="26" borderId="23" xfId="0" applyFont="1" applyFill="1" applyBorder="1" applyAlignment="1" applyProtection="1">
      <alignment horizontal="center" vertical="center" wrapText="1"/>
      <protection/>
    </xf>
    <xf numFmtId="0" fontId="23" fillId="26" borderId="23" xfId="0" applyFont="1" applyFill="1" applyBorder="1" applyAlignment="1" applyProtection="1">
      <alignment horizontal="justify" vertical="top" wrapText="1"/>
      <protection/>
    </xf>
    <xf numFmtId="0" fontId="22" fillId="0" borderId="22" xfId="0" applyFont="1" applyBorder="1" applyAlignment="1" applyProtection="1">
      <alignment horizontal="center" vertical="center" wrapText="1"/>
      <protection/>
    </xf>
    <xf numFmtId="0" fontId="22" fillId="26" borderId="23" xfId="0" applyFont="1" applyFill="1" applyBorder="1" applyAlignment="1" applyProtection="1">
      <alignment horizontal="center" vertical="center" wrapText="1"/>
      <protection/>
    </xf>
    <xf numFmtId="184" fontId="22" fillId="0" borderId="11" xfId="48" applyNumberFormat="1" applyFont="1" applyBorder="1" applyAlignment="1" applyProtection="1">
      <alignment horizontal="center" vertical="center" wrapText="1"/>
      <protection/>
    </xf>
    <xf numFmtId="3" fontId="20" fillId="0" borderId="11" xfId="48" applyNumberFormat="1" applyFont="1" applyFill="1" applyBorder="1" applyAlignment="1" applyProtection="1">
      <alignment horizontal="center" vertical="center" wrapText="1"/>
      <protection/>
    </xf>
    <xf numFmtId="3" fontId="22" fillId="0" borderId="26" xfId="0" applyNumberFormat="1" applyFont="1" applyBorder="1" applyAlignment="1" applyProtection="1">
      <alignment vertical="center"/>
      <protection/>
    </xf>
    <xf numFmtId="3" fontId="22" fillId="0" borderId="11" xfId="48" applyNumberFormat="1" applyFont="1" applyBorder="1" applyAlignment="1" applyProtection="1">
      <alignment horizontal="center" vertical="center" wrapText="1"/>
      <protection/>
    </xf>
    <xf numFmtId="0" fontId="21" fillId="0" borderId="27" xfId="0" applyFont="1" applyFill="1" applyBorder="1" applyAlignment="1" applyProtection="1">
      <alignment horizontal="center" vertical="center" textRotation="90"/>
      <protection locked="0"/>
    </xf>
    <xf numFmtId="0" fontId="22" fillId="0" borderId="27" xfId="0" applyFont="1" applyBorder="1" applyAlignment="1" applyProtection="1">
      <alignment horizontal="center" vertical="center" textRotation="90"/>
      <protection locked="0"/>
    </xf>
    <xf numFmtId="0" fontId="21" fillId="16" borderId="28" xfId="0" applyFont="1" applyFill="1" applyBorder="1" applyAlignment="1" applyProtection="1">
      <alignment horizontal="center" vertical="center" wrapText="1"/>
      <protection locked="0"/>
    </xf>
    <xf numFmtId="0" fontId="21" fillId="16" borderId="22" xfId="0" applyFont="1" applyFill="1" applyBorder="1" applyAlignment="1" applyProtection="1">
      <alignment horizontal="center" vertical="center" wrapText="1"/>
      <protection locked="0"/>
    </xf>
    <xf numFmtId="0" fontId="21" fillId="16" borderId="29" xfId="0" applyFont="1" applyFill="1" applyBorder="1" applyAlignment="1" applyProtection="1">
      <alignment horizontal="center" vertical="center" wrapText="1"/>
      <protection locked="0"/>
    </xf>
    <xf numFmtId="0" fontId="21" fillId="16" borderId="30" xfId="0" applyFont="1" applyFill="1" applyBorder="1" applyAlignment="1" applyProtection="1">
      <alignment horizontal="center" vertical="center" wrapText="1"/>
      <protection locked="0"/>
    </xf>
    <xf numFmtId="0" fontId="22" fillId="0" borderId="27" xfId="0" applyFont="1" applyBorder="1" applyAlignment="1" applyProtection="1">
      <alignment horizontal="justify" vertical="center" wrapText="1"/>
      <protection locked="0"/>
    </xf>
    <xf numFmtId="0" fontId="22" fillId="0" borderId="31" xfId="0" applyFont="1" applyBorder="1" applyAlignment="1" applyProtection="1">
      <alignment horizontal="justify"/>
      <protection locked="0"/>
    </xf>
    <xf numFmtId="0" fontId="22" fillId="26" borderId="27" xfId="0" applyFont="1" applyFill="1" applyBorder="1" applyAlignment="1" applyProtection="1">
      <alignment horizontal="justify" vertical="center" wrapText="1"/>
      <protection locked="0"/>
    </xf>
    <xf numFmtId="0" fontId="22" fillId="26" borderId="11" xfId="0" applyFont="1" applyFill="1" applyBorder="1" applyAlignment="1" applyProtection="1">
      <alignment horizontal="justify" vertical="center" wrapText="1"/>
      <protection locked="0"/>
    </xf>
    <xf numFmtId="0" fontId="22" fillId="26" borderId="21" xfId="0" applyFont="1" applyFill="1" applyBorder="1" applyAlignment="1" applyProtection="1">
      <alignment horizontal="justify" vertical="center" wrapText="1"/>
      <protection locked="0"/>
    </xf>
    <xf numFmtId="0" fontId="22" fillId="26" borderId="31" xfId="0" applyFont="1" applyFill="1" applyBorder="1" applyAlignment="1" applyProtection="1">
      <alignment horizontal="justify" vertical="center" wrapText="1"/>
      <protection locked="0"/>
    </xf>
    <xf numFmtId="0" fontId="22" fillId="26" borderId="27" xfId="0" applyFont="1" applyFill="1" applyBorder="1" applyAlignment="1" applyProtection="1">
      <alignment horizontal="justify" wrapText="1"/>
      <protection locked="0"/>
    </xf>
    <xf numFmtId="0" fontId="22" fillId="26" borderId="11" xfId="0" applyFont="1" applyFill="1" applyBorder="1" applyAlignment="1" applyProtection="1">
      <alignment horizontal="justify" wrapText="1"/>
      <protection locked="0"/>
    </xf>
    <xf numFmtId="0" fontId="22" fillId="26" borderId="21" xfId="0" applyFont="1" applyFill="1" applyBorder="1" applyAlignment="1" applyProtection="1">
      <alignment horizontal="justify" wrapText="1"/>
      <protection locked="0"/>
    </xf>
    <xf numFmtId="0" fontId="22" fillId="26" borderId="31" xfId="0" applyFont="1" applyFill="1" applyBorder="1" applyAlignment="1" applyProtection="1">
      <alignment horizontal="justify" wrapText="1"/>
      <protection locked="0"/>
    </xf>
    <xf numFmtId="0" fontId="22" fillId="25" borderId="11" xfId="0" applyFont="1" applyFill="1" applyBorder="1" applyAlignment="1" applyProtection="1">
      <alignment horizontal="center" vertical="top" wrapText="1"/>
      <protection locked="0"/>
    </xf>
    <xf numFmtId="0" fontId="21" fillId="16" borderId="32" xfId="0" applyNumberFormat="1" applyFont="1" applyFill="1" applyBorder="1" applyAlignment="1" applyProtection="1">
      <alignment horizontal="center" vertical="center" wrapText="1"/>
      <protection locked="0"/>
    </xf>
    <xf numFmtId="0" fontId="21" fillId="16" borderId="33" xfId="0" applyFont="1" applyFill="1" applyBorder="1" applyAlignment="1" applyProtection="1">
      <alignment horizontal="center" wrapText="1"/>
      <protection locked="0"/>
    </xf>
    <xf numFmtId="0" fontId="21" fillId="16" borderId="34" xfId="0" applyFont="1" applyFill="1" applyBorder="1" applyAlignment="1" applyProtection="1">
      <alignment horizontal="center" wrapText="1"/>
      <protection locked="0"/>
    </xf>
    <xf numFmtId="0" fontId="22" fillId="25" borderId="22" xfId="0" applyNumberFormat="1" applyFont="1" applyFill="1" applyBorder="1" applyAlignment="1" applyProtection="1">
      <alignment horizontal="center" vertical="top" wrapText="1"/>
      <protection locked="0"/>
    </xf>
    <xf numFmtId="0" fontId="22" fillId="0" borderId="11" xfId="0" applyFont="1" applyBorder="1" applyAlignment="1" applyProtection="1">
      <alignment horizontal="center" vertical="top" wrapText="1"/>
      <protection locked="0"/>
    </xf>
    <xf numFmtId="0" fontId="22" fillId="25" borderId="12" xfId="0" applyFont="1" applyFill="1" applyBorder="1" applyAlignment="1" applyProtection="1">
      <alignment horizontal="center" vertical="top" wrapText="1"/>
      <protection locked="0"/>
    </xf>
    <xf numFmtId="0" fontId="22" fillId="0" borderId="25" xfId="0" applyFont="1" applyBorder="1" applyAlignment="1" applyProtection="1">
      <alignment horizontal="center" vertical="top" wrapText="1"/>
      <protection locked="0"/>
    </xf>
    <xf numFmtId="0" fontId="22" fillId="0" borderId="24" xfId="0" applyFont="1" applyBorder="1" applyAlignment="1" applyProtection="1">
      <alignment horizontal="center" vertical="top" wrapText="1"/>
      <protection locked="0"/>
    </xf>
    <xf numFmtId="0" fontId="22" fillId="16" borderId="22" xfId="0" applyFont="1" applyFill="1" applyBorder="1" applyAlignment="1" applyProtection="1">
      <alignment/>
      <protection locked="0"/>
    </xf>
    <xf numFmtId="0" fontId="22" fillId="16" borderId="29" xfId="0" applyFont="1" applyFill="1" applyBorder="1" applyAlignment="1" applyProtection="1">
      <alignment/>
      <protection locked="0"/>
    </xf>
    <xf numFmtId="0" fontId="22" fillId="16" borderId="30" xfId="0" applyFont="1" applyFill="1" applyBorder="1" applyAlignment="1" applyProtection="1">
      <alignment/>
      <protection locked="0"/>
    </xf>
    <xf numFmtId="0" fontId="21" fillId="16" borderId="35" xfId="0" applyFont="1" applyFill="1" applyBorder="1" applyAlignment="1" applyProtection="1">
      <alignment horizontal="center" vertical="center" wrapText="1"/>
      <protection locked="0"/>
    </xf>
    <xf numFmtId="0" fontId="22" fillId="16" borderId="0" xfId="0" applyFont="1" applyFill="1" applyBorder="1" applyAlignment="1" applyProtection="1">
      <alignment/>
      <protection locked="0"/>
    </xf>
    <xf numFmtId="0" fontId="22" fillId="16" borderId="36" xfId="0" applyFont="1" applyFill="1" applyBorder="1" applyAlignment="1" applyProtection="1">
      <alignment/>
      <protection locked="0"/>
    </xf>
    <xf numFmtId="0" fontId="21" fillId="0" borderId="37" xfId="0" applyFont="1" applyFill="1" applyBorder="1" applyAlignment="1" applyProtection="1">
      <alignment horizontal="center" vertical="center" wrapText="1"/>
      <protection locked="0"/>
    </xf>
    <xf numFmtId="0" fontId="22" fillId="0" borderId="23" xfId="0" applyFont="1" applyBorder="1" applyAlignment="1" applyProtection="1">
      <alignment/>
      <protection locked="0"/>
    </xf>
    <xf numFmtId="0" fontId="21" fillId="0" borderId="38" xfId="0" applyFont="1" applyFill="1" applyBorder="1" applyAlignment="1" applyProtection="1">
      <alignment horizontal="center" vertical="center" textRotation="90" wrapText="1"/>
      <protection/>
    </xf>
    <xf numFmtId="0" fontId="22" fillId="0" borderId="39" xfId="0" applyFont="1" applyBorder="1" applyAlignment="1" applyProtection="1">
      <alignment horizontal="center" vertical="center" textRotation="90" wrapText="1"/>
      <protection/>
    </xf>
    <xf numFmtId="0" fontId="22" fillId="0" borderId="40" xfId="0" applyFont="1" applyBorder="1" applyAlignment="1" applyProtection="1">
      <alignment horizontal="center" vertical="center" textRotation="90" wrapText="1"/>
      <protection/>
    </xf>
    <xf numFmtId="0" fontId="22" fillId="26" borderId="27" xfId="0" applyFont="1" applyFill="1" applyBorder="1" applyAlignment="1" applyProtection="1">
      <alignment horizontal="justify" vertical="top" wrapText="1"/>
      <protection locked="0"/>
    </xf>
    <xf numFmtId="0" fontId="22" fillId="0" borderId="11" xfId="0" applyFont="1" applyBorder="1" applyAlignment="1" applyProtection="1">
      <alignment horizontal="justify" vertical="top" wrapText="1"/>
      <protection locked="0"/>
    </xf>
    <xf numFmtId="0" fontId="22" fillId="0" borderId="21" xfId="0" applyFont="1" applyBorder="1" applyAlignment="1" applyProtection="1">
      <alignment horizontal="justify" vertical="top" wrapText="1"/>
      <protection locked="0"/>
    </xf>
    <xf numFmtId="0" fontId="22" fillId="0" borderId="31" xfId="0" applyFont="1" applyBorder="1" applyAlignment="1" applyProtection="1">
      <alignment horizontal="justify" vertical="top" wrapText="1"/>
      <protection locked="0"/>
    </xf>
    <xf numFmtId="0" fontId="22" fillId="0" borderId="11" xfId="0" applyFont="1" applyBorder="1" applyAlignment="1" applyProtection="1">
      <alignment horizontal="center" vertical="center" wrapText="1"/>
      <protection/>
    </xf>
    <xf numFmtId="0" fontId="21" fillId="0" borderId="28" xfId="0" applyFont="1" applyFill="1" applyBorder="1" applyAlignment="1" applyProtection="1">
      <alignment horizontal="center" vertical="center" textRotation="90"/>
      <protection locked="0"/>
    </xf>
    <xf numFmtId="0" fontId="22" fillId="0" borderId="37" xfId="0" applyFont="1" applyBorder="1" applyAlignment="1" applyProtection="1">
      <alignment horizontal="center" vertical="center" textRotation="90"/>
      <protection locked="0"/>
    </xf>
    <xf numFmtId="0" fontId="21" fillId="0" borderId="11" xfId="0" applyFont="1" applyFill="1" applyBorder="1" applyAlignment="1" applyProtection="1">
      <alignment horizontal="center" vertical="center" wrapText="1"/>
      <protection locked="0"/>
    </xf>
    <xf numFmtId="0" fontId="22" fillId="0" borderId="11" xfId="0" applyFont="1" applyBorder="1" applyAlignment="1" applyProtection="1">
      <alignment/>
      <protection locked="0"/>
    </xf>
    <xf numFmtId="0" fontId="21" fillId="0" borderId="24" xfId="0" applyFont="1" applyFill="1" applyBorder="1" applyAlignment="1" applyProtection="1">
      <alignment horizontal="center" vertical="center" wrapText="1"/>
      <protection locked="0"/>
    </xf>
    <xf numFmtId="0" fontId="22" fillId="0" borderId="24" xfId="0" applyFont="1" applyBorder="1" applyAlignment="1" applyProtection="1">
      <alignment/>
      <protection locked="0"/>
    </xf>
    <xf numFmtId="0" fontId="21" fillId="0" borderId="25" xfId="0" applyFont="1" applyFill="1" applyBorder="1" applyAlignment="1" applyProtection="1">
      <alignment horizontal="center" vertical="center" wrapText="1"/>
      <protection locked="0"/>
    </xf>
    <xf numFmtId="0" fontId="22" fillId="0" borderId="25" xfId="0" applyFont="1" applyBorder="1" applyAlignment="1" applyProtection="1">
      <alignment/>
      <protection locked="0"/>
    </xf>
    <xf numFmtId="0" fontId="21" fillId="16" borderId="21" xfId="0" applyFont="1" applyFill="1" applyBorder="1" applyAlignment="1" applyProtection="1">
      <alignment horizontal="center" vertical="center" wrapText="1"/>
      <protection locked="0"/>
    </xf>
    <xf numFmtId="0" fontId="21" fillId="16" borderId="41" xfId="0" applyFont="1" applyFill="1" applyBorder="1" applyAlignment="1" applyProtection="1">
      <alignment horizontal="center" vertical="center" wrapText="1"/>
      <protection locked="0"/>
    </xf>
    <xf numFmtId="0" fontId="21" fillId="16" borderId="42" xfId="0" applyFont="1" applyFill="1" applyBorder="1" applyAlignment="1" applyProtection="1">
      <alignment horizontal="center" vertical="center" wrapText="1"/>
      <protection locked="0"/>
    </xf>
    <xf numFmtId="0" fontId="21" fillId="16" borderId="40" xfId="0" applyFont="1" applyFill="1" applyBorder="1" applyAlignment="1" applyProtection="1">
      <alignment horizontal="center" vertical="center" wrapText="1"/>
      <protection locked="0"/>
    </xf>
    <xf numFmtId="0" fontId="22" fillId="16" borderId="24" xfId="0" applyFont="1" applyFill="1" applyBorder="1" applyAlignment="1" applyProtection="1">
      <alignment horizontal="center" vertical="center" wrapText="1"/>
      <protection locked="0"/>
    </xf>
    <xf numFmtId="0" fontId="22" fillId="16" borderId="18" xfId="0" applyFont="1" applyFill="1" applyBorder="1" applyAlignment="1" applyProtection="1">
      <alignment horizontal="center" vertical="center" wrapText="1"/>
      <protection locked="0"/>
    </xf>
    <xf numFmtId="0" fontId="22" fillId="16" borderId="43" xfId="0" applyFont="1" applyFill="1" applyBorder="1" applyAlignment="1" applyProtection="1">
      <alignment horizontal="center" vertical="center" wrapText="1"/>
      <protection locked="0"/>
    </xf>
    <xf numFmtId="0" fontId="22" fillId="16" borderId="27" xfId="0" applyFont="1" applyFill="1" applyBorder="1" applyAlignment="1" applyProtection="1">
      <alignment horizontal="center" vertical="center" wrapText="1"/>
      <protection locked="0"/>
    </xf>
    <xf numFmtId="0" fontId="22" fillId="16" borderId="11" xfId="0" applyFont="1" applyFill="1" applyBorder="1" applyAlignment="1" applyProtection="1">
      <alignment horizontal="center" vertical="center" wrapText="1"/>
      <protection locked="0"/>
    </xf>
    <xf numFmtId="0" fontId="22" fillId="16" borderId="21" xfId="0" applyFont="1" applyFill="1" applyBorder="1" applyAlignment="1" applyProtection="1">
      <alignment horizontal="center" vertical="center" wrapText="1"/>
      <protection locked="0"/>
    </xf>
    <xf numFmtId="0" fontId="22" fillId="16" borderId="31" xfId="0" applyFont="1" applyFill="1" applyBorder="1" applyAlignment="1" applyProtection="1">
      <alignment horizontal="center" vertical="center" wrapText="1"/>
      <protection locked="0"/>
    </xf>
    <xf numFmtId="0" fontId="22" fillId="25" borderId="11" xfId="0" applyFont="1" applyFill="1" applyBorder="1" applyAlignment="1" applyProtection="1">
      <alignment horizontal="center" vertical="center" wrapText="1"/>
      <protection locked="0"/>
    </xf>
    <xf numFmtId="0" fontId="22" fillId="0" borderId="21" xfId="0" applyNumberFormat="1" applyFont="1" applyBorder="1" applyAlignment="1" applyProtection="1">
      <alignment horizontal="justify" vertical="center" wrapText="1"/>
      <protection locked="0"/>
    </xf>
    <xf numFmtId="0" fontId="22" fillId="0" borderId="41" xfId="0" applyFont="1" applyBorder="1" applyAlignment="1" applyProtection="1">
      <alignment horizontal="justify" vertical="center" wrapText="1"/>
      <protection locked="0"/>
    </xf>
    <xf numFmtId="0" fontId="22" fillId="0" borderId="42" xfId="0" applyFont="1" applyBorder="1" applyAlignment="1" applyProtection="1">
      <alignment horizontal="justify" vertical="center" wrapText="1"/>
      <protection locked="0"/>
    </xf>
    <xf numFmtId="0" fontId="22" fillId="0" borderId="41" xfId="0" applyNumberFormat="1" applyFont="1" applyBorder="1" applyAlignment="1" applyProtection="1">
      <alignment horizontal="justify" vertical="center" wrapText="1"/>
      <protection locked="0"/>
    </xf>
    <xf numFmtId="0" fontId="22" fillId="0" borderId="42" xfId="0" applyNumberFormat="1" applyFont="1" applyBorder="1" applyAlignment="1" applyProtection="1">
      <alignment horizontal="justify" vertical="center" wrapText="1"/>
      <protection locked="0"/>
    </xf>
    <xf numFmtId="0" fontId="21" fillId="16" borderId="32" xfId="0" applyFont="1" applyFill="1" applyBorder="1" applyAlignment="1" applyProtection="1">
      <alignment horizontal="center" vertical="center" wrapText="1"/>
      <protection locked="0"/>
    </xf>
    <xf numFmtId="0" fontId="21" fillId="16" borderId="33" xfId="0" applyFont="1" applyFill="1" applyBorder="1" applyAlignment="1" applyProtection="1">
      <alignment horizontal="center" vertical="center" wrapText="1"/>
      <protection locked="0"/>
    </xf>
    <xf numFmtId="0" fontId="21" fillId="16" borderId="34" xfId="0" applyFont="1" applyFill="1" applyBorder="1" applyAlignment="1" applyProtection="1">
      <alignment horizontal="center" vertical="center" wrapText="1"/>
      <protection locked="0"/>
    </xf>
    <xf numFmtId="0" fontId="22" fillId="16" borderId="22" xfId="0" applyFont="1" applyFill="1" applyBorder="1" applyAlignment="1" applyProtection="1">
      <alignment horizontal="center" vertical="center" wrapText="1"/>
      <protection locked="0"/>
    </xf>
    <xf numFmtId="184" fontId="22" fillId="16" borderId="22" xfId="48" applyNumberFormat="1" applyFont="1" applyFill="1" applyBorder="1" applyAlignment="1" applyProtection="1">
      <alignment horizontal="center" vertical="center" wrapText="1"/>
      <protection locked="0"/>
    </xf>
    <xf numFmtId="182" fontId="22" fillId="16" borderId="22" xfId="48" applyNumberFormat="1" applyFont="1" applyFill="1" applyBorder="1" applyAlignment="1" applyProtection="1">
      <alignment horizontal="center" vertical="center" wrapText="1"/>
      <protection locked="0"/>
    </xf>
    <xf numFmtId="182" fontId="22" fillId="16" borderId="29" xfId="48" applyNumberFormat="1" applyFont="1" applyFill="1" applyBorder="1" applyAlignment="1" applyProtection="1">
      <alignment horizontal="center" vertical="center" wrapText="1"/>
      <protection locked="0"/>
    </xf>
    <xf numFmtId="182" fontId="22" fillId="16" borderId="30" xfId="48" applyNumberFormat="1" applyFont="1" applyFill="1" applyBorder="1" applyAlignment="1" applyProtection="1">
      <alignment horizontal="center" vertical="center" wrapText="1"/>
      <protection locked="0"/>
    </xf>
    <xf numFmtId="184" fontId="22" fillId="16" borderId="11" xfId="48" applyNumberFormat="1" applyFont="1" applyFill="1" applyBorder="1" applyAlignment="1" applyProtection="1">
      <alignment horizontal="center" vertical="center" wrapText="1"/>
      <protection locked="0"/>
    </xf>
    <xf numFmtId="182" fontId="22" fillId="16" borderId="11" xfId="48" applyNumberFormat="1" applyFont="1" applyFill="1" applyBorder="1" applyAlignment="1" applyProtection="1">
      <alignment horizontal="center" vertical="center" wrapText="1"/>
      <protection locked="0"/>
    </xf>
    <xf numFmtId="182" fontId="22" fillId="16" borderId="21" xfId="48" applyNumberFormat="1" applyFont="1" applyFill="1" applyBorder="1" applyAlignment="1" applyProtection="1">
      <alignment horizontal="center" vertical="center" wrapText="1"/>
      <protection locked="0"/>
    </xf>
    <xf numFmtId="182" fontId="22" fillId="16" borderId="31" xfId="48" applyNumberFormat="1" applyFont="1" applyFill="1" applyBorder="1" applyAlignment="1" applyProtection="1">
      <alignment horizontal="center" vertical="center" wrapText="1"/>
      <protection locked="0"/>
    </xf>
    <xf numFmtId="184" fontId="21" fillId="16" borderId="12" xfId="48" applyNumberFormat="1" applyFont="1" applyFill="1" applyBorder="1" applyAlignment="1" applyProtection="1">
      <alignment horizontal="center" vertical="center" wrapText="1"/>
      <protection locked="0"/>
    </xf>
    <xf numFmtId="184" fontId="21" fillId="16" borderId="25" xfId="48" applyNumberFormat="1" applyFont="1" applyFill="1" applyBorder="1" applyAlignment="1" applyProtection="1">
      <alignment horizontal="center" vertical="center" wrapText="1"/>
      <protection locked="0"/>
    </xf>
    <xf numFmtId="0" fontId="24" fillId="0" borderId="0" xfId="0" applyFont="1" applyFill="1" applyAlignment="1" applyProtection="1">
      <alignment horizontal="center" vertical="center" wrapText="1"/>
      <protection locked="0"/>
    </xf>
    <xf numFmtId="0" fontId="25" fillId="0" borderId="0" xfId="0" applyFont="1" applyAlignment="1" applyProtection="1">
      <alignment vertical="center" wrapText="1"/>
      <protection locked="0"/>
    </xf>
    <xf numFmtId="0" fontId="25" fillId="0" borderId="19" xfId="0" applyFont="1" applyBorder="1" applyAlignment="1" applyProtection="1">
      <alignment vertical="center" wrapText="1"/>
      <protection locked="0"/>
    </xf>
    <xf numFmtId="0" fontId="21" fillId="0" borderId="44" xfId="0" applyFont="1" applyFill="1" applyBorder="1" applyAlignment="1" applyProtection="1">
      <alignment horizontal="center" vertical="center" wrapText="1"/>
      <protection locked="0"/>
    </xf>
    <xf numFmtId="0" fontId="0" fillId="0" borderId="45" xfId="0" applyBorder="1" applyAlignment="1" applyProtection="1">
      <alignment/>
      <protection locked="0"/>
    </xf>
    <xf numFmtId="0" fontId="0" fillId="0" borderId="46" xfId="0" applyBorder="1" applyAlignment="1" applyProtection="1">
      <alignment/>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75"/>
  <sheetViews>
    <sheetView showGridLines="0" tabSelected="1" zoomScale="55" zoomScaleNormal="55" workbookViewId="0" topLeftCell="A1">
      <selection activeCell="I173" sqref="I173"/>
    </sheetView>
  </sheetViews>
  <sheetFormatPr defaultColWidth="11.421875" defaultRowHeight="12.75"/>
  <cols>
    <col min="1" max="1" width="11.421875" style="7" customWidth="1"/>
    <col min="2" max="2" width="0" style="7" hidden="1" customWidth="1"/>
    <col min="3" max="3" width="26.00390625" style="7" customWidth="1"/>
    <col min="4" max="4" width="40.00390625" style="7" customWidth="1"/>
    <col min="5" max="5" width="14.28125" style="7" customWidth="1"/>
    <col min="6" max="6" width="11.421875" style="7" customWidth="1"/>
    <col min="7" max="7" width="13.00390625" style="7" customWidth="1"/>
    <col min="8" max="8" width="19.57421875" style="7" customWidth="1"/>
    <col min="9" max="9" width="13.8515625" style="40" bestFit="1" customWidth="1"/>
    <col min="10" max="11" width="13.00390625" style="40" customWidth="1"/>
    <col min="12" max="12" width="27.7109375" style="40" customWidth="1"/>
    <col min="13" max="16384" width="11.421875" style="7" customWidth="1"/>
  </cols>
  <sheetData>
    <row r="1" spans="1:21" s="3" customFormat="1" ht="102.75" customHeight="1">
      <c r="A1" s="149" t="s">
        <v>34</v>
      </c>
      <c r="B1" s="150"/>
      <c r="C1" s="150"/>
      <c r="D1" s="150"/>
      <c r="E1" s="150"/>
      <c r="F1" s="150"/>
      <c r="G1" s="150"/>
      <c r="H1" s="150"/>
      <c r="I1" s="150"/>
      <c r="J1" s="150"/>
      <c r="K1" s="150"/>
      <c r="L1" s="150"/>
      <c r="M1" s="1"/>
      <c r="N1" s="2"/>
      <c r="O1" s="2"/>
      <c r="P1" s="2"/>
      <c r="Q1" s="2"/>
      <c r="R1" s="2"/>
      <c r="S1" s="2"/>
      <c r="T1" s="2"/>
      <c r="U1" s="2"/>
    </row>
    <row r="2" spans="1:21" s="3" customFormat="1" ht="104.25" customHeight="1">
      <c r="A2" s="151"/>
      <c r="B2" s="151"/>
      <c r="C2" s="151"/>
      <c r="D2" s="151"/>
      <c r="E2" s="151"/>
      <c r="F2" s="151"/>
      <c r="G2" s="151"/>
      <c r="H2" s="151"/>
      <c r="I2" s="151"/>
      <c r="J2" s="151"/>
      <c r="K2" s="151"/>
      <c r="L2" s="151"/>
      <c r="M2" s="1"/>
      <c r="N2" s="2"/>
      <c r="O2" s="2"/>
      <c r="P2" s="2"/>
      <c r="Q2" s="2"/>
      <c r="R2" s="2"/>
      <c r="S2" s="2"/>
      <c r="T2" s="2"/>
      <c r="U2" s="2"/>
    </row>
    <row r="3" spans="1:12" ht="81" customHeight="1">
      <c r="A3" s="147" t="s">
        <v>186</v>
      </c>
      <c r="B3" s="147" t="s">
        <v>187</v>
      </c>
      <c r="C3" s="147" t="s">
        <v>188</v>
      </c>
      <c r="D3" s="147" t="s">
        <v>189</v>
      </c>
      <c r="E3" s="147" t="s">
        <v>31</v>
      </c>
      <c r="F3" s="6" t="s">
        <v>190</v>
      </c>
      <c r="G3" s="147" t="s">
        <v>185</v>
      </c>
      <c r="H3" s="147" t="s">
        <v>33</v>
      </c>
      <c r="I3" s="4" t="s">
        <v>191</v>
      </c>
      <c r="J3" s="4" t="s">
        <v>35</v>
      </c>
      <c r="K3" s="4" t="s">
        <v>36</v>
      </c>
      <c r="L3" s="4" t="s">
        <v>192</v>
      </c>
    </row>
    <row r="4" spans="1:12" s="8" customFormat="1" ht="34.5" customHeight="1" thickBot="1">
      <c r="A4" s="148"/>
      <c r="B4" s="148"/>
      <c r="C4" s="148"/>
      <c r="D4" s="148"/>
      <c r="E4" s="148"/>
      <c r="F4" s="5" t="s">
        <v>254</v>
      </c>
      <c r="G4" s="148"/>
      <c r="H4" s="148"/>
      <c r="I4" s="4" t="s">
        <v>32</v>
      </c>
      <c r="J4" s="4" t="s">
        <v>37</v>
      </c>
      <c r="K4" s="4" t="s">
        <v>38</v>
      </c>
      <c r="L4" s="4" t="s">
        <v>39</v>
      </c>
    </row>
    <row r="5" spans="1:12" ht="30" customHeight="1">
      <c r="A5" s="71" t="s">
        <v>27</v>
      </c>
      <c r="B5" s="94"/>
      <c r="C5" s="94"/>
      <c r="D5" s="94"/>
      <c r="E5" s="94"/>
      <c r="F5" s="94"/>
      <c r="G5" s="94"/>
      <c r="H5" s="94"/>
      <c r="I5" s="94"/>
      <c r="J5" s="94"/>
      <c r="K5" s="95"/>
      <c r="L5" s="96"/>
    </row>
    <row r="6" spans="1:12" ht="54">
      <c r="A6" s="102" t="s">
        <v>131</v>
      </c>
      <c r="B6" s="41" t="s">
        <v>288</v>
      </c>
      <c r="C6" s="42" t="s">
        <v>146</v>
      </c>
      <c r="D6" s="42" t="s">
        <v>147</v>
      </c>
      <c r="E6" s="42" t="s">
        <v>315</v>
      </c>
      <c r="F6" s="43">
        <v>2</v>
      </c>
      <c r="G6" s="9"/>
      <c r="H6" s="9"/>
      <c r="I6" s="10"/>
      <c r="J6" s="66">
        <f>+IF(I6="","",(I6*0.16))</f>
      </c>
      <c r="K6" s="66">
        <f>+IF(J6="","",J6*F6)</f>
      </c>
      <c r="L6" s="66">
        <f>+IF(J6="","",(K6+(I6*F6)))</f>
      </c>
    </row>
    <row r="7" spans="1:12" ht="61.5" customHeight="1">
      <c r="A7" s="103"/>
      <c r="B7" s="41" t="s">
        <v>288</v>
      </c>
      <c r="C7" s="45" t="s">
        <v>139</v>
      </c>
      <c r="D7" s="45" t="s">
        <v>140</v>
      </c>
      <c r="E7" s="46" t="s">
        <v>141</v>
      </c>
      <c r="F7" s="43">
        <v>1</v>
      </c>
      <c r="G7" s="9"/>
      <c r="H7" s="9"/>
      <c r="I7" s="10"/>
      <c r="J7" s="66">
        <f>+IF(I7="","",(I7*0.16))</f>
      </c>
      <c r="K7" s="66">
        <f>+IF(J7="","",J7*F7)</f>
      </c>
      <c r="L7" s="66">
        <f>+IF(J7="","",(K7+(I7*F7)))</f>
      </c>
    </row>
    <row r="8" spans="1:12" ht="58.5" customHeight="1">
      <c r="A8" s="103"/>
      <c r="B8" s="41" t="s">
        <v>288</v>
      </c>
      <c r="C8" s="42" t="s">
        <v>144</v>
      </c>
      <c r="D8" s="42" t="s">
        <v>145</v>
      </c>
      <c r="E8" s="42" t="s">
        <v>315</v>
      </c>
      <c r="F8" s="43">
        <v>1</v>
      </c>
      <c r="G8" s="9"/>
      <c r="H8" s="9"/>
      <c r="I8" s="10"/>
      <c r="J8" s="66">
        <f>+IF(I8="","",(I8*0.16))</f>
      </c>
      <c r="K8" s="66">
        <f>+IF(J8="","",J8*F8)</f>
      </c>
      <c r="L8" s="66">
        <f>+IF(J8="","",(K8+(I8*F8)))</f>
      </c>
    </row>
    <row r="9" spans="1:12" ht="61.5" customHeight="1">
      <c r="A9" s="103"/>
      <c r="B9" s="41" t="s">
        <v>288</v>
      </c>
      <c r="C9" s="45" t="s">
        <v>142</v>
      </c>
      <c r="D9" s="42" t="s">
        <v>143</v>
      </c>
      <c r="E9" s="42" t="s">
        <v>315</v>
      </c>
      <c r="F9" s="43">
        <v>2</v>
      </c>
      <c r="G9" s="9"/>
      <c r="H9" s="9"/>
      <c r="I9" s="10"/>
      <c r="J9" s="66">
        <f>+IF(I9="","",(I9*0.16))</f>
      </c>
      <c r="K9" s="66">
        <f>+IF(J9="","",J9*F9)</f>
      </c>
      <c r="L9" s="66">
        <f>+IF(J9="","",(K9+(I9*F9)))</f>
      </c>
    </row>
    <row r="10" spans="1:12" ht="81">
      <c r="A10" s="104"/>
      <c r="B10" s="41" t="s">
        <v>288</v>
      </c>
      <c r="C10" s="42" t="s">
        <v>287</v>
      </c>
      <c r="D10" s="47" t="s">
        <v>43</v>
      </c>
      <c r="E10" s="42" t="s">
        <v>315</v>
      </c>
      <c r="F10" s="43">
        <v>1</v>
      </c>
      <c r="G10" s="9"/>
      <c r="H10" s="9"/>
      <c r="I10" s="10"/>
      <c r="J10" s="66">
        <f>+IF(I10="","",(I10*0.16))</f>
      </c>
      <c r="K10" s="66">
        <f>+IF(J10="","",J10*F10)</f>
      </c>
      <c r="L10" s="66">
        <f>+IF(J10="","",(K10+(I10*F10)))</f>
      </c>
    </row>
    <row r="11" spans="1:12" ht="45" customHeight="1" thickBot="1">
      <c r="A11" s="152" t="s">
        <v>25</v>
      </c>
      <c r="B11" s="153"/>
      <c r="C11" s="153"/>
      <c r="D11" s="153"/>
      <c r="E11" s="153"/>
      <c r="F11" s="153"/>
      <c r="G11" s="153"/>
      <c r="H11" s="153"/>
      <c r="I11" s="153"/>
      <c r="J11" s="153"/>
      <c r="K11" s="154"/>
      <c r="L11" s="66">
        <f>+SUM(L6:L10)</f>
        <v>0</v>
      </c>
    </row>
    <row r="12" spans="1:12" ht="13.5">
      <c r="A12" s="11"/>
      <c r="B12" s="12"/>
      <c r="C12" s="12"/>
      <c r="D12" s="12"/>
      <c r="E12" s="12"/>
      <c r="F12" s="12"/>
      <c r="G12" s="12"/>
      <c r="H12" s="12"/>
      <c r="I12" s="13"/>
      <c r="J12" s="13"/>
      <c r="K12" s="13"/>
      <c r="L12" s="14"/>
    </row>
    <row r="13" spans="1:12" ht="30.75" customHeight="1">
      <c r="A13" s="97" t="s">
        <v>26</v>
      </c>
      <c r="B13" s="98"/>
      <c r="C13" s="98"/>
      <c r="D13" s="98"/>
      <c r="E13" s="98"/>
      <c r="F13" s="98"/>
      <c r="G13" s="98"/>
      <c r="H13" s="98"/>
      <c r="I13" s="98"/>
      <c r="J13" s="98"/>
      <c r="K13" s="98"/>
      <c r="L13" s="99"/>
    </row>
    <row r="14" spans="1:12" ht="137.25" customHeight="1">
      <c r="A14" s="102" t="s">
        <v>132</v>
      </c>
      <c r="B14" s="48" t="s">
        <v>288</v>
      </c>
      <c r="C14" s="45" t="s">
        <v>316</v>
      </c>
      <c r="D14" s="45" t="s">
        <v>317</v>
      </c>
      <c r="E14" s="42" t="s">
        <v>290</v>
      </c>
      <c r="F14" s="43">
        <v>2</v>
      </c>
      <c r="G14" s="9"/>
      <c r="H14" s="9"/>
      <c r="I14" s="10"/>
      <c r="J14" s="66">
        <f>+IF(I14="","",(I14*0.16))</f>
      </c>
      <c r="K14" s="66">
        <f>+IF(J14="","",J14*F14)</f>
      </c>
      <c r="L14" s="66">
        <f>+IF(J14="","",(K14+(I14*F14)))</f>
      </c>
    </row>
    <row r="15" spans="1:12" ht="54">
      <c r="A15" s="103">
        <v>136</v>
      </c>
      <c r="B15" s="48" t="s">
        <v>288</v>
      </c>
      <c r="C15" s="42" t="s">
        <v>148</v>
      </c>
      <c r="D15" s="42" t="s">
        <v>318</v>
      </c>
      <c r="E15" s="42" t="s">
        <v>290</v>
      </c>
      <c r="F15" s="43">
        <v>1</v>
      </c>
      <c r="G15" s="9"/>
      <c r="H15" s="9"/>
      <c r="I15" s="10"/>
      <c r="J15" s="66">
        <f>+IF(I15="","",(I15*0.16))</f>
      </c>
      <c r="K15" s="66">
        <f>+IF(J15="","",J15*F15)</f>
      </c>
      <c r="L15" s="66">
        <f>+IF(J15="","",(K15+(I15*F15)))</f>
      </c>
    </row>
    <row r="16" spans="1:12" ht="108">
      <c r="A16" s="103">
        <v>137</v>
      </c>
      <c r="B16" s="48" t="s">
        <v>288</v>
      </c>
      <c r="C16" s="45" t="s">
        <v>41</v>
      </c>
      <c r="D16" s="47" t="s">
        <v>319</v>
      </c>
      <c r="E16" s="42" t="s">
        <v>290</v>
      </c>
      <c r="F16" s="43">
        <v>6</v>
      </c>
      <c r="G16" s="9"/>
      <c r="H16" s="9"/>
      <c r="I16" s="10"/>
      <c r="J16" s="66">
        <f>+IF(I16="","",(I16*0.16))</f>
      </c>
      <c r="K16" s="66">
        <f>+IF(J16="","",J16*F16)</f>
      </c>
      <c r="L16" s="66">
        <f>+IF(J16="","",(K16+(I16*F16)))</f>
      </c>
    </row>
    <row r="17" spans="1:12" ht="81">
      <c r="A17" s="103">
        <v>138</v>
      </c>
      <c r="B17" s="48" t="s">
        <v>288</v>
      </c>
      <c r="C17" s="42" t="s">
        <v>287</v>
      </c>
      <c r="D17" s="47" t="s">
        <v>320</v>
      </c>
      <c r="E17" s="42" t="s">
        <v>290</v>
      </c>
      <c r="F17" s="43">
        <v>1</v>
      </c>
      <c r="G17" s="9"/>
      <c r="H17" s="9"/>
      <c r="I17" s="10"/>
      <c r="J17" s="66">
        <f>+IF(I17="","",(I17*0.16))</f>
      </c>
      <c r="K17" s="66">
        <f>+IF(J17="","",J17*F17)</f>
      </c>
      <c r="L17" s="66">
        <f>+IF(J17="","",(K17+(I17*F17)))</f>
      </c>
    </row>
    <row r="18" spans="1:12" ht="54">
      <c r="A18" s="104">
        <v>139</v>
      </c>
      <c r="B18" s="48" t="s">
        <v>288</v>
      </c>
      <c r="C18" s="42" t="s">
        <v>321</v>
      </c>
      <c r="D18" s="42" t="s">
        <v>322</v>
      </c>
      <c r="E18" s="42" t="s">
        <v>290</v>
      </c>
      <c r="F18" s="43">
        <v>1</v>
      </c>
      <c r="G18" s="9"/>
      <c r="H18" s="9"/>
      <c r="I18" s="10"/>
      <c r="J18" s="66">
        <f>+IF(I18="","",(I18*0.16))</f>
      </c>
      <c r="K18" s="66">
        <f>+IF(J18="","",J18*F18)</f>
      </c>
      <c r="L18" s="66">
        <f>+IF(J18="","",(K18+(I18*F18)))</f>
      </c>
    </row>
    <row r="19" spans="1:12" ht="14.25" thickBot="1">
      <c r="A19" s="100" t="s">
        <v>25</v>
      </c>
      <c r="B19" s="101"/>
      <c r="C19" s="101"/>
      <c r="D19" s="101"/>
      <c r="E19" s="101"/>
      <c r="F19" s="101"/>
      <c r="G19" s="101"/>
      <c r="H19" s="101"/>
      <c r="I19" s="101"/>
      <c r="J19" s="101"/>
      <c r="K19" s="15"/>
      <c r="L19" s="66">
        <f>+SUM(L14:L18)</f>
        <v>0</v>
      </c>
    </row>
    <row r="20" spans="1:12" ht="14.25" thickBot="1">
      <c r="A20" s="16"/>
      <c r="B20" s="17"/>
      <c r="C20" s="17"/>
      <c r="D20" s="17"/>
      <c r="E20" s="17"/>
      <c r="F20" s="17"/>
      <c r="G20" s="17"/>
      <c r="H20" s="17"/>
      <c r="I20" s="18"/>
      <c r="J20" s="18"/>
      <c r="K20" s="18"/>
      <c r="L20" s="19"/>
    </row>
    <row r="21" spans="1:12" ht="13.5">
      <c r="A21" s="71" t="s">
        <v>323</v>
      </c>
      <c r="B21" s="72"/>
      <c r="C21" s="72"/>
      <c r="D21" s="72"/>
      <c r="E21" s="72"/>
      <c r="F21" s="72"/>
      <c r="G21" s="72"/>
      <c r="H21" s="72"/>
      <c r="I21" s="72"/>
      <c r="J21" s="72"/>
      <c r="K21" s="73"/>
      <c r="L21" s="74"/>
    </row>
    <row r="22" spans="1:12" ht="94.5" customHeight="1">
      <c r="A22" s="75" t="s">
        <v>28</v>
      </c>
      <c r="B22" s="44"/>
      <c r="C22" s="44"/>
      <c r="D22" s="44"/>
      <c r="E22" s="44"/>
      <c r="F22" s="44"/>
      <c r="G22" s="44"/>
      <c r="H22" s="44"/>
      <c r="I22" s="44"/>
      <c r="J22" s="44"/>
      <c r="K22" s="26"/>
      <c r="L22" s="76"/>
    </row>
    <row r="23" spans="1:12" ht="94.5" customHeight="1">
      <c r="A23" s="77" t="s">
        <v>40</v>
      </c>
      <c r="B23" s="78"/>
      <c r="C23" s="78"/>
      <c r="D23" s="78"/>
      <c r="E23" s="78"/>
      <c r="F23" s="78"/>
      <c r="G23" s="78"/>
      <c r="H23" s="78"/>
      <c r="I23" s="78"/>
      <c r="J23" s="78"/>
      <c r="K23" s="79"/>
      <c r="L23" s="80"/>
    </row>
    <row r="24" spans="1:12" ht="89.25" customHeight="1">
      <c r="A24" s="81" t="s">
        <v>42</v>
      </c>
      <c r="B24" s="82"/>
      <c r="C24" s="82"/>
      <c r="D24" s="82"/>
      <c r="E24" s="82"/>
      <c r="F24" s="82"/>
      <c r="G24" s="82"/>
      <c r="H24" s="82"/>
      <c r="I24" s="82"/>
      <c r="J24" s="82"/>
      <c r="K24" s="83"/>
      <c r="L24" s="84"/>
    </row>
    <row r="25" spans="1:12" ht="69.75" customHeight="1">
      <c r="A25" s="105" t="s">
        <v>23</v>
      </c>
      <c r="B25" s="106"/>
      <c r="C25" s="106"/>
      <c r="D25" s="106"/>
      <c r="E25" s="106"/>
      <c r="F25" s="106"/>
      <c r="G25" s="106"/>
      <c r="H25" s="106"/>
      <c r="I25" s="106"/>
      <c r="J25" s="106"/>
      <c r="K25" s="107"/>
      <c r="L25" s="108"/>
    </row>
    <row r="26" spans="1:12" ht="24.75" customHeight="1">
      <c r="A26" s="105" t="s">
        <v>24</v>
      </c>
      <c r="B26" s="106"/>
      <c r="C26" s="106"/>
      <c r="D26" s="106"/>
      <c r="E26" s="106"/>
      <c r="F26" s="106"/>
      <c r="G26" s="106"/>
      <c r="H26" s="106"/>
      <c r="I26" s="106"/>
      <c r="J26" s="106"/>
      <c r="K26" s="107"/>
      <c r="L26" s="108"/>
    </row>
    <row r="27" spans="1:12" ht="54">
      <c r="A27" s="69" t="s">
        <v>133</v>
      </c>
      <c r="B27" s="85" t="s">
        <v>252</v>
      </c>
      <c r="C27" s="49" t="s">
        <v>291</v>
      </c>
      <c r="D27" s="50" t="s">
        <v>292</v>
      </c>
      <c r="E27" s="51"/>
      <c r="F27" s="51">
        <v>1</v>
      </c>
      <c r="G27" s="21"/>
      <c r="H27" s="21"/>
      <c r="I27" s="10"/>
      <c r="J27" s="66">
        <f aca="true" t="shared" si="0" ref="J27:J70">+IF(I27="","",(I27*0.16))</f>
      </c>
      <c r="K27" s="66">
        <f>+IF(J27="","",J27*F27)</f>
      </c>
      <c r="L27" s="66">
        <f>+IF(J27="","",(K27+(I27*F27)))</f>
      </c>
    </row>
    <row r="28" spans="1:12" ht="108">
      <c r="A28" s="70"/>
      <c r="B28" s="85"/>
      <c r="C28" s="49" t="s">
        <v>293</v>
      </c>
      <c r="D28" s="50" t="s">
        <v>294</v>
      </c>
      <c r="E28" s="51"/>
      <c r="F28" s="51">
        <v>1</v>
      </c>
      <c r="G28" s="21"/>
      <c r="H28" s="21"/>
      <c r="I28" s="10"/>
      <c r="J28" s="66">
        <f t="shared" si="0"/>
      </c>
      <c r="K28" s="66">
        <f aca="true" t="shared" si="1" ref="K28:K70">+IF(J28="","",J28*F28)</f>
      </c>
      <c r="L28" s="66">
        <f aca="true" t="shared" si="2" ref="L28:L70">+IF(J28="","",(K28+(I28*F28)))</f>
      </c>
    </row>
    <row r="29" spans="1:12" ht="108">
      <c r="A29" s="70"/>
      <c r="B29" s="85"/>
      <c r="C29" s="49" t="s">
        <v>295</v>
      </c>
      <c r="D29" s="50" t="s">
        <v>296</v>
      </c>
      <c r="E29" s="51"/>
      <c r="F29" s="51">
        <v>1</v>
      </c>
      <c r="G29" s="21"/>
      <c r="H29" s="21"/>
      <c r="I29" s="10"/>
      <c r="J29" s="66">
        <f t="shared" si="0"/>
      </c>
      <c r="K29" s="66">
        <f t="shared" si="1"/>
      </c>
      <c r="L29" s="66">
        <f t="shared" si="2"/>
      </c>
    </row>
    <row r="30" spans="1:12" ht="67.5">
      <c r="A30" s="70"/>
      <c r="B30" s="85"/>
      <c r="C30" s="49" t="s">
        <v>297</v>
      </c>
      <c r="D30" s="50" t="s">
        <v>298</v>
      </c>
      <c r="E30" s="51"/>
      <c r="F30" s="51">
        <v>1</v>
      </c>
      <c r="G30" s="21"/>
      <c r="H30" s="21"/>
      <c r="I30" s="10"/>
      <c r="J30" s="66">
        <f t="shared" si="0"/>
      </c>
      <c r="K30" s="66">
        <f t="shared" si="1"/>
      </c>
      <c r="L30" s="66">
        <f t="shared" si="2"/>
      </c>
    </row>
    <row r="31" spans="1:12" ht="40.5">
      <c r="A31" s="70"/>
      <c r="B31" s="85"/>
      <c r="C31" s="49" t="s">
        <v>299</v>
      </c>
      <c r="D31" s="50" t="s">
        <v>300</v>
      </c>
      <c r="E31" s="51"/>
      <c r="F31" s="51">
        <v>1</v>
      </c>
      <c r="G31" s="21"/>
      <c r="H31" s="21"/>
      <c r="I31" s="10"/>
      <c r="J31" s="66">
        <f t="shared" si="0"/>
      </c>
      <c r="K31" s="66">
        <f t="shared" si="1"/>
      </c>
      <c r="L31" s="66">
        <f t="shared" si="2"/>
      </c>
    </row>
    <row r="32" spans="1:12" ht="243">
      <c r="A32" s="70"/>
      <c r="B32" s="85"/>
      <c r="C32" s="49" t="s">
        <v>301</v>
      </c>
      <c r="D32" s="50" t="s">
        <v>302</v>
      </c>
      <c r="E32" s="51"/>
      <c r="F32" s="51">
        <v>1</v>
      </c>
      <c r="G32" s="21"/>
      <c r="H32" s="21"/>
      <c r="I32" s="10"/>
      <c r="J32" s="66">
        <f t="shared" si="0"/>
      </c>
      <c r="K32" s="66">
        <f t="shared" si="1"/>
      </c>
      <c r="L32" s="66">
        <f t="shared" si="2"/>
      </c>
    </row>
    <row r="33" spans="1:12" ht="40.5">
      <c r="A33" s="70"/>
      <c r="B33" s="85"/>
      <c r="C33" s="49" t="s">
        <v>303</v>
      </c>
      <c r="D33" s="50" t="s">
        <v>304</v>
      </c>
      <c r="E33" s="51"/>
      <c r="F33" s="51">
        <v>1</v>
      </c>
      <c r="G33" s="21"/>
      <c r="H33" s="21"/>
      <c r="I33" s="10"/>
      <c r="J33" s="66">
        <f t="shared" si="0"/>
      </c>
      <c r="K33" s="66">
        <f t="shared" si="1"/>
      </c>
      <c r="L33" s="66">
        <f t="shared" si="2"/>
      </c>
    </row>
    <row r="34" spans="1:12" ht="40.5">
      <c r="A34" s="70"/>
      <c r="B34" s="85"/>
      <c r="C34" s="49" t="s">
        <v>224</v>
      </c>
      <c r="D34" s="50" t="s">
        <v>305</v>
      </c>
      <c r="E34" s="51"/>
      <c r="F34" s="51">
        <v>1</v>
      </c>
      <c r="G34" s="21"/>
      <c r="H34" s="21"/>
      <c r="I34" s="10"/>
      <c r="J34" s="66">
        <f t="shared" si="0"/>
      </c>
      <c r="K34" s="66">
        <f t="shared" si="1"/>
      </c>
      <c r="L34" s="66">
        <f t="shared" si="2"/>
      </c>
    </row>
    <row r="35" spans="1:12" ht="40.5">
      <c r="A35" s="70"/>
      <c r="B35" s="85"/>
      <c r="C35" s="49" t="s">
        <v>225</v>
      </c>
      <c r="D35" s="50" t="s">
        <v>305</v>
      </c>
      <c r="E35" s="51"/>
      <c r="F35" s="51">
        <v>1</v>
      </c>
      <c r="G35" s="21"/>
      <c r="H35" s="21"/>
      <c r="I35" s="10"/>
      <c r="J35" s="66">
        <f t="shared" si="0"/>
      </c>
      <c r="K35" s="66">
        <f t="shared" si="1"/>
      </c>
      <c r="L35" s="66">
        <f t="shared" si="2"/>
      </c>
    </row>
    <row r="36" spans="1:12" ht="40.5">
      <c r="A36" s="70"/>
      <c r="B36" s="85"/>
      <c r="C36" s="49" t="s">
        <v>226</v>
      </c>
      <c r="D36" s="50" t="s">
        <v>306</v>
      </c>
      <c r="E36" s="51"/>
      <c r="F36" s="51">
        <v>1</v>
      </c>
      <c r="G36" s="21"/>
      <c r="H36" s="21"/>
      <c r="I36" s="10"/>
      <c r="J36" s="66">
        <f t="shared" si="0"/>
      </c>
      <c r="K36" s="66">
        <f t="shared" si="1"/>
      </c>
      <c r="L36" s="66">
        <f t="shared" si="2"/>
      </c>
    </row>
    <row r="37" spans="1:12" ht="40.5">
      <c r="A37" s="70"/>
      <c r="B37" s="85"/>
      <c r="C37" s="49" t="s">
        <v>227</v>
      </c>
      <c r="D37" s="50" t="s">
        <v>307</v>
      </c>
      <c r="E37" s="51"/>
      <c r="F37" s="51">
        <v>1</v>
      </c>
      <c r="G37" s="21"/>
      <c r="H37" s="21"/>
      <c r="I37" s="10"/>
      <c r="J37" s="66">
        <f t="shared" si="0"/>
      </c>
      <c r="K37" s="66">
        <f t="shared" si="1"/>
      </c>
      <c r="L37" s="66">
        <f t="shared" si="2"/>
      </c>
    </row>
    <row r="38" spans="1:12" ht="40.5">
      <c r="A38" s="70"/>
      <c r="B38" s="85"/>
      <c r="C38" s="49" t="s">
        <v>246</v>
      </c>
      <c r="D38" s="50" t="s">
        <v>308</v>
      </c>
      <c r="E38" s="51"/>
      <c r="F38" s="51">
        <v>1</v>
      </c>
      <c r="G38" s="21"/>
      <c r="H38" s="21"/>
      <c r="I38" s="10"/>
      <c r="J38" s="66">
        <f t="shared" si="0"/>
      </c>
      <c r="K38" s="66">
        <f t="shared" si="1"/>
      </c>
      <c r="L38" s="66">
        <f t="shared" si="2"/>
      </c>
    </row>
    <row r="39" spans="1:12" ht="162">
      <c r="A39" s="70"/>
      <c r="B39" s="85"/>
      <c r="C39" s="49" t="s">
        <v>221</v>
      </c>
      <c r="D39" s="50" t="s">
        <v>309</v>
      </c>
      <c r="E39" s="51"/>
      <c r="F39" s="51">
        <v>1</v>
      </c>
      <c r="G39" s="21"/>
      <c r="H39" s="21"/>
      <c r="I39" s="10"/>
      <c r="J39" s="66">
        <f t="shared" si="0"/>
      </c>
      <c r="K39" s="66">
        <f t="shared" si="1"/>
      </c>
      <c r="L39" s="66">
        <f t="shared" si="2"/>
      </c>
    </row>
    <row r="40" spans="1:12" ht="81">
      <c r="A40" s="70"/>
      <c r="B40" s="85"/>
      <c r="C40" s="49" t="s">
        <v>152</v>
      </c>
      <c r="D40" s="50" t="s">
        <v>153</v>
      </c>
      <c r="E40" s="51"/>
      <c r="F40" s="51">
        <v>1</v>
      </c>
      <c r="G40" s="21"/>
      <c r="H40" s="21"/>
      <c r="I40" s="10"/>
      <c r="J40" s="66">
        <f t="shared" si="0"/>
      </c>
      <c r="K40" s="66">
        <f t="shared" si="1"/>
      </c>
      <c r="L40" s="66">
        <f t="shared" si="2"/>
      </c>
    </row>
    <row r="41" spans="1:12" ht="135">
      <c r="A41" s="70"/>
      <c r="B41" s="85"/>
      <c r="C41" s="49" t="s">
        <v>310</v>
      </c>
      <c r="D41" s="50" t="s">
        <v>311</v>
      </c>
      <c r="E41" s="51"/>
      <c r="F41" s="51">
        <v>1</v>
      </c>
      <c r="G41" s="21"/>
      <c r="H41" s="21"/>
      <c r="I41" s="10"/>
      <c r="J41" s="66">
        <f t="shared" si="0"/>
      </c>
      <c r="K41" s="66">
        <f t="shared" si="1"/>
      </c>
      <c r="L41" s="66">
        <f t="shared" si="2"/>
      </c>
    </row>
    <row r="42" spans="1:12" ht="81">
      <c r="A42" s="70"/>
      <c r="B42" s="85"/>
      <c r="C42" s="49" t="s">
        <v>312</v>
      </c>
      <c r="D42" s="50" t="s">
        <v>182</v>
      </c>
      <c r="E42" s="51"/>
      <c r="F42" s="51">
        <v>1</v>
      </c>
      <c r="G42" s="21"/>
      <c r="H42" s="21"/>
      <c r="I42" s="10"/>
      <c r="J42" s="66">
        <f t="shared" si="0"/>
      </c>
      <c r="K42" s="66">
        <f t="shared" si="1"/>
      </c>
      <c r="L42" s="66">
        <f t="shared" si="2"/>
      </c>
    </row>
    <row r="43" spans="1:12" ht="189">
      <c r="A43" s="70"/>
      <c r="B43" s="85"/>
      <c r="C43" s="49" t="s">
        <v>313</v>
      </c>
      <c r="D43" s="50" t="s">
        <v>314</v>
      </c>
      <c r="E43" s="51"/>
      <c r="F43" s="51">
        <v>1</v>
      </c>
      <c r="G43" s="21"/>
      <c r="H43" s="21"/>
      <c r="I43" s="10"/>
      <c r="J43" s="66">
        <f t="shared" si="0"/>
      </c>
      <c r="K43" s="66">
        <f t="shared" si="1"/>
      </c>
      <c r="L43" s="66">
        <f t="shared" si="2"/>
      </c>
    </row>
    <row r="44" spans="1:12" ht="270">
      <c r="A44" s="70"/>
      <c r="B44" s="85"/>
      <c r="C44" s="49" t="s">
        <v>289</v>
      </c>
      <c r="D44" s="50" t="s">
        <v>130</v>
      </c>
      <c r="E44" s="51"/>
      <c r="F44" s="51">
        <v>1</v>
      </c>
      <c r="G44" s="21"/>
      <c r="H44" s="21"/>
      <c r="I44" s="10"/>
      <c r="J44" s="66">
        <f t="shared" si="0"/>
      </c>
      <c r="K44" s="66">
        <f t="shared" si="1"/>
      </c>
      <c r="L44" s="66">
        <f t="shared" si="2"/>
      </c>
    </row>
    <row r="45" spans="1:12" ht="202.5">
      <c r="A45" s="70"/>
      <c r="B45" s="85"/>
      <c r="C45" s="49" t="s">
        <v>284</v>
      </c>
      <c r="D45" s="50" t="s">
        <v>64</v>
      </c>
      <c r="E45" s="51"/>
      <c r="F45" s="51">
        <v>1</v>
      </c>
      <c r="G45" s="21"/>
      <c r="H45" s="21"/>
      <c r="I45" s="10"/>
      <c r="J45" s="66">
        <f t="shared" si="0"/>
      </c>
      <c r="K45" s="66">
        <f t="shared" si="1"/>
      </c>
      <c r="L45" s="66">
        <f t="shared" si="2"/>
      </c>
    </row>
    <row r="46" spans="1:12" ht="27">
      <c r="A46" s="70"/>
      <c r="B46" s="85"/>
      <c r="C46" s="49" t="s">
        <v>65</v>
      </c>
      <c r="D46" s="50" t="s">
        <v>282</v>
      </c>
      <c r="E46" s="51"/>
      <c r="F46" s="51">
        <v>1</v>
      </c>
      <c r="G46" s="21"/>
      <c r="H46" s="21"/>
      <c r="I46" s="10"/>
      <c r="J46" s="66">
        <f t="shared" si="0"/>
      </c>
      <c r="K46" s="66">
        <f t="shared" si="1"/>
      </c>
      <c r="L46" s="66">
        <f t="shared" si="2"/>
      </c>
    </row>
    <row r="47" spans="1:12" ht="54">
      <c r="A47" s="70"/>
      <c r="B47" s="85"/>
      <c r="C47" s="49" t="s">
        <v>180</v>
      </c>
      <c r="D47" s="50" t="s">
        <v>66</v>
      </c>
      <c r="E47" s="51"/>
      <c r="F47" s="51">
        <v>1</v>
      </c>
      <c r="G47" s="21"/>
      <c r="H47" s="21"/>
      <c r="I47" s="10"/>
      <c r="J47" s="66">
        <f t="shared" si="0"/>
      </c>
      <c r="K47" s="66">
        <f t="shared" si="1"/>
      </c>
      <c r="L47" s="66">
        <f t="shared" si="2"/>
      </c>
    </row>
    <row r="48" spans="1:12" ht="54">
      <c r="A48" s="70"/>
      <c r="B48" s="85"/>
      <c r="C48" s="49" t="s">
        <v>151</v>
      </c>
      <c r="D48" s="50" t="s">
        <v>67</v>
      </c>
      <c r="E48" s="51"/>
      <c r="F48" s="51">
        <v>1</v>
      </c>
      <c r="G48" s="21"/>
      <c r="H48" s="21"/>
      <c r="I48" s="10"/>
      <c r="J48" s="66">
        <f t="shared" si="0"/>
      </c>
      <c r="K48" s="66">
        <f t="shared" si="1"/>
      </c>
      <c r="L48" s="66">
        <f t="shared" si="2"/>
      </c>
    </row>
    <row r="49" spans="1:12" ht="67.5">
      <c r="A49" s="70"/>
      <c r="B49" s="85"/>
      <c r="C49" s="49" t="s">
        <v>68</v>
      </c>
      <c r="D49" s="50" t="s">
        <v>69</v>
      </c>
      <c r="E49" s="51"/>
      <c r="F49" s="51">
        <v>1</v>
      </c>
      <c r="G49" s="21"/>
      <c r="H49" s="21"/>
      <c r="I49" s="10"/>
      <c r="J49" s="66">
        <f t="shared" si="0"/>
      </c>
      <c r="K49" s="66">
        <f t="shared" si="1"/>
      </c>
      <c r="L49" s="66">
        <f t="shared" si="2"/>
      </c>
    </row>
    <row r="50" spans="1:12" ht="40.5">
      <c r="A50" s="70"/>
      <c r="B50" s="85"/>
      <c r="C50" s="49" t="s">
        <v>70</v>
      </c>
      <c r="D50" s="50" t="s">
        <v>71</v>
      </c>
      <c r="E50" s="51"/>
      <c r="F50" s="51">
        <v>1</v>
      </c>
      <c r="G50" s="21"/>
      <c r="H50" s="21"/>
      <c r="I50" s="10"/>
      <c r="J50" s="66">
        <f t="shared" si="0"/>
      </c>
      <c r="K50" s="66">
        <f t="shared" si="1"/>
      </c>
      <c r="L50" s="66">
        <f t="shared" si="2"/>
      </c>
    </row>
    <row r="51" spans="1:12" ht="148.5">
      <c r="A51" s="70"/>
      <c r="B51" s="85"/>
      <c r="C51" s="49" t="s">
        <v>72</v>
      </c>
      <c r="D51" s="50" t="s">
        <v>73</v>
      </c>
      <c r="E51" s="51"/>
      <c r="F51" s="51">
        <v>1</v>
      </c>
      <c r="G51" s="21"/>
      <c r="H51" s="21"/>
      <c r="I51" s="10"/>
      <c r="J51" s="66">
        <f t="shared" si="0"/>
      </c>
      <c r="K51" s="66">
        <f t="shared" si="1"/>
      </c>
      <c r="L51" s="66">
        <f t="shared" si="2"/>
      </c>
    </row>
    <row r="52" spans="1:12" ht="40.5">
      <c r="A52" s="70"/>
      <c r="B52" s="85"/>
      <c r="C52" s="49" t="s">
        <v>183</v>
      </c>
      <c r="D52" s="50" t="s">
        <v>74</v>
      </c>
      <c r="E52" s="51"/>
      <c r="F52" s="51">
        <v>1</v>
      </c>
      <c r="G52" s="21"/>
      <c r="H52" s="21"/>
      <c r="I52" s="10"/>
      <c r="J52" s="66">
        <f t="shared" si="0"/>
      </c>
      <c r="K52" s="66">
        <f t="shared" si="1"/>
      </c>
      <c r="L52" s="66">
        <f t="shared" si="2"/>
      </c>
    </row>
    <row r="53" spans="1:12" ht="27">
      <c r="A53" s="70"/>
      <c r="B53" s="85"/>
      <c r="C53" s="49" t="s">
        <v>75</v>
      </c>
      <c r="D53" s="50" t="s">
        <v>283</v>
      </c>
      <c r="E53" s="51"/>
      <c r="F53" s="51">
        <v>1</v>
      </c>
      <c r="G53" s="21"/>
      <c r="H53" s="21"/>
      <c r="I53" s="10"/>
      <c r="J53" s="66">
        <f t="shared" si="0"/>
      </c>
      <c r="K53" s="66">
        <f t="shared" si="1"/>
      </c>
      <c r="L53" s="66">
        <f t="shared" si="2"/>
      </c>
    </row>
    <row r="54" spans="1:12" ht="27">
      <c r="A54" s="70"/>
      <c r="B54" s="85"/>
      <c r="C54" s="49" t="s">
        <v>76</v>
      </c>
      <c r="D54" s="50" t="s">
        <v>283</v>
      </c>
      <c r="E54" s="51"/>
      <c r="F54" s="51">
        <v>1</v>
      </c>
      <c r="G54" s="21"/>
      <c r="H54" s="21"/>
      <c r="I54" s="10"/>
      <c r="J54" s="66">
        <f t="shared" si="0"/>
      </c>
      <c r="K54" s="66">
        <f t="shared" si="1"/>
      </c>
      <c r="L54" s="66">
        <f t="shared" si="2"/>
      </c>
    </row>
    <row r="55" spans="1:12" ht="54">
      <c r="A55" s="70"/>
      <c r="B55" s="85"/>
      <c r="C55" s="49" t="s">
        <v>77</v>
      </c>
      <c r="D55" s="50" t="s">
        <v>78</v>
      </c>
      <c r="E55" s="51"/>
      <c r="F55" s="51">
        <v>1</v>
      </c>
      <c r="G55" s="21"/>
      <c r="H55" s="21"/>
      <c r="I55" s="10"/>
      <c r="J55" s="66">
        <f t="shared" si="0"/>
      </c>
      <c r="K55" s="66">
        <f t="shared" si="1"/>
      </c>
      <c r="L55" s="66">
        <f t="shared" si="2"/>
      </c>
    </row>
    <row r="56" spans="1:12" ht="94.5">
      <c r="A56" s="70"/>
      <c r="B56" s="85"/>
      <c r="C56" s="49" t="s">
        <v>181</v>
      </c>
      <c r="D56" s="50" t="s">
        <v>79</v>
      </c>
      <c r="E56" s="51"/>
      <c r="F56" s="51">
        <v>1</v>
      </c>
      <c r="G56" s="21"/>
      <c r="H56" s="21"/>
      <c r="I56" s="10"/>
      <c r="J56" s="66">
        <f t="shared" si="0"/>
      </c>
      <c r="K56" s="66">
        <f t="shared" si="1"/>
      </c>
      <c r="L56" s="66">
        <f t="shared" si="2"/>
      </c>
    </row>
    <row r="57" spans="1:12" ht="54">
      <c r="A57" s="70"/>
      <c r="B57" s="85"/>
      <c r="C57" s="49" t="s">
        <v>184</v>
      </c>
      <c r="D57" s="50" t="s">
        <v>80</v>
      </c>
      <c r="E57" s="51"/>
      <c r="F57" s="51">
        <v>1</v>
      </c>
      <c r="G57" s="21"/>
      <c r="H57" s="21"/>
      <c r="I57" s="10"/>
      <c r="J57" s="66">
        <f t="shared" si="0"/>
      </c>
      <c r="K57" s="66">
        <f t="shared" si="1"/>
      </c>
      <c r="L57" s="66">
        <f t="shared" si="2"/>
      </c>
    </row>
    <row r="58" spans="1:12" ht="81">
      <c r="A58" s="70"/>
      <c r="B58" s="85"/>
      <c r="C58" s="49" t="s">
        <v>157</v>
      </c>
      <c r="D58" s="50" t="s">
        <v>260</v>
      </c>
      <c r="E58" s="51"/>
      <c r="F58" s="51">
        <v>1</v>
      </c>
      <c r="G58" s="21"/>
      <c r="H58" s="21"/>
      <c r="I58" s="10"/>
      <c r="J58" s="66">
        <f t="shared" si="0"/>
      </c>
      <c r="K58" s="66">
        <f t="shared" si="1"/>
      </c>
      <c r="L58" s="66">
        <f t="shared" si="2"/>
      </c>
    </row>
    <row r="59" spans="1:12" ht="135">
      <c r="A59" s="70"/>
      <c r="B59" s="85"/>
      <c r="C59" s="49" t="s">
        <v>81</v>
      </c>
      <c r="D59" s="50" t="s">
        <v>82</v>
      </c>
      <c r="E59" s="51"/>
      <c r="F59" s="51">
        <v>1</v>
      </c>
      <c r="G59" s="21"/>
      <c r="H59" s="21"/>
      <c r="I59" s="10"/>
      <c r="J59" s="66">
        <f t="shared" si="0"/>
      </c>
      <c r="K59" s="66">
        <f t="shared" si="1"/>
      </c>
      <c r="L59" s="66">
        <f t="shared" si="2"/>
      </c>
    </row>
    <row r="60" spans="1:12" ht="40.5">
      <c r="A60" s="70"/>
      <c r="B60" s="85"/>
      <c r="C60" s="49" t="s">
        <v>83</v>
      </c>
      <c r="D60" s="50" t="s">
        <v>84</v>
      </c>
      <c r="E60" s="51"/>
      <c r="F60" s="51">
        <v>1</v>
      </c>
      <c r="G60" s="21"/>
      <c r="H60" s="21"/>
      <c r="I60" s="10"/>
      <c r="J60" s="66">
        <f t="shared" si="0"/>
      </c>
      <c r="K60" s="66">
        <f t="shared" si="1"/>
      </c>
      <c r="L60" s="66">
        <f t="shared" si="2"/>
      </c>
    </row>
    <row r="61" spans="1:12" ht="81">
      <c r="A61" s="70"/>
      <c r="B61" s="85"/>
      <c r="C61" s="49" t="s">
        <v>85</v>
      </c>
      <c r="D61" s="50" t="s">
        <v>86</v>
      </c>
      <c r="E61" s="51"/>
      <c r="F61" s="51">
        <v>1</v>
      </c>
      <c r="G61" s="21"/>
      <c r="H61" s="21"/>
      <c r="I61" s="10"/>
      <c r="J61" s="66">
        <f t="shared" si="0"/>
      </c>
      <c r="K61" s="66">
        <f t="shared" si="1"/>
      </c>
      <c r="L61" s="66">
        <f t="shared" si="2"/>
      </c>
    </row>
    <row r="62" spans="1:12" ht="81">
      <c r="A62" s="70"/>
      <c r="B62" s="85"/>
      <c r="C62" s="49" t="s">
        <v>87</v>
      </c>
      <c r="D62" s="50" t="s">
        <v>88</v>
      </c>
      <c r="E62" s="51"/>
      <c r="F62" s="51">
        <v>2</v>
      </c>
      <c r="G62" s="21"/>
      <c r="H62" s="21"/>
      <c r="I62" s="10"/>
      <c r="J62" s="66">
        <f t="shared" si="0"/>
      </c>
      <c r="K62" s="66">
        <f t="shared" si="1"/>
      </c>
      <c r="L62" s="66">
        <f t="shared" si="2"/>
      </c>
    </row>
    <row r="63" spans="1:12" ht="108">
      <c r="A63" s="70"/>
      <c r="B63" s="85"/>
      <c r="C63" s="49" t="s">
        <v>89</v>
      </c>
      <c r="D63" s="50" t="s">
        <v>90</v>
      </c>
      <c r="E63" s="51"/>
      <c r="F63" s="51">
        <v>2</v>
      </c>
      <c r="G63" s="21"/>
      <c r="H63" s="21"/>
      <c r="I63" s="10"/>
      <c r="J63" s="66">
        <f t="shared" si="0"/>
      </c>
      <c r="K63" s="66">
        <f t="shared" si="1"/>
      </c>
      <c r="L63" s="66">
        <f t="shared" si="2"/>
      </c>
    </row>
    <row r="64" spans="1:12" ht="89.25" customHeight="1">
      <c r="A64" s="70"/>
      <c r="B64" s="85"/>
      <c r="C64" s="49" t="s">
        <v>91</v>
      </c>
      <c r="D64" s="50" t="s">
        <v>92</v>
      </c>
      <c r="E64" s="51"/>
      <c r="F64" s="51">
        <v>1</v>
      </c>
      <c r="G64" s="21"/>
      <c r="H64" s="21"/>
      <c r="I64" s="10"/>
      <c r="J64" s="66">
        <f t="shared" si="0"/>
      </c>
      <c r="K64" s="66">
        <f t="shared" si="1"/>
      </c>
      <c r="L64" s="66">
        <f t="shared" si="2"/>
      </c>
    </row>
    <row r="65" spans="1:12" ht="306" customHeight="1">
      <c r="A65" s="70"/>
      <c r="B65" s="85"/>
      <c r="C65" s="49" t="s">
        <v>93</v>
      </c>
      <c r="D65" s="50" t="s">
        <v>94</v>
      </c>
      <c r="E65" s="51"/>
      <c r="F65" s="51">
        <v>1</v>
      </c>
      <c r="G65" s="21"/>
      <c r="H65" s="21"/>
      <c r="I65" s="10"/>
      <c r="J65" s="66">
        <f t="shared" si="0"/>
      </c>
      <c r="K65" s="66">
        <f t="shared" si="1"/>
      </c>
      <c r="L65" s="66">
        <f t="shared" si="2"/>
      </c>
    </row>
    <row r="66" spans="1:12" ht="121.5">
      <c r="A66" s="70"/>
      <c r="B66" s="85"/>
      <c r="C66" s="49" t="s">
        <v>95</v>
      </c>
      <c r="D66" s="50" t="s">
        <v>96</v>
      </c>
      <c r="E66" s="51"/>
      <c r="F66" s="51">
        <v>1</v>
      </c>
      <c r="G66" s="21"/>
      <c r="H66" s="21"/>
      <c r="I66" s="10"/>
      <c r="J66" s="66">
        <f t="shared" si="0"/>
      </c>
      <c r="K66" s="66">
        <f t="shared" si="1"/>
      </c>
      <c r="L66" s="66">
        <f t="shared" si="2"/>
      </c>
    </row>
    <row r="67" spans="1:12" ht="216">
      <c r="A67" s="70"/>
      <c r="B67" s="85"/>
      <c r="C67" s="49" t="s">
        <v>97</v>
      </c>
      <c r="D67" s="50" t="s">
        <v>98</v>
      </c>
      <c r="E67" s="51"/>
      <c r="F67" s="51">
        <v>1</v>
      </c>
      <c r="G67" s="21"/>
      <c r="H67" s="21"/>
      <c r="I67" s="10"/>
      <c r="J67" s="66">
        <f t="shared" si="0"/>
      </c>
      <c r="K67" s="66">
        <f t="shared" si="1"/>
      </c>
      <c r="L67" s="66">
        <f t="shared" si="2"/>
      </c>
    </row>
    <row r="68" spans="1:12" ht="94.5">
      <c r="A68" s="70"/>
      <c r="B68" s="20" t="s">
        <v>252</v>
      </c>
      <c r="C68" s="49" t="s">
        <v>243</v>
      </c>
      <c r="D68" s="50" t="s">
        <v>99</v>
      </c>
      <c r="E68" s="51"/>
      <c r="F68" s="51">
        <v>2</v>
      </c>
      <c r="G68" s="21"/>
      <c r="H68" s="21"/>
      <c r="I68" s="10"/>
      <c r="J68" s="66">
        <f t="shared" si="0"/>
      </c>
      <c r="K68" s="66">
        <f t="shared" si="1"/>
      </c>
      <c r="L68" s="66">
        <f t="shared" si="2"/>
      </c>
    </row>
    <row r="69" spans="1:12" ht="189">
      <c r="A69" s="70"/>
      <c r="B69" s="20" t="s">
        <v>252</v>
      </c>
      <c r="C69" s="49" t="s">
        <v>244</v>
      </c>
      <c r="D69" s="50" t="s">
        <v>100</v>
      </c>
      <c r="E69" s="51"/>
      <c r="F69" s="51">
        <v>2</v>
      </c>
      <c r="G69" s="21"/>
      <c r="H69" s="21"/>
      <c r="I69" s="10"/>
      <c r="J69" s="66">
        <f t="shared" si="0"/>
      </c>
      <c r="K69" s="66">
        <f t="shared" si="1"/>
      </c>
      <c r="L69" s="66">
        <f t="shared" si="2"/>
      </c>
    </row>
    <row r="70" spans="1:12" ht="67.5">
      <c r="A70" s="70"/>
      <c r="B70" s="20" t="s">
        <v>252</v>
      </c>
      <c r="C70" s="49" t="s">
        <v>101</v>
      </c>
      <c r="D70" s="50" t="s">
        <v>102</v>
      </c>
      <c r="E70" s="51"/>
      <c r="F70" s="51">
        <v>1</v>
      </c>
      <c r="G70" s="21"/>
      <c r="H70" s="21"/>
      <c r="I70" s="10"/>
      <c r="J70" s="66">
        <f t="shared" si="0"/>
      </c>
      <c r="K70" s="66">
        <f t="shared" si="1"/>
      </c>
      <c r="L70" s="66">
        <f t="shared" si="2"/>
      </c>
    </row>
    <row r="71" spans="1:12" ht="14.25" thickBot="1">
      <c r="A71" s="100" t="s">
        <v>25</v>
      </c>
      <c r="B71" s="101"/>
      <c r="C71" s="101"/>
      <c r="D71" s="101"/>
      <c r="E71" s="101"/>
      <c r="F71" s="101"/>
      <c r="G71" s="101"/>
      <c r="H71" s="101"/>
      <c r="I71" s="101"/>
      <c r="J71" s="101"/>
      <c r="K71" s="15"/>
      <c r="L71" s="67">
        <f>+SUM(L27:L70)</f>
        <v>0</v>
      </c>
    </row>
    <row r="72" spans="1:12" ht="13.5">
      <c r="A72" s="22"/>
      <c r="B72" s="23"/>
      <c r="C72" s="23"/>
      <c r="D72" s="23"/>
      <c r="E72" s="23"/>
      <c r="F72" s="23"/>
      <c r="G72" s="23"/>
      <c r="H72" s="23"/>
      <c r="I72" s="24"/>
      <c r="J72" s="24"/>
      <c r="K72" s="24"/>
      <c r="L72" s="25"/>
    </row>
    <row r="73" spans="1:12" ht="13.5">
      <c r="A73" s="118" t="s">
        <v>103</v>
      </c>
      <c r="B73" s="119"/>
      <c r="C73" s="119"/>
      <c r="D73" s="119"/>
      <c r="E73" s="119"/>
      <c r="F73" s="119"/>
      <c r="G73" s="119"/>
      <c r="H73" s="119"/>
      <c r="I73" s="119"/>
      <c r="J73" s="119"/>
      <c r="K73" s="119"/>
      <c r="L73" s="120"/>
    </row>
    <row r="74" spans="1:12" ht="95.25" customHeight="1">
      <c r="A74" s="130" t="s">
        <v>29</v>
      </c>
      <c r="B74" s="133"/>
      <c r="C74" s="133"/>
      <c r="D74" s="133"/>
      <c r="E74" s="133"/>
      <c r="F74" s="133"/>
      <c r="G74" s="133"/>
      <c r="H74" s="133"/>
      <c r="I74" s="133"/>
      <c r="J74" s="133"/>
      <c r="K74" s="133"/>
      <c r="L74" s="134"/>
    </row>
    <row r="75" spans="1:12" ht="95.25" customHeight="1">
      <c r="A75" s="130" t="s">
        <v>30</v>
      </c>
      <c r="B75" s="131"/>
      <c r="C75" s="131"/>
      <c r="D75" s="131"/>
      <c r="E75" s="131"/>
      <c r="F75" s="131"/>
      <c r="G75" s="131"/>
      <c r="H75" s="131"/>
      <c r="I75" s="131"/>
      <c r="J75" s="131"/>
      <c r="K75" s="131"/>
      <c r="L75" s="132"/>
    </row>
    <row r="76" spans="1:12" ht="357" customHeight="1">
      <c r="A76" s="69" t="s">
        <v>134</v>
      </c>
      <c r="B76" s="91" t="s">
        <v>252</v>
      </c>
      <c r="C76" s="52" t="s">
        <v>217</v>
      </c>
      <c r="D76" s="53" t="s">
        <v>104</v>
      </c>
      <c r="E76" s="51"/>
      <c r="F76" s="51">
        <v>1</v>
      </c>
      <c r="G76" s="21"/>
      <c r="H76" s="21"/>
      <c r="I76" s="10"/>
      <c r="J76" s="66">
        <f aca="true" t="shared" si="3" ref="J76:J122">+IF(I76="","",(I76*0.16))</f>
      </c>
      <c r="K76" s="66">
        <f>+IF(J76="","",J76*F76)</f>
      </c>
      <c r="L76" s="66">
        <f>+IF(J76="","",(K76+(I76*F76)))</f>
      </c>
    </row>
    <row r="77" spans="1:12" ht="306" customHeight="1">
      <c r="A77" s="70"/>
      <c r="B77" s="92"/>
      <c r="C77" s="52" t="s">
        <v>218</v>
      </c>
      <c r="D77" s="53" t="s">
        <v>105</v>
      </c>
      <c r="E77" s="51"/>
      <c r="F77" s="51">
        <v>1</v>
      </c>
      <c r="G77" s="21"/>
      <c r="H77" s="21"/>
      <c r="I77" s="10"/>
      <c r="J77" s="66">
        <f t="shared" si="3"/>
      </c>
      <c r="K77" s="66">
        <f aca="true" t="shared" si="4" ref="K77:K122">+IF(J77="","",J77*F77)</f>
      </c>
      <c r="L77" s="66">
        <f aca="true" t="shared" si="5" ref="L77:L122">+IF(J77="","",(K77+(I77*F77)))</f>
      </c>
    </row>
    <row r="78" spans="1:12" ht="293.25" customHeight="1">
      <c r="A78" s="70"/>
      <c r="B78" s="92"/>
      <c r="C78" s="52" t="s">
        <v>228</v>
      </c>
      <c r="D78" s="53" t="s">
        <v>106</v>
      </c>
      <c r="E78" s="51"/>
      <c r="F78" s="51">
        <v>1</v>
      </c>
      <c r="G78" s="21"/>
      <c r="H78" s="21"/>
      <c r="I78" s="10"/>
      <c r="J78" s="66">
        <f t="shared" si="3"/>
      </c>
      <c r="K78" s="66">
        <f t="shared" si="4"/>
      </c>
      <c r="L78" s="66">
        <f t="shared" si="5"/>
      </c>
    </row>
    <row r="79" spans="1:12" ht="153" customHeight="1">
      <c r="A79" s="70"/>
      <c r="B79" s="92"/>
      <c r="C79" s="52" t="s">
        <v>229</v>
      </c>
      <c r="D79" s="53" t="s">
        <v>107</v>
      </c>
      <c r="E79" s="51"/>
      <c r="F79" s="51">
        <v>1</v>
      </c>
      <c r="G79" s="21"/>
      <c r="H79" s="21"/>
      <c r="I79" s="10"/>
      <c r="J79" s="66">
        <f t="shared" si="3"/>
      </c>
      <c r="K79" s="66">
        <f t="shared" si="4"/>
      </c>
      <c r="L79" s="66">
        <f t="shared" si="5"/>
      </c>
    </row>
    <row r="80" spans="1:12" ht="382.5" customHeight="1">
      <c r="A80" s="70"/>
      <c r="B80" s="92"/>
      <c r="C80" s="52" t="s">
        <v>230</v>
      </c>
      <c r="D80" s="53" t="s">
        <v>108</v>
      </c>
      <c r="E80" s="51"/>
      <c r="F80" s="51">
        <v>1</v>
      </c>
      <c r="G80" s="21"/>
      <c r="H80" s="21"/>
      <c r="I80" s="10"/>
      <c r="J80" s="66">
        <f t="shared" si="3"/>
      </c>
      <c r="K80" s="66">
        <f t="shared" si="4"/>
      </c>
      <c r="L80" s="66">
        <f t="shared" si="5"/>
      </c>
    </row>
    <row r="81" spans="1:12" ht="306" customHeight="1">
      <c r="A81" s="70"/>
      <c r="B81" s="92"/>
      <c r="C81" s="52" t="s">
        <v>255</v>
      </c>
      <c r="D81" s="53" t="s">
        <v>109</v>
      </c>
      <c r="E81" s="51"/>
      <c r="F81" s="51">
        <v>1</v>
      </c>
      <c r="G81" s="21"/>
      <c r="H81" s="21"/>
      <c r="I81" s="10"/>
      <c r="J81" s="66">
        <f t="shared" si="3"/>
      </c>
      <c r="K81" s="66">
        <f t="shared" si="4"/>
      </c>
      <c r="L81" s="66">
        <f t="shared" si="5"/>
      </c>
    </row>
    <row r="82" spans="1:12" ht="409.5" customHeight="1">
      <c r="A82" s="70"/>
      <c r="B82" s="92"/>
      <c r="C82" s="52" t="s">
        <v>200</v>
      </c>
      <c r="D82" s="53" t="s">
        <v>110</v>
      </c>
      <c r="E82" s="51"/>
      <c r="F82" s="51">
        <v>1</v>
      </c>
      <c r="G82" s="21"/>
      <c r="H82" s="21"/>
      <c r="I82" s="10"/>
      <c r="J82" s="66">
        <f t="shared" si="3"/>
      </c>
      <c r="K82" s="66">
        <f t="shared" si="4"/>
      </c>
      <c r="L82" s="66">
        <f t="shared" si="5"/>
      </c>
    </row>
    <row r="83" spans="1:12" ht="280.5" customHeight="1">
      <c r="A83" s="70"/>
      <c r="B83" s="92"/>
      <c r="C83" s="52" t="s">
        <v>201</v>
      </c>
      <c r="D83" s="53" t="s">
        <v>111</v>
      </c>
      <c r="E83" s="51"/>
      <c r="F83" s="51">
        <v>1</v>
      </c>
      <c r="G83" s="21"/>
      <c r="H83" s="21"/>
      <c r="I83" s="10"/>
      <c r="J83" s="66">
        <f t="shared" si="3"/>
      </c>
      <c r="K83" s="66">
        <f t="shared" si="4"/>
      </c>
      <c r="L83" s="66">
        <f t="shared" si="5"/>
      </c>
    </row>
    <row r="84" spans="1:12" ht="331.5" customHeight="1">
      <c r="A84" s="70"/>
      <c r="B84" s="92"/>
      <c r="C84" s="52" t="s">
        <v>256</v>
      </c>
      <c r="D84" s="53" t="s">
        <v>112</v>
      </c>
      <c r="E84" s="51"/>
      <c r="F84" s="51">
        <v>1</v>
      </c>
      <c r="G84" s="21"/>
      <c r="H84" s="21"/>
      <c r="I84" s="10"/>
      <c r="J84" s="66">
        <f t="shared" si="3"/>
      </c>
      <c r="K84" s="66">
        <f t="shared" si="4"/>
      </c>
      <c r="L84" s="66">
        <f t="shared" si="5"/>
      </c>
    </row>
    <row r="85" spans="1:12" ht="204" customHeight="1">
      <c r="A85" s="70"/>
      <c r="B85" s="92"/>
      <c r="C85" s="52" t="s">
        <v>219</v>
      </c>
      <c r="D85" s="53" t="s">
        <v>113</v>
      </c>
      <c r="E85" s="51"/>
      <c r="F85" s="51">
        <v>1</v>
      </c>
      <c r="G85" s="21"/>
      <c r="H85" s="21"/>
      <c r="I85" s="10"/>
      <c r="J85" s="66">
        <f t="shared" si="3"/>
      </c>
      <c r="K85" s="66">
        <f t="shared" si="4"/>
      </c>
      <c r="L85" s="66">
        <f t="shared" si="5"/>
      </c>
    </row>
    <row r="86" spans="1:12" ht="306" customHeight="1">
      <c r="A86" s="70"/>
      <c r="B86" s="92"/>
      <c r="C86" s="52" t="s">
        <v>220</v>
      </c>
      <c r="D86" s="53" t="s">
        <v>114</v>
      </c>
      <c r="E86" s="51"/>
      <c r="F86" s="51">
        <v>1</v>
      </c>
      <c r="G86" s="21"/>
      <c r="H86" s="21"/>
      <c r="I86" s="10"/>
      <c r="J86" s="66">
        <f t="shared" si="3"/>
      </c>
      <c r="K86" s="66">
        <f t="shared" si="4"/>
      </c>
      <c r="L86" s="66">
        <f t="shared" si="5"/>
      </c>
    </row>
    <row r="87" spans="1:12" ht="267.75" customHeight="1">
      <c r="A87" s="70"/>
      <c r="B87" s="92"/>
      <c r="C87" s="52" t="s">
        <v>149</v>
      </c>
      <c r="D87" s="53" t="s">
        <v>115</v>
      </c>
      <c r="E87" s="51"/>
      <c r="F87" s="51">
        <v>1</v>
      </c>
      <c r="G87" s="21"/>
      <c r="H87" s="21"/>
      <c r="I87" s="10"/>
      <c r="J87" s="66">
        <f t="shared" si="3"/>
      </c>
      <c r="K87" s="66">
        <f t="shared" si="4"/>
      </c>
      <c r="L87" s="66">
        <f t="shared" si="5"/>
      </c>
    </row>
    <row r="88" spans="1:12" ht="409.5" customHeight="1">
      <c r="A88" s="70"/>
      <c r="B88" s="92"/>
      <c r="C88" s="54" t="s">
        <v>150</v>
      </c>
      <c r="D88" s="55" t="s">
        <v>116</v>
      </c>
      <c r="E88" s="51"/>
      <c r="F88" s="51">
        <v>1</v>
      </c>
      <c r="G88" s="21"/>
      <c r="H88" s="21"/>
      <c r="I88" s="10"/>
      <c r="J88" s="66">
        <f t="shared" si="3"/>
      </c>
      <c r="K88" s="66">
        <f t="shared" si="4"/>
      </c>
      <c r="L88" s="66">
        <f t="shared" si="5"/>
      </c>
    </row>
    <row r="89" spans="1:12" ht="409.5" customHeight="1">
      <c r="A89" s="70"/>
      <c r="B89" s="92"/>
      <c r="C89" s="52" t="s">
        <v>117</v>
      </c>
      <c r="D89" s="55" t="s">
        <v>212</v>
      </c>
      <c r="E89" s="51"/>
      <c r="F89" s="51">
        <v>1</v>
      </c>
      <c r="G89" s="21"/>
      <c r="H89" s="21"/>
      <c r="I89" s="10"/>
      <c r="J89" s="66">
        <f t="shared" si="3"/>
      </c>
      <c r="K89" s="66">
        <f t="shared" si="4"/>
      </c>
      <c r="L89" s="66">
        <f t="shared" si="5"/>
      </c>
    </row>
    <row r="90" spans="1:12" ht="76.5" customHeight="1">
      <c r="A90" s="70"/>
      <c r="B90" s="92"/>
      <c r="C90" s="52" t="s">
        <v>213</v>
      </c>
      <c r="D90" s="55" t="s">
        <v>118</v>
      </c>
      <c r="E90" s="51"/>
      <c r="F90" s="51">
        <v>1</v>
      </c>
      <c r="G90" s="21"/>
      <c r="H90" s="21"/>
      <c r="I90" s="10"/>
      <c r="J90" s="66">
        <f t="shared" si="3"/>
      </c>
      <c r="K90" s="66">
        <f t="shared" si="4"/>
      </c>
      <c r="L90" s="66">
        <f t="shared" si="5"/>
      </c>
    </row>
    <row r="91" spans="1:12" ht="409.5" customHeight="1">
      <c r="A91" s="70"/>
      <c r="B91" s="92"/>
      <c r="C91" s="52" t="s">
        <v>214</v>
      </c>
      <c r="D91" s="53" t="s">
        <v>119</v>
      </c>
      <c r="E91" s="51"/>
      <c r="F91" s="51">
        <v>1</v>
      </c>
      <c r="G91" s="21"/>
      <c r="H91" s="21"/>
      <c r="I91" s="10"/>
      <c r="J91" s="66">
        <f t="shared" si="3"/>
      </c>
      <c r="K91" s="66">
        <f t="shared" si="4"/>
      </c>
      <c r="L91" s="66">
        <f t="shared" si="5"/>
      </c>
    </row>
    <row r="92" spans="1:12" ht="409.5" customHeight="1">
      <c r="A92" s="70"/>
      <c r="B92" s="92"/>
      <c r="C92" s="52" t="s">
        <v>253</v>
      </c>
      <c r="D92" s="53" t="s">
        <v>120</v>
      </c>
      <c r="E92" s="51"/>
      <c r="F92" s="51">
        <v>1</v>
      </c>
      <c r="G92" s="21"/>
      <c r="H92" s="21"/>
      <c r="I92" s="10"/>
      <c r="J92" s="66">
        <f t="shared" si="3"/>
      </c>
      <c r="K92" s="66">
        <f t="shared" si="4"/>
      </c>
      <c r="L92" s="66">
        <f t="shared" si="5"/>
      </c>
    </row>
    <row r="93" spans="1:12" ht="409.5">
      <c r="A93" s="70"/>
      <c r="B93" s="92"/>
      <c r="C93" s="52" t="s">
        <v>197</v>
      </c>
      <c r="D93" s="55" t="s">
        <v>121</v>
      </c>
      <c r="E93" s="51"/>
      <c r="F93" s="51">
        <v>1</v>
      </c>
      <c r="G93" s="21"/>
      <c r="H93" s="21"/>
      <c r="I93" s="10"/>
      <c r="J93" s="66">
        <f t="shared" si="3"/>
      </c>
      <c r="K93" s="66">
        <f t="shared" si="4"/>
      </c>
      <c r="L93" s="66">
        <f t="shared" si="5"/>
      </c>
    </row>
    <row r="94" spans="1:12" ht="409.5" customHeight="1">
      <c r="A94" s="70"/>
      <c r="B94" s="92"/>
      <c r="C94" s="52" t="s">
        <v>195</v>
      </c>
      <c r="D94" s="53" t="s">
        <v>122</v>
      </c>
      <c r="E94" s="51"/>
      <c r="F94" s="51">
        <v>1</v>
      </c>
      <c r="G94" s="21"/>
      <c r="H94" s="21"/>
      <c r="I94" s="10"/>
      <c r="J94" s="66">
        <f t="shared" si="3"/>
      </c>
      <c r="K94" s="66">
        <f t="shared" si="4"/>
      </c>
      <c r="L94" s="66">
        <f t="shared" si="5"/>
      </c>
    </row>
    <row r="95" spans="1:12" ht="331.5" customHeight="1">
      <c r="A95" s="70"/>
      <c r="B95" s="92"/>
      <c r="C95" s="52" t="s">
        <v>247</v>
      </c>
      <c r="D95" s="53" t="s">
        <v>123</v>
      </c>
      <c r="E95" s="51"/>
      <c r="F95" s="51">
        <v>1</v>
      </c>
      <c r="G95" s="21"/>
      <c r="H95" s="21"/>
      <c r="I95" s="10"/>
      <c r="J95" s="66">
        <f t="shared" si="3"/>
      </c>
      <c r="K95" s="66">
        <f t="shared" si="4"/>
      </c>
      <c r="L95" s="66">
        <f t="shared" si="5"/>
      </c>
    </row>
    <row r="96" spans="1:12" ht="409.5" customHeight="1">
      <c r="A96" s="70"/>
      <c r="B96" s="92"/>
      <c r="C96" s="52" t="s">
        <v>124</v>
      </c>
      <c r="D96" s="53" t="s">
        <v>125</v>
      </c>
      <c r="E96" s="51"/>
      <c r="F96" s="51">
        <v>1</v>
      </c>
      <c r="G96" s="21"/>
      <c r="H96" s="21"/>
      <c r="I96" s="10"/>
      <c r="J96" s="66">
        <f t="shared" si="3"/>
      </c>
      <c r="K96" s="66">
        <f t="shared" si="4"/>
      </c>
      <c r="L96" s="66">
        <f t="shared" si="5"/>
      </c>
    </row>
    <row r="97" spans="1:12" ht="344.25" customHeight="1">
      <c r="A97" s="70"/>
      <c r="B97" s="92"/>
      <c r="C97" s="52" t="s">
        <v>202</v>
      </c>
      <c r="D97" s="55" t="s">
        <v>126</v>
      </c>
      <c r="E97" s="51"/>
      <c r="F97" s="51">
        <v>1</v>
      </c>
      <c r="G97" s="21"/>
      <c r="H97" s="21"/>
      <c r="I97" s="10"/>
      <c r="J97" s="66">
        <f t="shared" si="3"/>
      </c>
      <c r="K97" s="66">
        <f t="shared" si="4"/>
      </c>
      <c r="L97" s="66">
        <f t="shared" si="5"/>
      </c>
    </row>
    <row r="98" spans="1:12" ht="280.5" customHeight="1">
      <c r="A98" s="70"/>
      <c r="B98" s="92"/>
      <c r="C98" s="52" t="s">
        <v>203</v>
      </c>
      <c r="D98" s="53" t="s">
        <v>127</v>
      </c>
      <c r="E98" s="51"/>
      <c r="F98" s="51">
        <v>1</v>
      </c>
      <c r="G98" s="21"/>
      <c r="H98" s="21"/>
      <c r="I98" s="10"/>
      <c r="J98" s="66">
        <f t="shared" si="3"/>
      </c>
      <c r="K98" s="66">
        <f t="shared" si="4"/>
      </c>
      <c r="L98" s="66">
        <f t="shared" si="5"/>
      </c>
    </row>
    <row r="99" spans="1:12" ht="216.75" customHeight="1">
      <c r="A99" s="70"/>
      <c r="B99" s="92"/>
      <c r="C99" s="52" t="s">
        <v>232</v>
      </c>
      <c r="D99" s="53" t="s">
        <v>128</v>
      </c>
      <c r="E99" s="51"/>
      <c r="F99" s="51">
        <v>1</v>
      </c>
      <c r="G99" s="21"/>
      <c r="H99" s="21"/>
      <c r="I99" s="10"/>
      <c r="J99" s="66">
        <f t="shared" si="3"/>
      </c>
      <c r="K99" s="66">
        <f t="shared" si="4"/>
      </c>
      <c r="L99" s="66">
        <f t="shared" si="5"/>
      </c>
    </row>
    <row r="100" spans="1:12" ht="267.75" customHeight="1">
      <c r="A100" s="70"/>
      <c r="B100" s="92"/>
      <c r="C100" s="52" t="s">
        <v>233</v>
      </c>
      <c r="D100" s="55" t="s">
        <v>129</v>
      </c>
      <c r="E100" s="51"/>
      <c r="F100" s="51">
        <v>1</v>
      </c>
      <c r="G100" s="21"/>
      <c r="H100" s="21"/>
      <c r="I100" s="10"/>
      <c r="J100" s="66">
        <f t="shared" si="3"/>
      </c>
      <c r="K100" s="66">
        <f t="shared" si="4"/>
      </c>
      <c r="L100" s="66">
        <f t="shared" si="5"/>
      </c>
    </row>
    <row r="101" spans="1:12" ht="409.5" customHeight="1">
      <c r="A101" s="70"/>
      <c r="B101" s="92"/>
      <c r="C101" s="52" t="s">
        <v>234</v>
      </c>
      <c r="D101" s="53" t="s">
        <v>45</v>
      </c>
      <c r="E101" s="51"/>
      <c r="F101" s="51">
        <v>1</v>
      </c>
      <c r="G101" s="21"/>
      <c r="H101" s="21"/>
      <c r="I101" s="10"/>
      <c r="J101" s="66">
        <f t="shared" si="3"/>
      </c>
      <c r="K101" s="66">
        <f t="shared" si="4"/>
      </c>
      <c r="L101" s="66">
        <f t="shared" si="5"/>
      </c>
    </row>
    <row r="102" spans="1:12" ht="409.5" customHeight="1">
      <c r="A102" s="70"/>
      <c r="B102" s="92"/>
      <c r="C102" s="52" t="s">
        <v>156</v>
      </c>
      <c r="D102" s="53" t="s">
        <v>46</v>
      </c>
      <c r="E102" s="51"/>
      <c r="F102" s="51">
        <v>1</v>
      </c>
      <c r="G102" s="21"/>
      <c r="H102" s="21"/>
      <c r="I102" s="10"/>
      <c r="J102" s="66">
        <f t="shared" si="3"/>
      </c>
      <c r="K102" s="66">
        <f t="shared" si="4"/>
      </c>
      <c r="L102" s="66">
        <f t="shared" si="5"/>
      </c>
    </row>
    <row r="103" spans="1:12" ht="344.25" customHeight="1">
      <c r="A103" s="70"/>
      <c r="B103" s="92"/>
      <c r="C103" s="52" t="s">
        <v>216</v>
      </c>
      <c r="D103" s="55" t="s">
        <v>47</v>
      </c>
      <c r="E103" s="51"/>
      <c r="F103" s="51">
        <v>1</v>
      </c>
      <c r="G103" s="21"/>
      <c r="H103" s="21"/>
      <c r="I103" s="10"/>
      <c r="J103" s="66">
        <f t="shared" si="3"/>
      </c>
      <c r="K103" s="66">
        <f t="shared" si="4"/>
      </c>
      <c r="L103" s="66">
        <f t="shared" si="5"/>
      </c>
    </row>
    <row r="104" spans="1:12" ht="306" customHeight="1">
      <c r="A104" s="70"/>
      <c r="B104" s="92"/>
      <c r="C104" s="52" t="s">
        <v>235</v>
      </c>
      <c r="D104" s="53" t="s">
        <v>48</v>
      </c>
      <c r="E104" s="51"/>
      <c r="F104" s="51">
        <v>1</v>
      </c>
      <c r="G104" s="21"/>
      <c r="H104" s="21"/>
      <c r="I104" s="10"/>
      <c r="J104" s="66">
        <f t="shared" si="3"/>
      </c>
      <c r="K104" s="66">
        <f t="shared" si="4"/>
      </c>
      <c r="L104" s="66">
        <f t="shared" si="5"/>
      </c>
    </row>
    <row r="105" spans="1:12" ht="293.25" customHeight="1">
      <c r="A105" s="70"/>
      <c r="B105" s="92"/>
      <c r="C105" s="52" t="s">
        <v>236</v>
      </c>
      <c r="D105" s="55" t="s">
        <v>49</v>
      </c>
      <c r="E105" s="51"/>
      <c r="F105" s="51">
        <v>1</v>
      </c>
      <c r="G105" s="21"/>
      <c r="H105" s="21"/>
      <c r="I105" s="10"/>
      <c r="J105" s="66">
        <f t="shared" si="3"/>
      </c>
      <c r="K105" s="66">
        <f t="shared" si="4"/>
      </c>
      <c r="L105" s="66">
        <f t="shared" si="5"/>
      </c>
    </row>
    <row r="106" spans="1:12" ht="51" customHeight="1">
      <c r="A106" s="70"/>
      <c r="B106" s="92"/>
      <c r="C106" s="52" t="s">
        <v>205</v>
      </c>
      <c r="D106" s="53" t="s">
        <v>50</v>
      </c>
      <c r="E106" s="51"/>
      <c r="F106" s="51">
        <v>1</v>
      </c>
      <c r="G106" s="21"/>
      <c r="H106" s="21"/>
      <c r="I106" s="10"/>
      <c r="J106" s="66">
        <f t="shared" si="3"/>
      </c>
      <c r="K106" s="66">
        <f t="shared" si="4"/>
      </c>
      <c r="L106" s="66">
        <f t="shared" si="5"/>
      </c>
    </row>
    <row r="107" spans="1:12" ht="51" customHeight="1">
      <c r="A107" s="70"/>
      <c r="B107" s="92"/>
      <c r="C107" s="52" t="s">
        <v>206</v>
      </c>
      <c r="D107" s="55" t="s">
        <v>51</v>
      </c>
      <c r="E107" s="51"/>
      <c r="F107" s="51">
        <v>1</v>
      </c>
      <c r="G107" s="21"/>
      <c r="H107" s="21"/>
      <c r="I107" s="10"/>
      <c r="J107" s="66">
        <f t="shared" si="3"/>
      </c>
      <c r="K107" s="66">
        <f t="shared" si="4"/>
      </c>
      <c r="L107" s="66">
        <f t="shared" si="5"/>
      </c>
    </row>
    <row r="108" spans="1:12" ht="409.5" customHeight="1">
      <c r="A108" s="70"/>
      <c r="B108" s="92"/>
      <c r="C108" s="52" t="s">
        <v>207</v>
      </c>
      <c r="D108" s="55" t="s">
        <v>52</v>
      </c>
      <c r="E108" s="51"/>
      <c r="F108" s="51">
        <v>1</v>
      </c>
      <c r="G108" s="21"/>
      <c r="H108" s="21"/>
      <c r="I108" s="10"/>
      <c r="J108" s="66">
        <f t="shared" si="3"/>
      </c>
      <c r="K108" s="66">
        <f t="shared" si="4"/>
      </c>
      <c r="L108" s="66">
        <f t="shared" si="5"/>
      </c>
    </row>
    <row r="109" spans="1:12" ht="204" customHeight="1">
      <c r="A109" s="70"/>
      <c r="B109" s="92"/>
      <c r="C109" s="52" t="s">
        <v>208</v>
      </c>
      <c r="D109" s="55" t="s">
        <v>53</v>
      </c>
      <c r="E109" s="51"/>
      <c r="F109" s="51">
        <v>1</v>
      </c>
      <c r="G109" s="21"/>
      <c r="H109" s="21"/>
      <c r="I109" s="10"/>
      <c r="J109" s="66">
        <f t="shared" si="3"/>
      </c>
      <c r="K109" s="66">
        <f t="shared" si="4"/>
      </c>
      <c r="L109" s="66">
        <f t="shared" si="5"/>
      </c>
    </row>
    <row r="110" spans="1:12" ht="191.25" customHeight="1">
      <c r="A110" s="70"/>
      <c r="B110" s="92"/>
      <c r="C110" s="52" t="s">
        <v>198</v>
      </c>
      <c r="D110" s="55" t="s">
        <v>54</v>
      </c>
      <c r="E110" s="51"/>
      <c r="F110" s="51">
        <v>1</v>
      </c>
      <c r="G110" s="21"/>
      <c r="H110" s="21"/>
      <c r="I110" s="10"/>
      <c r="J110" s="66">
        <f t="shared" si="3"/>
      </c>
      <c r="K110" s="66">
        <f t="shared" si="4"/>
      </c>
      <c r="L110" s="66">
        <f t="shared" si="5"/>
      </c>
    </row>
    <row r="111" spans="1:12" ht="191.25" customHeight="1">
      <c r="A111" s="70"/>
      <c r="B111" s="92"/>
      <c r="C111" s="52" t="s">
        <v>199</v>
      </c>
      <c r="D111" s="55" t="s">
        <v>55</v>
      </c>
      <c r="E111" s="51"/>
      <c r="F111" s="51">
        <v>1</v>
      </c>
      <c r="G111" s="21"/>
      <c r="H111" s="21"/>
      <c r="I111" s="10"/>
      <c r="J111" s="66">
        <f t="shared" si="3"/>
      </c>
      <c r="K111" s="66">
        <f t="shared" si="4"/>
      </c>
      <c r="L111" s="66">
        <f t="shared" si="5"/>
      </c>
    </row>
    <row r="112" spans="1:12" ht="51" customHeight="1">
      <c r="A112" s="70"/>
      <c r="B112" s="92"/>
      <c r="C112" s="52" t="s">
        <v>56</v>
      </c>
      <c r="D112" s="55" t="s">
        <v>57</v>
      </c>
      <c r="E112" s="51"/>
      <c r="F112" s="51">
        <v>1</v>
      </c>
      <c r="G112" s="21"/>
      <c r="H112" s="21"/>
      <c r="I112" s="10"/>
      <c r="J112" s="66">
        <f t="shared" si="3"/>
      </c>
      <c r="K112" s="66">
        <f t="shared" si="4"/>
      </c>
      <c r="L112" s="66">
        <f t="shared" si="5"/>
      </c>
    </row>
    <row r="113" spans="1:12" ht="395.25" customHeight="1">
      <c r="A113" s="70"/>
      <c r="B113" s="92"/>
      <c r="C113" s="52" t="s">
        <v>231</v>
      </c>
      <c r="D113" s="53" t="s">
        <v>58</v>
      </c>
      <c r="E113" s="51"/>
      <c r="F113" s="51">
        <v>1</v>
      </c>
      <c r="G113" s="21"/>
      <c r="H113" s="21"/>
      <c r="I113" s="10"/>
      <c r="J113" s="66">
        <f t="shared" si="3"/>
      </c>
      <c r="K113" s="66">
        <f t="shared" si="4"/>
      </c>
      <c r="L113" s="66">
        <f t="shared" si="5"/>
      </c>
    </row>
    <row r="114" spans="1:12" ht="127.5" customHeight="1">
      <c r="A114" s="70"/>
      <c r="B114" s="92"/>
      <c r="C114" s="52" t="s">
        <v>248</v>
      </c>
      <c r="D114" s="53" t="s">
        <v>59</v>
      </c>
      <c r="E114" s="51"/>
      <c r="F114" s="51">
        <v>1</v>
      </c>
      <c r="G114" s="21"/>
      <c r="H114" s="21"/>
      <c r="I114" s="10"/>
      <c r="J114" s="66">
        <f t="shared" si="3"/>
      </c>
      <c r="K114" s="66">
        <f t="shared" si="4"/>
      </c>
      <c r="L114" s="66">
        <f t="shared" si="5"/>
      </c>
    </row>
    <row r="115" spans="1:12" ht="318.75" customHeight="1">
      <c r="A115" s="70"/>
      <c r="B115" s="92"/>
      <c r="C115" s="52" t="s">
        <v>249</v>
      </c>
      <c r="D115" s="53" t="s">
        <v>60</v>
      </c>
      <c r="E115" s="51"/>
      <c r="F115" s="51">
        <v>1</v>
      </c>
      <c r="G115" s="21"/>
      <c r="H115" s="21"/>
      <c r="I115" s="10"/>
      <c r="J115" s="66">
        <f t="shared" si="3"/>
      </c>
      <c r="K115" s="66">
        <f t="shared" si="4"/>
      </c>
      <c r="L115" s="66">
        <f t="shared" si="5"/>
      </c>
    </row>
    <row r="116" spans="1:12" ht="127.5" customHeight="1">
      <c r="A116" s="70"/>
      <c r="B116" s="92"/>
      <c r="C116" s="52" t="s">
        <v>250</v>
      </c>
      <c r="D116" s="53" t="s">
        <v>61</v>
      </c>
      <c r="E116" s="51"/>
      <c r="F116" s="51">
        <v>1</v>
      </c>
      <c r="G116" s="21"/>
      <c r="H116" s="21"/>
      <c r="I116" s="10"/>
      <c r="J116" s="66">
        <f t="shared" si="3"/>
      </c>
      <c r="K116" s="66">
        <f t="shared" si="4"/>
      </c>
      <c r="L116" s="66">
        <f t="shared" si="5"/>
      </c>
    </row>
    <row r="117" spans="1:12" ht="409.5" customHeight="1">
      <c r="A117" s="70"/>
      <c r="B117" s="92"/>
      <c r="C117" s="52" t="s">
        <v>251</v>
      </c>
      <c r="D117" s="53" t="s">
        <v>62</v>
      </c>
      <c r="E117" s="51"/>
      <c r="F117" s="51">
        <v>1</v>
      </c>
      <c r="G117" s="21"/>
      <c r="H117" s="21"/>
      <c r="I117" s="10"/>
      <c r="J117" s="66">
        <f t="shared" si="3"/>
      </c>
      <c r="K117" s="66">
        <f t="shared" si="4"/>
      </c>
      <c r="L117" s="66">
        <f t="shared" si="5"/>
      </c>
    </row>
    <row r="118" spans="1:12" ht="127.5" customHeight="1">
      <c r="A118" s="70"/>
      <c r="B118" s="92"/>
      <c r="C118" s="52" t="s">
        <v>280</v>
      </c>
      <c r="D118" s="53" t="s">
        <v>63</v>
      </c>
      <c r="E118" s="51"/>
      <c r="F118" s="51">
        <v>1</v>
      </c>
      <c r="G118" s="21"/>
      <c r="H118" s="21"/>
      <c r="I118" s="10"/>
      <c r="J118" s="66">
        <f t="shared" si="3"/>
      </c>
      <c r="K118" s="66">
        <f t="shared" si="4"/>
      </c>
      <c r="L118" s="66">
        <f t="shared" si="5"/>
      </c>
    </row>
    <row r="119" spans="1:12" ht="409.5" customHeight="1">
      <c r="A119" s="70"/>
      <c r="B119" s="92"/>
      <c r="C119" s="54" t="s">
        <v>281</v>
      </c>
      <c r="D119" s="53" t="s">
        <v>44</v>
      </c>
      <c r="E119" s="51"/>
      <c r="F119" s="51">
        <v>1</v>
      </c>
      <c r="G119" s="21"/>
      <c r="H119" s="21"/>
      <c r="I119" s="10"/>
      <c r="J119" s="66">
        <f t="shared" si="3"/>
      </c>
      <c r="K119" s="66">
        <f t="shared" si="4"/>
      </c>
      <c r="L119" s="66">
        <f t="shared" si="5"/>
      </c>
    </row>
    <row r="120" spans="1:12" ht="293.25" customHeight="1">
      <c r="A120" s="69"/>
      <c r="B120" s="92"/>
      <c r="C120" s="52" t="s">
        <v>285</v>
      </c>
      <c r="D120" s="55" t="s">
        <v>0</v>
      </c>
      <c r="E120" s="51"/>
      <c r="F120" s="51">
        <v>1</v>
      </c>
      <c r="G120" s="21"/>
      <c r="H120" s="21"/>
      <c r="I120" s="10"/>
      <c r="J120" s="66">
        <f t="shared" si="3"/>
      </c>
      <c r="K120" s="66">
        <f t="shared" si="4"/>
      </c>
      <c r="L120" s="66">
        <f t="shared" si="5"/>
      </c>
    </row>
    <row r="121" spans="1:12" ht="409.5" customHeight="1">
      <c r="A121" s="70"/>
      <c r="B121" s="92"/>
      <c r="C121" s="52" t="s">
        <v>286</v>
      </c>
      <c r="D121" s="55" t="s">
        <v>1</v>
      </c>
      <c r="E121" s="51"/>
      <c r="F121" s="51">
        <v>1</v>
      </c>
      <c r="G121" s="21"/>
      <c r="H121" s="21"/>
      <c r="I121" s="10"/>
      <c r="J121" s="66">
        <f t="shared" si="3"/>
      </c>
      <c r="K121" s="66">
        <f t="shared" si="4"/>
      </c>
      <c r="L121" s="66">
        <f t="shared" si="5"/>
      </c>
    </row>
    <row r="122" spans="1:12" ht="165.75" customHeight="1">
      <c r="A122" s="70"/>
      <c r="B122" s="93"/>
      <c r="C122" s="56" t="s">
        <v>242</v>
      </c>
      <c r="D122" s="50" t="s">
        <v>2</v>
      </c>
      <c r="E122" s="51">
        <v>3</v>
      </c>
      <c r="F122" s="51">
        <v>3</v>
      </c>
      <c r="G122" s="21"/>
      <c r="H122" s="21"/>
      <c r="I122" s="10"/>
      <c r="J122" s="66">
        <f t="shared" si="3"/>
      </c>
      <c r="K122" s="66">
        <f t="shared" si="4"/>
      </c>
      <c r="L122" s="66">
        <f t="shared" si="5"/>
      </c>
    </row>
    <row r="123" spans="1:12" ht="13.5">
      <c r="A123" s="112" t="s">
        <v>25</v>
      </c>
      <c r="B123" s="113"/>
      <c r="C123" s="113"/>
      <c r="D123" s="113"/>
      <c r="E123" s="113"/>
      <c r="F123" s="113"/>
      <c r="G123" s="113"/>
      <c r="H123" s="113"/>
      <c r="I123" s="113"/>
      <c r="J123" s="113"/>
      <c r="K123" s="27"/>
      <c r="L123" s="68">
        <f>+SUM(L76:L122)</f>
        <v>0</v>
      </c>
    </row>
    <row r="124" spans="1:12" ht="13.5">
      <c r="A124" s="118" t="s">
        <v>3</v>
      </c>
      <c r="B124" s="119"/>
      <c r="C124" s="119"/>
      <c r="D124" s="119"/>
      <c r="E124" s="119"/>
      <c r="F124" s="119"/>
      <c r="G124" s="119"/>
      <c r="H124" s="119"/>
      <c r="I124" s="119"/>
      <c r="J124" s="119"/>
      <c r="K124" s="119"/>
      <c r="L124" s="120"/>
    </row>
    <row r="125" spans="1:12" ht="14.25" thickBot="1">
      <c r="A125" s="86" t="s">
        <v>4</v>
      </c>
      <c r="B125" s="87"/>
      <c r="C125" s="87"/>
      <c r="D125" s="87"/>
      <c r="E125" s="87"/>
      <c r="F125" s="87"/>
      <c r="G125" s="87"/>
      <c r="H125" s="87"/>
      <c r="I125" s="87"/>
      <c r="J125" s="87"/>
      <c r="K125" s="87"/>
      <c r="L125" s="88"/>
    </row>
    <row r="126" spans="1:12" ht="102" customHeight="1" thickBot="1">
      <c r="A126" s="110" t="s">
        <v>135</v>
      </c>
      <c r="B126" s="89" t="s">
        <v>252</v>
      </c>
      <c r="C126" s="57" t="s">
        <v>238</v>
      </c>
      <c r="D126" s="58" t="s">
        <v>324</v>
      </c>
      <c r="E126" s="59" t="s">
        <v>327</v>
      </c>
      <c r="F126" s="59">
        <v>9</v>
      </c>
      <c r="G126" s="28"/>
      <c r="H126" s="28"/>
      <c r="I126" s="10"/>
      <c r="J126" s="66">
        <f aca="true" t="shared" si="6" ref="J126:J131">+IF(I126="","",(I126*0.16))</f>
      </c>
      <c r="K126" s="66">
        <f aca="true" t="shared" si="7" ref="K126:K131">+IF(J126="","",J126*F126)</f>
      </c>
      <c r="L126" s="66">
        <f aca="true" t="shared" si="8" ref="L126:L131">+IF(J126="","",(K126+(I126*F126)))</f>
      </c>
    </row>
    <row r="127" spans="1:12" ht="89.25" customHeight="1" thickBot="1">
      <c r="A127" s="70"/>
      <c r="B127" s="90"/>
      <c r="C127" s="56" t="s">
        <v>239</v>
      </c>
      <c r="D127" s="50" t="s">
        <v>5</v>
      </c>
      <c r="E127" s="59" t="s">
        <v>327</v>
      </c>
      <c r="F127" s="60">
        <v>10</v>
      </c>
      <c r="G127" s="29"/>
      <c r="H127" s="29"/>
      <c r="I127" s="10"/>
      <c r="J127" s="66">
        <f t="shared" si="6"/>
      </c>
      <c r="K127" s="66">
        <f t="shared" si="7"/>
      </c>
      <c r="L127" s="66">
        <f t="shared" si="8"/>
      </c>
    </row>
    <row r="128" spans="1:12" ht="89.25" customHeight="1" thickBot="1">
      <c r="A128" s="70"/>
      <c r="B128" s="90"/>
      <c r="C128" s="56" t="s">
        <v>240</v>
      </c>
      <c r="D128" s="50" t="s">
        <v>325</v>
      </c>
      <c r="E128" s="59" t="s">
        <v>327</v>
      </c>
      <c r="F128" s="60">
        <v>4</v>
      </c>
      <c r="G128" s="29"/>
      <c r="H128" s="29"/>
      <c r="I128" s="10"/>
      <c r="J128" s="66">
        <f t="shared" si="6"/>
      </c>
      <c r="K128" s="66">
        <f t="shared" si="7"/>
      </c>
      <c r="L128" s="66">
        <f t="shared" si="8"/>
      </c>
    </row>
    <row r="129" spans="1:12" ht="76.5" customHeight="1" thickBot="1">
      <c r="A129" s="70"/>
      <c r="B129" s="90"/>
      <c r="C129" s="56" t="s">
        <v>241</v>
      </c>
      <c r="D129" s="50" t="s">
        <v>326</v>
      </c>
      <c r="E129" s="59" t="s">
        <v>327</v>
      </c>
      <c r="F129" s="60">
        <v>9</v>
      </c>
      <c r="G129" s="29"/>
      <c r="H129" s="29"/>
      <c r="I129" s="10"/>
      <c r="J129" s="66">
        <f t="shared" si="6"/>
      </c>
      <c r="K129" s="66">
        <f t="shared" si="7"/>
      </c>
      <c r="L129" s="66">
        <f t="shared" si="8"/>
      </c>
    </row>
    <row r="130" spans="1:12" ht="81.75" thickBot="1">
      <c r="A130" s="70"/>
      <c r="B130" s="20" t="s">
        <v>252</v>
      </c>
      <c r="C130" s="49" t="s">
        <v>245</v>
      </c>
      <c r="D130" s="50" t="s">
        <v>6</v>
      </c>
      <c r="E130" s="59" t="s">
        <v>327</v>
      </c>
      <c r="F130" s="49">
        <v>1</v>
      </c>
      <c r="G130" s="30"/>
      <c r="H130" s="30"/>
      <c r="I130" s="10"/>
      <c r="J130" s="66">
        <f t="shared" si="6"/>
      </c>
      <c r="K130" s="66">
        <f t="shared" si="7"/>
      </c>
      <c r="L130" s="66">
        <f t="shared" si="8"/>
      </c>
    </row>
    <row r="131" spans="1:12" ht="41.25" thickBot="1">
      <c r="A131" s="111"/>
      <c r="B131" s="31" t="s">
        <v>252</v>
      </c>
      <c r="C131" s="61" t="s">
        <v>222</v>
      </c>
      <c r="D131" s="62" t="s">
        <v>223</v>
      </c>
      <c r="E131" s="59" t="s">
        <v>327</v>
      </c>
      <c r="F131" s="61">
        <v>1</v>
      </c>
      <c r="G131" s="32"/>
      <c r="H131" s="32"/>
      <c r="I131" s="10"/>
      <c r="J131" s="66">
        <f t="shared" si="6"/>
      </c>
      <c r="K131" s="66">
        <f t="shared" si="7"/>
      </c>
      <c r="L131" s="66">
        <f t="shared" si="8"/>
      </c>
    </row>
    <row r="132" spans="1:12" ht="13.5">
      <c r="A132" s="114" t="s">
        <v>25</v>
      </c>
      <c r="B132" s="115"/>
      <c r="C132" s="115"/>
      <c r="D132" s="115"/>
      <c r="E132" s="115"/>
      <c r="F132" s="115"/>
      <c r="G132" s="115"/>
      <c r="H132" s="115"/>
      <c r="I132" s="115"/>
      <c r="J132" s="115"/>
      <c r="K132" s="33"/>
      <c r="L132" s="66">
        <f>+SUM(L126:L131)</f>
        <v>0</v>
      </c>
    </row>
    <row r="133" spans="1:12" ht="14.25" thickBot="1">
      <c r="A133" s="135" t="s">
        <v>7</v>
      </c>
      <c r="B133" s="136"/>
      <c r="C133" s="136"/>
      <c r="D133" s="136"/>
      <c r="E133" s="136"/>
      <c r="F133" s="136"/>
      <c r="G133" s="136"/>
      <c r="H133" s="136"/>
      <c r="I133" s="136"/>
      <c r="J133" s="136"/>
      <c r="K133" s="136"/>
      <c r="L133" s="137"/>
    </row>
    <row r="134" spans="1:12" ht="149.25" thickBot="1">
      <c r="A134" s="110" t="s">
        <v>136</v>
      </c>
      <c r="B134" s="34" t="s">
        <v>252</v>
      </c>
      <c r="C134" s="57" t="s">
        <v>196</v>
      </c>
      <c r="D134" s="57" t="s">
        <v>209</v>
      </c>
      <c r="E134" s="63" t="s">
        <v>328</v>
      </c>
      <c r="F134" s="57">
        <v>5</v>
      </c>
      <c r="G134" s="35"/>
      <c r="H134" s="35"/>
      <c r="I134" s="10"/>
      <c r="J134" s="66">
        <f aca="true" t="shared" si="9" ref="J134:J139">+IF(I134="","",(I134*0.16))</f>
      </c>
      <c r="K134" s="66">
        <f aca="true" t="shared" si="10" ref="K134:K139">+IF(J134="","",J134*F134)</f>
      </c>
      <c r="L134" s="66">
        <f aca="true" t="shared" si="11" ref="L134:L139">+IF(J134="","",(K134+(I134*F134)))</f>
      </c>
    </row>
    <row r="135" spans="1:12" ht="14.25" thickBot="1">
      <c r="A135" s="70"/>
      <c r="B135" s="36"/>
      <c r="C135" s="56" t="s">
        <v>8</v>
      </c>
      <c r="D135" s="56" t="s">
        <v>210</v>
      </c>
      <c r="E135" s="63" t="s">
        <v>328</v>
      </c>
      <c r="F135" s="56">
        <v>2</v>
      </c>
      <c r="G135" s="21"/>
      <c r="H135" s="21"/>
      <c r="I135" s="10"/>
      <c r="J135" s="66">
        <f t="shared" si="9"/>
      </c>
      <c r="K135" s="66">
        <f t="shared" si="10"/>
      </c>
      <c r="L135" s="66">
        <f t="shared" si="11"/>
      </c>
    </row>
    <row r="136" spans="1:12" ht="108.75" thickBot="1">
      <c r="A136" s="70"/>
      <c r="B136" s="36" t="s">
        <v>252</v>
      </c>
      <c r="C136" s="56" t="s">
        <v>9</v>
      </c>
      <c r="D136" s="56" t="s">
        <v>211</v>
      </c>
      <c r="E136" s="63" t="s">
        <v>328</v>
      </c>
      <c r="F136" s="56">
        <v>1</v>
      </c>
      <c r="G136" s="21"/>
      <c r="H136" s="21"/>
      <c r="I136" s="10"/>
      <c r="J136" s="66">
        <f t="shared" si="9"/>
      </c>
      <c r="K136" s="66">
        <f t="shared" si="10"/>
      </c>
      <c r="L136" s="66">
        <f t="shared" si="11"/>
      </c>
    </row>
    <row r="137" spans="1:12" ht="68.25" thickBot="1">
      <c r="A137" s="70"/>
      <c r="B137" s="36" t="s">
        <v>252</v>
      </c>
      <c r="C137" s="56" t="s">
        <v>193</v>
      </c>
      <c r="D137" s="56" t="s">
        <v>194</v>
      </c>
      <c r="E137" s="63" t="s">
        <v>328</v>
      </c>
      <c r="F137" s="56">
        <v>2</v>
      </c>
      <c r="G137" s="21"/>
      <c r="H137" s="21"/>
      <c r="I137" s="10"/>
      <c r="J137" s="66">
        <f t="shared" si="9"/>
      </c>
      <c r="K137" s="66">
        <f t="shared" si="10"/>
      </c>
      <c r="L137" s="66">
        <f t="shared" si="11"/>
      </c>
    </row>
    <row r="138" spans="1:12" ht="14.25" thickBot="1">
      <c r="A138" s="70"/>
      <c r="B138" s="36" t="s">
        <v>252</v>
      </c>
      <c r="C138" s="56" t="s">
        <v>10</v>
      </c>
      <c r="D138" s="56" t="s">
        <v>11</v>
      </c>
      <c r="E138" s="63" t="s">
        <v>328</v>
      </c>
      <c r="F138" s="56">
        <v>2</v>
      </c>
      <c r="G138" s="21"/>
      <c r="H138" s="21"/>
      <c r="I138" s="10"/>
      <c r="J138" s="66">
        <f t="shared" si="9"/>
      </c>
      <c r="K138" s="66">
        <f t="shared" si="10"/>
      </c>
      <c r="L138" s="66">
        <f t="shared" si="11"/>
      </c>
    </row>
    <row r="139" spans="1:12" ht="95.25" thickBot="1">
      <c r="A139" s="111"/>
      <c r="B139" s="37" t="s">
        <v>252</v>
      </c>
      <c r="C139" s="64" t="s">
        <v>12</v>
      </c>
      <c r="D139" s="64" t="s">
        <v>13</v>
      </c>
      <c r="E139" s="63" t="s">
        <v>328</v>
      </c>
      <c r="F139" s="64">
        <v>1</v>
      </c>
      <c r="G139" s="38"/>
      <c r="H139" s="38"/>
      <c r="I139" s="10"/>
      <c r="J139" s="66">
        <f t="shared" si="9"/>
      </c>
      <c r="K139" s="66">
        <f t="shared" si="10"/>
      </c>
      <c r="L139" s="66">
        <f t="shared" si="11"/>
      </c>
    </row>
    <row r="140" spans="1:12" ht="14.25" thickBot="1">
      <c r="A140" s="116" t="s">
        <v>25</v>
      </c>
      <c r="B140" s="117"/>
      <c r="C140" s="117"/>
      <c r="D140" s="117"/>
      <c r="E140" s="117"/>
      <c r="F140" s="117"/>
      <c r="G140" s="117"/>
      <c r="H140" s="117"/>
      <c r="I140" s="117"/>
      <c r="J140" s="117"/>
      <c r="K140" s="39"/>
      <c r="L140" s="66">
        <f>+SUM(L134:L139)</f>
        <v>0</v>
      </c>
    </row>
    <row r="141" spans="1:12" ht="13.5">
      <c r="A141" s="71" t="s">
        <v>14</v>
      </c>
      <c r="B141" s="138"/>
      <c r="C141" s="138"/>
      <c r="D141" s="138"/>
      <c r="E141" s="138"/>
      <c r="F141" s="139"/>
      <c r="G141" s="139"/>
      <c r="H141" s="139"/>
      <c r="I141" s="140"/>
      <c r="J141" s="140"/>
      <c r="K141" s="141"/>
      <c r="L141" s="142"/>
    </row>
    <row r="142" spans="1:12" ht="13.5">
      <c r="A142" s="125"/>
      <c r="B142" s="126"/>
      <c r="C142" s="126"/>
      <c r="D142" s="126"/>
      <c r="E142" s="126"/>
      <c r="F142" s="143"/>
      <c r="G142" s="143"/>
      <c r="H142" s="143"/>
      <c r="I142" s="144"/>
      <c r="J142" s="144"/>
      <c r="K142" s="145"/>
      <c r="L142" s="146"/>
    </row>
    <row r="143" spans="1:12" ht="54">
      <c r="A143" s="69" t="s">
        <v>137</v>
      </c>
      <c r="B143" s="85" t="s">
        <v>252</v>
      </c>
      <c r="C143" s="56" t="s">
        <v>261</v>
      </c>
      <c r="D143" s="56" t="s">
        <v>262</v>
      </c>
      <c r="E143" s="109" t="s">
        <v>15</v>
      </c>
      <c r="F143" s="56">
        <v>5</v>
      </c>
      <c r="G143" s="21"/>
      <c r="H143" s="21"/>
      <c r="I143" s="10"/>
      <c r="J143" s="66">
        <f aca="true" t="shared" si="12" ref="J143:J153">+IF(I143="","",(I143*0.16))</f>
      </c>
      <c r="K143" s="66">
        <f>+IF(J143="","",J143*F143)</f>
      </c>
      <c r="L143" s="66">
        <f>+IF(J143="","",(K143+(I143*F143)))</f>
      </c>
    </row>
    <row r="144" spans="1:12" ht="153" customHeight="1">
      <c r="A144" s="70"/>
      <c r="B144" s="85"/>
      <c r="C144" s="56" t="s">
        <v>263</v>
      </c>
      <c r="D144" s="56" t="s">
        <v>264</v>
      </c>
      <c r="E144" s="109"/>
      <c r="F144" s="56">
        <v>16</v>
      </c>
      <c r="G144" s="21"/>
      <c r="H144" s="21"/>
      <c r="I144" s="10"/>
      <c r="J144" s="66">
        <f t="shared" si="12"/>
      </c>
      <c r="K144" s="66">
        <f aca="true" t="shared" si="13" ref="K144:K153">+IF(J144="","",J144*F144)</f>
      </c>
      <c r="L144" s="66">
        <f aca="true" t="shared" si="14" ref="L144:L153">+IF(J144="","",(K144+(I144*F144)))</f>
      </c>
    </row>
    <row r="145" spans="1:12" ht="76.5" customHeight="1">
      <c r="A145" s="70"/>
      <c r="B145" s="85"/>
      <c r="C145" s="56" t="s">
        <v>16</v>
      </c>
      <c r="D145" s="56" t="s">
        <v>265</v>
      </c>
      <c r="E145" s="109"/>
      <c r="F145" s="56">
        <v>2</v>
      </c>
      <c r="G145" s="21"/>
      <c r="H145" s="21"/>
      <c r="I145" s="10"/>
      <c r="J145" s="66">
        <f t="shared" si="12"/>
      </c>
      <c r="K145" s="66">
        <f t="shared" si="13"/>
      </c>
      <c r="L145" s="66">
        <f t="shared" si="14"/>
      </c>
    </row>
    <row r="146" spans="1:12" ht="25.5" customHeight="1">
      <c r="A146" s="70"/>
      <c r="B146" s="85"/>
      <c r="C146" s="56" t="s">
        <v>204</v>
      </c>
      <c r="D146" s="56" t="s">
        <v>266</v>
      </c>
      <c r="E146" s="109"/>
      <c r="F146" s="56">
        <v>16</v>
      </c>
      <c r="G146" s="21"/>
      <c r="H146" s="21"/>
      <c r="I146" s="10"/>
      <c r="J146" s="66">
        <f t="shared" si="12"/>
      </c>
      <c r="K146" s="66">
        <f t="shared" si="13"/>
      </c>
      <c r="L146" s="66">
        <f t="shared" si="14"/>
      </c>
    </row>
    <row r="147" spans="1:12" ht="25.5" customHeight="1">
      <c r="A147" s="70"/>
      <c r="B147" s="85"/>
      <c r="C147" s="56" t="s">
        <v>267</v>
      </c>
      <c r="D147" s="56" t="s">
        <v>268</v>
      </c>
      <c r="E147" s="109"/>
      <c r="F147" s="56">
        <v>384</v>
      </c>
      <c r="G147" s="21"/>
      <c r="H147" s="21"/>
      <c r="I147" s="10"/>
      <c r="J147" s="66">
        <f t="shared" si="12"/>
      </c>
      <c r="K147" s="66">
        <f t="shared" si="13"/>
      </c>
      <c r="L147" s="66">
        <f t="shared" si="14"/>
      </c>
    </row>
    <row r="148" spans="1:12" ht="25.5" customHeight="1">
      <c r="A148" s="70"/>
      <c r="B148" s="85"/>
      <c r="C148" s="56" t="s">
        <v>267</v>
      </c>
      <c r="D148" s="56" t="s">
        <v>269</v>
      </c>
      <c r="E148" s="109"/>
      <c r="F148" s="56">
        <v>160</v>
      </c>
      <c r="G148" s="21"/>
      <c r="H148" s="21"/>
      <c r="I148" s="10"/>
      <c r="J148" s="66">
        <f t="shared" si="12"/>
      </c>
      <c r="K148" s="66">
        <f t="shared" si="13"/>
      </c>
      <c r="L148" s="66">
        <f t="shared" si="14"/>
      </c>
    </row>
    <row r="149" spans="1:12" ht="13.5">
      <c r="A149" s="70"/>
      <c r="B149" s="85"/>
      <c r="C149" s="56" t="s">
        <v>267</v>
      </c>
      <c r="D149" s="56" t="s">
        <v>270</v>
      </c>
      <c r="E149" s="109"/>
      <c r="F149" s="56">
        <v>40</v>
      </c>
      <c r="G149" s="21"/>
      <c r="H149" s="21"/>
      <c r="I149" s="10"/>
      <c r="J149" s="66">
        <f t="shared" si="12"/>
      </c>
      <c r="K149" s="66">
        <f t="shared" si="13"/>
      </c>
      <c r="L149" s="66">
        <f t="shared" si="14"/>
      </c>
    </row>
    <row r="150" spans="1:12" ht="13.5">
      <c r="A150" s="70"/>
      <c r="B150" s="85"/>
      <c r="C150" s="56" t="s">
        <v>271</v>
      </c>
      <c r="D150" s="56" t="s">
        <v>272</v>
      </c>
      <c r="E150" s="109"/>
      <c r="F150" s="56">
        <v>10</v>
      </c>
      <c r="G150" s="21"/>
      <c r="H150" s="21"/>
      <c r="I150" s="10"/>
      <c r="J150" s="66">
        <f t="shared" si="12"/>
      </c>
      <c r="K150" s="66">
        <f t="shared" si="13"/>
      </c>
      <c r="L150" s="66">
        <f t="shared" si="14"/>
      </c>
    </row>
    <row r="151" spans="1:12" ht="38.25" customHeight="1">
      <c r="A151" s="70"/>
      <c r="B151" s="85"/>
      <c r="C151" s="56" t="s">
        <v>273</v>
      </c>
      <c r="D151" s="56" t="s">
        <v>274</v>
      </c>
      <c r="E151" s="109"/>
      <c r="F151" s="56">
        <v>20</v>
      </c>
      <c r="G151" s="21"/>
      <c r="H151" s="21"/>
      <c r="I151" s="10"/>
      <c r="J151" s="66">
        <f t="shared" si="12"/>
      </c>
      <c r="K151" s="66">
        <f t="shared" si="13"/>
      </c>
      <c r="L151" s="66">
        <f t="shared" si="14"/>
      </c>
    </row>
    <row r="152" spans="1:12" ht="38.25" customHeight="1">
      <c r="A152" s="70"/>
      <c r="B152" s="85"/>
      <c r="C152" s="56" t="s">
        <v>17</v>
      </c>
      <c r="D152" s="56" t="s">
        <v>275</v>
      </c>
      <c r="E152" s="109"/>
      <c r="F152" s="56">
        <v>8</v>
      </c>
      <c r="G152" s="21"/>
      <c r="H152" s="21"/>
      <c r="I152" s="10"/>
      <c r="J152" s="66">
        <f t="shared" si="12"/>
      </c>
      <c r="K152" s="66">
        <f t="shared" si="13"/>
      </c>
      <c r="L152" s="66">
        <f t="shared" si="14"/>
      </c>
    </row>
    <row r="153" spans="1:12" ht="38.25" customHeight="1">
      <c r="A153" s="70"/>
      <c r="B153" s="85"/>
      <c r="C153" s="56" t="s">
        <v>18</v>
      </c>
      <c r="D153" s="56" t="s">
        <v>276</v>
      </c>
      <c r="E153" s="109"/>
      <c r="F153" s="56">
        <v>2</v>
      </c>
      <c r="G153" s="21"/>
      <c r="H153" s="21"/>
      <c r="I153" s="10"/>
      <c r="J153" s="66">
        <f t="shared" si="12"/>
      </c>
      <c r="K153" s="66">
        <f t="shared" si="13"/>
      </c>
      <c r="L153" s="66">
        <f t="shared" si="14"/>
      </c>
    </row>
    <row r="154" spans="1:12" ht="14.25" thickBot="1">
      <c r="A154" s="100" t="s">
        <v>25</v>
      </c>
      <c r="B154" s="101"/>
      <c r="C154" s="101"/>
      <c r="D154" s="101"/>
      <c r="E154" s="101"/>
      <c r="F154" s="101"/>
      <c r="G154" s="101"/>
      <c r="H154" s="101"/>
      <c r="I154" s="101"/>
      <c r="J154" s="101"/>
      <c r="K154" s="15"/>
      <c r="L154" s="66">
        <f>+SUM(L143:L153)</f>
        <v>0</v>
      </c>
    </row>
    <row r="155" spans="1:12" ht="13.5">
      <c r="A155" s="121" t="s">
        <v>19</v>
      </c>
      <c r="B155" s="122"/>
      <c r="C155" s="122"/>
      <c r="D155" s="122"/>
      <c r="E155" s="122"/>
      <c r="F155" s="122"/>
      <c r="G155" s="122"/>
      <c r="H155" s="122"/>
      <c r="I155" s="122"/>
      <c r="J155" s="122"/>
      <c r="K155" s="123"/>
      <c r="L155" s="124"/>
    </row>
    <row r="156" spans="1:12" ht="13.5">
      <c r="A156" s="125"/>
      <c r="B156" s="126"/>
      <c r="C156" s="126"/>
      <c r="D156" s="126"/>
      <c r="E156" s="126"/>
      <c r="F156" s="126"/>
      <c r="G156" s="126"/>
      <c r="H156" s="126"/>
      <c r="I156" s="126"/>
      <c r="J156" s="126"/>
      <c r="K156" s="127"/>
      <c r="L156" s="128"/>
    </row>
    <row r="157" spans="1:12" ht="13.5">
      <c r="A157" s="69" t="s">
        <v>138</v>
      </c>
      <c r="B157" s="129" t="s">
        <v>252</v>
      </c>
      <c r="C157" s="56" t="s">
        <v>277</v>
      </c>
      <c r="D157" s="56" t="s">
        <v>278</v>
      </c>
      <c r="E157" s="51"/>
      <c r="F157" s="56">
        <v>22</v>
      </c>
      <c r="G157" s="21"/>
      <c r="H157" s="21"/>
      <c r="I157" s="10"/>
      <c r="J157" s="66">
        <f aca="true" t="shared" si="15" ref="J157:J174">+IF(I157="","",(I157*0.16))</f>
      </c>
      <c r="K157" s="66">
        <f>+IF(J157="","",J157*F157)</f>
      </c>
      <c r="L157" s="66">
        <f>+IF(J157="","",(K157+(I157*F157)))</f>
      </c>
    </row>
    <row r="158" spans="1:12" ht="13.5">
      <c r="A158" s="70"/>
      <c r="B158" s="129"/>
      <c r="C158" s="56" t="s">
        <v>279</v>
      </c>
      <c r="D158" s="56" t="s">
        <v>158</v>
      </c>
      <c r="E158" s="51"/>
      <c r="F158" s="56">
        <v>40</v>
      </c>
      <c r="G158" s="21"/>
      <c r="H158" s="21"/>
      <c r="I158" s="10"/>
      <c r="J158" s="66">
        <f t="shared" si="15"/>
      </c>
      <c r="K158" s="66">
        <f aca="true" t="shared" si="16" ref="K158:K174">+IF(J158="","",J158*F158)</f>
      </c>
      <c r="L158" s="66">
        <f aca="true" t="shared" si="17" ref="L158:L174">+IF(J158="","",(K158+(I158*F158)))</f>
      </c>
    </row>
    <row r="159" spans="1:12" ht="13.5">
      <c r="A159" s="70"/>
      <c r="B159" s="129"/>
      <c r="C159" s="56" t="s">
        <v>159</v>
      </c>
      <c r="D159" s="56" t="s">
        <v>160</v>
      </c>
      <c r="E159" s="51"/>
      <c r="F159" s="56">
        <v>20</v>
      </c>
      <c r="G159" s="21"/>
      <c r="H159" s="21"/>
      <c r="I159" s="10"/>
      <c r="J159" s="66">
        <f t="shared" si="15"/>
      </c>
      <c r="K159" s="66">
        <f t="shared" si="16"/>
      </c>
      <c r="L159" s="66">
        <f t="shared" si="17"/>
      </c>
    </row>
    <row r="160" spans="1:12" ht="13.5">
      <c r="A160" s="70"/>
      <c r="B160" s="129"/>
      <c r="C160" s="56" t="s">
        <v>161</v>
      </c>
      <c r="D160" s="56" t="s">
        <v>162</v>
      </c>
      <c r="E160" s="51"/>
      <c r="F160" s="56">
        <v>90</v>
      </c>
      <c r="G160" s="21"/>
      <c r="H160" s="21"/>
      <c r="I160" s="10"/>
      <c r="J160" s="66">
        <f t="shared" si="15"/>
      </c>
      <c r="K160" s="66">
        <f t="shared" si="16"/>
      </c>
      <c r="L160" s="66">
        <f t="shared" si="17"/>
      </c>
    </row>
    <row r="161" spans="1:12" ht="13.5">
      <c r="A161" s="70"/>
      <c r="B161" s="129"/>
      <c r="C161" s="56" t="s">
        <v>20</v>
      </c>
      <c r="D161" s="56" t="s">
        <v>163</v>
      </c>
      <c r="E161" s="51"/>
      <c r="F161" s="56">
        <v>90</v>
      </c>
      <c r="G161" s="21"/>
      <c r="H161" s="21"/>
      <c r="I161" s="10"/>
      <c r="J161" s="66">
        <f t="shared" si="15"/>
      </c>
      <c r="K161" s="66">
        <f t="shared" si="16"/>
      </c>
      <c r="L161" s="66">
        <f t="shared" si="17"/>
      </c>
    </row>
    <row r="162" spans="1:12" ht="13.5">
      <c r="A162" s="70"/>
      <c r="B162" s="129"/>
      <c r="C162" s="56" t="s">
        <v>164</v>
      </c>
      <c r="D162" s="56" t="s">
        <v>164</v>
      </c>
      <c r="E162" s="51" t="s">
        <v>329</v>
      </c>
      <c r="F162" s="56">
        <v>15</v>
      </c>
      <c r="G162" s="21"/>
      <c r="H162" s="21"/>
      <c r="I162" s="10"/>
      <c r="J162" s="66">
        <f t="shared" si="15"/>
      </c>
      <c r="K162" s="66">
        <f t="shared" si="16"/>
      </c>
      <c r="L162" s="66">
        <f t="shared" si="17"/>
      </c>
    </row>
    <row r="163" spans="1:12" ht="13.5">
      <c r="A163" s="70"/>
      <c r="B163" s="129"/>
      <c r="C163" s="56" t="s">
        <v>165</v>
      </c>
      <c r="D163" s="56" t="s">
        <v>166</v>
      </c>
      <c r="E163" s="65"/>
      <c r="F163" s="56">
        <v>5</v>
      </c>
      <c r="G163" s="21"/>
      <c r="H163" s="21"/>
      <c r="I163" s="10"/>
      <c r="J163" s="66">
        <f t="shared" si="15"/>
      </c>
      <c r="K163" s="66">
        <f t="shared" si="16"/>
      </c>
      <c r="L163" s="66">
        <f t="shared" si="17"/>
      </c>
    </row>
    <row r="164" spans="1:12" ht="13.5">
      <c r="A164" s="70"/>
      <c r="B164" s="129"/>
      <c r="C164" s="56" t="s">
        <v>21</v>
      </c>
      <c r="D164" s="56" t="s">
        <v>167</v>
      </c>
      <c r="E164" s="51" t="s">
        <v>330</v>
      </c>
      <c r="F164" s="56">
        <v>4</v>
      </c>
      <c r="G164" s="21"/>
      <c r="H164" s="21"/>
      <c r="I164" s="10"/>
      <c r="J164" s="66">
        <f t="shared" si="15"/>
      </c>
      <c r="K164" s="66">
        <f t="shared" si="16"/>
      </c>
      <c r="L164" s="66">
        <f t="shared" si="17"/>
      </c>
    </row>
    <row r="165" spans="1:12" ht="27" customHeight="1">
      <c r="A165" s="70"/>
      <c r="B165" s="129"/>
      <c r="C165" s="56" t="s">
        <v>22</v>
      </c>
      <c r="D165" s="56" t="s">
        <v>168</v>
      </c>
      <c r="E165" s="51" t="s">
        <v>331</v>
      </c>
      <c r="F165" s="56">
        <v>4</v>
      </c>
      <c r="G165" s="21"/>
      <c r="H165" s="21"/>
      <c r="I165" s="10"/>
      <c r="J165" s="66">
        <f t="shared" si="15"/>
      </c>
      <c r="K165" s="66">
        <f t="shared" si="16"/>
      </c>
      <c r="L165" s="66">
        <f t="shared" si="17"/>
      </c>
    </row>
    <row r="166" spans="1:12" ht="27">
      <c r="A166" s="70"/>
      <c r="B166" s="129"/>
      <c r="C166" s="56" t="s">
        <v>169</v>
      </c>
      <c r="D166" s="56" t="s">
        <v>170</v>
      </c>
      <c r="E166" s="65"/>
      <c r="F166" s="56">
        <v>2</v>
      </c>
      <c r="G166" s="21"/>
      <c r="H166" s="21"/>
      <c r="I166" s="10"/>
      <c r="J166" s="66">
        <f t="shared" si="15"/>
      </c>
      <c r="K166" s="66">
        <f t="shared" si="16"/>
      </c>
      <c r="L166" s="66">
        <f t="shared" si="17"/>
      </c>
    </row>
    <row r="167" spans="1:12" ht="48.75" customHeight="1">
      <c r="A167" s="70"/>
      <c r="B167" s="129"/>
      <c r="C167" s="56" t="s">
        <v>171</v>
      </c>
      <c r="D167" s="56" t="s">
        <v>172</v>
      </c>
      <c r="E167" s="65" t="s">
        <v>332</v>
      </c>
      <c r="F167" s="56">
        <v>10</v>
      </c>
      <c r="G167" s="21"/>
      <c r="H167" s="21"/>
      <c r="I167" s="10"/>
      <c r="J167" s="66">
        <f t="shared" si="15"/>
      </c>
      <c r="K167" s="66">
        <f t="shared" si="16"/>
      </c>
      <c r="L167" s="66">
        <f t="shared" si="17"/>
      </c>
    </row>
    <row r="168" spans="1:12" ht="13.5">
      <c r="A168" s="70"/>
      <c r="B168" s="129"/>
      <c r="C168" s="56" t="s">
        <v>173</v>
      </c>
      <c r="D168" s="56" t="s">
        <v>174</v>
      </c>
      <c r="E168" s="65" t="s">
        <v>333</v>
      </c>
      <c r="F168" s="56">
        <v>3</v>
      </c>
      <c r="G168" s="21"/>
      <c r="H168" s="21"/>
      <c r="I168" s="10"/>
      <c r="J168" s="66">
        <f t="shared" si="15"/>
      </c>
      <c r="K168" s="66">
        <f t="shared" si="16"/>
      </c>
      <c r="L168" s="66">
        <f t="shared" si="17"/>
      </c>
    </row>
    <row r="169" spans="1:12" ht="27">
      <c r="A169" s="70"/>
      <c r="B169" s="129"/>
      <c r="C169" s="56" t="s">
        <v>175</v>
      </c>
      <c r="D169" s="56" t="s">
        <v>176</v>
      </c>
      <c r="E169" s="65" t="s">
        <v>334</v>
      </c>
      <c r="F169" s="56">
        <v>8</v>
      </c>
      <c r="G169" s="21"/>
      <c r="H169" s="21"/>
      <c r="I169" s="10"/>
      <c r="J169" s="66">
        <f t="shared" si="15"/>
      </c>
      <c r="K169" s="66">
        <f t="shared" si="16"/>
      </c>
      <c r="L169" s="66">
        <f t="shared" si="17"/>
      </c>
    </row>
    <row r="170" spans="1:12" ht="27">
      <c r="A170" s="70"/>
      <c r="B170" s="129"/>
      <c r="C170" s="56" t="s">
        <v>177</v>
      </c>
      <c r="D170" s="56" t="s">
        <v>178</v>
      </c>
      <c r="E170" s="51"/>
      <c r="F170" s="56">
        <v>1</v>
      </c>
      <c r="G170" s="21"/>
      <c r="H170" s="21"/>
      <c r="I170" s="10"/>
      <c r="J170" s="66">
        <f t="shared" si="15"/>
      </c>
      <c r="K170" s="66">
        <f t="shared" si="16"/>
      </c>
      <c r="L170" s="66">
        <f t="shared" si="17"/>
      </c>
    </row>
    <row r="171" spans="1:12" ht="40.5">
      <c r="A171" s="70"/>
      <c r="B171" s="129"/>
      <c r="C171" s="56" t="s">
        <v>179</v>
      </c>
      <c r="D171" s="56" t="s">
        <v>257</v>
      </c>
      <c r="E171" s="51"/>
      <c r="F171" s="56">
        <v>1</v>
      </c>
      <c r="G171" s="21"/>
      <c r="H171" s="21"/>
      <c r="I171" s="10"/>
      <c r="J171" s="66">
        <f t="shared" si="15"/>
      </c>
      <c r="K171" s="66">
        <f t="shared" si="16"/>
      </c>
      <c r="L171" s="66">
        <f t="shared" si="17"/>
      </c>
    </row>
    <row r="172" spans="1:12" ht="54">
      <c r="A172" s="70"/>
      <c r="B172" s="129"/>
      <c r="C172" s="56" t="s">
        <v>258</v>
      </c>
      <c r="D172" s="56" t="s">
        <v>259</v>
      </c>
      <c r="E172" s="51"/>
      <c r="F172" s="56">
        <v>1</v>
      </c>
      <c r="G172" s="21"/>
      <c r="H172" s="21"/>
      <c r="I172" s="10"/>
      <c r="J172" s="66">
        <f t="shared" si="15"/>
      </c>
      <c r="K172" s="66">
        <f t="shared" si="16"/>
      </c>
      <c r="L172" s="66">
        <f t="shared" si="17"/>
      </c>
    </row>
    <row r="173" spans="1:12" ht="135">
      <c r="A173" s="70"/>
      <c r="B173" s="129"/>
      <c r="C173" s="56" t="s">
        <v>215</v>
      </c>
      <c r="D173" s="56" t="s">
        <v>154</v>
      </c>
      <c r="E173" s="51"/>
      <c r="F173" s="56">
        <v>1</v>
      </c>
      <c r="G173" s="21"/>
      <c r="H173" s="21"/>
      <c r="I173" s="10"/>
      <c r="J173" s="66">
        <f t="shared" si="15"/>
      </c>
      <c r="K173" s="66">
        <f t="shared" si="16"/>
      </c>
      <c r="L173" s="66">
        <f t="shared" si="17"/>
      </c>
    </row>
    <row r="174" spans="1:12" ht="148.5">
      <c r="A174" s="70"/>
      <c r="B174" s="129"/>
      <c r="C174" s="56" t="s">
        <v>155</v>
      </c>
      <c r="D174" s="56" t="s">
        <v>237</v>
      </c>
      <c r="E174" s="51"/>
      <c r="F174" s="56">
        <v>2</v>
      </c>
      <c r="G174" s="21"/>
      <c r="H174" s="21"/>
      <c r="I174" s="10"/>
      <c r="J174" s="66">
        <f t="shared" si="15"/>
      </c>
      <c r="K174" s="66">
        <f t="shared" si="16"/>
      </c>
      <c r="L174" s="66">
        <f t="shared" si="17"/>
      </c>
    </row>
    <row r="175" spans="1:12" ht="14.25" thickBot="1">
      <c r="A175" s="100" t="s">
        <v>25</v>
      </c>
      <c r="B175" s="101"/>
      <c r="C175" s="101"/>
      <c r="D175" s="101"/>
      <c r="E175" s="101"/>
      <c r="F175" s="101"/>
      <c r="G175" s="101"/>
      <c r="H175" s="101"/>
      <c r="I175" s="101"/>
      <c r="J175" s="101"/>
      <c r="K175" s="15"/>
      <c r="L175" s="66">
        <f>+SUM(L157:L174)</f>
        <v>0</v>
      </c>
    </row>
  </sheetData>
  <sheetProtection password="DE82" sheet="1" objects="1" scenarios="1" selectLockedCells="1"/>
  <protectedRanges>
    <protectedRange password="DE82" sqref="J6:L10 J14:L18 J27:L70 J76:L122 J126:L131 J134:L139 J143:L153 J157:L174" name="Rango1"/>
  </protectedRanges>
  <mergeCells count="47">
    <mergeCell ref="G3:G4"/>
    <mergeCell ref="A1:L2"/>
    <mergeCell ref="A11:K11"/>
    <mergeCell ref="A175:J175"/>
    <mergeCell ref="H3:H4"/>
    <mergeCell ref="E3:E4"/>
    <mergeCell ref="D3:D4"/>
    <mergeCell ref="C3:C4"/>
    <mergeCell ref="B3:B4"/>
    <mergeCell ref="A3:A4"/>
    <mergeCell ref="A155:L156"/>
    <mergeCell ref="B157:B174"/>
    <mergeCell ref="A71:J71"/>
    <mergeCell ref="A75:L75"/>
    <mergeCell ref="A73:L73"/>
    <mergeCell ref="A74:L74"/>
    <mergeCell ref="A154:J154"/>
    <mergeCell ref="A133:L133"/>
    <mergeCell ref="A141:L142"/>
    <mergeCell ref="A143:A153"/>
    <mergeCell ref="B143:B153"/>
    <mergeCell ref="E143:E153"/>
    <mergeCell ref="A126:A131"/>
    <mergeCell ref="A123:J123"/>
    <mergeCell ref="A132:J132"/>
    <mergeCell ref="A140:J140"/>
    <mergeCell ref="A124:L124"/>
    <mergeCell ref="A134:A139"/>
    <mergeCell ref="A76:A119"/>
    <mergeCell ref="A120:A122"/>
    <mergeCell ref="A5:L5"/>
    <mergeCell ref="A13:L13"/>
    <mergeCell ref="A19:J19"/>
    <mergeCell ref="A6:A10"/>
    <mergeCell ref="A14:A18"/>
    <mergeCell ref="A25:L25"/>
    <mergeCell ref="A26:L26"/>
    <mergeCell ref="A157:A174"/>
    <mergeCell ref="A21:L21"/>
    <mergeCell ref="A22:L22"/>
    <mergeCell ref="A23:L23"/>
    <mergeCell ref="A24:L24"/>
    <mergeCell ref="B27:B67"/>
    <mergeCell ref="A27:A70"/>
    <mergeCell ref="A125:L125"/>
    <mergeCell ref="B126:B129"/>
    <mergeCell ref="B76:B122"/>
  </mergeCells>
  <printOptions/>
  <pageMargins left="0.75" right="0.75" top="1" bottom="1" header="0" footer="0"/>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WinuE</dc:creator>
  <cp:keywords/>
  <dc:description/>
  <cp:lastModifiedBy>rafajardom</cp:lastModifiedBy>
  <cp:lastPrinted>2008-07-26T18:43:53Z</cp:lastPrinted>
  <dcterms:created xsi:type="dcterms:W3CDTF">2008-07-20T19:53:01Z</dcterms:created>
  <dcterms:modified xsi:type="dcterms:W3CDTF">2008-09-19T13:48:23Z</dcterms:modified>
  <cp:category/>
  <cp:version/>
  <cp:contentType/>
  <cp:contentStatus/>
</cp:coreProperties>
</file>