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UC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crodriguezc</author>
  </authors>
  <commentList>
    <comment ref="D2" authorId="0">
      <text>
        <r>
          <rPr>
            <b/>
            <sz val="8"/>
            <rFont val="Tahoma"/>
            <family val="0"/>
          </rPr>
          <t>crodriguezc:</t>
        </r>
        <r>
          <rPr>
            <sz val="8"/>
            <rFont val="Tahoma"/>
            <family val="0"/>
          </rPr>
          <t xml:space="preserve">
tenga en cuenta que el lugar  cuente con los elementos necesarios para el funcionamiento de lo que va a solicitar (estanteria muebles soportes…) de no ser así relacionelos como un requerimiento más en las  necesidades.</t>
        </r>
      </text>
    </comment>
  </commentList>
</comments>
</file>

<file path=xl/sharedStrings.xml><?xml version="1.0" encoding="utf-8"?>
<sst xmlns="http://schemas.openxmlformats.org/spreadsheetml/2006/main" count="204" uniqueCount="75">
  <si>
    <t>Spot light</t>
  </si>
  <si>
    <t>Wash light</t>
  </si>
  <si>
    <t xml:space="preserve">PERSEGUIDORES  </t>
  </si>
  <si>
    <t>Dimmer</t>
  </si>
  <si>
    <t>Consola de luces Programable de 48 canales</t>
  </si>
  <si>
    <t>Linoleo 1,50 m x 10 m x 2mm negro</t>
  </si>
  <si>
    <t>Cascade NYCB Black CAS406</t>
  </si>
  <si>
    <t>Pantalla de proyección</t>
  </si>
  <si>
    <t>Telón manual con trípode 2.03 X 152</t>
  </si>
  <si>
    <t xml:space="preserve"> Telón fijo con control remoto 2.44 x 1.83 </t>
  </si>
  <si>
    <t>Producción Audiovisual</t>
  </si>
  <si>
    <t>Centro de Producción Audiovisual</t>
  </si>
  <si>
    <t>ITEM</t>
  </si>
  <si>
    <t>FACULTAD</t>
  </si>
  <si>
    <t xml:space="preserve">CON  DESTINO AL LABORATORIO DE  </t>
  </si>
  <si>
    <t>UBICACIÓN (OJOal comentario).</t>
  </si>
  <si>
    <t xml:space="preserve">NOMBRE EQUIPO </t>
  </si>
  <si>
    <t>TIPO</t>
  </si>
  <si>
    <t xml:space="preserve">DESCRIPCIÓN  Y/O  CARACTERÍSTICAS </t>
  </si>
  <si>
    <t xml:space="preserve">Cantidad </t>
  </si>
  <si>
    <t>VR. UNITARIO</t>
  </si>
  <si>
    <t>VALOR TOTAL</t>
  </si>
  <si>
    <t>FASAB</t>
  </si>
  <si>
    <t>CLASIFICACION</t>
  </si>
  <si>
    <t>ID</t>
  </si>
  <si>
    <t>Lamparas</t>
  </si>
  <si>
    <t xml:space="preserve"> Lámparas seguridad ALOGENAS DE 120W</t>
  </si>
  <si>
    <t>Consola de luces Programable de 24 canales</t>
  </si>
  <si>
    <t>Reflectores Color negro, Par 56</t>
  </si>
  <si>
    <t>PAR 56</t>
  </si>
  <si>
    <t>Reflectores Color negro, Par 64</t>
  </si>
  <si>
    <t>1000W</t>
  </si>
  <si>
    <t xml:space="preserve">Fresneles - Arri Fresnel 150/300 Four Light Tungsten Mini Kit with Case (220VAC) </t>
  </si>
  <si>
    <t xml:space="preserve"> 4 LUCES COMPLETO
1 kit</t>
  </si>
  <si>
    <t>Práctica Dancística</t>
  </si>
  <si>
    <t>Reflectores</t>
  </si>
  <si>
    <t>Color negro, Par 64 500W</t>
  </si>
  <si>
    <t>Color negro, Par 57</t>
  </si>
  <si>
    <t>Riel electrificado de 58m</t>
  </si>
  <si>
    <t>50 lamparas de 200w</t>
  </si>
  <si>
    <t xml:space="preserve">Juego de luces para video </t>
  </si>
  <si>
    <t xml:space="preserve">juego de luces para video con maleta y todos sus accesorios </t>
  </si>
  <si>
    <t>Salón práctica teatral</t>
  </si>
  <si>
    <t>Barra de Luces</t>
  </si>
  <si>
    <t>ELTS 50D 3 METROS Consistente, aislante de calor y electricidad, con 8 salidas para reflectores, con dispositivo central DMX</t>
  </si>
  <si>
    <t>Aula Sala de exposiciones</t>
  </si>
  <si>
    <t xml:space="preserve">Aula </t>
  </si>
  <si>
    <t>BODEGA DE LUCES</t>
  </si>
  <si>
    <t xml:space="preserve">Centro de Producción Audiovisual CPA - Facultad de Artes ASAB </t>
  </si>
  <si>
    <t>Sistema de Luces</t>
  </si>
  <si>
    <t xml:space="preserve">Barra de Luces </t>
  </si>
  <si>
    <t xml:space="preserve">Barra de luces </t>
  </si>
  <si>
    <t>Consistente, aislante de calor y electricidad, con 8 salidas para reflectores, con dispositivo central DMXELTS 50D 3 METROS</t>
  </si>
  <si>
    <t>Consistente, aislante de calor y electricidad, con 8 salidas para reflectores, con dispositivo central DMX ELTS 50D 3 METROS</t>
  </si>
  <si>
    <t>Cabezas moviles inteligentes</t>
  </si>
  <si>
    <t xml:space="preserve">Elipsoidales </t>
  </si>
  <si>
    <t>A</t>
  </si>
  <si>
    <t>Set  de luces para fotografia con cabezales de flass y todos sus accesrorios</t>
  </si>
  <si>
    <t>LUCES</t>
  </si>
  <si>
    <t>Barras de Luces y Equipo de Luces</t>
  </si>
  <si>
    <t xml:space="preserve">Compra e instalación de 4  Barras de luces (esquema metálico con salidas independientes de reflectores de 6 a 8 salidas) y Equipo  (Consola de luces   de 16 por 32 canales , 4 dimmer pack  de 2.4 KW por dimmer ). Reflectores de luz tipo elipsoidal   cantidad 5 de 575Wtt, proyector de luz tipo par 56 en una cantidad de 16.  *FREZNEL cantidad 4 de 6" a 575wats**  MICROFONOS  cantidad 2   de solapa referencia .   2 MICROFONOS  de diadema referencia </t>
  </si>
  <si>
    <t>NSI,  SHURE, GEMINI,  DENON, BEHRINGER</t>
  </si>
  <si>
    <t xml:space="preserve">Disponible en ángulos de 19°, 26°, 36° y 50°, hasta 750W, lámpara HPL súper eficiente, tubos de lente intercambiables Rating 1000 watts maximum 30 GRADOS  /  Ellipsoidal Spotlight - 30 Degrees </t>
  </si>
  <si>
    <t>NSI O DE SIMILARES CARACTERISTICAS</t>
  </si>
  <si>
    <t>VR IVA UNITARIO</t>
  </si>
  <si>
    <t>VR IVA TOTAL</t>
  </si>
  <si>
    <t>MARCA SUGERIDA PARA SER COTIZADA</t>
  </si>
  <si>
    <t>MARCA OFERTADA</t>
  </si>
  <si>
    <t>DESCRIPCION Y /O CATACTERISTICA TECNICA OFERTADA</t>
  </si>
  <si>
    <t>B</t>
  </si>
  <si>
    <t>C=(B)*16%</t>
  </si>
  <si>
    <t>D=A * C</t>
  </si>
  <si>
    <t>E= D + (B*A)</t>
  </si>
  <si>
    <t>ESTE GRUPO SE DEBE OFERTAR COMPLETAMENTE. ANTES DE DILIGENCIARLO VERIFIQUE LOS REQUISITOS ESTABLECIDOS EN LOS PLIEGOS DE CONDICIONES</t>
  </si>
  <si>
    <t>VALOR TOTAL DE GRUPO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</si>
</sst>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s_-;\-* #,##0\ _P_t_s_-;_-* &quot;-&quot;??\ _P_t_s_-;_-@_-"/>
    <numFmt numFmtId="173" formatCode="_-* #,##0.00\ &quot;Pts&quot;_-;\-* #,##0.00\ &quot;Pts&quot;_-;_-* &quot;-&quot;??\ &quot;Pts&quot;_-;_-@_-"/>
    <numFmt numFmtId="174" formatCode="&quot;$ &quot;#,##0"/>
    <numFmt numFmtId="175" formatCode="[$$-240A]\ #,##0"/>
    <numFmt numFmtId="176" formatCode="_ &quot;$&quot;\ * #,##0_ ;_ &quot;$&quot;\ * \-#,##0_ ;_ &quot;$&quot;\ * &quot;-&quot;??_ ;_ @_ "/>
    <numFmt numFmtId="177" formatCode="&quot;$&quot;\ #,##0"/>
    <numFmt numFmtId="178" formatCode="[$$-240A]\ 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\ _€_-;\-* #,##0.0\ _€_-;_-* &quot;-&quot;??\ _€_-;_-@_-"/>
    <numFmt numFmtId="184" formatCode="_-* #,##0\ _€_-;\-* #,##0\ _€_-;_-* \-??\ _€_-;_-@_-"/>
    <numFmt numFmtId="185" formatCode="_-* #,##0.00\ [$€]_-;\-* #,##0.00\ [$€]_-;_-* &quot;-&quot;??\ [$€]_-;_-@_-"/>
    <numFmt numFmtId="186" formatCode="_-* #,##0\ _p_t_a_-;\-* #,##0\ _p_t_a_-;_-* &quot;-&quot;\ _p_t_a_-;_-@_-"/>
    <numFmt numFmtId="187" formatCode="_ * #,##0_ ;_ * \-#,##0_ ;_ * \-??_ ;_ @_ "/>
    <numFmt numFmtId="188" formatCode="_-* #,##0\ _€_-;\-* #,##0\ _€_-;_-* &quot;-&quot;??\ _€_-;_-@_-"/>
    <numFmt numFmtId="189" formatCode="_-* #,##0.0\ _€_-;\-* #,##0.0\ _€_-;_-* &quot;-&quot;?\ _€_-;_-@_-"/>
    <numFmt numFmtId="190" formatCode="_ * #,##0.0_ ;_ * \-#,##0.0_ ;_ * &quot;-&quot;??_ ;_ @_ "/>
    <numFmt numFmtId="191" formatCode="_ * #.##0.0_ ;_ * \-#.##0.0_ ;_ * &quot;-&quot;?_ ;_ @_ 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ahoma"/>
      <family val="2"/>
    </font>
    <font>
      <b/>
      <sz val="22"/>
      <name val="Tahoma"/>
      <family val="2"/>
    </font>
    <font>
      <b/>
      <sz val="22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8"/>
      <name val="Tahoma"/>
      <family val="2"/>
    </font>
    <font>
      <b/>
      <sz val="1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3" fillId="2" borderId="1" xfId="18" applyFont="1" applyFill="1" applyBorder="1" applyAlignment="1" applyProtection="1">
      <alignment horizontal="center" vertical="center" wrapText="1"/>
      <protection/>
    </xf>
    <xf numFmtId="188" fontId="3" fillId="2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8" applyNumberFormat="1" applyFont="1" applyFill="1" applyBorder="1" applyAlignment="1" applyProtection="1">
      <alignment horizontal="left" vertical="center" wrapText="1"/>
      <protection/>
    </xf>
    <xf numFmtId="4" fontId="9" fillId="4" borderId="1" xfId="18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2" fillId="2" borderId="1" xfId="22" applyFont="1" applyFill="1" applyBorder="1" applyAlignment="1" applyProtection="1">
      <alignment horizontal="center" vertical="center" wrapText="1"/>
      <protection locked="0"/>
    </xf>
    <xf numFmtId="0" fontId="3" fillId="2" borderId="0" xfId="22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188" fontId="3" fillId="2" borderId="0" xfId="18" applyNumberFormat="1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4" fontId="9" fillId="4" borderId="1" xfId="18" applyNumberFormat="1" applyFont="1" applyFill="1" applyBorder="1" applyAlignment="1" applyProtection="1">
      <alignment horizontal="center" vertical="center" wrapText="1"/>
      <protection/>
    </xf>
    <xf numFmtId="0" fontId="9" fillId="4" borderId="1" xfId="22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4" borderId="1" xfId="22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="85" zoomScaleNormal="85" workbookViewId="0" topLeftCell="H1">
      <selection activeCell="N4" sqref="N4"/>
    </sheetView>
  </sheetViews>
  <sheetFormatPr defaultColWidth="11.421875" defaultRowHeight="12.75"/>
  <cols>
    <col min="1" max="1" width="5.00390625" style="16" hidden="1" customWidth="1"/>
    <col min="2" max="2" width="0" style="16" hidden="1" customWidth="1"/>
    <col min="3" max="3" width="17.57421875" style="16" hidden="1" customWidth="1"/>
    <col min="4" max="4" width="0" style="16" hidden="1" customWidth="1"/>
    <col min="5" max="5" width="6.28125" style="16" customWidth="1"/>
    <col min="6" max="6" width="15.8515625" style="16" customWidth="1"/>
    <col min="7" max="7" width="9.28125" style="16" hidden="1" customWidth="1"/>
    <col min="8" max="8" width="28.8515625" style="16" customWidth="1"/>
    <col min="9" max="9" width="15.7109375" style="16" hidden="1" customWidth="1"/>
    <col min="10" max="10" width="11.57421875" style="17" bestFit="1" customWidth="1"/>
    <col min="11" max="11" width="16.7109375" style="17" customWidth="1"/>
    <col min="12" max="12" width="11.421875" style="3" customWidth="1"/>
    <col min="13" max="13" width="19.28125" style="3" customWidth="1"/>
    <col min="14" max="14" width="15.140625" style="10" customWidth="1"/>
    <col min="15" max="15" width="14.8515625" style="10" customWidth="1"/>
    <col min="16" max="16" width="13.421875" style="10" customWidth="1"/>
    <col min="17" max="17" width="19.8515625" style="10" customWidth="1"/>
    <col min="18" max="16384" width="11.421875" style="16" customWidth="1"/>
  </cols>
  <sheetData>
    <row r="1" spans="1:17" s="3" customFormat="1" ht="90" customHeight="1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2" customFormat="1" ht="46.5" customHeight="1">
      <c r="A2" s="11" t="s">
        <v>12</v>
      </c>
      <c r="B2" s="11" t="s">
        <v>13</v>
      </c>
      <c r="C2" s="11" t="s">
        <v>14</v>
      </c>
      <c r="D2" s="11" t="s">
        <v>15</v>
      </c>
      <c r="E2" s="21" t="s">
        <v>24</v>
      </c>
      <c r="F2" s="21" t="s">
        <v>16</v>
      </c>
      <c r="G2" s="21" t="s">
        <v>17</v>
      </c>
      <c r="H2" s="21" t="s">
        <v>18</v>
      </c>
      <c r="I2" s="21" t="s">
        <v>23</v>
      </c>
      <c r="J2" s="21" t="s">
        <v>19</v>
      </c>
      <c r="K2" s="21" t="s">
        <v>66</v>
      </c>
      <c r="L2" s="26" t="s">
        <v>67</v>
      </c>
      <c r="M2" s="26" t="s">
        <v>68</v>
      </c>
      <c r="N2" s="7" t="s">
        <v>20</v>
      </c>
      <c r="O2" s="20" t="s">
        <v>64</v>
      </c>
      <c r="P2" s="20" t="s">
        <v>65</v>
      </c>
      <c r="Q2" s="20" t="s">
        <v>21</v>
      </c>
    </row>
    <row r="3" spans="1:17" s="12" customFormat="1" ht="46.5" customHeight="1">
      <c r="A3" s="11"/>
      <c r="B3" s="11"/>
      <c r="C3" s="11"/>
      <c r="D3" s="11"/>
      <c r="E3" s="21"/>
      <c r="F3" s="21"/>
      <c r="G3" s="21"/>
      <c r="H3" s="21"/>
      <c r="I3" s="21"/>
      <c r="J3" s="21"/>
      <c r="K3" s="21"/>
      <c r="L3" s="26"/>
      <c r="M3" s="26"/>
      <c r="N3" s="7" t="s">
        <v>69</v>
      </c>
      <c r="O3" s="20" t="s">
        <v>70</v>
      </c>
      <c r="P3" s="20" t="s">
        <v>71</v>
      </c>
      <c r="Q3" s="20" t="s">
        <v>72</v>
      </c>
    </row>
    <row r="4" spans="1:17" ht="42" customHeight="1">
      <c r="A4" s="13">
        <v>36</v>
      </c>
      <c r="B4" s="14" t="s">
        <v>22</v>
      </c>
      <c r="C4" s="15" t="s">
        <v>42</v>
      </c>
      <c r="D4" s="15" t="s">
        <v>42</v>
      </c>
      <c r="E4" s="18">
        <v>1</v>
      </c>
      <c r="F4" s="18" t="s">
        <v>43</v>
      </c>
      <c r="G4" s="18" t="s">
        <v>56</v>
      </c>
      <c r="H4" s="1" t="s">
        <v>44</v>
      </c>
      <c r="I4" s="1" t="s">
        <v>58</v>
      </c>
      <c r="J4" s="2">
        <v>3</v>
      </c>
      <c r="K4" s="2"/>
      <c r="L4" s="4"/>
      <c r="M4" s="4"/>
      <c r="N4" s="5"/>
      <c r="O4" s="6">
        <f>+IF(N4="","",(N4*0.16))</f>
      </c>
      <c r="P4" s="6">
        <f>+IF(O4="","",O4*J4)</f>
      </c>
      <c r="Q4" s="6">
        <f>+IF(O4="","",(P4+(N4*J4)))</f>
      </c>
    </row>
    <row r="5" spans="1:17" ht="42">
      <c r="A5" s="13">
        <v>37</v>
      </c>
      <c r="B5" s="14" t="s">
        <v>22</v>
      </c>
      <c r="C5" s="15" t="s">
        <v>34</v>
      </c>
      <c r="D5" s="15" t="s">
        <v>34</v>
      </c>
      <c r="E5" s="18">
        <v>2</v>
      </c>
      <c r="F5" s="18" t="s">
        <v>50</v>
      </c>
      <c r="G5" s="18" t="s">
        <v>56</v>
      </c>
      <c r="H5" s="1" t="s">
        <v>52</v>
      </c>
      <c r="I5" s="1" t="s">
        <v>58</v>
      </c>
      <c r="J5" s="2">
        <v>3</v>
      </c>
      <c r="K5" s="2"/>
      <c r="L5" s="4"/>
      <c r="M5" s="4"/>
      <c r="N5" s="5"/>
      <c r="O5" s="6">
        <f aca="true" t="shared" si="0" ref="O5:O29">+IF(N5="","",(N5*0.16))</f>
      </c>
      <c r="P5" s="6">
        <f aca="true" t="shared" si="1" ref="P5:P29">+IF(O5="","",O5*J5)</f>
      </c>
      <c r="Q5" s="6">
        <f aca="true" t="shared" si="2" ref="Q5:Q29">+IF(O5="","",(P5+(N5*J5)))</f>
      </c>
    </row>
    <row r="6" spans="1:17" ht="42">
      <c r="A6" s="13">
        <v>38</v>
      </c>
      <c r="B6" s="14" t="s">
        <v>22</v>
      </c>
      <c r="C6" s="15" t="s">
        <v>34</v>
      </c>
      <c r="D6" s="15" t="s">
        <v>34</v>
      </c>
      <c r="E6" s="18">
        <v>3</v>
      </c>
      <c r="F6" s="18" t="s">
        <v>51</v>
      </c>
      <c r="G6" s="18" t="s">
        <v>56</v>
      </c>
      <c r="H6" s="1" t="s">
        <v>53</v>
      </c>
      <c r="I6" s="1" t="s">
        <v>58</v>
      </c>
      <c r="J6" s="2">
        <v>10</v>
      </c>
      <c r="K6" s="2"/>
      <c r="L6" s="4"/>
      <c r="M6" s="4"/>
      <c r="N6" s="5"/>
      <c r="O6" s="6">
        <f t="shared" si="0"/>
      </c>
      <c r="P6" s="6">
        <f t="shared" si="1"/>
      </c>
      <c r="Q6" s="6">
        <f t="shared" si="2"/>
      </c>
    </row>
    <row r="7" spans="1:17" ht="42">
      <c r="A7" s="13">
        <v>39</v>
      </c>
      <c r="B7" s="14" t="s">
        <v>22</v>
      </c>
      <c r="C7" s="15" t="s">
        <v>42</v>
      </c>
      <c r="D7" s="15" t="s">
        <v>42</v>
      </c>
      <c r="E7" s="18">
        <v>4</v>
      </c>
      <c r="F7" s="18" t="s">
        <v>50</v>
      </c>
      <c r="G7" s="18" t="s">
        <v>56</v>
      </c>
      <c r="H7" s="1" t="s">
        <v>53</v>
      </c>
      <c r="I7" s="1" t="s">
        <v>58</v>
      </c>
      <c r="J7" s="2">
        <v>5</v>
      </c>
      <c r="K7" s="2"/>
      <c r="L7" s="4"/>
      <c r="M7" s="4"/>
      <c r="N7" s="5"/>
      <c r="O7" s="6">
        <f t="shared" si="0"/>
      </c>
      <c r="P7" s="6">
        <f t="shared" si="1"/>
      </c>
      <c r="Q7" s="6">
        <f t="shared" si="2"/>
      </c>
    </row>
    <row r="8" spans="1:17" ht="42">
      <c r="A8" s="13">
        <v>40</v>
      </c>
      <c r="B8" s="14" t="s">
        <v>22</v>
      </c>
      <c r="C8" s="15" t="s">
        <v>42</v>
      </c>
      <c r="D8" s="15" t="s">
        <v>42</v>
      </c>
      <c r="E8" s="18">
        <v>5</v>
      </c>
      <c r="F8" s="18" t="s">
        <v>50</v>
      </c>
      <c r="G8" s="18" t="s">
        <v>56</v>
      </c>
      <c r="H8" s="1" t="s">
        <v>53</v>
      </c>
      <c r="I8" s="1" t="s">
        <v>58</v>
      </c>
      <c r="J8" s="2">
        <v>7</v>
      </c>
      <c r="K8" s="2"/>
      <c r="L8" s="4"/>
      <c r="M8" s="4"/>
      <c r="N8" s="5"/>
      <c r="O8" s="6">
        <f t="shared" si="0"/>
      </c>
      <c r="P8" s="6">
        <f t="shared" si="1"/>
      </c>
      <c r="Q8" s="6">
        <f t="shared" si="2"/>
      </c>
    </row>
    <row r="9" spans="1:17" ht="99">
      <c r="A9" s="13"/>
      <c r="B9" s="14"/>
      <c r="C9" s="15"/>
      <c r="D9" s="15"/>
      <c r="E9" s="18">
        <v>6</v>
      </c>
      <c r="F9" s="18" t="s">
        <v>59</v>
      </c>
      <c r="G9" s="18"/>
      <c r="H9" s="19" t="s">
        <v>60</v>
      </c>
      <c r="I9" s="1"/>
      <c r="J9" s="2">
        <v>1</v>
      </c>
      <c r="K9" s="2" t="s">
        <v>61</v>
      </c>
      <c r="L9" s="4"/>
      <c r="M9" s="4"/>
      <c r="N9" s="5"/>
      <c r="O9" s="6">
        <f t="shared" si="0"/>
      </c>
      <c r="P9" s="6">
        <f t="shared" si="1"/>
      </c>
      <c r="Q9" s="6">
        <f t="shared" si="2"/>
      </c>
    </row>
    <row r="10" spans="1:17" ht="21">
      <c r="A10" s="13">
        <v>62</v>
      </c>
      <c r="B10" s="14" t="s">
        <v>22</v>
      </c>
      <c r="C10" s="15" t="s">
        <v>47</v>
      </c>
      <c r="D10" s="15" t="s">
        <v>47</v>
      </c>
      <c r="E10" s="18">
        <v>7</v>
      </c>
      <c r="F10" s="18" t="s">
        <v>54</v>
      </c>
      <c r="G10" s="18" t="s">
        <v>56</v>
      </c>
      <c r="H10" s="18" t="s">
        <v>0</v>
      </c>
      <c r="I10" s="18" t="s">
        <v>58</v>
      </c>
      <c r="J10" s="2">
        <v>2</v>
      </c>
      <c r="K10" s="2"/>
      <c r="L10" s="4"/>
      <c r="M10" s="4"/>
      <c r="N10" s="5"/>
      <c r="O10" s="6">
        <f t="shared" si="0"/>
      </c>
      <c r="P10" s="6">
        <f t="shared" si="1"/>
      </c>
      <c r="Q10" s="6">
        <f t="shared" si="2"/>
      </c>
    </row>
    <row r="11" spans="1:17" ht="21">
      <c r="A11" s="13">
        <v>63</v>
      </c>
      <c r="B11" s="14" t="s">
        <v>22</v>
      </c>
      <c r="C11" s="15" t="s">
        <v>47</v>
      </c>
      <c r="D11" s="15" t="s">
        <v>47</v>
      </c>
      <c r="E11" s="18">
        <v>8</v>
      </c>
      <c r="F11" s="18" t="s">
        <v>54</v>
      </c>
      <c r="G11" s="18" t="s">
        <v>56</v>
      </c>
      <c r="H11" s="18" t="s">
        <v>1</v>
      </c>
      <c r="I11" s="18" t="s">
        <v>58</v>
      </c>
      <c r="J11" s="2">
        <v>2</v>
      </c>
      <c r="K11" s="2"/>
      <c r="L11" s="4"/>
      <c r="M11" s="4"/>
      <c r="N11" s="5"/>
      <c r="O11" s="6">
        <f t="shared" si="0"/>
      </c>
      <c r="P11" s="6">
        <f t="shared" si="1"/>
      </c>
      <c r="Q11" s="6">
        <f t="shared" si="2"/>
      </c>
    </row>
    <row r="12" spans="1:17" ht="31.5">
      <c r="A12" s="13">
        <v>138</v>
      </c>
      <c r="B12" s="14" t="s">
        <v>22</v>
      </c>
      <c r="C12" s="15" t="s">
        <v>34</v>
      </c>
      <c r="D12" s="15" t="s">
        <v>34</v>
      </c>
      <c r="E12" s="18">
        <v>9</v>
      </c>
      <c r="F12" s="18" t="s">
        <v>27</v>
      </c>
      <c r="G12" s="18" t="s">
        <v>56</v>
      </c>
      <c r="H12" s="18" t="s">
        <v>27</v>
      </c>
      <c r="I12" s="1" t="s">
        <v>58</v>
      </c>
      <c r="J12" s="2">
        <v>1</v>
      </c>
      <c r="K12" s="2" t="s">
        <v>63</v>
      </c>
      <c r="L12" s="4"/>
      <c r="M12" s="4"/>
      <c r="N12" s="5"/>
      <c r="O12" s="6">
        <f t="shared" si="0"/>
      </c>
      <c r="P12" s="6">
        <f t="shared" si="1"/>
      </c>
      <c r="Q12" s="6">
        <f t="shared" si="2"/>
      </c>
    </row>
    <row r="13" spans="1:17" ht="31.5">
      <c r="A13" s="13">
        <v>139</v>
      </c>
      <c r="B13" s="14" t="s">
        <v>22</v>
      </c>
      <c r="C13" s="15" t="s">
        <v>47</v>
      </c>
      <c r="D13" s="15" t="s">
        <v>47</v>
      </c>
      <c r="E13" s="18">
        <v>10</v>
      </c>
      <c r="F13" s="18" t="s">
        <v>4</v>
      </c>
      <c r="G13" s="18" t="s">
        <v>56</v>
      </c>
      <c r="H13" s="18" t="s">
        <v>4</v>
      </c>
      <c r="I13" s="1" t="s">
        <v>58</v>
      </c>
      <c r="J13" s="2">
        <v>2</v>
      </c>
      <c r="K13" s="2" t="s">
        <v>63</v>
      </c>
      <c r="L13" s="4"/>
      <c r="M13" s="4"/>
      <c r="N13" s="5"/>
      <c r="O13" s="6">
        <f t="shared" si="0"/>
      </c>
      <c r="P13" s="6">
        <f t="shared" si="1"/>
      </c>
      <c r="Q13" s="6">
        <f t="shared" si="2"/>
      </c>
    </row>
    <row r="14" spans="1:17" ht="21">
      <c r="A14" s="13">
        <v>182</v>
      </c>
      <c r="B14" s="14" t="s">
        <v>22</v>
      </c>
      <c r="C14" s="15" t="s">
        <v>47</v>
      </c>
      <c r="D14" s="15" t="s">
        <v>47</v>
      </c>
      <c r="E14" s="18">
        <v>11</v>
      </c>
      <c r="F14" s="18" t="s">
        <v>3</v>
      </c>
      <c r="G14" s="18" t="s">
        <v>56</v>
      </c>
      <c r="H14" s="18" t="s">
        <v>3</v>
      </c>
      <c r="I14" s="18" t="s">
        <v>58</v>
      </c>
      <c r="J14" s="2">
        <v>4</v>
      </c>
      <c r="K14" s="2"/>
      <c r="L14" s="4"/>
      <c r="M14" s="4"/>
      <c r="N14" s="5"/>
      <c r="O14" s="6">
        <f t="shared" si="0"/>
      </c>
      <c r="P14" s="6">
        <f t="shared" si="1"/>
      </c>
      <c r="Q14" s="6">
        <f t="shared" si="2"/>
      </c>
    </row>
    <row r="15" spans="1:17" ht="72.75" customHeight="1">
      <c r="A15" s="13">
        <v>200</v>
      </c>
      <c r="B15" s="14" t="s">
        <v>22</v>
      </c>
      <c r="C15" s="15" t="s">
        <v>42</v>
      </c>
      <c r="D15" s="15" t="s">
        <v>42</v>
      </c>
      <c r="E15" s="18">
        <v>12</v>
      </c>
      <c r="F15" s="18" t="s">
        <v>55</v>
      </c>
      <c r="G15" s="18" t="s">
        <v>56</v>
      </c>
      <c r="H15" s="1" t="s">
        <v>62</v>
      </c>
      <c r="I15" s="1" t="s">
        <v>58</v>
      </c>
      <c r="J15" s="2">
        <v>6</v>
      </c>
      <c r="K15" s="2" t="s">
        <v>63</v>
      </c>
      <c r="L15" s="4"/>
      <c r="M15" s="4"/>
      <c r="N15" s="5"/>
      <c r="O15" s="6">
        <f t="shared" si="0"/>
      </c>
      <c r="P15" s="6">
        <f t="shared" si="1"/>
      </c>
      <c r="Q15" s="6">
        <f t="shared" si="2"/>
      </c>
    </row>
    <row r="16" spans="1:17" ht="52.5">
      <c r="A16" s="13">
        <v>251</v>
      </c>
      <c r="B16" s="14" t="s">
        <v>22</v>
      </c>
      <c r="C16" s="15" t="s">
        <v>34</v>
      </c>
      <c r="D16" s="15" t="s">
        <v>34</v>
      </c>
      <c r="E16" s="18">
        <v>13</v>
      </c>
      <c r="F16" s="18" t="s">
        <v>32</v>
      </c>
      <c r="G16" s="18" t="s">
        <v>56</v>
      </c>
      <c r="H16" s="1" t="s">
        <v>33</v>
      </c>
      <c r="I16" s="1" t="s">
        <v>58</v>
      </c>
      <c r="J16" s="2">
        <v>4</v>
      </c>
      <c r="K16" s="2"/>
      <c r="L16" s="4"/>
      <c r="M16" s="4"/>
      <c r="N16" s="5"/>
      <c r="O16" s="6">
        <f t="shared" si="0"/>
      </c>
      <c r="P16" s="6">
        <f t="shared" si="1"/>
      </c>
      <c r="Q16" s="6">
        <f t="shared" si="2"/>
      </c>
    </row>
    <row r="17" spans="1:17" ht="52.5">
      <c r="A17" s="13">
        <v>285</v>
      </c>
      <c r="B17" s="14" t="s">
        <v>22</v>
      </c>
      <c r="C17" s="15" t="s">
        <v>48</v>
      </c>
      <c r="D17" s="15" t="s">
        <v>48</v>
      </c>
      <c r="E17" s="18">
        <v>14</v>
      </c>
      <c r="F17" s="18" t="s">
        <v>40</v>
      </c>
      <c r="G17" s="18" t="s">
        <v>56</v>
      </c>
      <c r="H17" s="18" t="s">
        <v>41</v>
      </c>
      <c r="I17" s="18" t="s">
        <v>58</v>
      </c>
      <c r="J17" s="2">
        <v>2</v>
      </c>
      <c r="K17" s="2"/>
      <c r="L17" s="4"/>
      <c r="M17" s="4"/>
      <c r="N17" s="5"/>
      <c r="O17" s="6">
        <f t="shared" si="0"/>
      </c>
      <c r="P17" s="6">
        <f t="shared" si="1"/>
      </c>
      <c r="Q17" s="6">
        <f t="shared" si="2"/>
      </c>
    </row>
    <row r="18" spans="1:17" ht="21">
      <c r="A18" s="13">
        <v>298</v>
      </c>
      <c r="B18" s="14" t="s">
        <v>22</v>
      </c>
      <c r="C18" s="15" t="s">
        <v>45</v>
      </c>
      <c r="D18" s="15" t="s">
        <v>46</v>
      </c>
      <c r="E18" s="18">
        <v>15</v>
      </c>
      <c r="F18" s="18" t="s">
        <v>25</v>
      </c>
      <c r="G18" s="18" t="s">
        <v>56</v>
      </c>
      <c r="H18" s="18" t="s">
        <v>39</v>
      </c>
      <c r="I18" s="18" t="s">
        <v>58</v>
      </c>
      <c r="J18" s="2">
        <v>50</v>
      </c>
      <c r="K18" s="2"/>
      <c r="L18" s="4"/>
      <c r="M18" s="4"/>
      <c r="N18" s="5"/>
      <c r="O18" s="6">
        <f t="shared" si="0"/>
      </c>
      <c r="P18" s="6">
        <f t="shared" si="1"/>
      </c>
      <c r="Q18" s="6">
        <f t="shared" si="2"/>
      </c>
    </row>
    <row r="19" spans="1:17" ht="31.5">
      <c r="A19" s="13">
        <v>299</v>
      </c>
      <c r="B19" s="14" t="s">
        <v>22</v>
      </c>
      <c r="C19" s="15" t="s">
        <v>10</v>
      </c>
      <c r="D19" s="15" t="s">
        <v>11</v>
      </c>
      <c r="E19" s="18">
        <v>16</v>
      </c>
      <c r="F19" s="18" t="s">
        <v>25</v>
      </c>
      <c r="G19" s="18" t="s">
        <v>56</v>
      </c>
      <c r="H19" s="18" t="s">
        <v>26</v>
      </c>
      <c r="I19" s="18" t="s">
        <v>58</v>
      </c>
      <c r="J19" s="2">
        <v>5</v>
      </c>
      <c r="K19" s="2"/>
      <c r="L19" s="4"/>
      <c r="M19" s="4"/>
      <c r="N19" s="5"/>
      <c r="O19" s="6">
        <f t="shared" si="0"/>
      </c>
      <c r="P19" s="6">
        <f t="shared" si="1"/>
      </c>
      <c r="Q19" s="6">
        <f t="shared" si="2"/>
      </c>
    </row>
    <row r="20" spans="1:17" ht="21">
      <c r="A20" s="13">
        <v>305</v>
      </c>
      <c r="B20" s="14" t="s">
        <v>22</v>
      </c>
      <c r="C20" s="15" t="s">
        <v>47</v>
      </c>
      <c r="D20" s="15" t="s">
        <v>47</v>
      </c>
      <c r="E20" s="18">
        <v>17</v>
      </c>
      <c r="F20" s="18" t="s">
        <v>5</v>
      </c>
      <c r="G20" s="18" t="s">
        <v>56</v>
      </c>
      <c r="H20" s="18" t="s">
        <v>6</v>
      </c>
      <c r="I20" s="18" t="s">
        <v>58</v>
      </c>
      <c r="J20" s="2">
        <v>4</v>
      </c>
      <c r="K20" s="2"/>
      <c r="L20" s="4"/>
      <c r="M20" s="4"/>
      <c r="N20" s="5"/>
      <c r="O20" s="6">
        <f t="shared" si="0"/>
      </c>
      <c r="P20" s="6">
        <f t="shared" si="1"/>
      </c>
      <c r="Q20" s="6">
        <f t="shared" si="2"/>
      </c>
    </row>
    <row r="21" spans="1:17" ht="21">
      <c r="A21" s="13">
        <v>371</v>
      </c>
      <c r="B21" s="14" t="s">
        <v>22</v>
      </c>
      <c r="C21" s="15" t="s">
        <v>47</v>
      </c>
      <c r="D21" s="15" t="s">
        <v>47</v>
      </c>
      <c r="E21" s="18">
        <v>18</v>
      </c>
      <c r="F21" s="18" t="s">
        <v>7</v>
      </c>
      <c r="G21" s="18" t="s">
        <v>56</v>
      </c>
      <c r="H21" s="1" t="s">
        <v>8</v>
      </c>
      <c r="I21" s="1" t="s">
        <v>58</v>
      </c>
      <c r="J21" s="2">
        <v>1</v>
      </c>
      <c r="K21" s="2"/>
      <c r="L21" s="4"/>
      <c r="M21" s="4"/>
      <c r="N21" s="5"/>
      <c r="O21" s="6">
        <f t="shared" si="0"/>
      </c>
      <c r="P21" s="6">
        <f t="shared" si="1"/>
      </c>
      <c r="Q21" s="6">
        <f t="shared" si="2"/>
      </c>
    </row>
    <row r="22" spans="1:17" ht="21">
      <c r="A22" s="13">
        <v>372</v>
      </c>
      <c r="B22" s="14" t="s">
        <v>22</v>
      </c>
      <c r="C22" s="15" t="s">
        <v>47</v>
      </c>
      <c r="D22" s="15" t="s">
        <v>47</v>
      </c>
      <c r="E22" s="18">
        <v>19</v>
      </c>
      <c r="F22" s="18" t="s">
        <v>7</v>
      </c>
      <c r="G22" s="18" t="s">
        <v>56</v>
      </c>
      <c r="H22" s="1" t="s">
        <v>9</v>
      </c>
      <c r="I22" s="1" t="s">
        <v>58</v>
      </c>
      <c r="J22" s="2">
        <v>1</v>
      </c>
      <c r="K22" s="2"/>
      <c r="L22" s="4"/>
      <c r="M22" s="4"/>
      <c r="N22" s="5"/>
      <c r="O22" s="6">
        <f t="shared" si="0"/>
      </c>
      <c r="P22" s="6">
        <f t="shared" si="1"/>
      </c>
      <c r="Q22" s="6">
        <f t="shared" si="2"/>
      </c>
    </row>
    <row r="23" spans="1:17" ht="21">
      <c r="A23" s="13">
        <v>378</v>
      </c>
      <c r="B23" s="14" t="s">
        <v>22</v>
      </c>
      <c r="C23" s="15" t="s">
        <v>47</v>
      </c>
      <c r="D23" s="15" t="s">
        <v>47</v>
      </c>
      <c r="E23" s="18">
        <v>20</v>
      </c>
      <c r="F23" s="18" t="s">
        <v>2</v>
      </c>
      <c r="G23" s="18" t="s">
        <v>56</v>
      </c>
      <c r="H23" s="18" t="s">
        <v>2</v>
      </c>
      <c r="I23" s="18" t="s">
        <v>58</v>
      </c>
      <c r="J23" s="2">
        <v>2</v>
      </c>
      <c r="K23" s="2"/>
      <c r="L23" s="4"/>
      <c r="M23" s="4"/>
      <c r="N23" s="5"/>
      <c r="O23" s="6">
        <f t="shared" si="0"/>
      </c>
      <c r="P23" s="6">
        <f t="shared" si="1"/>
      </c>
      <c r="Q23" s="6">
        <f t="shared" si="2"/>
      </c>
    </row>
    <row r="24" spans="1:17" ht="21">
      <c r="A24" s="13">
        <v>432</v>
      </c>
      <c r="B24" s="14" t="s">
        <v>22</v>
      </c>
      <c r="C24" s="15" t="s">
        <v>42</v>
      </c>
      <c r="D24" s="15" t="s">
        <v>42</v>
      </c>
      <c r="E24" s="18">
        <v>21</v>
      </c>
      <c r="F24" s="18" t="s">
        <v>35</v>
      </c>
      <c r="G24" s="18" t="s">
        <v>56</v>
      </c>
      <c r="H24" s="1" t="s">
        <v>36</v>
      </c>
      <c r="I24" s="1" t="s">
        <v>58</v>
      </c>
      <c r="J24" s="2">
        <v>4</v>
      </c>
      <c r="K24" s="2"/>
      <c r="L24" s="4"/>
      <c r="M24" s="4"/>
      <c r="N24" s="5"/>
      <c r="O24" s="6">
        <f t="shared" si="0"/>
      </c>
      <c r="P24" s="6">
        <f t="shared" si="1"/>
      </c>
      <c r="Q24" s="6">
        <f t="shared" si="2"/>
      </c>
    </row>
    <row r="25" spans="1:17" ht="21">
      <c r="A25" s="13">
        <v>433</v>
      </c>
      <c r="B25" s="14" t="s">
        <v>22</v>
      </c>
      <c r="C25" s="15" t="s">
        <v>42</v>
      </c>
      <c r="D25" s="15" t="s">
        <v>42</v>
      </c>
      <c r="E25" s="18">
        <v>22</v>
      </c>
      <c r="F25" s="18" t="s">
        <v>35</v>
      </c>
      <c r="G25" s="18" t="s">
        <v>56</v>
      </c>
      <c r="H25" s="18" t="s">
        <v>37</v>
      </c>
      <c r="I25" s="18" t="s">
        <v>58</v>
      </c>
      <c r="J25" s="2">
        <v>6</v>
      </c>
      <c r="K25" s="2"/>
      <c r="L25" s="4"/>
      <c r="M25" s="4"/>
      <c r="N25" s="5"/>
      <c r="O25" s="6">
        <f t="shared" si="0"/>
      </c>
      <c r="P25" s="6">
        <f t="shared" si="1"/>
      </c>
      <c r="Q25" s="6">
        <f t="shared" si="2"/>
      </c>
    </row>
    <row r="26" spans="1:17" ht="21">
      <c r="A26" s="13">
        <v>434</v>
      </c>
      <c r="B26" s="14" t="s">
        <v>22</v>
      </c>
      <c r="C26" s="15" t="s">
        <v>34</v>
      </c>
      <c r="D26" s="15" t="s">
        <v>34</v>
      </c>
      <c r="E26" s="18">
        <v>23</v>
      </c>
      <c r="F26" s="18" t="s">
        <v>28</v>
      </c>
      <c r="G26" s="18" t="s">
        <v>56</v>
      </c>
      <c r="H26" s="1" t="s">
        <v>29</v>
      </c>
      <c r="I26" s="1" t="s">
        <v>58</v>
      </c>
      <c r="J26" s="2">
        <v>6</v>
      </c>
      <c r="K26" s="2"/>
      <c r="L26" s="4"/>
      <c r="M26" s="4"/>
      <c r="N26" s="5"/>
      <c r="O26" s="6">
        <f t="shared" si="0"/>
      </c>
      <c r="P26" s="6">
        <f t="shared" si="1"/>
      </c>
      <c r="Q26" s="6">
        <f t="shared" si="2"/>
      </c>
    </row>
    <row r="27" spans="1:17" ht="21">
      <c r="A27" s="13">
        <v>435</v>
      </c>
      <c r="B27" s="14" t="s">
        <v>22</v>
      </c>
      <c r="C27" s="15" t="s">
        <v>34</v>
      </c>
      <c r="D27" s="15" t="s">
        <v>34</v>
      </c>
      <c r="E27" s="18">
        <v>24</v>
      </c>
      <c r="F27" s="18" t="s">
        <v>30</v>
      </c>
      <c r="G27" s="18" t="s">
        <v>56</v>
      </c>
      <c r="H27" s="1" t="s">
        <v>31</v>
      </c>
      <c r="I27" s="1" t="s">
        <v>58</v>
      </c>
      <c r="J27" s="2">
        <v>6</v>
      </c>
      <c r="K27" s="2"/>
      <c r="L27" s="4"/>
      <c r="M27" s="4"/>
      <c r="N27" s="5"/>
      <c r="O27" s="6">
        <f t="shared" si="0"/>
      </c>
      <c r="P27" s="6">
        <f t="shared" si="1"/>
      </c>
      <c r="Q27" s="6">
        <f t="shared" si="2"/>
      </c>
    </row>
    <row r="28" spans="1:17" ht="52.5">
      <c r="A28" s="13">
        <v>449</v>
      </c>
      <c r="B28" s="14" t="s">
        <v>22</v>
      </c>
      <c r="C28" s="15" t="s">
        <v>48</v>
      </c>
      <c r="D28" s="15" t="s">
        <v>48</v>
      </c>
      <c r="E28" s="18">
        <v>25</v>
      </c>
      <c r="F28" s="18" t="s">
        <v>57</v>
      </c>
      <c r="G28" s="18" t="s">
        <v>56</v>
      </c>
      <c r="H28" s="18" t="s">
        <v>57</v>
      </c>
      <c r="I28" s="18" t="s">
        <v>58</v>
      </c>
      <c r="J28" s="2">
        <v>2</v>
      </c>
      <c r="K28" s="2"/>
      <c r="L28" s="4"/>
      <c r="M28" s="4"/>
      <c r="N28" s="5"/>
      <c r="O28" s="6">
        <f t="shared" si="0"/>
      </c>
      <c r="P28" s="6">
        <f t="shared" si="1"/>
      </c>
      <c r="Q28" s="6">
        <f t="shared" si="2"/>
      </c>
    </row>
    <row r="29" spans="1:17" ht="21">
      <c r="A29" s="13">
        <v>470</v>
      </c>
      <c r="B29" s="14" t="s">
        <v>22</v>
      </c>
      <c r="C29" s="15" t="s">
        <v>45</v>
      </c>
      <c r="D29" s="15" t="s">
        <v>46</v>
      </c>
      <c r="E29" s="18">
        <v>26</v>
      </c>
      <c r="F29" s="18" t="s">
        <v>49</v>
      </c>
      <c r="G29" s="18" t="s">
        <v>56</v>
      </c>
      <c r="H29" s="18" t="s">
        <v>38</v>
      </c>
      <c r="I29" s="18" t="s">
        <v>58</v>
      </c>
      <c r="J29" s="2">
        <v>1</v>
      </c>
      <c r="K29" s="2"/>
      <c r="L29" s="4"/>
      <c r="M29" s="4"/>
      <c r="N29" s="5"/>
      <c r="O29" s="6">
        <f t="shared" si="0"/>
      </c>
      <c r="P29" s="6">
        <f t="shared" si="1"/>
      </c>
      <c r="Q29" s="6">
        <f t="shared" si="2"/>
      </c>
    </row>
    <row r="30" spans="1:17" s="3" customFormat="1" ht="32.25" customHeight="1">
      <c r="A30" s="22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8"/>
      <c r="P30" s="8"/>
      <c r="Q30" s="9">
        <f>+SUM(Q4:Q29)</f>
        <v>0</v>
      </c>
    </row>
  </sheetData>
  <sheetProtection password="DF42" sheet="1" objects="1" scenarios="1" selectLockedCells="1"/>
  <protectedRanges>
    <protectedRange password="DE82" sqref="O4:Q29" name="Rango1_1_2"/>
  </protectedRanges>
  <mergeCells count="11">
    <mergeCell ref="J2:J3"/>
    <mergeCell ref="K2:K3"/>
    <mergeCell ref="A30:N30"/>
    <mergeCell ref="A1:Q1"/>
    <mergeCell ref="L2:L3"/>
    <mergeCell ref="M2:M3"/>
    <mergeCell ref="E2:E3"/>
    <mergeCell ref="F2:F3"/>
    <mergeCell ref="G2:G3"/>
    <mergeCell ref="H2:H3"/>
    <mergeCell ref="I2:I3"/>
  </mergeCells>
  <printOptions horizontalCentered="1"/>
  <pageMargins left="0.7874015748031497" right="0.7874015748031497" top="0.7086614173228347" bottom="0.7480314960629921" header="0.3937007874015748" footer="0.4330708661417323"/>
  <pageSetup horizontalDpi="600" verticalDpi="600" orientation="landscape" paperSize="5" scale="60" r:id="rId3"/>
  <headerFooter alignWithMargins="0">
    <oddHeader>&amp;C&amp;"Arial,Negrita"&amp;12Comité de Laboratorios U.D.F.J.C. 2008
Grupo A (Accesorios de ferreteria y otros)</oddHead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rafajardom</cp:lastModifiedBy>
  <cp:lastPrinted>2008-07-26T18:43:53Z</cp:lastPrinted>
  <dcterms:created xsi:type="dcterms:W3CDTF">2008-07-20T19:53:01Z</dcterms:created>
  <dcterms:modified xsi:type="dcterms:W3CDTF">2008-09-19T14:34:11Z</dcterms:modified>
  <cp:category/>
  <cp:version/>
  <cp:contentType/>
  <cp:contentStatus/>
</cp:coreProperties>
</file>