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9360" windowHeight="9765" activeTab="0"/>
  </bookViews>
  <sheets>
    <sheet name="EQUIPOS VIDEO" sheetId="1" r:id="rId1"/>
  </sheets>
  <definedNames/>
  <calcPr fullCalcOnLoad="1"/>
</workbook>
</file>

<file path=xl/comments1.xml><?xml version="1.0" encoding="utf-8"?>
<comments xmlns="http://schemas.openxmlformats.org/spreadsheetml/2006/main">
  <authors>
    <author>crodriguezc</author>
  </authors>
  <commentList>
    <comment ref="D2" authorId="0">
      <text>
        <r>
          <rPr>
            <b/>
            <sz val="8"/>
            <rFont val="Tahoma"/>
            <family val="0"/>
          </rPr>
          <t>crodriguezc:</t>
        </r>
        <r>
          <rPr>
            <sz val="8"/>
            <rFont val="Tahoma"/>
            <family val="0"/>
          </rPr>
          <t xml:space="preserve">
tenga en cuenta que el lugar  cuente con los elementos necesarios para el funcionamiento de lo que va a solicitar (estanteria muebles soportes…) de no ser así relacionelos como un requerimiento más en las  necesidades.</t>
        </r>
      </text>
    </comment>
  </commentList>
</comments>
</file>

<file path=xl/sharedStrings.xml><?xml version="1.0" encoding="utf-8"?>
<sst xmlns="http://schemas.openxmlformats.org/spreadsheetml/2006/main" count="276" uniqueCount="146">
  <si>
    <t>MODALIDAD</t>
  </si>
  <si>
    <t>VTR - para edicion de video</t>
  </si>
  <si>
    <t>Reproductor DVD / SVCD / VCD /MP3 / CDR/ RW/M + QUEMADOR</t>
  </si>
  <si>
    <t>Minicomponentes  con lector de CD y reproductor de MP3</t>
  </si>
  <si>
    <t>cámara digital  SLR de fotografía de al ta resolución y lentes intercambiales</t>
  </si>
  <si>
    <t>home theater completo</t>
  </si>
  <si>
    <t xml:space="preserve">Grabadora </t>
  </si>
  <si>
    <t xml:space="preserve">  Grabador de DVD </t>
  </si>
  <si>
    <t>Grabadora Digital con Sintonizador Digital AM/FM, Control remoto, Sonido Estereo, MP4, CD y casette</t>
  </si>
  <si>
    <t>42"</t>
  </si>
  <si>
    <t>Salón 115</t>
  </si>
  <si>
    <t>Microcomponente</t>
  </si>
  <si>
    <t>AULA DIGITAL</t>
  </si>
  <si>
    <t>Aula B112</t>
  </si>
  <si>
    <t>Aula Sala de exposiciones</t>
  </si>
  <si>
    <t xml:space="preserve">Aula </t>
  </si>
  <si>
    <t xml:space="preserve"> SA-HT720 Sistema de sonido surround </t>
  </si>
  <si>
    <t>Lector de formatos DVD,DVDRW, CD</t>
  </si>
  <si>
    <t>Phillips</t>
  </si>
  <si>
    <t>Camara IP inalambrica</t>
  </si>
  <si>
    <t>BODEGA DE LUCES</t>
  </si>
  <si>
    <t>AUDIO Y VIDEO JOBAR</t>
  </si>
  <si>
    <t>cra 38 Nº 9 - 63 Ofic 623</t>
  </si>
  <si>
    <t xml:space="preserve">Centro de Producción Audiovisual CPA - Facultad de Artes ASAB </t>
  </si>
  <si>
    <t xml:space="preserve"> Cámara digital Nikon D 80 10.2 megapixeles con lente 18 - 135 mm</t>
  </si>
  <si>
    <t xml:space="preserve">Nikon </t>
  </si>
  <si>
    <t>Fotojaponesa / Filmtronix ltda /                                                                                                                            cassa importadores</t>
  </si>
  <si>
    <t xml:space="preserve">cra 20 # 13 57 piso 3 tel 351 0438 /                   cll 69# 9- 27 of 101 -102  tel 217 1707                                   Cll 67 # 9-42 piso 4  tel 5426661                                                       </t>
  </si>
  <si>
    <t>Cámara Fotográfica</t>
  </si>
  <si>
    <t>Nikon SB-600 Speedlight Flash for Nikon Digital SLR Cameras</t>
  </si>
  <si>
    <t>Cámara de Video de alta definición</t>
  </si>
  <si>
    <t xml:space="preserve">Sony HVR-V1U HDV 1080i/24p Cinema Style Camcorder </t>
  </si>
  <si>
    <t>Sony</t>
  </si>
  <si>
    <t>Sony Colombia</t>
  </si>
  <si>
    <t>Centro comercial Andino - Sony style</t>
  </si>
  <si>
    <t xml:space="preserve">Cámara de Video </t>
  </si>
  <si>
    <t>Cámara de Video DV CAM</t>
  </si>
  <si>
    <t>Sony Professional DSR-PD170 3 CCD MiniDV Camcorder with 12x Optical Zoom</t>
  </si>
  <si>
    <t>Cámaras de seguridad</t>
  </si>
  <si>
    <t>Home Theater</t>
  </si>
  <si>
    <t>LABORATORIO DE FISICA</t>
  </si>
  <si>
    <t xml:space="preserve"> 5 MEGAS P CABLE USB CD SOFTWARE MEMORIA INTERNA 32 MB</t>
  </si>
  <si>
    <t>KODAK O CANNON</t>
  </si>
  <si>
    <t>Centro de Audiovisuales y  Salas de Proyección  en Macarena A y  Macarena B</t>
  </si>
  <si>
    <t xml:space="preserve"> Combo reproductor DVD-VHS  PANASONIC.                                        EN LA REFERENCIA QUE SE ENCUENTRE EN EL MOMENTO DE LA COMPRA</t>
  </si>
  <si>
    <t>DSR11</t>
  </si>
  <si>
    <t>Salones sede Academia Luis A Calvo</t>
  </si>
  <si>
    <t xml:space="preserve"> Cámaras de Fotografía de 7.1 Mega Pixeles o superior SONY DSC  CON BATERIA DE INFOLITIUM</t>
  </si>
  <si>
    <t xml:space="preserve"> Cámara de video 3CCD DE SONY Disco Duro de 80gb  Handycam SONY</t>
  </si>
  <si>
    <t>DVD</t>
  </si>
  <si>
    <t>Grabadora</t>
  </si>
  <si>
    <t>PANASONIC</t>
  </si>
  <si>
    <t>Televisor</t>
  </si>
  <si>
    <t>Alkosto</t>
  </si>
  <si>
    <t>Videograbadoras VHS, o Combo VHS con DVD. Combo reproductor de vhs y DVD</t>
  </si>
  <si>
    <t>LG</t>
  </si>
  <si>
    <r>
      <t xml:space="preserve">Sony SL-VD380P DVD / VCR Combo </t>
    </r>
    <r>
      <rPr>
        <sz val="8"/>
        <rFont val="Tahoma"/>
        <family val="2"/>
      </rPr>
      <t>- Progressive Scan, Component Out, Dolby Digital - Reproduce: DVD-Vídeo, DVD-R / W, DVD + R / W, DVD + R DL, VCD, SVCD, CD, MP3, JPEG</t>
    </r>
  </si>
  <si>
    <t>Cámara de Video</t>
  </si>
  <si>
    <t>SONY</t>
  </si>
  <si>
    <t>LABORATORIO DE MECÁNICA</t>
  </si>
  <si>
    <t>Salón c 114</t>
  </si>
  <si>
    <t>Práctica teatral voz</t>
  </si>
  <si>
    <t xml:space="preserve">DVD  QUEMADOR  </t>
  </si>
  <si>
    <t>Producción Audiovisual</t>
  </si>
  <si>
    <t>Centro de Producción Audiovisual</t>
  </si>
  <si>
    <t>DVD + VHS</t>
  </si>
  <si>
    <t>ITEM</t>
  </si>
  <si>
    <t>FACULTAD</t>
  </si>
  <si>
    <t xml:space="preserve">CON  DESTINO AL LABORATORIO DE  </t>
  </si>
  <si>
    <t>UBICACIÓN (OJOal comentario).</t>
  </si>
  <si>
    <t xml:space="preserve">NOMBRE EQUIPO </t>
  </si>
  <si>
    <t xml:space="preserve">DESCRIPCIÓN  Y/O  CARACTERÍSTICAS </t>
  </si>
  <si>
    <t>REFERENCIA DEL EQUIPO</t>
  </si>
  <si>
    <t>MARCAS SUGERIDAS</t>
  </si>
  <si>
    <t xml:space="preserve">POSIBLES PROVEEDORES O DISTRIBUIDORES  </t>
  </si>
  <si>
    <t xml:space="preserve">Dirección - TEL  </t>
  </si>
  <si>
    <t xml:space="preserve">Cantidad </t>
  </si>
  <si>
    <t>FCE</t>
  </si>
  <si>
    <t>FASAB</t>
  </si>
  <si>
    <t>ARTES ESCENICAS</t>
  </si>
  <si>
    <t>Música</t>
  </si>
  <si>
    <t>Talleres de Expresión Digital</t>
  </si>
  <si>
    <t>Salones b111, b111a y b112</t>
  </si>
  <si>
    <t xml:space="preserve">grabadora de periodista </t>
  </si>
  <si>
    <t xml:space="preserve">Grabadoras de audio para registro de conferencias </t>
  </si>
  <si>
    <t>Olympus - Panasonic- sony</t>
  </si>
  <si>
    <t xml:space="preserve">Grabadora Mini Disc </t>
  </si>
  <si>
    <t>Sony MZM200 Professional Portable Hi MD Recorder</t>
  </si>
  <si>
    <t xml:space="preserve">Compañía Comercial Curacao de Colombia, S.A.
Dirección: Calle 93, No. 20-67
Bogotá, Colombia
Teléfono: 571-257-0224 | Fax: 571-610-1740 
Email: » CURACAOTECNICO@007MUNDO.COM </t>
  </si>
  <si>
    <t>Instrumento</t>
  </si>
  <si>
    <t>Facultad de Artes ASAB Proyecto curricular de música</t>
  </si>
  <si>
    <t>RCD - S 50</t>
  </si>
  <si>
    <t>Samsung</t>
  </si>
  <si>
    <t>Casa del músico ¨La Colonial¨</t>
  </si>
  <si>
    <t>Carrera 9 Non 22-89. Bogotá</t>
  </si>
  <si>
    <t>Aula c 114</t>
  </si>
  <si>
    <t>L</t>
  </si>
  <si>
    <t>Cámara digital para microscopio óptico</t>
  </si>
  <si>
    <t>Reproductor DVD / SVCD / VCD /MP3 / CDR/ RW/M</t>
  </si>
  <si>
    <t>Cámara Digital</t>
  </si>
  <si>
    <t>FT</t>
  </si>
  <si>
    <t>MARCA OFERTADA</t>
  </si>
  <si>
    <t xml:space="preserve"> Cámara de video digital 3CCD con disco duro, mínimo 60 gb, zoom óptico 40 x, lcd 2.5 litio.     TRIPODE MANPHROTO DE CABEZA FLUIDA</t>
  </si>
  <si>
    <t xml:space="preserve"> DISCO DURO 60GB Y ENTRA USB </t>
  </si>
  <si>
    <t>MARCA SUGERIDA POR LA UNIVERSIDAD</t>
  </si>
  <si>
    <t>TIPO LCD, TAMAÑO DE LA PANTALLA 42 PULGADAS, RESOLUCION 1366X768PIXELES, ALTA DEFINICION, FILTRO DE PEINE, TECNOLOGIA Y EFECTOS: 100Hz, DYNAPIX HD., NUMERO DE ALTAVOCES 2, POTENCIA 2 X 10 VATIOS, CONEXIONES: VIDEO COMPONENTE RCA X 3, S-VIDEO, ENTRADA A PC, LECTOR DE TARJETAS. SISTEMA DE RECEPCION ANALOGICO NTSC. - Debe incluir soporte de fijación e instalación</t>
  </si>
  <si>
    <t>CAMARA DE VIDEO</t>
  </si>
  <si>
    <t>Cámaras video digital , SEMIPROFESIONAL HD semiprofesional, de alta definicion, preferiblemente con memoria.</t>
  </si>
  <si>
    <t>PANASONIC, SONY</t>
  </si>
  <si>
    <t xml:space="preserve">Cámaras video digital , PROFESIONAL HD.  </t>
  </si>
  <si>
    <t xml:space="preserve">CAMARA DE VIDEO </t>
  </si>
  <si>
    <t>Cámaras video digital, com memoria, TIPO HANDYCAM</t>
  </si>
  <si>
    <t>CAMARA FOTOGRAFICA</t>
  </si>
  <si>
    <t>Cámaras  fotográficas digital de 8 mega píxeles mínimo.</t>
  </si>
  <si>
    <t>CANON, SONY, PANASONIC</t>
  </si>
  <si>
    <t>PROFESIONAL digital, sistema reflex, de 12 mega píxeles como mínimo y capacidad de captura de  2 gigas minimo.</t>
  </si>
  <si>
    <t>FLASH</t>
  </si>
  <si>
    <t xml:space="preserve">Flash de zapata para cámaras  fotográficas digital </t>
  </si>
  <si>
    <t>CANON, NIKON</t>
  </si>
  <si>
    <t>TRIPODE CAMARA DE VIDEO</t>
  </si>
  <si>
    <t>Trípodes para cámara de video. Resistente para camara de video profesional.</t>
  </si>
  <si>
    <t>BOGEN, VIVITAR</t>
  </si>
  <si>
    <t>TRIPODE CAMARA FOTOGRAFICA</t>
  </si>
  <si>
    <t>Trípodes para cámara fotografica</t>
  </si>
  <si>
    <t>TRIPODE CAMARA VIDEO PROFESIONAL</t>
  </si>
  <si>
    <t>Trípodes para cámara de video. Resistente para camara de video profesional, con dolly cada uno</t>
  </si>
  <si>
    <t>LIBEC, VIVITAR</t>
  </si>
  <si>
    <t>Tripode</t>
  </si>
  <si>
    <t xml:space="preserve"> Trípode </t>
  </si>
  <si>
    <t>SONIDO</t>
  </si>
  <si>
    <t>manfrotto o de caracteristicas similares</t>
  </si>
  <si>
    <t xml:space="preserve">Tripode </t>
  </si>
  <si>
    <t xml:space="preserve">Kit Tripode </t>
  </si>
  <si>
    <t>Manfrotto 190XPROB Tripod Kit with 3-Way Quick Release Head and Tripod Bag</t>
  </si>
  <si>
    <t>Bogen / Manfrotto Pro Video Kit w/351MVB2 Aluminum Tripod Legs, 501 Pro Fluid Head, 75mm Half Ball, Spreader, Shoes &amp; MBAG90P Padded Case</t>
  </si>
  <si>
    <t>ESTE GRUPO SE DEBE OFERTAR COMPLETAMENTE. ANTES DE DILIGENCIARLO VERIFIQUE LOS REQUISITOS ESTABLECIDOS EN LOS PLIEGOS DE CONDICIONES</t>
  </si>
  <si>
    <t>DESCRIPCION Y /O CATACTERISTICA TECNICA OFERTADA</t>
  </si>
  <si>
    <t>VR. UNITARIO</t>
  </si>
  <si>
    <t>VR IVA UNITARIO</t>
  </si>
  <si>
    <t>VR IVA TOTAL</t>
  </si>
  <si>
    <t>VALOR TOTAL</t>
  </si>
  <si>
    <t>B</t>
  </si>
  <si>
    <t>C=(B)*16%</t>
  </si>
  <si>
    <t>D=A * C</t>
  </si>
  <si>
    <t>E= D + (B*A)</t>
  </si>
  <si>
    <t>VALOR TOTAL DE GRUPO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</si>
</sst>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s_-;\-* #,##0\ _P_t_s_-;_-* &quot;-&quot;??\ _P_t_s_-;_-@_-"/>
    <numFmt numFmtId="173" formatCode="_-* #,##0.00\ &quot;Pts&quot;_-;\-* #,##0.00\ &quot;Pts&quot;_-;_-* &quot;-&quot;??\ &quot;Pts&quot;_-;_-@_-"/>
    <numFmt numFmtId="174" formatCode="&quot;$ &quot;#,##0"/>
    <numFmt numFmtId="175" formatCode="[$$-240A]\ #,##0"/>
    <numFmt numFmtId="176" formatCode="_ &quot;$&quot;\ * #,##0_ ;_ &quot;$&quot;\ * \-#,##0_ ;_ &quot;$&quot;\ * &quot;-&quot;??_ ;_ @_ "/>
    <numFmt numFmtId="177" formatCode="&quot;$&quot;\ #,##0"/>
    <numFmt numFmtId="178" formatCode="[$$-240A]\ 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\ _€_-;\-* #,##0.0\ _€_-;_-* &quot;-&quot;??\ _€_-;_-@_-"/>
    <numFmt numFmtId="184" formatCode="_-* #,##0\ _€_-;\-* #,##0\ _€_-;_-* \-??\ _€_-;_-@_-"/>
    <numFmt numFmtId="185" formatCode="_-* #,##0.00\ [$€]_-;\-* #,##0.00\ [$€]_-;_-* &quot;-&quot;??\ [$€]_-;_-@_-"/>
    <numFmt numFmtId="186" formatCode="_-* #,##0\ _p_t_a_-;\-* #,##0\ _p_t_a_-;_-* &quot;-&quot;\ _p_t_a_-;_-@_-"/>
    <numFmt numFmtId="187" formatCode="_ * #,##0_ ;_ * \-#,##0_ ;_ * \-??_ ;_ @_ "/>
    <numFmt numFmtId="188" formatCode="_-* #,##0\ _€_-;\-* #,##0\ _€_-;_-* &quot;-&quot;??\ _€_-;_-@_-"/>
    <numFmt numFmtId="189" formatCode="_-* #,##0.0\ _€_-;\-* #,##0.0\ _€_-;_-* &quot;-&quot;?\ _€_-;_-@_-"/>
    <numFmt numFmtId="190" formatCode="_ * #,##0.0_ ;_ * \-#,##0.0_ ;_ * &quot;-&quot;??_ ;_ @_ "/>
    <numFmt numFmtId="191" formatCode="_ * #.##0.0_ ;_ * \-#.##0.0_ ;_ * &quot;-&quot;?_ ;_ @_ 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7"/>
      <name val="Tahoma"/>
      <family val="2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22"/>
      <name val="Tahoma"/>
      <family val="2"/>
    </font>
    <font>
      <b/>
      <sz val="22"/>
      <name val="Arial"/>
      <family val="0"/>
    </font>
    <font>
      <b/>
      <sz val="1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1" fontId="3" fillId="0" borderId="1" xfId="18" applyFont="1" applyFill="1" applyBorder="1" applyAlignment="1" applyProtection="1">
      <alignment horizontal="center" vertical="center" wrapText="1"/>
      <protection/>
    </xf>
    <xf numFmtId="184" fontId="3" fillId="0" borderId="1" xfId="18" applyNumberFormat="1" applyFont="1" applyFill="1" applyBorder="1" applyAlignment="1" applyProtection="1">
      <alignment horizontal="center" vertical="center" wrapText="1"/>
      <protection/>
    </xf>
    <xf numFmtId="188" fontId="3" fillId="0" borderId="1" xfId="18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22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88" fontId="3" fillId="0" borderId="0" xfId="18" applyNumberFormat="1" applyFont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23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188" fontId="3" fillId="0" borderId="1" xfId="18" applyNumberFormat="1" applyFont="1" applyFill="1" applyBorder="1" applyAlignment="1" applyProtection="1">
      <alignment vertical="center" wrapText="1"/>
      <protection/>
    </xf>
    <xf numFmtId="188" fontId="2" fillId="0" borderId="1" xfId="18" applyNumberFormat="1" applyFont="1" applyFill="1" applyBorder="1" applyAlignment="1" applyProtection="1">
      <alignment horizontal="center" vertical="center" wrapText="1"/>
      <protection/>
    </xf>
    <xf numFmtId="0" fontId="3" fillId="0" borderId="1" xfId="22" applyNumberFormat="1" applyFont="1" applyFill="1" applyBorder="1" applyAlignment="1" applyProtection="1">
      <alignment horizontal="center" vertical="center" wrapText="1"/>
      <protection/>
    </xf>
    <xf numFmtId="0" fontId="2" fillId="0" borderId="1" xfId="22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 shrinkToFit="1"/>
      <protection/>
    </xf>
    <xf numFmtId="188" fontId="3" fillId="0" borderId="1" xfId="18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22" applyNumberFormat="1" applyFont="1" applyFill="1" applyBorder="1" applyAlignment="1" applyProtection="1">
      <alignment horizontal="justify" vertical="top" wrapText="1"/>
      <protection/>
    </xf>
    <xf numFmtId="188" fontId="7" fillId="0" borderId="1" xfId="18" applyNumberFormat="1" applyFont="1" applyFill="1" applyBorder="1" applyAlignment="1" applyProtection="1">
      <alignment horizontal="center" vertical="center" wrapText="1"/>
      <protection/>
    </xf>
    <xf numFmtId="183" fontId="8" fillId="0" borderId="1" xfId="18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/>
      <protection/>
    </xf>
    <xf numFmtId="188" fontId="3" fillId="0" borderId="1" xfId="18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7" fillId="3" borderId="1" xfId="22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4" fontId="7" fillId="3" borderId="1" xfId="18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7" fillId="3" borderId="1" xfId="22" applyFont="1" applyFill="1" applyBorder="1" applyAlignment="1" applyProtection="1">
      <alignment horizontal="center" vertical="center" wrapText="1"/>
      <protection/>
    </xf>
    <xf numFmtId="4" fontId="7" fillId="3" borderId="1" xfId="18" applyNumberFormat="1" applyFont="1" applyFill="1" applyBorder="1" applyAlignment="1" applyProtection="1">
      <alignment horizontal="center" vertical="center" wrapText="1"/>
      <protection/>
    </xf>
    <xf numFmtId="4" fontId="8" fillId="0" borderId="1" xfId="18" applyNumberFormat="1" applyFont="1" applyFill="1" applyBorder="1" applyAlignment="1" applyProtection="1">
      <alignment horizontal="left" vertical="center" wrapText="1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 2" xfId="22"/>
    <cellStyle name="Normal_FORMATO REQUERIMIENTO DE ELEMENTOScon computador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L1">
      <selection activeCell="T39" sqref="T39"/>
    </sheetView>
  </sheetViews>
  <sheetFormatPr defaultColWidth="11.421875" defaultRowHeight="12.75"/>
  <cols>
    <col min="1" max="1" width="5.00390625" style="7" bestFit="1" customWidth="1"/>
    <col min="2" max="2" width="0" style="7" hidden="1" customWidth="1"/>
    <col min="3" max="3" width="22.57421875" style="7" hidden="1" customWidth="1"/>
    <col min="4" max="4" width="18.7109375" style="7" hidden="1" customWidth="1"/>
    <col min="5" max="5" width="26.421875" style="7" customWidth="1"/>
    <col min="6" max="6" width="36.421875" style="10" bestFit="1" customWidth="1"/>
    <col min="7" max="7" width="22.7109375" style="10" hidden="1" customWidth="1"/>
    <col min="8" max="8" width="17.140625" style="7" hidden="1" customWidth="1"/>
    <col min="9" max="9" width="0" style="7" hidden="1" customWidth="1"/>
    <col min="10" max="10" width="16.7109375" style="7" hidden="1" customWidth="1"/>
    <col min="11" max="11" width="16.57421875" style="7" hidden="1" customWidth="1"/>
    <col min="12" max="12" width="8.28125" style="11" customWidth="1"/>
    <col min="13" max="13" width="17.421875" style="11" customWidth="1"/>
    <col min="14" max="14" width="11.421875" style="4" customWidth="1"/>
    <col min="15" max="15" width="19.28125" style="4" customWidth="1"/>
    <col min="16" max="16" width="15.140625" style="36" customWidth="1"/>
    <col min="17" max="17" width="14.8515625" style="36" customWidth="1"/>
    <col min="18" max="18" width="13.421875" style="36" customWidth="1"/>
    <col min="19" max="19" width="19.8515625" style="36" customWidth="1"/>
    <col min="20" max="16384" width="11.421875" style="7" customWidth="1"/>
  </cols>
  <sheetData>
    <row r="1" spans="1:19" s="4" customFormat="1" ht="90" customHeight="1">
      <c r="A1" s="32" t="s">
        <v>135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6" customFormat="1" ht="51.75" customHeight="1">
      <c r="A2" s="41" t="s">
        <v>66</v>
      </c>
      <c r="B2" s="41" t="s">
        <v>67</v>
      </c>
      <c r="C2" s="41" t="s">
        <v>68</v>
      </c>
      <c r="D2" s="41" t="s">
        <v>69</v>
      </c>
      <c r="E2" s="41" t="s">
        <v>70</v>
      </c>
      <c r="F2" s="41" t="s">
        <v>71</v>
      </c>
      <c r="G2" s="41" t="s">
        <v>0</v>
      </c>
      <c r="H2" s="41" t="s">
        <v>72</v>
      </c>
      <c r="I2" s="41" t="s">
        <v>73</v>
      </c>
      <c r="J2" s="41" t="s">
        <v>74</v>
      </c>
      <c r="K2" s="41" t="s">
        <v>75</v>
      </c>
      <c r="L2" s="41" t="s">
        <v>76</v>
      </c>
      <c r="M2" s="41" t="s">
        <v>104</v>
      </c>
      <c r="N2" s="31" t="s">
        <v>101</v>
      </c>
      <c r="O2" s="31" t="s">
        <v>136</v>
      </c>
      <c r="P2" s="34" t="s">
        <v>137</v>
      </c>
      <c r="Q2" s="42" t="s">
        <v>138</v>
      </c>
      <c r="R2" s="42" t="s">
        <v>139</v>
      </c>
      <c r="S2" s="42" t="s">
        <v>140</v>
      </c>
    </row>
    <row r="3" spans="1:19" s="6" customFormat="1" ht="51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1"/>
      <c r="O3" s="31"/>
      <c r="P3" s="34" t="s">
        <v>141</v>
      </c>
      <c r="Q3" s="42" t="s">
        <v>142</v>
      </c>
      <c r="R3" s="42" t="s">
        <v>143</v>
      </c>
      <c r="S3" s="42" t="s">
        <v>144</v>
      </c>
    </row>
    <row r="4" spans="1:19" ht="21">
      <c r="A4" s="12">
        <v>1</v>
      </c>
      <c r="B4" s="13" t="s">
        <v>78</v>
      </c>
      <c r="C4" s="14" t="s">
        <v>20</v>
      </c>
      <c r="D4" s="14" t="s">
        <v>20</v>
      </c>
      <c r="E4" s="14" t="s">
        <v>57</v>
      </c>
      <c r="F4" s="1" t="s">
        <v>103</v>
      </c>
      <c r="G4" s="1"/>
      <c r="H4" s="1" t="s">
        <v>58</v>
      </c>
      <c r="I4" s="2" t="s">
        <v>21</v>
      </c>
      <c r="J4" s="2" t="s">
        <v>22</v>
      </c>
      <c r="K4" s="14"/>
      <c r="L4" s="3">
        <v>1</v>
      </c>
      <c r="M4" s="3"/>
      <c r="N4" s="5"/>
      <c r="O4" s="5"/>
      <c r="P4" s="35"/>
      <c r="Q4" s="43">
        <f>+IF(P4="","",(P4*0.16))</f>
      </c>
      <c r="R4" s="43">
        <f>+IF(Q4="","",Q4*L4)</f>
      </c>
      <c r="S4" s="43">
        <f>+IF(Q4="","",(R4+(P4*L4)))</f>
      </c>
    </row>
    <row r="5" spans="1:19" ht="31.5">
      <c r="A5" s="12">
        <v>2</v>
      </c>
      <c r="B5" s="13" t="s">
        <v>78</v>
      </c>
      <c r="C5" s="14" t="s">
        <v>23</v>
      </c>
      <c r="D5" s="14" t="s">
        <v>23</v>
      </c>
      <c r="E5" s="14" t="s">
        <v>57</v>
      </c>
      <c r="F5" s="14" t="s">
        <v>30</v>
      </c>
      <c r="G5" s="14"/>
      <c r="H5" s="14" t="s">
        <v>31</v>
      </c>
      <c r="I5" s="14" t="s">
        <v>32</v>
      </c>
      <c r="J5" s="14" t="s">
        <v>33</v>
      </c>
      <c r="K5" s="14" t="s">
        <v>34</v>
      </c>
      <c r="L5" s="3">
        <v>4</v>
      </c>
      <c r="M5" s="3"/>
      <c r="N5" s="5"/>
      <c r="O5" s="5"/>
      <c r="P5" s="35"/>
      <c r="Q5" s="43">
        <f aca="true" t="shared" si="0" ref="Q5:Q38">+IF(P5="","",(P5*0.16))</f>
      </c>
      <c r="R5" s="43">
        <f aca="true" t="shared" si="1" ref="R5:R38">+IF(Q5="","",Q5*L5)</f>
      </c>
      <c r="S5" s="43">
        <f aca="true" t="shared" si="2" ref="S5:S38">+IF(Q5="","",(R5+(P5*L5)))</f>
      </c>
    </row>
    <row r="6" spans="1:19" ht="31.5">
      <c r="A6" s="12">
        <v>3</v>
      </c>
      <c r="B6" s="13" t="s">
        <v>78</v>
      </c>
      <c r="C6" s="14" t="s">
        <v>80</v>
      </c>
      <c r="D6" s="14" t="s">
        <v>95</v>
      </c>
      <c r="E6" s="14" t="s">
        <v>57</v>
      </c>
      <c r="F6" s="14" t="s">
        <v>102</v>
      </c>
      <c r="G6" s="14"/>
      <c r="H6" s="14"/>
      <c r="I6" s="14" t="s">
        <v>58</v>
      </c>
      <c r="J6" s="14"/>
      <c r="K6" s="14"/>
      <c r="L6" s="3">
        <v>6</v>
      </c>
      <c r="M6" s="3"/>
      <c r="N6" s="5"/>
      <c r="O6" s="5"/>
      <c r="P6" s="35"/>
      <c r="Q6" s="43">
        <f t="shared" si="0"/>
      </c>
      <c r="R6" s="43">
        <f t="shared" si="1"/>
      </c>
      <c r="S6" s="43">
        <f t="shared" si="2"/>
      </c>
    </row>
    <row r="7" spans="1:19" ht="21">
      <c r="A7" s="12">
        <v>4</v>
      </c>
      <c r="B7" s="13" t="s">
        <v>78</v>
      </c>
      <c r="C7" s="14" t="s">
        <v>81</v>
      </c>
      <c r="D7" s="14" t="s">
        <v>82</v>
      </c>
      <c r="E7" s="14" t="s">
        <v>57</v>
      </c>
      <c r="F7" s="14" t="s">
        <v>48</v>
      </c>
      <c r="G7" s="14"/>
      <c r="H7" s="14"/>
      <c r="I7" s="14" t="s">
        <v>58</v>
      </c>
      <c r="J7" s="14"/>
      <c r="K7" s="14"/>
      <c r="L7" s="3">
        <v>2</v>
      </c>
      <c r="M7" s="3"/>
      <c r="N7" s="5"/>
      <c r="O7" s="5"/>
      <c r="P7" s="35"/>
      <c r="Q7" s="43">
        <f t="shared" si="0"/>
      </c>
      <c r="R7" s="43">
        <f t="shared" si="1"/>
      </c>
      <c r="S7" s="43">
        <f t="shared" si="2"/>
      </c>
    </row>
    <row r="8" spans="1:19" ht="42">
      <c r="A8" s="12">
        <v>5</v>
      </c>
      <c r="B8" s="13" t="s">
        <v>78</v>
      </c>
      <c r="C8" s="14" t="s">
        <v>23</v>
      </c>
      <c r="D8" s="14" t="s">
        <v>23</v>
      </c>
      <c r="E8" s="14" t="s">
        <v>35</v>
      </c>
      <c r="F8" s="14" t="s">
        <v>36</v>
      </c>
      <c r="G8" s="14"/>
      <c r="H8" s="14" t="s">
        <v>37</v>
      </c>
      <c r="I8" s="14" t="s">
        <v>32</v>
      </c>
      <c r="J8" s="14" t="s">
        <v>33</v>
      </c>
      <c r="K8" s="14" t="s">
        <v>34</v>
      </c>
      <c r="L8" s="3">
        <v>1</v>
      </c>
      <c r="M8" s="3"/>
      <c r="N8" s="5"/>
      <c r="O8" s="5"/>
      <c r="P8" s="35"/>
      <c r="Q8" s="43">
        <f t="shared" si="0"/>
      </c>
      <c r="R8" s="43">
        <f t="shared" si="1"/>
      </c>
      <c r="S8" s="43">
        <f t="shared" si="2"/>
      </c>
    </row>
    <row r="9" spans="1:19" ht="63">
      <c r="A9" s="12">
        <v>6</v>
      </c>
      <c r="B9" s="13" t="s">
        <v>78</v>
      </c>
      <c r="C9" s="14" t="s">
        <v>23</v>
      </c>
      <c r="D9" s="14" t="s">
        <v>23</v>
      </c>
      <c r="E9" s="14" t="s">
        <v>99</v>
      </c>
      <c r="F9" s="14" t="s">
        <v>4</v>
      </c>
      <c r="G9" s="14"/>
      <c r="H9" s="14" t="s">
        <v>24</v>
      </c>
      <c r="I9" s="14" t="s">
        <v>25</v>
      </c>
      <c r="J9" s="14" t="s">
        <v>26</v>
      </c>
      <c r="K9" s="14" t="s">
        <v>27</v>
      </c>
      <c r="L9" s="3">
        <v>5</v>
      </c>
      <c r="M9" s="3"/>
      <c r="N9" s="5"/>
      <c r="O9" s="5"/>
      <c r="P9" s="35"/>
      <c r="Q9" s="43">
        <f t="shared" si="0"/>
      </c>
      <c r="R9" s="43">
        <f t="shared" si="1"/>
      </c>
      <c r="S9" s="43">
        <f t="shared" si="2"/>
      </c>
    </row>
    <row r="10" spans="1:19" ht="41.25" customHeight="1">
      <c r="A10" s="12">
        <v>9</v>
      </c>
      <c r="B10" s="13" t="s">
        <v>78</v>
      </c>
      <c r="C10" s="14" t="s">
        <v>23</v>
      </c>
      <c r="D10" s="14" t="s">
        <v>23</v>
      </c>
      <c r="E10" s="14" t="s">
        <v>28</v>
      </c>
      <c r="F10" s="14" t="s">
        <v>47</v>
      </c>
      <c r="G10" s="14"/>
      <c r="H10" s="14" t="s">
        <v>29</v>
      </c>
      <c r="I10" s="14" t="s">
        <v>25</v>
      </c>
      <c r="J10" s="14" t="s">
        <v>26</v>
      </c>
      <c r="K10" s="14" t="s">
        <v>27</v>
      </c>
      <c r="L10" s="3">
        <v>11</v>
      </c>
      <c r="M10" s="3"/>
      <c r="N10" s="5"/>
      <c r="O10" s="5"/>
      <c r="P10" s="35"/>
      <c r="Q10" s="43">
        <f t="shared" si="0"/>
      </c>
      <c r="R10" s="43">
        <f t="shared" si="1"/>
      </c>
      <c r="S10" s="43">
        <f t="shared" si="2"/>
      </c>
    </row>
    <row r="11" spans="1:19" ht="24" customHeight="1">
      <c r="A11" s="12">
        <v>10</v>
      </c>
      <c r="B11" s="13" t="s">
        <v>78</v>
      </c>
      <c r="C11" s="14" t="s">
        <v>14</v>
      </c>
      <c r="D11" s="14" t="s">
        <v>15</v>
      </c>
      <c r="E11" s="14" t="s">
        <v>38</v>
      </c>
      <c r="F11" s="14" t="s">
        <v>19</v>
      </c>
      <c r="G11" s="14"/>
      <c r="H11" s="14"/>
      <c r="I11" s="14"/>
      <c r="J11" s="14"/>
      <c r="K11" s="14"/>
      <c r="L11" s="3">
        <v>2</v>
      </c>
      <c r="M11" s="3"/>
      <c r="N11" s="5"/>
      <c r="O11" s="5"/>
      <c r="P11" s="35"/>
      <c r="Q11" s="43">
        <f t="shared" si="0"/>
      </c>
      <c r="R11" s="43">
        <f t="shared" si="1"/>
      </c>
      <c r="S11" s="43">
        <f t="shared" si="2"/>
      </c>
    </row>
    <row r="12" spans="1:19" ht="39.75" customHeight="1">
      <c r="A12" s="12">
        <v>11</v>
      </c>
      <c r="B12" s="13" t="s">
        <v>78</v>
      </c>
      <c r="C12" s="14" t="s">
        <v>14</v>
      </c>
      <c r="D12" s="14" t="s">
        <v>15</v>
      </c>
      <c r="E12" s="14" t="s">
        <v>49</v>
      </c>
      <c r="F12" s="13" t="s">
        <v>98</v>
      </c>
      <c r="G12" s="13"/>
      <c r="H12" s="14" t="s">
        <v>17</v>
      </c>
      <c r="I12" s="14" t="s">
        <v>18</v>
      </c>
      <c r="J12" s="14"/>
      <c r="K12" s="14"/>
      <c r="L12" s="3">
        <v>43</v>
      </c>
      <c r="M12" s="3"/>
      <c r="N12" s="5"/>
      <c r="O12" s="5"/>
      <c r="P12" s="35"/>
      <c r="Q12" s="43">
        <f t="shared" si="0"/>
      </c>
      <c r="R12" s="43">
        <f t="shared" si="1"/>
      </c>
      <c r="S12" s="43">
        <f t="shared" si="2"/>
      </c>
    </row>
    <row r="13" spans="1:19" ht="21">
      <c r="A13" s="12">
        <v>12</v>
      </c>
      <c r="B13" s="13" t="s">
        <v>78</v>
      </c>
      <c r="C13" s="14" t="s">
        <v>61</v>
      </c>
      <c r="D13" s="14" t="s">
        <v>61</v>
      </c>
      <c r="E13" s="14" t="s">
        <v>62</v>
      </c>
      <c r="F13" s="13" t="s">
        <v>2</v>
      </c>
      <c r="G13" s="14"/>
      <c r="H13" s="1" t="s">
        <v>55</v>
      </c>
      <c r="I13" s="2" t="s">
        <v>21</v>
      </c>
      <c r="J13" s="2" t="s">
        <v>22</v>
      </c>
      <c r="K13" s="14"/>
      <c r="L13" s="3">
        <v>13</v>
      </c>
      <c r="M13" s="3"/>
      <c r="N13" s="5"/>
      <c r="O13" s="5"/>
      <c r="P13" s="35"/>
      <c r="Q13" s="43">
        <f t="shared" si="0"/>
      </c>
      <c r="R13" s="43">
        <f t="shared" si="1"/>
      </c>
      <c r="S13" s="43">
        <f t="shared" si="2"/>
      </c>
    </row>
    <row r="14" spans="1:19" ht="31.5">
      <c r="A14" s="12">
        <v>13</v>
      </c>
      <c r="B14" s="13" t="s">
        <v>78</v>
      </c>
      <c r="C14" s="14" t="s">
        <v>63</v>
      </c>
      <c r="D14" s="14" t="s">
        <v>64</v>
      </c>
      <c r="E14" s="14" t="s">
        <v>65</v>
      </c>
      <c r="F14" s="14" t="s">
        <v>44</v>
      </c>
      <c r="G14" s="14"/>
      <c r="H14" s="14"/>
      <c r="I14" s="14" t="s">
        <v>51</v>
      </c>
      <c r="J14" s="14"/>
      <c r="K14" s="14"/>
      <c r="L14" s="3">
        <v>3</v>
      </c>
      <c r="M14" s="3"/>
      <c r="N14" s="5"/>
      <c r="O14" s="5"/>
      <c r="P14" s="35"/>
      <c r="Q14" s="43">
        <f t="shared" si="0"/>
      </c>
      <c r="R14" s="43">
        <f t="shared" si="1"/>
      </c>
      <c r="S14" s="43">
        <f t="shared" si="2"/>
      </c>
    </row>
    <row r="15" spans="1:19" ht="136.5">
      <c r="A15" s="12">
        <v>14</v>
      </c>
      <c r="B15" s="13" t="s">
        <v>78</v>
      </c>
      <c r="C15" s="14" t="s">
        <v>23</v>
      </c>
      <c r="D15" s="14" t="s">
        <v>23</v>
      </c>
      <c r="E15" s="14" t="s">
        <v>50</v>
      </c>
      <c r="F15" s="14" t="s">
        <v>86</v>
      </c>
      <c r="G15" s="14"/>
      <c r="H15" s="14" t="s">
        <v>87</v>
      </c>
      <c r="I15" s="14" t="s">
        <v>32</v>
      </c>
      <c r="J15" s="14" t="s">
        <v>88</v>
      </c>
      <c r="K15" s="14" t="s">
        <v>34</v>
      </c>
      <c r="L15" s="3">
        <v>4</v>
      </c>
      <c r="M15" s="3"/>
      <c r="N15" s="5"/>
      <c r="O15" s="5"/>
      <c r="P15" s="35"/>
      <c r="Q15" s="43">
        <f t="shared" si="0"/>
      </c>
      <c r="R15" s="43">
        <f t="shared" si="1"/>
      </c>
      <c r="S15" s="43">
        <f t="shared" si="2"/>
      </c>
    </row>
    <row r="16" spans="1:19" ht="31.5">
      <c r="A16" s="12">
        <v>15</v>
      </c>
      <c r="B16" s="13" t="s">
        <v>78</v>
      </c>
      <c r="C16" s="15" t="s">
        <v>89</v>
      </c>
      <c r="D16" s="15" t="s">
        <v>90</v>
      </c>
      <c r="E16" s="15" t="s">
        <v>50</v>
      </c>
      <c r="F16" s="13" t="s">
        <v>8</v>
      </c>
      <c r="G16" s="13"/>
      <c r="H16" s="15" t="s">
        <v>91</v>
      </c>
      <c r="I16" s="15" t="s">
        <v>92</v>
      </c>
      <c r="J16" s="15" t="s">
        <v>93</v>
      </c>
      <c r="K16" s="15" t="s">
        <v>94</v>
      </c>
      <c r="L16" s="3">
        <v>7</v>
      </c>
      <c r="M16" s="3"/>
      <c r="N16" s="5"/>
      <c r="O16" s="5"/>
      <c r="P16" s="35"/>
      <c r="Q16" s="43">
        <f t="shared" si="0"/>
      </c>
      <c r="R16" s="43">
        <f t="shared" si="1"/>
      </c>
      <c r="S16" s="43">
        <f t="shared" si="2"/>
      </c>
    </row>
    <row r="17" spans="1:19" ht="52.5" customHeight="1">
      <c r="A17" s="12">
        <v>16</v>
      </c>
      <c r="B17" s="13" t="s">
        <v>78</v>
      </c>
      <c r="C17" s="14" t="s">
        <v>80</v>
      </c>
      <c r="D17" s="14" t="s">
        <v>60</v>
      </c>
      <c r="E17" s="14" t="s">
        <v>50</v>
      </c>
      <c r="F17" s="14" t="s">
        <v>7</v>
      </c>
      <c r="G17" s="14"/>
      <c r="H17" s="14"/>
      <c r="I17" s="14" t="s">
        <v>51</v>
      </c>
      <c r="J17" s="14"/>
      <c r="K17" s="14"/>
      <c r="L17" s="3">
        <v>1</v>
      </c>
      <c r="M17" s="3"/>
      <c r="N17" s="5"/>
      <c r="O17" s="5"/>
      <c r="P17" s="35"/>
      <c r="Q17" s="43">
        <f t="shared" si="0"/>
      </c>
      <c r="R17" s="43">
        <f t="shared" si="1"/>
      </c>
      <c r="S17" s="43">
        <f t="shared" si="2"/>
      </c>
    </row>
    <row r="18" spans="1:19" ht="31.5">
      <c r="A18" s="12">
        <v>17</v>
      </c>
      <c r="B18" s="13" t="s">
        <v>78</v>
      </c>
      <c r="C18" s="14" t="s">
        <v>46</v>
      </c>
      <c r="D18" s="14" t="s">
        <v>90</v>
      </c>
      <c r="E18" s="14" t="s">
        <v>50</v>
      </c>
      <c r="F18" s="13" t="s">
        <v>8</v>
      </c>
      <c r="G18" s="13"/>
      <c r="H18" s="14" t="s">
        <v>91</v>
      </c>
      <c r="I18" s="14" t="s">
        <v>92</v>
      </c>
      <c r="J18" s="14" t="s">
        <v>93</v>
      </c>
      <c r="K18" s="14" t="s">
        <v>94</v>
      </c>
      <c r="L18" s="3">
        <v>48</v>
      </c>
      <c r="M18" s="3"/>
      <c r="N18" s="5"/>
      <c r="O18" s="5"/>
      <c r="P18" s="35"/>
      <c r="Q18" s="43">
        <f t="shared" si="0"/>
      </c>
      <c r="R18" s="43">
        <f t="shared" si="1"/>
      </c>
      <c r="S18" s="43">
        <f t="shared" si="2"/>
      </c>
    </row>
    <row r="19" spans="1:19" ht="23.25" customHeight="1">
      <c r="A19" s="12">
        <v>18</v>
      </c>
      <c r="B19" s="13" t="s">
        <v>78</v>
      </c>
      <c r="C19" s="14" t="s">
        <v>23</v>
      </c>
      <c r="D19" s="14" t="s">
        <v>23</v>
      </c>
      <c r="E19" s="14" t="s">
        <v>6</v>
      </c>
      <c r="F19" s="14" t="s">
        <v>83</v>
      </c>
      <c r="G19" s="14"/>
      <c r="H19" s="14" t="s">
        <v>84</v>
      </c>
      <c r="I19" s="14" t="s">
        <v>85</v>
      </c>
      <c r="J19" s="14" t="s">
        <v>26</v>
      </c>
      <c r="K19" s="14" t="s">
        <v>27</v>
      </c>
      <c r="L19" s="3">
        <v>5</v>
      </c>
      <c r="M19" s="3"/>
      <c r="N19" s="5"/>
      <c r="O19" s="5"/>
      <c r="P19" s="35"/>
      <c r="Q19" s="43">
        <f t="shared" si="0"/>
      </c>
      <c r="R19" s="43">
        <f t="shared" si="1"/>
      </c>
      <c r="S19" s="43">
        <f t="shared" si="2"/>
      </c>
    </row>
    <row r="20" spans="1:19" ht="21">
      <c r="A20" s="12">
        <v>19</v>
      </c>
      <c r="B20" s="13" t="s">
        <v>78</v>
      </c>
      <c r="C20" s="14" t="s">
        <v>14</v>
      </c>
      <c r="D20" s="14" t="s">
        <v>15</v>
      </c>
      <c r="E20" s="14" t="s">
        <v>39</v>
      </c>
      <c r="F20" s="14" t="s">
        <v>5</v>
      </c>
      <c r="G20" s="14"/>
      <c r="H20" s="14" t="s">
        <v>16</v>
      </c>
      <c r="I20" s="14" t="s">
        <v>51</v>
      </c>
      <c r="J20" s="14"/>
      <c r="K20" s="14"/>
      <c r="L20" s="3">
        <v>19</v>
      </c>
      <c r="M20" s="3"/>
      <c r="N20" s="5"/>
      <c r="O20" s="5"/>
      <c r="P20" s="35"/>
      <c r="Q20" s="43">
        <f t="shared" si="0"/>
      </c>
      <c r="R20" s="43">
        <f t="shared" si="1"/>
      </c>
      <c r="S20" s="43">
        <f t="shared" si="2"/>
      </c>
    </row>
    <row r="21" spans="1:19" ht="31.5" customHeight="1">
      <c r="A21" s="12">
        <v>20</v>
      </c>
      <c r="B21" s="13" t="s">
        <v>78</v>
      </c>
      <c r="C21" s="14" t="s">
        <v>79</v>
      </c>
      <c r="D21" s="14" t="s">
        <v>10</v>
      </c>
      <c r="E21" s="14" t="s">
        <v>11</v>
      </c>
      <c r="F21" s="14" t="s">
        <v>3</v>
      </c>
      <c r="G21" s="14"/>
      <c r="H21" s="14"/>
      <c r="I21" s="14"/>
      <c r="J21" s="14"/>
      <c r="K21" s="14"/>
      <c r="L21" s="3">
        <v>6</v>
      </c>
      <c r="M21" s="3"/>
      <c r="N21" s="5"/>
      <c r="O21" s="5"/>
      <c r="P21" s="35"/>
      <c r="Q21" s="43">
        <f t="shared" si="0"/>
      </c>
      <c r="R21" s="43">
        <f t="shared" si="1"/>
      </c>
      <c r="S21" s="43">
        <f t="shared" si="2"/>
      </c>
    </row>
    <row r="22" spans="1:19" ht="72">
      <c r="A22" s="12">
        <v>21</v>
      </c>
      <c r="B22" s="13" t="s">
        <v>78</v>
      </c>
      <c r="C22" s="14" t="s">
        <v>12</v>
      </c>
      <c r="D22" s="14" t="s">
        <v>13</v>
      </c>
      <c r="E22" s="14" t="s">
        <v>52</v>
      </c>
      <c r="F22" s="16" t="s">
        <v>105</v>
      </c>
      <c r="G22" s="16"/>
      <c r="H22" s="14" t="s">
        <v>9</v>
      </c>
      <c r="I22" s="14"/>
      <c r="J22" s="14" t="s">
        <v>53</v>
      </c>
      <c r="K22" s="14"/>
      <c r="L22" s="17">
        <v>89</v>
      </c>
      <c r="M22" s="17"/>
      <c r="N22" s="5"/>
      <c r="O22" s="5"/>
      <c r="P22" s="35"/>
      <c r="Q22" s="43">
        <f t="shared" si="0"/>
      </c>
      <c r="R22" s="43">
        <f t="shared" si="1"/>
      </c>
      <c r="S22" s="43">
        <f t="shared" si="2"/>
      </c>
    </row>
    <row r="23" spans="1:19" ht="21">
      <c r="A23" s="12">
        <v>23</v>
      </c>
      <c r="B23" s="13" t="s">
        <v>78</v>
      </c>
      <c r="C23" s="14" t="s">
        <v>63</v>
      </c>
      <c r="D23" s="14" t="s">
        <v>64</v>
      </c>
      <c r="E23" s="14" t="s">
        <v>1</v>
      </c>
      <c r="F23" s="14"/>
      <c r="G23" s="14"/>
      <c r="H23" s="14" t="s">
        <v>45</v>
      </c>
      <c r="I23" s="14" t="s">
        <v>58</v>
      </c>
      <c r="J23" s="14"/>
      <c r="K23" s="14"/>
      <c r="L23" s="3">
        <v>1</v>
      </c>
      <c r="M23" s="3"/>
      <c r="N23" s="5"/>
      <c r="O23" s="5"/>
      <c r="P23" s="35"/>
      <c r="Q23" s="43">
        <f t="shared" si="0"/>
      </c>
      <c r="R23" s="43">
        <f t="shared" si="1"/>
      </c>
      <c r="S23" s="43">
        <f t="shared" si="2"/>
      </c>
    </row>
    <row r="24" spans="1:19" ht="42">
      <c r="A24" s="12">
        <v>7</v>
      </c>
      <c r="B24" s="13" t="s">
        <v>77</v>
      </c>
      <c r="C24" s="13" t="s">
        <v>77</v>
      </c>
      <c r="D24" s="13" t="s">
        <v>40</v>
      </c>
      <c r="E24" s="14" t="s">
        <v>99</v>
      </c>
      <c r="F24" s="13" t="s">
        <v>41</v>
      </c>
      <c r="G24" s="13" t="s">
        <v>96</v>
      </c>
      <c r="H24" s="13" t="s">
        <v>41</v>
      </c>
      <c r="I24" s="13"/>
      <c r="J24" s="13"/>
      <c r="K24" s="13" t="s">
        <v>42</v>
      </c>
      <c r="L24" s="18">
        <v>1</v>
      </c>
      <c r="M24" s="13"/>
      <c r="N24" s="5"/>
      <c r="O24" s="5"/>
      <c r="P24" s="35"/>
      <c r="Q24" s="43">
        <f t="shared" si="0"/>
      </c>
      <c r="R24" s="43">
        <f t="shared" si="1"/>
      </c>
      <c r="S24" s="43">
        <f t="shared" si="2"/>
      </c>
    </row>
    <row r="25" spans="1:19" ht="105">
      <c r="A25" s="12">
        <v>22</v>
      </c>
      <c r="B25" s="13" t="s">
        <v>77</v>
      </c>
      <c r="C25" s="13" t="s">
        <v>77</v>
      </c>
      <c r="D25" s="13" t="s">
        <v>43</v>
      </c>
      <c r="E25" s="19" t="s">
        <v>54</v>
      </c>
      <c r="F25" s="19" t="s">
        <v>54</v>
      </c>
      <c r="G25" s="13" t="s">
        <v>96</v>
      </c>
      <c r="H25" s="19" t="s">
        <v>54</v>
      </c>
      <c r="I25" s="19"/>
      <c r="J25" s="20" t="s">
        <v>56</v>
      </c>
      <c r="K25" s="13" t="s">
        <v>58</v>
      </c>
      <c r="L25" s="18">
        <v>9</v>
      </c>
      <c r="M25" s="21"/>
      <c r="N25" s="5"/>
      <c r="O25" s="5"/>
      <c r="P25" s="35"/>
      <c r="Q25" s="43">
        <f t="shared" si="0"/>
      </c>
      <c r="R25" s="43">
        <f t="shared" si="1"/>
      </c>
      <c r="S25" s="43">
        <f t="shared" si="2"/>
      </c>
    </row>
    <row r="26" spans="1:19" ht="12.75">
      <c r="A26" s="12">
        <v>8</v>
      </c>
      <c r="B26" s="13" t="s">
        <v>100</v>
      </c>
      <c r="C26" s="13" t="s">
        <v>59</v>
      </c>
      <c r="D26" s="13"/>
      <c r="E26" s="14" t="s">
        <v>99</v>
      </c>
      <c r="F26" s="13" t="s">
        <v>97</v>
      </c>
      <c r="G26" s="13"/>
      <c r="H26" s="13"/>
      <c r="I26" s="13"/>
      <c r="J26" s="13"/>
      <c r="K26" s="13"/>
      <c r="L26" s="22">
        <v>1</v>
      </c>
      <c r="M26" s="22"/>
      <c r="N26" s="5"/>
      <c r="O26" s="5"/>
      <c r="P26" s="35"/>
      <c r="Q26" s="43">
        <f t="shared" si="0"/>
      </c>
      <c r="R26" s="43">
        <f t="shared" si="1"/>
      </c>
      <c r="S26" s="43">
        <f t="shared" si="2"/>
      </c>
    </row>
    <row r="27" spans="1:19" s="8" customFormat="1" ht="38.25">
      <c r="A27" s="23">
        <v>21</v>
      </c>
      <c r="B27" s="24" t="s">
        <v>77</v>
      </c>
      <c r="C27" s="24" t="s">
        <v>77</v>
      </c>
      <c r="D27" s="24" t="s">
        <v>106</v>
      </c>
      <c r="E27" s="24" t="s">
        <v>108</v>
      </c>
      <c r="F27" s="25" t="s">
        <v>107</v>
      </c>
      <c r="G27" s="24"/>
      <c r="H27" s="26">
        <v>2</v>
      </c>
      <c r="I27" s="27"/>
      <c r="J27" s="27"/>
      <c r="K27" s="27"/>
      <c r="L27" s="28">
        <v>14</v>
      </c>
      <c r="M27" s="24" t="s">
        <v>108</v>
      </c>
      <c r="N27" s="5"/>
      <c r="O27" s="5"/>
      <c r="P27" s="35"/>
      <c r="Q27" s="43">
        <f t="shared" si="0"/>
      </c>
      <c r="R27" s="43">
        <f t="shared" si="1"/>
      </c>
      <c r="S27" s="43">
        <f t="shared" si="2"/>
      </c>
    </row>
    <row r="28" spans="1:19" s="8" customFormat="1" ht="12.75">
      <c r="A28" s="23">
        <v>22</v>
      </c>
      <c r="B28" s="24" t="s">
        <v>77</v>
      </c>
      <c r="C28" s="24" t="s">
        <v>77</v>
      </c>
      <c r="D28" s="24" t="s">
        <v>106</v>
      </c>
      <c r="E28" s="24" t="s">
        <v>108</v>
      </c>
      <c r="F28" s="25" t="s">
        <v>109</v>
      </c>
      <c r="G28" s="24"/>
      <c r="H28" s="26">
        <v>2</v>
      </c>
      <c r="I28" s="27"/>
      <c r="J28" s="27"/>
      <c r="K28" s="27"/>
      <c r="L28" s="28">
        <v>14</v>
      </c>
      <c r="M28" s="24" t="s">
        <v>108</v>
      </c>
      <c r="N28" s="5"/>
      <c r="O28" s="5"/>
      <c r="P28" s="35"/>
      <c r="Q28" s="43">
        <f t="shared" si="0"/>
      </c>
      <c r="R28" s="43">
        <f t="shared" si="1"/>
      </c>
      <c r="S28" s="43">
        <f t="shared" si="2"/>
      </c>
    </row>
    <row r="29" spans="1:19" s="8" customFormat="1" ht="25.5">
      <c r="A29" s="23">
        <v>23</v>
      </c>
      <c r="B29" s="24" t="s">
        <v>77</v>
      </c>
      <c r="C29" s="24" t="s">
        <v>77</v>
      </c>
      <c r="D29" s="24" t="s">
        <v>110</v>
      </c>
      <c r="E29" s="24" t="s">
        <v>108</v>
      </c>
      <c r="F29" s="25" t="s">
        <v>111</v>
      </c>
      <c r="G29" s="24"/>
      <c r="H29" s="26">
        <v>4</v>
      </c>
      <c r="I29" s="27"/>
      <c r="J29" s="27"/>
      <c r="K29" s="27"/>
      <c r="L29" s="28">
        <v>14</v>
      </c>
      <c r="M29" s="24" t="s">
        <v>108</v>
      </c>
      <c r="N29" s="5"/>
      <c r="O29" s="5"/>
      <c r="P29" s="35"/>
      <c r="Q29" s="43">
        <f t="shared" si="0"/>
      </c>
      <c r="R29" s="43">
        <f t="shared" si="1"/>
      </c>
      <c r="S29" s="43">
        <f t="shared" si="2"/>
      </c>
    </row>
    <row r="30" spans="1:19" s="8" customFormat="1" ht="25.5">
      <c r="A30" s="23">
        <v>24</v>
      </c>
      <c r="B30" s="24" t="s">
        <v>77</v>
      </c>
      <c r="C30" s="24" t="s">
        <v>77</v>
      </c>
      <c r="D30" s="24" t="s">
        <v>112</v>
      </c>
      <c r="E30" s="24" t="s">
        <v>114</v>
      </c>
      <c r="F30" s="25" t="s">
        <v>113</v>
      </c>
      <c r="G30" s="24"/>
      <c r="H30" s="26">
        <v>2</v>
      </c>
      <c r="I30" s="27"/>
      <c r="J30" s="27"/>
      <c r="K30" s="27"/>
      <c r="L30" s="28">
        <v>14</v>
      </c>
      <c r="M30" s="24" t="s">
        <v>114</v>
      </c>
      <c r="N30" s="9"/>
      <c r="O30" s="9"/>
      <c r="P30" s="35"/>
      <c r="Q30" s="43">
        <f t="shared" si="0"/>
      </c>
      <c r="R30" s="43">
        <f t="shared" si="1"/>
      </c>
      <c r="S30" s="43">
        <f t="shared" si="2"/>
      </c>
    </row>
    <row r="31" spans="1:19" s="8" customFormat="1" ht="38.25">
      <c r="A31" s="23"/>
      <c r="B31" s="24" t="s">
        <v>77</v>
      </c>
      <c r="C31" s="24" t="s">
        <v>77</v>
      </c>
      <c r="D31" s="24" t="s">
        <v>112</v>
      </c>
      <c r="E31" s="24" t="s">
        <v>114</v>
      </c>
      <c r="F31" s="25" t="s">
        <v>115</v>
      </c>
      <c r="G31" s="24"/>
      <c r="H31" s="26">
        <v>2</v>
      </c>
      <c r="I31" s="27"/>
      <c r="J31" s="27"/>
      <c r="K31" s="27"/>
      <c r="L31" s="28">
        <v>14</v>
      </c>
      <c r="M31" s="24" t="s">
        <v>114</v>
      </c>
      <c r="N31" s="5"/>
      <c r="O31" s="5"/>
      <c r="P31" s="35"/>
      <c r="Q31" s="43">
        <f t="shared" si="0"/>
      </c>
      <c r="R31" s="43">
        <f t="shared" si="1"/>
      </c>
      <c r="S31" s="43">
        <f t="shared" si="2"/>
      </c>
    </row>
    <row r="32" spans="1:19" s="8" customFormat="1" ht="12.75">
      <c r="A32" s="23">
        <v>44</v>
      </c>
      <c r="B32" s="24" t="s">
        <v>77</v>
      </c>
      <c r="C32" s="24" t="s">
        <v>77</v>
      </c>
      <c r="D32" s="24" t="s">
        <v>116</v>
      </c>
      <c r="E32" s="24" t="s">
        <v>118</v>
      </c>
      <c r="F32" s="25" t="s">
        <v>117</v>
      </c>
      <c r="G32" s="24"/>
      <c r="H32" s="26">
        <v>4</v>
      </c>
      <c r="I32" s="27"/>
      <c r="J32" s="27"/>
      <c r="K32" s="27"/>
      <c r="L32" s="28">
        <v>14</v>
      </c>
      <c r="M32" s="24" t="s">
        <v>118</v>
      </c>
      <c r="N32" s="5"/>
      <c r="O32" s="5"/>
      <c r="P32" s="35"/>
      <c r="Q32" s="43">
        <f t="shared" si="0"/>
      </c>
      <c r="R32" s="43">
        <f t="shared" si="1"/>
      </c>
      <c r="S32" s="43">
        <f t="shared" si="2"/>
      </c>
    </row>
    <row r="33" spans="1:19" s="8" customFormat="1" ht="25.5">
      <c r="A33" s="23"/>
      <c r="B33" s="24" t="s">
        <v>77</v>
      </c>
      <c r="C33" s="24" t="s">
        <v>77</v>
      </c>
      <c r="D33" s="24" t="s">
        <v>119</v>
      </c>
      <c r="E33" s="24" t="s">
        <v>121</v>
      </c>
      <c r="F33" s="25" t="s">
        <v>120</v>
      </c>
      <c r="G33" s="24"/>
      <c r="H33" s="26">
        <v>2</v>
      </c>
      <c r="I33" s="27"/>
      <c r="J33" s="27"/>
      <c r="K33" s="27"/>
      <c r="L33" s="28">
        <v>14</v>
      </c>
      <c r="M33" s="24" t="s">
        <v>121</v>
      </c>
      <c r="N33" s="5"/>
      <c r="O33" s="5"/>
      <c r="P33" s="35"/>
      <c r="Q33" s="43">
        <f t="shared" si="0"/>
      </c>
      <c r="R33" s="43">
        <f t="shared" si="1"/>
      </c>
      <c r="S33" s="43">
        <f t="shared" si="2"/>
      </c>
    </row>
    <row r="34" spans="1:19" s="8" customFormat="1" ht="25.5">
      <c r="A34" s="23">
        <v>81</v>
      </c>
      <c r="B34" s="24" t="s">
        <v>77</v>
      </c>
      <c r="C34" s="24" t="s">
        <v>77</v>
      </c>
      <c r="D34" s="24" t="s">
        <v>122</v>
      </c>
      <c r="E34" s="24" t="s">
        <v>121</v>
      </c>
      <c r="F34" s="25" t="s">
        <v>123</v>
      </c>
      <c r="G34" s="24"/>
      <c r="H34" s="26">
        <v>2</v>
      </c>
      <c r="I34" s="27"/>
      <c r="J34" s="27"/>
      <c r="K34" s="27"/>
      <c r="L34" s="28">
        <v>14</v>
      </c>
      <c r="M34" s="24" t="s">
        <v>121</v>
      </c>
      <c r="N34" s="5"/>
      <c r="O34" s="5"/>
      <c r="P34" s="35"/>
      <c r="Q34" s="43">
        <f t="shared" si="0"/>
      </c>
      <c r="R34" s="43">
        <f t="shared" si="1"/>
      </c>
      <c r="S34" s="43">
        <f t="shared" si="2"/>
      </c>
    </row>
    <row r="35" spans="1:19" s="8" customFormat="1" ht="25.5">
      <c r="A35" s="23">
        <v>82</v>
      </c>
      <c r="B35" s="24" t="s">
        <v>77</v>
      </c>
      <c r="C35" s="24" t="s">
        <v>77</v>
      </c>
      <c r="D35" s="24" t="s">
        <v>124</v>
      </c>
      <c r="E35" s="24" t="s">
        <v>126</v>
      </c>
      <c r="F35" s="25" t="s">
        <v>125</v>
      </c>
      <c r="G35" s="24"/>
      <c r="H35" s="26">
        <v>2</v>
      </c>
      <c r="I35" s="27"/>
      <c r="J35" s="27"/>
      <c r="K35" s="27"/>
      <c r="L35" s="28">
        <v>14</v>
      </c>
      <c r="M35" s="24" t="s">
        <v>126</v>
      </c>
      <c r="N35" s="5"/>
      <c r="O35" s="5"/>
      <c r="P35" s="35"/>
      <c r="Q35" s="43">
        <f t="shared" si="0"/>
      </c>
      <c r="R35" s="43">
        <f t="shared" si="1"/>
      </c>
      <c r="S35" s="43">
        <f t="shared" si="2"/>
      </c>
    </row>
    <row r="36" spans="1:19" ht="21">
      <c r="A36" s="12">
        <v>105</v>
      </c>
      <c r="B36" s="13" t="s">
        <v>78</v>
      </c>
      <c r="C36" s="13" t="s">
        <v>63</v>
      </c>
      <c r="D36" s="13" t="s">
        <v>64</v>
      </c>
      <c r="E36" s="14" t="s">
        <v>127</v>
      </c>
      <c r="F36" s="14"/>
      <c r="G36" s="14" t="s">
        <v>128</v>
      </c>
      <c r="H36" s="14" t="s">
        <v>129</v>
      </c>
      <c r="I36" s="14"/>
      <c r="J36" s="14"/>
      <c r="K36" s="14"/>
      <c r="L36" s="29">
        <v>1</v>
      </c>
      <c r="M36" s="14" t="s">
        <v>130</v>
      </c>
      <c r="N36" s="5"/>
      <c r="O36" s="5"/>
      <c r="P36" s="35"/>
      <c r="Q36" s="43">
        <f t="shared" si="0"/>
      </c>
      <c r="R36" s="43">
        <f t="shared" si="1"/>
      </c>
      <c r="S36" s="43">
        <f t="shared" si="2"/>
      </c>
    </row>
    <row r="37" spans="1:19" ht="63">
      <c r="A37" s="30">
        <v>106</v>
      </c>
      <c r="B37" s="13" t="s">
        <v>78</v>
      </c>
      <c r="C37" s="13" t="s">
        <v>23</v>
      </c>
      <c r="D37" s="13" t="s">
        <v>23</v>
      </c>
      <c r="E37" s="14" t="s">
        <v>131</v>
      </c>
      <c r="F37" s="14"/>
      <c r="G37" s="14" t="s">
        <v>132</v>
      </c>
      <c r="H37" s="14" t="s">
        <v>129</v>
      </c>
      <c r="I37" s="14" t="s">
        <v>133</v>
      </c>
      <c r="J37" s="14" t="s">
        <v>26</v>
      </c>
      <c r="K37" s="14" t="s">
        <v>27</v>
      </c>
      <c r="L37" s="29">
        <v>4</v>
      </c>
      <c r="M37" s="14" t="s">
        <v>130</v>
      </c>
      <c r="N37" s="5"/>
      <c r="O37" s="5"/>
      <c r="P37" s="35"/>
      <c r="Q37" s="43">
        <f t="shared" si="0"/>
      </c>
      <c r="R37" s="43">
        <f t="shared" si="1"/>
      </c>
      <c r="S37" s="43">
        <f t="shared" si="2"/>
      </c>
    </row>
    <row r="38" spans="1:19" ht="136.5">
      <c r="A38" s="30">
        <v>107</v>
      </c>
      <c r="B38" s="13" t="s">
        <v>78</v>
      </c>
      <c r="C38" s="13" t="s">
        <v>23</v>
      </c>
      <c r="D38" s="13" t="s">
        <v>23</v>
      </c>
      <c r="E38" s="14" t="s">
        <v>131</v>
      </c>
      <c r="F38" s="14"/>
      <c r="G38" s="14" t="s">
        <v>131</v>
      </c>
      <c r="H38" s="14" t="s">
        <v>129</v>
      </c>
      <c r="I38" s="14" t="s">
        <v>134</v>
      </c>
      <c r="J38" s="14" t="s">
        <v>26</v>
      </c>
      <c r="K38" s="14" t="s">
        <v>27</v>
      </c>
      <c r="L38" s="29">
        <v>2</v>
      </c>
      <c r="M38" s="14" t="s">
        <v>130</v>
      </c>
      <c r="N38" s="5"/>
      <c r="O38" s="5"/>
      <c r="P38" s="35"/>
      <c r="Q38" s="43">
        <f t="shared" si="0"/>
      </c>
      <c r="R38" s="43">
        <f t="shared" si="1"/>
      </c>
      <c r="S38" s="43">
        <f t="shared" si="2"/>
      </c>
    </row>
    <row r="39" spans="1:19" s="4" customFormat="1" ht="32.25" customHeight="1">
      <c r="A39" s="38" t="s">
        <v>145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  <c r="S39" s="37">
        <f>+SUM(S4:S38)</f>
        <v>0</v>
      </c>
    </row>
  </sheetData>
  <sheetProtection password="DF42" sheet="1" objects="1" scenarios="1" selectLockedCells="1"/>
  <mergeCells count="17">
    <mergeCell ref="A39:R39"/>
    <mergeCell ref="A1:S1"/>
    <mergeCell ref="N2:N3"/>
    <mergeCell ref="O2:O3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H2:H3"/>
    <mergeCell ref="I2:I3"/>
    <mergeCell ref="J2:J3"/>
    <mergeCell ref="K2:K3"/>
  </mergeCells>
  <printOptions horizontalCentered="1"/>
  <pageMargins left="0.7874015748031497" right="0.7874015748031497" top="0.73" bottom="0.68" header="0.4" footer="0.49"/>
  <pageSetup horizontalDpi="600" verticalDpi="600" orientation="landscape" paperSize="5" scale="60" r:id="rId3"/>
  <headerFooter alignWithMargins="0">
    <oddHeader>&amp;C&amp;"Arial,Negrita"&amp;12Comité de Laboratorios U.D.F.J.C. 2008
Grupo L (Electrodomesticos)</oddHeader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rafajardom</cp:lastModifiedBy>
  <cp:lastPrinted>2008-07-26T18:43:53Z</cp:lastPrinted>
  <dcterms:created xsi:type="dcterms:W3CDTF">2008-07-20T19:53:01Z</dcterms:created>
  <dcterms:modified xsi:type="dcterms:W3CDTF">2008-09-19T14:43:49Z</dcterms:modified>
  <cp:category/>
  <cp:version/>
  <cp:contentType/>
  <cp:contentStatus/>
</cp:coreProperties>
</file>