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980" windowHeight="6030" tabRatio="776" firstSheet="8" activeTab="10"/>
  </bookViews>
  <sheets>
    <sheet name="1. IDENTIFICACIÓN" sheetId="1" r:id="rId1"/>
    <sheet name="2. CLASIFICACIÓN" sheetId="2" r:id="rId2"/>
    <sheet name="3. DESCRIPCIÓN" sheetId="3" r:id="rId3"/>
    <sheet name="3.7.1. CRONOGRAMA DEL PROYE CON" sheetId="4" r:id="rId4"/>
    <sheet name="3.7.1. CRONOGRAMA DEL PROYE LIC" sheetId="5" r:id="rId5"/>
    <sheet name="3.7.1. CRONOGRAMA DEL PROYECTO" sheetId="6" r:id="rId6"/>
    <sheet name="3.10.1. COSTOS DEL PROYECTO CON" sheetId="7" r:id="rId7"/>
    <sheet name="3.10.1. COSTOS DEL PROYECTO LIC" sheetId="8" r:id="rId8"/>
    <sheet name="3.10.1. COSTOS DEL PROYECTO OTR" sheetId="9" r:id="rId9"/>
    <sheet name="4. SEGUIMIENTO A GESTION METAS" sheetId="10" r:id="rId10"/>
    <sheet name="5. SEGUIMIENTO A GESTION PRESUP" sheetId="11" r:id="rId11"/>
  </sheets>
  <definedNames>
    <definedName name="_Toc99513793" localSheetId="2">'3. DESCRIPCIÓN'!#REF!</definedName>
    <definedName name="_xlnm.Print_Area" localSheetId="2">'3. DESCRIPCIÓN'!$A$1:$G$147</definedName>
    <definedName name="_xlnm.Print_Area" localSheetId="6">'3.10.1. COSTOS DEL PROYECTO CON'!$B$2:$M$102</definedName>
    <definedName name="_xlnm.Print_Area" localSheetId="7">'3.10.1. COSTOS DEL PROYECTO LIC'!$B$2:$M$102</definedName>
    <definedName name="_xlnm.Print_Area" localSheetId="8">'3.10.1. COSTOS DEL PROYECTO OTR'!$B$2:$M$102</definedName>
    <definedName name="_xlnm.Print_Area" localSheetId="10">'5. SEGUIMIENTO A GESTION PRESUP'!$A$6:$F$29</definedName>
  </definedNames>
  <calcPr fullCalcOnLoad="1"/>
</workbook>
</file>

<file path=xl/comments1.xml><?xml version="1.0" encoding="utf-8"?>
<comments xmlns="http://schemas.openxmlformats.org/spreadsheetml/2006/main">
  <authors>
    <author>aplaneacion2</author>
  </authors>
  <commentList>
    <comment ref="B20" authorId="0">
      <text>
        <r>
          <rPr>
            <b/>
            <sz val="10"/>
            <color indexed="16"/>
            <rFont val="Tahoma"/>
            <family val="2"/>
          </rPr>
          <t xml:space="preserve">Registre de manera clara e inequívoca la instancia o dependencia de la Universidad Distrital donde se originó la idea del Proyecto. 
</t>
        </r>
      </text>
    </comment>
    <comment ref="D13" authorId="0">
      <text>
        <r>
          <rPr>
            <b/>
            <sz val="10"/>
            <color indexed="16"/>
            <rFont val="Tahoma"/>
            <family val="2"/>
          </rPr>
          <t xml:space="preserve">Si se trata de registrar un proyecto inscrito en el Banco de Proyectos. En esta etapa es necesaria una formulación detallada del proyecto.
Para el proceso de registro es necesario que el proyecto cuente con un concepto de viabilidad emitido por la Oficina Asesora de Planeación y Control de la Universidad
</t>
        </r>
      </text>
    </comment>
    <comment ref="D14" authorId="0">
      <text>
        <r>
          <rPr>
            <b/>
            <sz val="10"/>
            <color indexed="16"/>
            <rFont val="Tahoma"/>
            <family val="2"/>
          </rPr>
          <t xml:space="preserve">Si se trata de actualizar la información contenida en la información básica de un proyecto inscrito o registrado.
</t>
        </r>
      </text>
    </comment>
    <comment ref="F16" authorId="0">
      <text>
        <r>
          <rPr>
            <b/>
            <sz val="10"/>
            <color indexed="16"/>
            <rFont val="Tahoma"/>
            <family val="2"/>
          </rPr>
          <t xml:space="preserve">Este código lo asignará automáticamente el Banco de Proyectos de la Oficina Asesora de Planeación y Control y tiene por objeto identificar en forma exclusiva y permanente cada proyecto. </t>
        </r>
        <r>
          <rPr>
            <b/>
            <u val="single"/>
            <sz val="10"/>
            <color indexed="16"/>
            <rFont val="Tahoma"/>
            <family val="2"/>
          </rPr>
          <t>No diligencie esta casilla</t>
        </r>
        <r>
          <rPr>
            <b/>
            <sz val="10"/>
            <color indexed="16"/>
            <rFont val="Tahoma"/>
            <family val="2"/>
          </rPr>
          <t xml:space="preserve">.   </t>
        </r>
        <r>
          <rPr>
            <sz val="10"/>
            <color indexed="16"/>
            <rFont val="Tahoma"/>
            <family val="2"/>
          </rPr>
          <t xml:space="preserve">
</t>
        </r>
      </text>
    </comment>
    <comment ref="B45" authorId="0">
      <text>
        <r>
          <rPr>
            <b/>
            <sz val="10"/>
            <color indexed="16"/>
            <rFont val="Tahoma"/>
            <family val="2"/>
          </rPr>
          <t xml:space="preserve">Registre la fecha en la que es presentado el formulario diligenciado a la Oficina Asesora de Planeación y Control para efectos de aprobación del proyecto y expedición del concepto de viabilidad.
</t>
        </r>
      </text>
    </comment>
    <comment ref="B48" authorId="0">
      <text>
        <r>
          <rPr>
            <b/>
            <sz val="10"/>
            <color indexed="16"/>
            <rFont val="Tahoma"/>
            <family val="2"/>
          </rPr>
          <t xml:space="preserve">Esta fecha será asignada automáticamente por el Banco de Proyectos de la Oficina Asesora de Planeación y Control. </t>
        </r>
        <r>
          <rPr>
            <b/>
            <u val="single"/>
            <sz val="10"/>
            <color indexed="16"/>
            <rFont val="Tahoma"/>
            <family val="2"/>
          </rPr>
          <t>No diligencie esta casilla</t>
        </r>
        <r>
          <rPr>
            <b/>
            <sz val="10"/>
            <color indexed="16"/>
            <rFont val="Tahoma"/>
            <family val="2"/>
          </rPr>
          <t xml:space="preserve">.
</t>
        </r>
      </text>
    </comment>
    <comment ref="B62" authorId="0">
      <text>
        <r>
          <rPr>
            <b/>
            <sz val="10"/>
            <color indexed="16"/>
            <rFont val="Tahoma"/>
            <family val="2"/>
          </rPr>
          <t>Especifique el (las) área (s) o espacio (s) físico (s) en la (s) que se desarrollará el proyecto (Sede, Facultad, dependencia, etc.). 
Se debe responder a la pregunta ¿Dónde se desarrollará el proyecto?</t>
        </r>
      </text>
    </comment>
    <comment ref="B28" authorId="0">
      <text>
        <r>
          <rPr>
            <b/>
            <sz val="10"/>
            <color indexed="16"/>
            <rFont val="Tahoma"/>
            <family val="2"/>
          </rPr>
          <t xml:space="preserve">Es de suponerse que la instancia proponente será la responsable de la ejecución del proyecto. 
De no ser así, se deberá relacionar la dependencia gestora en la casilla correspondiente. </t>
        </r>
      </text>
    </comment>
    <comment ref="D12" authorId="0">
      <text>
        <r>
          <rPr>
            <b/>
            <sz val="10"/>
            <color indexed="16"/>
            <rFont val="Tahoma"/>
            <family val="2"/>
          </rPr>
          <t xml:space="preserve">Si se trata de actualizar la información contenida en la información básica de un proyecto inscrito o registrado.
</t>
        </r>
      </text>
    </comment>
  </commentList>
</comments>
</file>

<file path=xl/comments10.xml><?xml version="1.0" encoding="utf-8"?>
<comments xmlns="http://schemas.openxmlformats.org/spreadsheetml/2006/main">
  <authors>
    <author>aplaneacion2</author>
  </authors>
  <commentList>
    <comment ref="M29" authorId="0">
      <text>
        <r>
          <rPr>
            <b/>
            <sz val="10"/>
            <color indexed="16"/>
            <rFont val="Tahoma"/>
            <family val="2"/>
          </rPr>
          <t xml:space="preserve">Corresponde a los </t>
        </r>
        <r>
          <rPr>
            <b/>
            <u val="single"/>
            <sz val="10"/>
            <color indexed="16"/>
            <rFont val="Tahoma"/>
            <family val="2"/>
          </rPr>
          <t>compromisos acumulados</t>
        </r>
        <r>
          <rPr>
            <b/>
            <sz val="10"/>
            <color indexed="16"/>
            <rFont val="Tahoma"/>
            <family val="2"/>
          </rPr>
          <t xml:space="preserve"> al final del mes correspondiente</t>
        </r>
      </text>
    </comment>
    <comment ref="H7" authorId="0">
      <text>
        <r>
          <rPr>
            <b/>
            <sz val="10"/>
            <color indexed="16"/>
            <rFont val="Tahoma"/>
            <family val="2"/>
          </rPr>
          <t>El seguimiento a cada Proyecto se hara mensualmente, durante la semana siguiente a la finalizacion del mes respectivo.</t>
        </r>
        <r>
          <rPr>
            <sz val="10"/>
            <color indexed="16"/>
            <rFont val="Tahoma"/>
            <family val="2"/>
          </rPr>
          <t xml:space="preserve">
</t>
        </r>
      </text>
    </comment>
    <comment ref="A9" authorId="0">
      <text>
        <r>
          <rPr>
            <b/>
            <sz val="10"/>
            <color indexed="16"/>
            <rFont val="Tahoma"/>
            <family val="2"/>
          </rPr>
          <t>Corresponde al Punto 2.1. "Insercion en los Planes de Desarrollo".
2.1.1. Plan de Desarrollo Institucional (Plan Trienal)</t>
        </r>
      </text>
    </comment>
    <comment ref="A15" authorId="0">
      <text>
        <r>
          <rPr>
            <b/>
            <sz val="10"/>
            <color indexed="16"/>
            <rFont val="Tahoma"/>
            <family val="2"/>
          </rPr>
          <t>Corresponde al Punto 2.1. "Insercion en los Planes de Desarrollo".
2.1.2. Plan de Desarrollo Distrital Bogota Positiva</t>
        </r>
      </text>
    </comment>
    <comment ref="A21" authorId="0">
      <text>
        <r>
          <rPr>
            <b/>
            <sz val="10"/>
            <color indexed="16"/>
            <rFont val="Tahoma"/>
            <family val="2"/>
          </rPr>
          <t>Corresponde al punto  3.4.1. Objetivo General</t>
        </r>
      </text>
    </comment>
    <comment ref="A23" authorId="0">
      <text>
        <r>
          <rPr>
            <b/>
            <sz val="10"/>
            <color indexed="16"/>
            <rFont val="Tahoma"/>
            <family val="2"/>
          </rPr>
          <t xml:space="preserve">Corresponde al punto 3.4.2. Objetivos Especificos
</t>
        </r>
      </text>
    </comment>
    <comment ref="I27" authorId="0">
      <text>
        <r>
          <rPr>
            <b/>
            <sz val="10"/>
            <color indexed="16"/>
            <rFont val="Tahoma"/>
            <family val="2"/>
          </rPr>
          <t xml:space="preserve">El seguimiento a cada Proyecto se hara mensualmente, durante la semana siguiente a la finalizacion del mes respectivo.
</t>
        </r>
      </text>
    </comment>
    <comment ref="P24" authorId="0">
      <text>
        <r>
          <rPr>
            <b/>
            <sz val="10"/>
            <color indexed="16"/>
            <rFont val="Tahoma"/>
            <family val="2"/>
          </rPr>
          <t xml:space="preserve">Corresponde a los compromisos acumulados al final de mes correspondiente
</t>
        </r>
      </text>
    </comment>
  </commentList>
</comments>
</file>

<file path=xl/comments11.xml><?xml version="1.0" encoding="utf-8"?>
<comments xmlns="http://schemas.openxmlformats.org/spreadsheetml/2006/main">
  <authors>
    <author>aplaneacion2</author>
  </authors>
  <commentList>
    <comment ref="A8" authorId="0">
      <text>
        <r>
          <rPr>
            <b/>
            <sz val="10"/>
            <color indexed="16"/>
            <rFont val="Tahoma"/>
            <family val="2"/>
          </rPr>
          <t xml:space="preserve">El seguimiento a cada Proyecto se hara mensualmente, durante la semana siguiente a la finalizacion del mes respectivo.
</t>
        </r>
      </text>
    </comment>
  </commentList>
</comments>
</file>

<file path=xl/comments2.xml><?xml version="1.0" encoding="utf-8"?>
<comments xmlns="http://schemas.openxmlformats.org/spreadsheetml/2006/main">
  <authors>
    <author>aplaneacion2</author>
  </authors>
  <commentList>
    <comment ref="B12" authorId="0">
      <text>
        <r>
          <rPr>
            <b/>
            <sz val="10"/>
            <color indexed="16"/>
            <rFont val="Tahoma"/>
            <family val="2"/>
          </rPr>
          <t xml:space="preserve">En el marco del "Plan Estratégico de Desarrollo 2007 - 2016", articule el proyecto propuesto con el "Plan trienal 2008 - 2010":
</t>
        </r>
        <r>
          <rPr>
            <b/>
            <sz val="9"/>
            <color indexed="18"/>
            <rFont val="Tahoma"/>
            <family val="2"/>
          </rPr>
          <t xml:space="preserve">http://sgral.udistrital.edu.co/xdata/csu/acu_2008-004.pdf
</t>
        </r>
        <r>
          <rPr>
            <b/>
            <sz val="10"/>
            <color indexed="16"/>
            <rFont val="Tahoma"/>
            <family val="2"/>
          </rPr>
          <t>No se trata simplemente de relacionar el proyecto con una determinada estructura, se trata, de especificar la contribución concreta del mismo al cumplimiento del Plan de Desarrollo vigente.</t>
        </r>
      </text>
    </comment>
    <comment ref="B21" authorId="0">
      <text>
        <r>
          <rPr>
            <b/>
            <sz val="10"/>
            <color indexed="16"/>
            <rFont val="Tahoma"/>
            <family val="2"/>
          </rPr>
          <t xml:space="preserve">Relacione el Proyecto propuesto con el "Plan de Desarrollo Bogota Positiva: Para vivir Mejor 2008 - 2012":
</t>
        </r>
        <r>
          <rPr>
            <b/>
            <sz val="9"/>
            <color indexed="18"/>
            <rFont val="Tahoma"/>
            <family val="2"/>
          </rPr>
          <t>http://www.sdp.gov.co/www/resources/PDD_2008-2012_Acuerdo_308_08.pdf</t>
        </r>
      </text>
    </comment>
    <comment ref="B29" authorId="0">
      <text>
        <r>
          <rPr>
            <b/>
            <sz val="10"/>
            <color indexed="16"/>
            <rFont val="Tahoma"/>
            <family val="2"/>
          </rPr>
          <t xml:space="preserve">Todo proyecto apunta directamente a contribuir al cumplimiento de las funciones misionales o de gestión y soporte institucional de la Universidad. 
Conforme a las particularidades propias de una institución universitaria, los proyectos son clasificados como:
- académicos, 
- de soporte institucional, 
- de desarrollo institucional
- y de bienestar universitario.
</t>
        </r>
      </text>
    </comment>
  </commentList>
</comments>
</file>

<file path=xl/comments3.xml><?xml version="1.0" encoding="utf-8"?>
<comments xmlns="http://schemas.openxmlformats.org/spreadsheetml/2006/main">
  <authors>
    <author>crodriguezc</author>
    <author>aplaneacion2</author>
  </authors>
  <commentList>
    <comment ref="C82" authorId="0">
      <text>
        <r>
          <rPr>
            <b/>
            <sz val="10"/>
            <color indexed="16"/>
            <rFont val="Tahoma"/>
            <family val="2"/>
          </rPr>
          <t>Es el verbo en infinitivo que indica la acción a realizar; tal como: construir, adecuar, capacitar, dotar, suministrar, atender, implantar, mantener, sistematizar. Ejemplo: CAPACITAR</t>
        </r>
      </text>
    </comment>
    <comment ref="D82" authorId="0">
      <text>
        <r>
          <rPr>
            <b/>
            <sz val="10"/>
            <color indexed="16"/>
            <rFont val="Tahoma"/>
            <family val="2"/>
          </rPr>
          <t>Cantidad o número de la acción identificada en el proceso. Puede expresarse de manera absoluta (número) o relativa (porcentaje o percepción). Ejemplo: 100%</t>
        </r>
      </text>
    </comment>
    <comment ref="F82" authorId="0">
      <text>
        <r>
          <rPr>
            <b/>
            <sz val="10"/>
            <color indexed="16"/>
            <rFont val="Tahoma"/>
            <family val="2"/>
          </rPr>
          <t xml:space="preserve">Permite complementar el propósito de la meta. Ejemplo: EN FORMULACIÓN DE PROYECTOS  </t>
        </r>
      </text>
    </comment>
    <comment ref="G82" authorId="0">
      <text>
        <r>
          <rPr>
            <b/>
            <sz val="10"/>
            <color indexed="16"/>
            <rFont val="Tahoma"/>
            <family val="2"/>
          </rPr>
          <t>Corresponde al tiempo en el que se espera cumplir la meta, en relación con el horizonte total del proyecto. 
Ejemplo: EN UN AÑO</t>
        </r>
      </text>
    </comment>
    <comment ref="B10" authorId="0">
      <text>
        <r>
          <rPr>
            <b/>
            <sz val="10"/>
            <color indexed="16"/>
            <rFont val="Tahoma"/>
            <family val="2"/>
          </rPr>
          <t>Escriba de manera resumida la descripción del problema que se pretende resolver con el proyecto, respondiendo a la siguiente pregunta ¿Cuál es el problema que se pretende solucionar en la Universidad?; y justifique el proyecto respondiendo a ¿Por qué se va a hacer el proyecto?</t>
        </r>
      </text>
    </comment>
    <comment ref="B14" authorId="0">
      <text>
        <r>
          <rPr>
            <b/>
            <sz val="10"/>
            <color indexed="16"/>
            <rFont val="Tahoma"/>
            <family val="2"/>
          </rPr>
          <t>¿Cómo ha evolucionado el problema?; ¿Qué intentos de solución se han realizado anteriormente?; ¿cuál es la situación actual del problema y cuál sería la situación deseada?</t>
        </r>
      </text>
    </comment>
    <comment ref="B18" authorId="0">
      <text>
        <r>
          <rPr>
            <b/>
            <sz val="10"/>
            <color indexed="16"/>
            <rFont val="Tahoma"/>
            <family val="2"/>
          </rPr>
          <t>¿Cuál es la población asociada a dicha necesidad y el área o zona directamente afectada por el problema o necesidad?</t>
        </r>
      </text>
    </comment>
    <comment ref="B21" authorId="0">
      <text>
        <r>
          <rPr>
            <b/>
            <sz val="10"/>
            <color indexed="16"/>
            <rFont val="Tahoma"/>
            <family val="2"/>
          </rPr>
          <t>¿Qué se quiere lograr con el proyecto?</t>
        </r>
      </text>
    </comment>
    <comment ref="B41" authorId="0">
      <text>
        <r>
          <rPr>
            <b/>
            <sz val="10"/>
            <color indexed="16"/>
            <rFont val="Tahoma"/>
            <family val="2"/>
          </rPr>
          <t>Las alternativas de un proyecto son los diferentes caminos que se pueden tomar para llegar a cumplir el objetivo propuesto, es decir, a modificar la situación actual en las condiciones, características y tiempo esperados.</t>
        </r>
      </text>
    </comment>
    <comment ref="B49" authorId="0">
      <text>
        <r>
          <rPr>
            <b/>
            <sz val="10"/>
            <color indexed="16"/>
            <rFont val="Tahoma"/>
            <family val="2"/>
          </rPr>
          <t>¿Cuál es la alternativa seleccionada?; ¿Porqué?</t>
        </r>
      </text>
    </comment>
    <comment ref="B53" authorId="0">
      <text>
        <r>
          <rPr>
            <b/>
            <sz val="10"/>
            <color indexed="16"/>
            <rFont val="Tahoma"/>
            <family val="2"/>
          </rPr>
          <t>¿Qué estudios respaldan la selección de la alternativa?</t>
        </r>
      </text>
    </comment>
    <comment ref="B76" authorId="0">
      <text>
        <r>
          <rPr>
            <b/>
            <sz val="10"/>
            <color indexed="16"/>
            <rFont val="Tahoma"/>
            <family val="2"/>
          </rPr>
          <t>¿Cuáles son las características del proyecto?; ¿Cuáles son sus fases, etapas o momentos?; ¿Cuáles son las actividades específicas del proyecto?</t>
        </r>
      </text>
    </comment>
    <comment ref="B80" authorId="0">
      <text>
        <r>
          <rPr>
            <b/>
            <sz val="10"/>
            <color indexed="16"/>
            <rFont val="Tahoma"/>
            <family val="2"/>
          </rPr>
          <t>¿Cuáles son los resultados concretos, medibles, realizables y verificables que se esperan obtener con la ejecución del proyecto?</t>
        </r>
      </text>
    </comment>
    <comment ref="B90" authorId="0">
      <text>
        <r>
          <rPr>
            <b/>
            <sz val="10"/>
            <color indexed="16"/>
            <rFont val="Tahoma"/>
            <family val="2"/>
          </rPr>
          <t xml:space="preserve"> ¿Cuáles son los indicadores de evaluación del proyecto?
A partir de la definición de los objetivos y las metas del proyecto es posible construir indicadores, los cuales se definen como variables, o relaciones entre variables, que ayudan a caracterizar la situación o a medir los cambios presentados en ella después de un tiempo o período determinado. 
Cada Meta debe estar asociada al menos a un indicador.</t>
        </r>
      </text>
    </comment>
    <comment ref="B96" authorId="0">
      <text>
        <r>
          <rPr>
            <b/>
            <sz val="10"/>
            <color indexed="16"/>
            <rFont val="Tahoma"/>
            <family val="2"/>
          </rPr>
          <t xml:space="preserve">¿Cuáles son los principales beneficios del proyecto?
se describen los principales beneficios del proyecto. Se debe tener presente que estos beneficios son aquellos que ocurrirán si se desarrolla efectivamente el proyecto; diferentes a los que ya se puedan estar generando por un proyecto similar, alguna de sus fases está en ejecución, o existen otras acciones en curso. La descripción de los beneficios está asociada a la utilización de bienes y/o servicios universitarios generados con el proyecto y pueden expresarse de diferentes formas. </t>
        </r>
      </text>
    </comment>
    <comment ref="B130" authorId="0">
      <text>
        <r>
          <rPr>
            <b/>
            <sz val="10"/>
            <color indexed="16"/>
            <rFont val="Tahoma"/>
            <family val="2"/>
          </rPr>
          <t>¿Cuáles son los aspectos los aspectos institucionales y legales en los que se enmarca la ejecución del proyecto?</t>
        </r>
      </text>
    </comment>
    <comment ref="B134" authorId="0">
      <text>
        <r>
          <rPr>
            <b/>
            <sz val="10"/>
            <color indexed="16"/>
            <rFont val="Tahoma"/>
            <family val="2"/>
          </rPr>
          <t xml:space="preserve">Adicional al estudio ambiental realizado en la justificación técnica del proyecto, se deben considerar, cuando a ello hubiere lugar, los efectos positivos o negativos que el proyecto puede producir sobre distintos elementos del medio ambiente como el estilo de vida, la identidad cultural, los recursos naturales y los ecosistemas. Según la naturaleza del proyecto y su efecto sobre el medio ambiente, se debe considerar la necesidad de permiso y/o licencia ambiental. </t>
        </r>
      </text>
    </comment>
    <comment ref="B138" authorId="0">
      <text>
        <r>
          <rPr>
            <b/>
            <sz val="10"/>
            <color indexed="16"/>
            <rFont val="Tahoma"/>
            <family val="2"/>
          </rPr>
          <t>¿Qué aspectos aseguran la sostenibilidad del proyecto durante toda la vida útil del mismo?; ¿Qué situaciones o condiciones son necesarias para el normal funcionamiento del proyecto?</t>
        </r>
      </text>
    </comment>
    <comment ref="B148" authorId="0">
      <text>
        <r>
          <rPr>
            <b/>
            <sz val="10"/>
            <color indexed="16"/>
            <rFont val="Tahoma"/>
            <family val="2"/>
          </rPr>
          <t>¿Es necesario hacer alguna precisión adicional a la formulación del proyecto?</t>
        </r>
      </text>
    </comment>
    <comment ref="B23" authorId="0">
      <text>
        <r>
          <rPr>
            <b/>
            <sz val="10"/>
            <color indexed="16"/>
            <rFont val="Tahoma"/>
            <family val="2"/>
          </rPr>
          <t>Es el enunciado agregado de lo que se considera posible alcanzar, respecto al problema. Es importante tener un solo objetivo general para evitar desviaciones o mal entendidos en el desarrollo del proyecto.</t>
        </r>
      </text>
    </comment>
    <comment ref="B27" authorId="0">
      <text>
        <r>
          <rPr>
            <b/>
            <sz val="10"/>
            <color indexed="16"/>
            <rFont val="Tahoma"/>
            <family val="2"/>
          </rPr>
          <t>Es la desagregación del objetivo general. Corresponde a objetivos más puntuales que contribuyen a lograr el objetivo central o general del proyecto.</t>
        </r>
      </text>
    </comment>
    <comment ref="B55" authorId="0">
      <text>
        <r>
          <rPr>
            <b/>
            <sz val="10"/>
            <color indexed="16"/>
            <rFont val="Tahoma"/>
            <family val="2"/>
          </rPr>
          <t>El estudio legal busca determinar la viabilidad de las alternativas de solución propuestas a la luz de las normas que lo rigen en cuanto a usos de suelo, patentes, legislación laboral (contratación, prestaciones sociales y demás obligaciones laborales) entre otras.</t>
        </r>
      </text>
    </comment>
    <comment ref="B59" authorId="0">
      <text>
        <r>
          <rPr>
            <b/>
            <sz val="10"/>
            <color indexed="16"/>
            <rFont val="Tahoma"/>
            <family val="2"/>
          </rPr>
          <t xml:space="preserve">En el estudio de mercado es importante analizar para la preparación de las alternativas de solución, lo referente a la demanda y la oferta de bienes o servicios necesarios actualmente para solucionar el problema en la población objetivo previamente identificado.
El estudio de mercado debe dar respuesta a las siguientes preguntas:
¿Qué hacer?: bienes y servicios universitarios
¿Cuánto hacer?: cantidad de bienes y servicios universitarios
</t>
        </r>
      </text>
    </comment>
    <comment ref="B63" authorId="0">
      <text>
        <r>
          <rPr>
            <b/>
            <sz val="10"/>
            <color indexed="16"/>
            <rFont val="Tahoma"/>
            <family val="2"/>
          </rPr>
          <t xml:space="preserve">El estudio técnico busca optimizar la utilización de los recursos disponibles en la producción del bien o servicio en cada una de las alternativas de solución propuestas. De este estudio se podrá obtener la información de las necesidades de capital, maquinaria y equipo, mano de obra, materiales, insumos, etc., tanto para la puesta en marcha como para la posterior operación del proyecto. </t>
        </r>
      </text>
    </comment>
    <comment ref="B66" authorId="0">
      <text>
        <r>
          <rPr>
            <b/>
            <sz val="10"/>
            <color indexed="16"/>
            <rFont val="Tahoma"/>
            <family val="2"/>
          </rPr>
          <t>El objetivo de este estudio es ordenar la información de carácter monetario, con el propósito de complementarla para la evaluación de las alternativas. Permite definir la estructura óptima financiera, además de establecer la información sobre ingresos y costos de ejecución, operación y mantenimiento.</t>
        </r>
      </text>
    </comment>
    <comment ref="E82" authorId="0">
      <text>
        <r>
          <rPr>
            <b/>
            <sz val="10"/>
            <color indexed="16"/>
            <rFont val="Tahoma"/>
            <family val="2"/>
          </rPr>
          <t xml:space="preserve">Tales como m2, Km., estudiantes, docentes, funcionarios, hectáreas, parques. 
Ejemplo: FUNCIONARIOS </t>
        </r>
      </text>
    </comment>
    <comment ref="C92" authorId="0">
      <text>
        <r>
          <rPr>
            <b/>
            <sz val="10"/>
            <color indexed="16"/>
            <rFont val="Tahoma"/>
            <family val="2"/>
          </rPr>
          <t>Es la expresión verbal, precisa y concreta del patrón de evaluación con el cual se “personifica” el indicador respectivo. 
Ejemplo: porcentaje de cobertura en los servicios de salud en la Universidad, calidad en la educación, déficit de metros cuadrados por estudiante, tasa de deserción, etc.</t>
        </r>
      </text>
    </comment>
    <comment ref="D92" authorId="0">
      <text>
        <r>
          <rPr>
            <b/>
            <sz val="10"/>
            <color indexed="16"/>
            <rFont val="Tahoma"/>
            <family val="2"/>
          </rPr>
          <t xml:space="preserve">Se refiere a la relación matemática que permite calcular en forma de porcentaje, tasa o valores absolutos el cambio en la (s) variable (s) del indicador. 
Las variables son las características, cualidades, elementos o componentes de una unidad de análisis las cuales pueden modificarse o variar en el tiempo. 
Los indicadores pueden medirse mediante operaciones (índices, tasas, promedios) o investigarse por medio de preguntas que se incluyen en los instrumentos para recopilar información (cuestionarios, fichas de entrevista, guía de investigación). </t>
        </r>
      </text>
    </comment>
    <comment ref="E92" authorId="0">
      <text>
        <r>
          <rPr>
            <b/>
            <sz val="10"/>
            <color indexed="16"/>
            <rFont val="Tahoma"/>
            <family val="2"/>
          </rPr>
          <t xml:space="preserve">Especificar el estado inicial o valor actual del indicador. 
Ejemplo: El porcentaje de estudiantes que se benefician de los servicios de la Biblioteca (80%), este será el valor de referencia sobre el cual se medirá el desarrollo de las acciones o programas para ampliar la cobertura. </t>
        </r>
      </text>
    </comment>
    <comment ref="F92" authorId="0">
      <text>
        <r>
          <rPr>
            <b/>
            <sz val="10"/>
            <color indexed="16"/>
            <rFont val="Tahoma"/>
            <family val="2"/>
          </rPr>
          <t xml:space="preserve">Definir el valor esperado del indicador después de un tiempo o periodo determinado en el que se considere oportuno estimarlo, entendido como la expresión cuantitativa o cualitativa de lo que se pretende lograr o alcanzar. 
Ejemplo: Porcentaje de estudiantes que se benefician de los servicios de la Biblioteca; el valor esperado puede ser 90%, es decir, se espera subir del 80% (estado inicial o actual) al 90% los estudiantes que se benefician de los servicios de la Biblioteca. </t>
        </r>
      </text>
    </comment>
    <comment ref="G92" authorId="0">
      <text>
        <r>
          <rPr>
            <b/>
            <sz val="10"/>
            <color indexed="16"/>
            <rFont val="Tahoma"/>
            <family val="2"/>
          </rPr>
          <t xml:space="preserve">Corresponde al tiempo dentro del cual se espera alcanzar el valor esperado del indicador. Este periodo se relaciona directamente con el establecido en la meta. Pueden ser meses o años. 
Ejemplo: tres (3) años, es decir, en 3 años se aumentará el nivel de cobertura de los servicios de la biblioteca a los estudiantes de la Universidad del 80% al 90%. </t>
        </r>
      </text>
    </comment>
    <comment ref="B109" authorId="1">
      <text>
        <r>
          <rPr>
            <b/>
            <sz val="10"/>
            <color indexed="16"/>
            <rFont val="Tahoma"/>
            <family val="2"/>
          </rPr>
          <t>Son costos todos los insumos, bienes o recursos en que es necesario incurrir para implantar y ejecutar el proyecto
Estos se desagregaran en el "FORMATO DE COSTOS", que se encuentra en la pestaña siguiente.</t>
        </r>
      </text>
    </comment>
    <comment ref="B119" authorId="1">
      <text>
        <r>
          <rPr>
            <b/>
            <sz val="10"/>
            <color indexed="16"/>
            <rFont val="Tahoma"/>
            <family val="2"/>
          </rPr>
          <t>Este aspecto tiene como propósito describir y valorar globalmente las fuentes de financiación del proyecto, se deben especificar el origen de los recursos para el desarrollo del proyecto.</t>
        </r>
      </text>
    </comment>
    <comment ref="B86" authorId="1">
      <text>
        <r>
          <rPr>
            <b/>
            <sz val="10"/>
            <color indexed="16"/>
            <rFont val="Tahoma"/>
            <family val="2"/>
          </rPr>
          <t>Las Metas del Proyecto se deben desagregar en actividades.
Estas se desagregaran en el formato "3.7.1. CRONOGRAMA DE PROYECTO", que se encuentra en la pestaña VERDE</t>
        </r>
      </text>
    </comment>
  </commentList>
</comments>
</file>

<file path=xl/comments4.xml><?xml version="1.0" encoding="utf-8"?>
<comments xmlns="http://schemas.openxmlformats.org/spreadsheetml/2006/main">
  <authors>
    <author>aplaneacion2</author>
  </authors>
  <commentList>
    <comment ref="A8" authorId="0">
      <text>
        <r>
          <rPr>
            <b/>
            <sz val="10"/>
            <color indexed="16"/>
            <rFont val="Tahoma"/>
            <family val="2"/>
          </rPr>
          <t xml:space="preserve">Las Metas del Proyecto se deben desagregar en actividades.
</t>
        </r>
      </text>
    </comment>
  </commentList>
</comments>
</file>

<file path=xl/comments5.xml><?xml version="1.0" encoding="utf-8"?>
<comments xmlns="http://schemas.openxmlformats.org/spreadsheetml/2006/main">
  <authors>
    <author>aplaneacion2</author>
  </authors>
  <commentList>
    <comment ref="A8" authorId="0">
      <text>
        <r>
          <rPr>
            <b/>
            <sz val="10"/>
            <color indexed="16"/>
            <rFont val="Tahoma"/>
            <family val="2"/>
          </rPr>
          <t xml:space="preserve">Las Metas del Proyecto se deben desagregar en actividades.
</t>
        </r>
      </text>
    </comment>
  </commentList>
</comments>
</file>

<file path=xl/comments6.xml><?xml version="1.0" encoding="utf-8"?>
<comments xmlns="http://schemas.openxmlformats.org/spreadsheetml/2006/main">
  <authors>
    <author>aplaneacion2</author>
  </authors>
  <commentList>
    <comment ref="A8" authorId="0">
      <text>
        <r>
          <rPr>
            <b/>
            <sz val="10"/>
            <color indexed="16"/>
            <rFont val="Tahoma"/>
            <family val="2"/>
          </rPr>
          <t xml:space="preserve">Las Metas del Proyecto se deben desagregar en actividades.
</t>
        </r>
      </text>
    </comment>
  </commentList>
</comments>
</file>

<file path=xl/comments7.xml><?xml version="1.0" encoding="utf-8"?>
<comments xmlns="http://schemas.openxmlformats.org/spreadsheetml/2006/main">
  <authors>
    <author>aplaneacion2</author>
  </authors>
  <commentList>
    <comment ref="I14"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por cada meta, como el valor desagregado por rubro. </t>
        </r>
      </text>
    </comment>
    <comment ref="J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K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L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M14"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de cada meta, como el valor desagregado por rubro.
</t>
        </r>
      </text>
    </comment>
    <comment ref="B8" authorId="0">
      <text>
        <r>
          <rPr>
            <b/>
            <sz val="10"/>
            <color indexed="16"/>
            <rFont val="Tahoma"/>
            <family val="2"/>
          </rPr>
          <t>Si el Proyecto cuenta con mas de una fuente de financiamiento (3.10.2.), es necesario hacer un cuadro de Presupuesto Proyectado por cada una de las fuentes.
Es decir, si el Proyecto ABC tiene como fuentes de financiamiento: Recursos de Funcionamiento U.D. y Recursos de Inversión U.D.,  entonces será necesario elaborar una tabla de "Presupuesto Proyectado" para Recursos de Funcionamiento y otro similar para Recursos de Inversión.</t>
        </r>
      </text>
    </comment>
    <comment ref="B12" authorId="0">
      <text>
        <r>
          <rPr>
            <b/>
            <sz val="10"/>
            <color indexed="16"/>
            <rFont val="Tahoma"/>
            <family val="2"/>
          </rPr>
          <t>Especifique la fuente de financiamiento del Proyecto (solo una):
- Recursos Funcionamiento U.D.
- Recursos Inversión U.D.
- Otras Entidades del Distrito
- Entidades de la Nación
- Otra (Descríbala)</t>
        </r>
      </text>
    </comment>
    <comment ref="B25"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19" authorId="0">
      <text>
        <r>
          <rPr>
            <b/>
            <sz val="10"/>
            <color indexed="16"/>
            <rFont val="Tahoma"/>
            <family val="2"/>
          </rPr>
          <t>Desagregue los tipos de contratación en la casilla "Unidad de Medida (Especificaciones Técnicas):
- Asesor
- Profesional especializado
- Profesional
- Técnico
- Asistente</t>
        </r>
      </text>
    </comment>
    <comment ref="B37" authorId="0">
      <text>
        <r>
          <rPr>
            <b/>
            <sz val="10"/>
            <color indexed="16"/>
            <rFont val="Tahoma"/>
            <family val="2"/>
          </rPr>
          <t>Desagregue los tipos de capacitación en la casilla "Unidad de Medida (Especificaciones Técnicas):
- Curso
- Taller
- Seminario
- Etc.</t>
        </r>
      </text>
    </comment>
    <comment ref="B59" authorId="0">
      <text>
        <r>
          <rPr>
            <b/>
            <sz val="10"/>
            <color indexed="16"/>
            <rFont val="Tahoma"/>
            <family val="2"/>
          </rPr>
          <t>Especifique la fuente de financiamiento del Proyecto (solo una):
- Recursos Funcionamiento U.D.
- Recursos Inversión U.D.
- Otras Entidades del Distrito
- Entidades de la Nación
- Otra (Descríbala)</t>
        </r>
      </text>
    </comment>
    <comment ref="I61"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por cada meta, como el valor desagregado por rubro. </t>
        </r>
      </text>
    </comment>
    <comment ref="J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K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L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M61"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de cada meta, como el valor desagregado por rubro.
</t>
        </r>
      </text>
    </comment>
    <comment ref="B66" authorId="0">
      <text>
        <r>
          <rPr>
            <b/>
            <sz val="10"/>
            <color indexed="16"/>
            <rFont val="Tahoma"/>
            <family val="2"/>
          </rPr>
          <t>Desagregue los tipos de contratación en la casilla "Unidad de Medida (Especificaciones Técnicas):
- Asesor
- Profesional especializado
- Profesional
- Técnico
- Asistente</t>
        </r>
      </text>
    </comment>
    <comment ref="B72"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84" authorId="0">
      <text>
        <r>
          <rPr>
            <b/>
            <sz val="10"/>
            <color indexed="16"/>
            <rFont val="Tahoma"/>
            <family val="2"/>
          </rPr>
          <t>Desagregue los tipos de capacitación en la casilla "Unidad de Medida (Especificaciones Técnicas):
- Curso
- Taller
- Seminario
- Etc.</t>
        </r>
      </text>
    </comment>
    <comment ref="D14" authorId="0">
      <text>
        <r>
          <rPr>
            <b/>
            <sz val="10"/>
            <color indexed="16"/>
            <rFont val="Tahoma"/>
            <family val="2"/>
          </rPr>
          <t xml:space="preserve">Describa detalladamente las características del componente seleccionado.
</t>
        </r>
      </text>
    </comment>
  </commentList>
</comments>
</file>

<file path=xl/comments8.xml><?xml version="1.0" encoding="utf-8"?>
<comments xmlns="http://schemas.openxmlformats.org/spreadsheetml/2006/main">
  <authors>
    <author>aplaneacion2</author>
  </authors>
  <commentList>
    <comment ref="I14"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por cada meta, como el valor desagregado por rubro. </t>
        </r>
      </text>
    </comment>
    <comment ref="J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K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L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M14"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de cada meta, como el valor desagregado por rubro.
</t>
        </r>
      </text>
    </comment>
    <comment ref="B8" authorId="0">
      <text>
        <r>
          <rPr>
            <b/>
            <sz val="10"/>
            <color indexed="16"/>
            <rFont val="Tahoma"/>
            <family val="2"/>
          </rPr>
          <t>Si el Proyecto cuenta con mas de una fuente de financiamiento (3.10.2.), es necesario hacer un cuadro de Presupuesto Proyectado por cada una de las fuentes.
Es decir, si el Proyecto ABC tiene como fuentes de financiamiento: Recursos de Funcionamiento U.D. y Recursos de Inversión U.D.,  entonces será necesario elaborar una tabla de "Presupuesto Proyectado" para Recursos de Funcionamiento y otro similar para Recursos de Inversión.</t>
        </r>
      </text>
    </comment>
    <comment ref="B12" authorId="0">
      <text>
        <r>
          <rPr>
            <b/>
            <sz val="10"/>
            <color indexed="16"/>
            <rFont val="Tahoma"/>
            <family val="2"/>
          </rPr>
          <t>Especifique la fuente de financiamiento del Proyecto (solo una):
- Recursos Funcionamiento U.D.
- Recursos Inversión U.D.
- Otras Entidades del Distrito
- Entidades de la Nación
- Otra (Descríbala)</t>
        </r>
      </text>
    </comment>
    <comment ref="B25"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19" authorId="0">
      <text>
        <r>
          <rPr>
            <b/>
            <sz val="10"/>
            <color indexed="16"/>
            <rFont val="Tahoma"/>
            <family val="2"/>
          </rPr>
          <t>Desagregue los tipos de contratación en la casilla "Unidad de Medida (Especificaciones Técnicas):
- Asesor
- Profesional especializado
- Profesional
- Técnico
- Asistente</t>
        </r>
      </text>
    </comment>
    <comment ref="B37" authorId="0">
      <text>
        <r>
          <rPr>
            <b/>
            <sz val="10"/>
            <color indexed="16"/>
            <rFont val="Tahoma"/>
            <family val="2"/>
          </rPr>
          <t>Desagregue los tipos de capacitación en la casilla "Unidad de Medida (Especificaciones Técnicas):
- Curso
- Taller
- Seminario
- Etc.</t>
        </r>
      </text>
    </comment>
    <comment ref="B59" authorId="0">
      <text>
        <r>
          <rPr>
            <b/>
            <sz val="10"/>
            <color indexed="16"/>
            <rFont val="Tahoma"/>
            <family val="2"/>
          </rPr>
          <t>Especifique la fuente de financiamiento del Proyecto (solo una):
- Recursos Funcionamiento U.D.
- Recursos Inversión U.D.
- Otras Entidades del Distrito
- Entidades de la Nación
- Otra (Descríbala)</t>
        </r>
      </text>
    </comment>
    <comment ref="I61"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por cada meta, como el valor desagregado por rubro. </t>
        </r>
      </text>
    </comment>
    <comment ref="J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K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L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M61"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de cada meta, como el valor desagregado por rubro.
</t>
        </r>
      </text>
    </comment>
    <comment ref="B66" authorId="0">
      <text>
        <r>
          <rPr>
            <b/>
            <sz val="10"/>
            <color indexed="16"/>
            <rFont val="Tahoma"/>
            <family val="2"/>
          </rPr>
          <t>Desagregue los tipos de contratación en la casilla "Unidad de Medida (Especificaciones Técnicas):
- Asesor
- Profesional especializado
- Profesional
- Técnico
- Asistente</t>
        </r>
      </text>
    </comment>
    <comment ref="B72"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84" authorId="0">
      <text>
        <r>
          <rPr>
            <b/>
            <sz val="10"/>
            <color indexed="16"/>
            <rFont val="Tahoma"/>
            <family val="2"/>
          </rPr>
          <t>Desagregue los tipos de capacitación en la casilla "Unidad de Medida (Especificaciones Técnicas):
- Curso
- Taller
- Seminario
- Etc.</t>
        </r>
      </text>
    </comment>
    <comment ref="D14" authorId="0">
      <text>
        <r>
          <rPr>
            <b/>
            <sz val="10"/>
            <color indexed="16"/>
            <rFont val="Tahoma"/>
            <family val="2"/>
          </rPr>
          <t xml:space="preserve">Describa detalladamente las características del componente seleccionado.
</t>
        </r>
      </text>
    </comment>
  </commentList>
</comments>
</file>

<file path=xl/comments9.xml><?xml version="1.0" encoding="utf-8"?>
<comments xmlns="http://schemas.openxmlformats.org/spreadsheetml/2006/main">
  <authors>
    <author>aplaneacion2</author>
  </authors>
  <commentList>
    <comment ref="I14"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por cada meta, como el valor desagregado por rubro. </t>
        </r>
      </text>
    </comment>
    <comment ref="J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K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L14"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M14"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de cada meta, como el valor desagregado por rubro.
</t>
        </r>
      </text>
    </comment>
    <comment ref="B8" authorId="0">
      <text>
        <r>
          <rPr>
            <b/>
            <sz val="10"/>
            <color indexed="16"/>
            <rFont val="Tahoma"/>
            <family val="2"/>
          </rPr>
          <t>Si el Proyecto cuenta con mas de una fuente de financiamiento (3.10.2.), es necesario hacer un cuadro de Presupuesto Proyectado por cada una de las fuentes.
Es decir, si el Proyecto ABC tiene como fuentes de financiamiento: Recursos de Funcionamiento U.D. y Recursos de Inversión U.D.,  entonces será necesario elaborar una tabla de "Presupuesto Proyectado" para Recursos de Funcionamiento y otro similar para Recursos de Inversión.</t>
        </r>
      </text>
    </comment>
    <comment ref="B12" authorId="0">
      <text>
        <r>
          <rPr>
            <b/>
            <sz val="10"/>
            <color indexed="16"/>
            <rFont val="Tahoma"/>
            <family val="2"/>
          </rPr>
          <t>Especifique la fuente de financiamiento del Proyecto (solo una):
- Recursos Funcionamiento U.D.
- Recursos Inversión U.D.
- Otras Entidades del Distrito
- Entidades de la Nación
- Otra (Descríbala)</t>
        </r>
      </text>
    </comment>
    <comment ref="B25"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19" authorId="0">
      <text>
        <r>
          <rPr>
            <b/>
            <sz val="10"/>
            <color indexed="16"/>
            <rFont val="Tahoma"/>
            <family val="2"/>
          </rPr>
          <t>Desagregue los tipos de contratación en la casilla "Unidad de Medida (Especificaciones Técnicas):
- Asesor
- Profesional especializado
- Profesional
- Técnico
- Asistente</t>
        </r>
      </text>
    </comment>
    <comment ref="B37" authorId="0">
      <text>
        <r>
          <rPr>
            <b/>
            <sz val="10"/>
            <color indexed="16"/>
            <rFont val="Tahoma"/>
            <family val="2"/>
          </rPr>
          <t>Desagregue los tipos de capacitación en la casilla "Unidad de Medida (Especificaciones Técnicas):
- Curso
- Taller
- Seminario
- Etc.</t>
        </r>
      </text>
    </comment>
    <comment ref="B59" authorId="0">
      <text>
        <r>
          <rPr>
            <b/>
            <sz val="10"/>
            <color indexed="16"/>
            <rFont val="Tahoma"/>
            <family val="2"/>
          </rPr>
          <t>Especifique la fuente de financiamiento del Proyecto (solo una):
- Recursos Funcionamiento U.D.
- Recursos Inversión U.D.
- Otras Entidades del Distrito
- Entidades de la Nación
- Otra (Descríbala)</t>
        </r>
      </text>
    </comment>
    <comment ref="I61"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por cada meta, como el valor desagregado por rubro. </t>
        </r>
      </text>
    </comment>
    <comment ref="J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K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L61" authorId="0">
      <text>
        <r>
          <rPr>
            <b/>
            <sz val="10"/>
            <color indexed="16"/>
            <rFont val="Tahoma"/>
            <family val="2"/>
          </rPr>
          <t>En cada uno de estos campos se deben asociar todas las Metas establecidas en el campo "3.7. METAS DEL PROYECTO", a los componentes del formato de costos. 
Tanto en porcentaje de participación de cada meta, como el valor desagregado por rubro.</t>
        </r>
      </text>
    </comment>
    <comment ref="M61" authorId="0">
      <text>
        <r>
          <rPr>
            <b/>
            <sz val="10"/>
            <color indexed="16"/>
            <rFont val="Tahoma"/>
            <family val="2"/>
          </rPr>
          <t xml:space="preserve">En cada uno de estos campos se deben asociar todas las Metas establecidas en el campo "3.7. METAS DEL PROYECTO", a los componentes del formato de costos. 
Tanto en porcentaje de participación de cada meta, como el valor desagregado por rubro.
</t>
        </r>
      </text>
    </comment>
    <comment ref="B66" authorId="0">
      <text>
        <r>
          <rPr>
            <b/>
            <sz val="10"/>
            <color indexed="16"/>
            <rFont val="Tahoma"/>
            <family val="2"/>
          </rPr>
          <t>Desagregue los tipos de contratación en la casilla "Unidad de Medida (Especificaciones Técnicas):
- Asesor
- Profesional especializado
- Profesional
- Técnico
- Asistente</t>
        </r>
      </text>
    </comment>
    <comment ref="B72" authorId="0">
      <text>
        <r>
          <rPr>
            <b/>
            <sz val="10"/>
            <color indexed="16"/>
            <rFont val="Tahoma"/>
            <family val="2"/>
          </rPr>
          <t xml:space="preserve">En la estimación de los costos de los proyectos se incluyen -como parte integral de los mismos- los correspondientes a la etapa de operación, tales como: mantenimiento, reparaciones, operación, pago de servicios públicos, seguros, vigilancia, aseo, mantenimiento de vehículos, entre otros. La estimación de estos costos en el presupuesto corresponde a los que se causen durante la respectiva vigencia.  
</t>
        </r>
      </text>
    </comment>
    <comment ref="B84" authorId="0">
      <text>
        <r>
          <rPr>
            <b/>
            <sz val="10"/>
            <color indexed="16"/>
            <rFont val="Tahoma"/>
            <family val="2"/>
          </rPr>
          <t>Desagregue los tipos de capacitación en la casilla "Unidad de Medida (Especificaciones Técnicas):
- Curso
- Taller
- Seminario
- Etc.</t>
        </r>
      </text>
    </comment>
    <comment ref="D14" authorId="0">
      <text>
        <r>
          <rPr>
            <b/>
            <sz val="10"/>
            <color indexed="16"/>
            <rFont val="Tahoma"/>
            <family val="2"/>
          </rPr>
          <t xml:space="preserve">Describa detalladamente las características del componente seleccionado.
</t>
        </r>
      </text>
    </comment>
  </commentList>
</comments>
</file>

<file path=xl/sharedStrings.xml><?xml version="1.0" encoding="utf-8"?>
<sst xmlns="http://schemas.openxmlformats.org/spreadsheetml/2006/main" count="963" uniqueCount="320">
  <si>
    <r>
      <t xml:space="preserve">Espacios Físicos: </t>
    </r>
    <r>
      <rPr>
        <sz val="10"/>
        <rFont val="Arial"/>
        <family val="2"/>
      </rPr>
      <t xml:space="preserve">                                                                                                                                                     </t>
    </r>
    <r>
      <rPr>
        <b/>
        <sz val="10"/>
        <rFont val="Arial"/>
        <family val="2"/>
      </rPr>
      <t>Macarena A,</t>
    </r>
    <r>
      <rPr>
        <sz val="10"/>
        <rFont val="Arial"/>
        <family val="2"/>
      </rPr>
      <t xml:space="preserve"> No se cuenta con la infraestructura adecuada para la correcta distribución de los almuerzos. La cafetería se encuentra ocupada por un contratista con el cual al día de hoy se comparten los espacios para la entrega de las raciones del Plan Alimentario; dicha cafeteria presenta estados de deterioro en sus instalaciones sanitarias, asi mismo el samobar se encuentra deteriorado en su parte eléctrica e hidraúlica. Se ha previsto otro proyecto para adecuar los espacios de la Plaza America Latina como espacios posibilitados para comedores. PROYECTO ADECUACION FISICA PLAZA AMERICA LATINA.                                                   </t>
    </r>
  </si>
  <si>
    <r>
      <t>Vivero</t>
    </r>
    <r>
      <rPr>
        <sz val="10"/>
        <rFont val="Arial"/>
        <family val="2"/>
      </rPr>
      <t xml:space="preserve">, Adecuar el samobar en el espacio de la cafetería que se comparte con otro contratista; asi mismo desde la Oficina asesora de Planeación y Control ha venido trabajando para la adecuación de toldos y espacios de zonas verdes para habilitarlos como comedores.            </t>
    </r>
  </si>
  <si>
    <r>
      <t>Ciudad Bolivar</t>
    </r>
    <r>
      <rPr>
        <sz val="10"/>
        <rFont val="Arial"/>
        <family val="2"/>
      </rPr>
      <t xml:space="preserve"> - Tecnológica,  se debe adecuar las instalaciones de acueducto, alcantarillado, los mesones y trasladar el cuarto frio.  Tener en cuenta que dicho espacio se va a compartir con una administración por parte de una cooperativa estudiantil, para la Aadministración y servicio de la cafeteria.</t>
    </r>
  </si>
  <si>
    <r>
      <t>Palacio de las Mercedes</t>
    </r>
    <r>
      <rPr>
        <sz val="10"/>
        <rFont val="Arial"/>
        <family val="2"/>
      </rPr>
      <t xml:space="preserve">, Construir y Adecuar cafetería para la comunidad; esta cafeteria estará posiblemente localizada en el costado occidental colindando con la avenida caracas. </t>
    </r>
  </si>
  <si>
    <r>
      <t>Calle 64,</t>
    </r>
    <r>
      <rPr>
        <sz val="10"/>
        <rFont val="Arial"/>
        <family val="2"/>
      </rPr>
      <t xml:space="preserve"> Adecuar con un samobar e instalaciones eléctricas y de acueducto y alcantarillado, para la prestación del servico; asi mismo se debe dotar de sillas y mesas.  </t>
    </r>
  </si>
  <si>
    <r>
      <t>Sabio Caldas</t>
    </r>
    <r>
      <rPr>
        <sz val="10"/>
        <rFont val="Arial"/>
        <family val="2"/>
      </rPr>
      <t>, realizar arreglos locativos en lo concerniente a goteras, instalaciones de gas y protecciones en lo relacionado con seguridad industrial. Todo esto se ha tenido en cuenta, según las recomendaciones de la Secretaria de Salud en las diferentes sedes.</t>
    </r>
  </si>
  <si>
    <r>
      <t>Desde el punto de vista Presupuestal.</t>
    </r>
    <r>
      <rPr>
        <sz val="10"/>
        <rFont val="Arial"/>
        <family val="2"/>
      </rPr>
      <t xml:space="preserve">  El Rubro asignado al Programa de Apoyo Alimentario fue de $ 1.378 millones de pesos. Presentando un </t>
    </r>
    <r>
      <rPr>
        <b/>
        <sz val="10"/>
        <rFont val="Arial"/>
        <family val="2"/>
      </rPr>
      <t xml:space="preserve">Deficit </t>
    </r>
    <r>
      <rPr>
        <sz val="10"/>
        <rFont val="Arial"/>
        <family val="2"/>
      </rPr>
      <t xml:space="preserve">aproximado de $ 317 millones de pesos para el segundo período contractual, (primer semestre de 2010).                                                                      </t>
    </r>
  </si>
  <si>
    <r>
      <t xml:space="preserve">Alternativa 1:                                                                                                                       </t>
    </r>
    <r>
      <rPr>
        <sz val="10"/>
        <rFont val="Arial"/>
        <family val="2"/>
      </rPr>
      <t>Realizar Licitación Pública para contratar la empresa prestadora del servicio de fabricación, manipulación y distribución de alimentos, (almuerzos).</t>
    </r>
    <r>
      <rPr>
        <b/>
        <sz val="10"/>
        <rFont val="Arial"/>
        <family val="2"/>
      </rPr>
      <t xml:space="preserve">                                                                                                            </t>
    </r>
  </si>
  <si>
    <r>
      <t>Estudio legal</t>
    </r>
    <r>
      <rPr>
        <sz val="10"/>
        <rFont val="Arial"/>
        <family val="2"/>
      </rPr>
      <t>:                                                                                                                                                                               Artículo 117: Las instituciones de Educación Superior deben adelantar programas de bienestar entendidos como el conjunto de actividades que se orientan al desarrollo físico, psico-afectivo, espiritual y social de los estudiantes, docentes y personal administrativo.    Cada institución de Educación Superior destinará por lo menos el dos por ciento (2%) de su presupuesto de funcionamiento para atender adecuadamente su propio bienestar universitario.</t>
    </r>
  </si>
  <si>
    <t xml:space="preserve">Proporcionar y Distribuir a la comunidad estudiantil seleccionada un promedio aproximado de tres mil almuerzos diarios y quinientos refrigerios.   </t>
  </si>
  <si>
    <r>
      <t xml:space="preserve">Alternativa 2:                                                                                                                      </t>
    </r>
    <r>
      <rPr>
        <sz val="10"/>
        <rFont val="Arial"/>
        <family val="2"/>
      </rPr>
      <t xml:space="preserve">Generar un convenio interinstitucional con el sector público estatal para la prestación del programa de apoyo alimentario.   </t>
    </r>
  </si>
  <si>
    <r>
      <t xml:space="preserve">Alternativa 3:                                                                                                                      </t>
    </r>
    <r>
      <rPr>
        <sz val="10"/>
        <rFont val="Arial"/>
        <family val="2"/>
      </rPr>
      <t xml:space="preserve">Generar Otro Si al contrato que se viene desarrollando               </t>
    </r>
  </si>
  <si>
    <r>
      <t>Estudio técnico</t>
    </r>
    <r>
      <rPr>
        <sz val="10"/>
        <rFont val="Arial"/>
        <family val="2"/>
      </rPr>
      <t>:                                                                                                                          La Universidad Distrital cuenta con la cafeteria de la Sede Sabio Caldas, en la cual se han venido realizando los almuerzos por parte de los anteriores contratistas, se deberia poder tener acceso a las cafeterias de las demás sedes (macarena, vivero, ciudad Bolivar y Palacio de las Mercdes) para que asi, se mejoren las condiciones de entrega de los almuerzos en cuanto a tiempos y condiciones de cocción.</t>
    </r>
  </si>
  <si>
    <r>
      <t>Estudio financiero</t>
    </r>
    <r>
      <rPr>
        <sz val="10"/>
        <rFont val="Arial"/>
        <family val="2"/>
      </rPr>
      <t xml:space="preserve">:                                                                                                                      El rubro del Programama de Apoyo Alimenmtario es 3.31.002.02.03.99.008.02, por un monto de $ 1,378,000,000,00 - lo cual cubre un período académico y parte del segundo período correspondiente a primer semestre de 2010.  El Precio máximo por ración es de $ 3.112 pesos y por refrigerio es de $ 1.723 pesos, (se toma como base el valor actualmente cancelado por ración y refrigerio).  </t>
    </r>
    <r>
      <rPr>
        <b/>
        <sz val="10"/>
        <rFont val="Arial"/>
        <family val="2"/>
      </rPr>
      <t xml:space="preserve"> Es de Anotar que el programa de apoyo alimentario para el segundo período, (primer semestre de 2010), presenta un Deficit aproximado de $ 316.171.860 millones de pesos.</t>
    </r>
  </si>
  <si>
    <r>
      <t xml:space="preserve">Caracterización: </t>
    </r>
    <r>
      <rPr>
        <sz val="10"/>
        <rFont val="Arial"/>
        <family val="2"/>
      </rPr>
      <t xml:space="preserve">                                                                                                                         El programa de apoyo alimentario es una necesidad, en tanto cumple múltiples funciones: Prestar un servicio de calidad y bajo costo, crear e incentivar el sentido de pertenencia, mejorar condiciones nutricionales de la población beneficiada.</t>
    </r>
  </si>
  <si>
    <t>CRONOGRAMA DEL PROYECTO SI ES LICITACIÓN</t>
  </si>
  <si>
    <t>CRONOGRAMA DEL PROYECTO SI ES CONVENIO</t>
  </si>
  <si>
    <t>CRONOGRAMA DEL PROYECTO SI ES OTROSI</t>
  </si>
  <si>
    <t>TRASLADO PRESUPUESTAL</t>
  </si>
  <si>
    <t>Conseguir los dineros suficientes y necesarios para garantizar el proceso licitario y de contratación.</t>
  </si>
  <si>
    <t>SOLICITUD DE DISPONIBILIDAD PRESUPUESTAL</t>
  </si>
  <si>
    <t>Solicitar al Ordenador de Gasto, la elaboración del respectivo Certificado de Dsiponibilidad Presupuestal</t>
  </si>
  <si>
    <t>ELABORACIÓN DE PLIEGOS</t>
  </si>
  <si>
    <t>META : 4</t>
  </si>
  <si>
    <t>CONVOCATORIA PUBLICA</t>
  </si>
  <si>
    <t>Publicar en prensa de tiraje nacional, la convocatoria para la contratación del servicio</t>
  </si>
  <si>
    <t>META : 5</t>
  </si>
  <si>
    <t>Elaborar a partir de la ficha técnica los pliegos licitarios, y resolución de apertura de la convocatoria.</t>
  </si>
  <si>
    <t>VISITA TÉCNICA</t>
  </si>
  <si>
    <t>Realizar por parte de los oferentes la respectiva visita técnica.</t>
  </si>
  <si>
    <t>META : 6</t>
  </si>
  <si>
    <t>SOLICITUD DE ACLARACION DE PLIEGOS</t>
  </si>
  <si>
    <t>Realizar de forma escrita por parte de los oferentes las respectivas inquietudes.</t>
  </si>
  <si>
    <t>META : 7</t>
  </si>
  <si>
    <t>RECEPCIÓN DE PROPUESTAS Y CIERRE CONVOCATORIA.</t>
  </si>
  <si>
    <t>Recepcionar las propuestas y declarar mediante resolución el cierre de la convocatoria pública.</t>
  </si>
  <si>
    <t>AUDICENCIA ACLARATORIA</t>
  </si>
  <si>
    <t>Realizar la audiencia pública para aclarar las diferentes inquietudes y realizar acta de cierre de la audiencia.</t>
  </si>
  <si>
    <t>ESTUDIO Y EVALUACION DE PROPUESTAS</t>
  </si>
  <si>
    <t>Estudiar y evaluar las diferentes propuestas de los oferentes.</t>
  </si>
  <si>
    <t>META : 8</t>
  </si>
  <si>
    <t>META : 9</t>
  </si>
  <si>
    <t>META : 10</t>
  </si>
  <si>
    <t>META : 11</t>
  </si>
  <si>
    <t>META : 12</t>
  </si>
  <si>
    <t>OBSERVACIONES A LA EVALUACION</t>
  </si>
  <si>
    <t>Recepcionar las diferentes observaciones de los oferentes y realiar respuestas a ellos.</t>
  </si>
  <si>
    <t>AUDIENCIA PUBLICA DE ADJUDICACIÓN</t>
  </si>
  <si>
    <t>Realizar la audiencia pública de adjudicación y realizar acta de cierre del proceso.</t>
  </si>
  <si>
    <t>SUSCRIPCIÓN Y LEGALIZACION DEL CONTRATO</t>
  </si>
  <si>
    <t>Realizar la contratación respectiva.</t>
  </si>
  <si>
    <t>ELABORACIÓN DE LA PROPUESTA DEL CONVENIO</t>
  </si>
  <si>
    <t>Elaborar a partir de la ficha técnica La propuesta de Convenio.</t>
  </si>
  <si>
    <t>ANÁLISIS DE LA PROPUESTA DEL CONVENIO</t>
  </si>
  <si>
    <t>Realizar por parte de la entidad las respectivas aclaraciones a la propuesta.</t>
  </si>
  <si>
    <t>ESTUDIOS DE FACTIBILIDAD</t>
  </si>
  <si>
    <t>Realizar los respectivos estudios de factibilidad, costos y adecuaciones por parte de las entidades.</t>
  </si>
  <si>
    <t>PRESENTACIÓN DEL PRESTADOR DEL SERVICIO.</t>
  </si>
  <si>
    <t>Realizar el estudio de económico, financiero y técnico del operador.</t>
  </si>
  <si>
    <t>APROBACIÓN O RECHAZO DEL CONVENIO</t>
  </si>
  <si>
    <t>Firma por parte de las entidades estatales que intervienen en el Convenio, junto con el operador.</t>
  </si>
  <si>
    <t>Verificar condiciones contractuales para la firma de otro si</t>
  </si>
  <si>
    <t>VERIFICACIÓN JURIDICA.</t>
  </si>
  <si>
    <t>FIRMA DE OTROSI</t>
  </si>
  <si>
    <t>Realizar firma de otrosi para la prestación del servicio.</t>
  </si>
  <si>
    <t xml:space="preserve">30/11/09 EJEC. </t>
  </si>
  <si>
    <t>COMPROMISOS ACUMULADOS (30/11/09)</t>
  </si>
  <si>
    <t>Comunidad Estudiantil Universitaria.</t>
  </si>
  <si>
    <t xml:space="preserve">Los estudiantes de la Universidad Distrital pertenecen en su mayoría a los estratos socioeconómicos más bajos de la población (1,2 y 3) quienes por su condición se ven afectados por los alto costos del mercado en cuanto a alimentación, transporte, matriculas, vivienda, fotocopias, papelería, etc., y el precario ingreso de su núcleo familiar. En tal sentido, es necesario generar situaciones que le permitan al estudiante mantenerse en la universidad. El Plan de Apoyo Alimentario surgió ante la urgencia de disminuir los factores de riesgo por desercción de la comunidad estudiantil como un espacio de servicio asistencial que promueve un mejor desarrollo alimenticio, fisiológico y por ende académico.  El Consejo Superior Universitario en el año 2004, en la planeación presupuestal del año 2005, asignó recursos específicos para el plan alimentario al rubro de bienestar y consecutivamente realizó las mismas acciones en los años 2005, 2006, 2007 y 2008, siendo el rubro para plan alimentario para el año 2009 3.31.002.02.03.99.008.02 siendo esto un rubro específico para el plan de apoyo alimentario.  </t>
  </si>
  <si>
    <t xml:space="preserve">La situación socioeconómica de la población colombiana se ha transplantado al campus universitario donde las disímiles consecuencias de una sociedad con problemáticas de hambre, vivienda, manutención y crisis política se vislumbran cotidianamente expresándose en la necesidad de los estudiantes de acceder en masa a los programas sociales que ofrece la universidad o a buscar soluciones estables y acordes a las necesidades que tienen como estudiantes. La creación del programa de Apoyo Alimentario fué realizada en el año 2004 y su reglamentación se concreto bajo acto administrativo: "Resolución 206 del 19 de Septiembre de 2005", emanada por el Señor Rector Ricardo Garcia Duarte.   
</t>
  </si>
  <si>
    <t xml:space="preserve">Garantizar las condiciones basicas a un sector de la comunidad estudiantil que presenta mayor vulnerabilidad socio económica, para mejorar el cumplimiento de sus deberes académicos, así mismo disminuir los índices de desercción estudiantil a través de la creación de estimulos y incentivos que propendan por el bienestar del estamento estudiantil.   </t>
  </si>
  <si>
    <t xml:space="preserve">Contratar y convenir con la empresa seleccionada para la prestación del servicio, veinte minutas con un satisfactorio equilibrio nutricional, las cuales son rotativas durante la prestación del servicio en dependencia del cronograma acdémico.   </t>
  </si>
  <si>
    <t xml:space="preserve">Prestar el servicio de apoyo alimentario en las sedes siguientes: Macarena A, Calle 64, Vivero, Ciudad Bolivar, Palacio de las Mercedes, Sabio Caldas; Durante dos periodos lectivos académicos.   </t>
  </si>
  <si>
    <t>Cualquiera de las alternativas anteriores tienen sustento en la realidad jurídica actual.</t>
  </si>
  <si>
    <t>Acuerdo 008 de 2003: Árticulo 9 - Planeación Contractual; Árticulo 10 - Regimen de los contratos de la Universidad Distrital; Árticulo 12 - Competencia para Celebrar Contratos;  Árticulo 14 - Inhabilidades e Incompatibilidades; Árticulo 16 - Inscripción; Árticulo 19 - Prohibiciones; Árticulo 21, 22, 23,24, 25 - Clases.</t>
  </si>
  <si>
    <t xml:space="preserve">1, Se debe contar con unos mejores espacios físicos para la elaboración, distribución y sitio de consumo de los almuerzos y refrigerios.
2, Se debe garantizar un método más eficiente para el control de acceso a los estudiantes beneficiarios del plan alimentario.
3, El producto, almuerzo en sí, debe estar diferenciado en 20 minutas patrón con un alto índice de equilibrio nutricional y un mínimo de gramaje proporcionado por cada producto en el almuerzo, (proteínas, cerales, vegetales, frutas, carbohidratos, etc).
4, Cumplir con una adecuada programación de métodos y tiempos, de acuerdo a una hoja de ruta programada para la manipulación, elaboración, transporte, distribución y entrga de los almuerzos.  
</t>
  </si>
  <si>
    <t xml:space="preserve">5, Cuimplimiento con las normas fitosanitarias exigidas por los entes competentes en todos los lugares en que se realicen procesos de manipulación, elaboración, transporte, distribución y entrega de almuerzos.                                                                        </t>
  </si>
  <si>
    <t>Prestar el servicio de apoyo alimentario.</t>
  </si>
  <si>
    <t>Raciones</t>
  </si>
  <si>
    <t>Almuerzos entregados en los dos períodos académicos en las seis diferentes sedes.</t>
  </si>
  <si>
    <t>Prestar el servicio de Refrigerios</t>
  </si>
  <si>
    <t>Refrigerios entregados en los dos períodos académicos en las seis diferentes sedes.</t>
  </si>
  <si>
    <t>Dos Períodos Académicos</t>
  </si>
  <si>
    <t xml:space="preserve">Inicio, primero de agosto de 2009 y finalización primer período, treinta de noviembre de 2009, (según calendario académico); Para el segundo período será el establecido por el Consejo Académico en el respectivo calendario.  </t>
  </si>
  <si>
    <t>Población Benefiada</t>
  </si>
  <si>
    <t xml:space="preserve">nº total de Estudiantes beneficiados por día, sobre número de raciones entregadas. </t>
  </si>
  <si>
    <t>1 día</t>
  </si>
  <si>
    <t xml:space="preserve">PROGRAMA DE APOYO ALIMENTARIO 1. Vincular a 3000 estudiantes en el programa de apoyo a almuerzos. 2. Vincular a 500 estudiantes en el programa de apoyo a refrigerios. 3. Disminuir los índices de deserción.   </t>
  </si>
  <si>
    <t>Primer Período, (2009-3)</t>
  </si>
  <si>
    <t>Segundo Período, (2010-1)</t>
  </si>
  <si>
    <t>Deficit</t>
  </si>
  <si>
    <t xml:space="preserve"> La ley 30, Estatuto Organico, Acuerdo 10 de 1996, Acuerdo 8 de 2008, Resolución 14 de 2004 de Rectoría, Resolución 206 de 2005 de Rectoría.</t>
  </si>
  <si>
    <t>Plan de Desarrollo Decenal, Política 2. Plan de desarrollo trienal, estrategía 3, programa 1, proyecto 5.</t>
  </si>
  <si>
    <t>Se espera por parte del contratista el cumplimiento de las leyes fitosanitarias, de manejo de residuos y de manipulación y elaboración de alimentos.</t>
  </si>
  <si>
    <t xml:space="preserve">Manejo adecuado y concordante con las políticas Institucionales del Programa Institucional de Gestión Ambiental. </t>
  </si>
  <si>
    <r>
      <t xml:space="preserve">Para la sostenibilidad del proyecto la Universidad debe adaptar en las diferentes sedes espacios confortables y suficientes para el adecuado consumo de los alimentos por parte de la comunidad estudiantil. En este sentido se debe mejorar las condiciones locativas de las siguientes sedes: Macarena A, Adecuar cafetería y plaza America Latina; Vivero, Adecuar cafetería y zonas verdes y de transito aledañas; Ciudad Bolivar - Tecnológica, Dotar de sillas y mesas la cafetería de la sede; Palacio de las Mercedes, Construir y Adecuar cafetería para la comunidad; Calle 64, adecuar espacio de cafetería de dicha sede; Sabio Caldas, realizar arreglos locativos del espacio de cafetería. </t>
    </r>
    <r>
      <rPr>
        <b/>
        <sz val="10"/>
        <rFont val="Arial"/>
        <family val="2"/>
      </rPr>
      <t xml:space="preserve">NOTA: Las adecuaciones consisten en dotar y arreglar con los requerimientos específicos de sedes como los son samobares, sillas, mesones, instalaciones hidraúlicas y sanitarias. </t>
    </r>
    <r>
      <rPr>
        <sz val="10"/>
        <rFont val="Arial"/>
        <family val="2"/>
      </rPr>
      <t xml:space="preserve"> </t>
    </r>
  </si>
  <si>
    <r>
      <t>Estudio de mercado</t>
    </r>
    <r>
      <rPr>
        <sz val="10"/>
        <rFont val="Arial"/>
        <family val="2"/>
      </rPr>
      <t xml:space="preserve">:                                                                                                     </t>
    </r>
  </si>
  <si>
    <t>1. IDENTIFICACIÓN DEL PROYECTO</t>
  </si>
  <si>
    <t>1.1. PROCESO QUE SE ADELANTA</t>
  </si>
  <si>
    <t>Inscripción</t>
  </si>
  <si>
    <t>Registro</t>
  </si>
  <si>
    <t>Actualización</t>
  </si>
  <si>
    <t>1.2. CÓDIGO DEL PROYECTO</t>
  </si>
  <si>
    <t>Nombre</t>
  </si>
  <si>
    <t>Cargo</t>
  </si>
  <si>
    <t>Dirección</t>
  </si>
  <si>
    <t>Teléfono</t>
  </si>
  <si>
    <t>Fax</t>
  </si>
  <si>
    <t>E-mail</t>
  </si>
  <si>
    <t xml:space="preserve">FICHA PARA LA FORMULACIÓN DE PROYECTOS </t>
  </si>
  <si>
    <t>1.4. FECHA DE PRESENTACIÓN</t>
  </si>
  <si>
    <t>Día</t>
  </si>
  <si>
    <t>Mes</t>
  </si>
  <si>
    <t>Año</t>
  </si>
  <si>
    <t>Años</t>
  </si>
  <si>
    <t>Meses</t>
  </si>
  <si>
    <t>2.1. INSERCIÓN EN LOS PLANES DE DESARROLLO</t>
  </si>
  <si>
    <t>Programa</t>
  </si>
  <si>
    <t>Eje</t>
  </si>
  <si>
    <t>Estrategia</t>
  </si>
  <si>
    <t>2.2. CLASIFICACIÓN DENTRO DE LAS FUNCIONES PROPIAS DE LA UNIVERSIDAD</t>
  </si>
  <si>
    <t>Tipo de Proyecto</t>
  </si>
  <si>
    <t>2. CLASIFICACIÓN DEL PROYECTO</t>
  </si>
  <si>
    <t>3. DESCRIPCIÓN DEL PROYECTO</t>
  </si>
  <si>
    <t>3.4.1. Objetivo general</t>
  </si>
  <si>
    <t>3.4.2. Objetivos específicos</t>
  </si>
  <si>
    <t>OFICINA ASESORA DE PLANEACIÓN Y CONTROL</t>
  </si>
  <si>
    <t>Proceso</t>
  </si>
  <si>
    <t>Magnitud</t>
  </si>
  <si>
    <t>Unidad de medida</t>
  </si>
  <si>
    <t xml:space="preserve">Descripción </t>
  </si>
  <si>
    <t>Periodo</t>
  </si>
  <si>
    <t>No</t>
  </si>
  <si>
    <t>Nombre del indicador</t>
  </si>
  <si>
    <t>Formula</t>
  </si>
  <si>
    <t>Estado inicial</t>
  </si>
  <si>
    <t>Valor esperado</t>
  </si>
  <si>
    <t>COMPONENTE</t>
  </si>
  <si>
    <t>Adquisición de inmuebles</t>
  </si>
  <si>
    <t>Muebles y enseres</t>
  </si>
  <si>
    <t>3.10.1. COSTOS DEL PROYECTO</t>
  </si>
  <si>
    <t>3.10. COSTOS Y FUENTES DE FINANCIAMIENTO</t>
  </si>
  <si>
    <t>3.10.2. FUENTES DE FINANCIAMIENTO</t>
  </si>
  <si>
    <t>FUENTE</t>
  </si>
  <si>
    <t>RECURSOS FUNCIONAMIENTO U.D.</t>
  </si>
  <si>
    <t>DESEMBOLSOS ANUALES</t>
  </si>
  <si>
    <t>RECURSOS INVERSIÓN U.D.</t>
  </si>
  <si>
    <t>OTRAS ENTIDADES DISTRITO</t>
  </si>
  <si>
    <t>ENTIDADES DE LA NACIÓN</t>
  </si>
  <si>
    <t>TOTAL AÑO</t>
  </si>
  <si>
    <t>TOTAL FUENTE</t>
  </si>
  <si>
    <t>1.3. RESPONSABLES DEL PROYECTO.</t>
  </si>
  <si>
    <t>1.3.1. DEPENDENCIA PROPONENTE</t>
  </si>
  <si>
    <t>1.3.2. DEPENDENCIA GESTORA</t>
  </si>
  <si>
    <t>1.3.1. DATOS DEL DIRECTOR O GERENTE DEL PROYECTO</t>
  </si>
  <si>
    <t>1.5. FECHA DE INSCRIPCIÓN O REGISTRO</t>
  </si>
  <si>
    <t>1.6. DURACIÓN DEL PROYECTO</t>
  </si>
  <si>
    <t>1.6.1. FECHA DE INICIO</t>
  </si>
  <si>
    <t>1.6.2. FECHA DE FINALIZACIÓN</t>
  </si>
  <si>
    <t>1.8. NOMBRE DEL PROYECTO</t>
  </si>
  <si>
    <t xml:space="preserve">1.7. LOCALIZACIÓN FÍSICA DEL PROYECTO. </t>
  </si>
  <si>
    <t>ESPECIFICACIONES</t>
  </si>
  <si>
    <t>CANTIDAD</t>
  </si>
  <si>
    <t>PRECIO UNITARIO</t>
  </si>
  <si>
    <t>TIEMPO</t>
  </si>
  <si>
    <t>No. MESES</t>
  </si>
  <si>
    <t>DEDICACIÓN</t>
  </si>
  <si>
    <t>GASTOS DE PERSONAL</t>
  </si>
  <si>
    <t>Maquinaria y Equipo (Incluye medios de transporte)</t>
  </si>
  <si>
    <t>Materiales y Suministros</t>
  </si>
  <si>
    <t>Servicios públicos</t>
  </si>
  <si>
    <t xml:space="preserve">Capacitación  </t>
  </si>
  <si>
    <t>Arrendamientos</t>
  </si>
  <si>
    <t>Viáticos y gastos de viajes</t>
  </si>
  <si>
    <t>Impresos y Publicaciones</t>
  </si>
  <si>
    <t>Estudios y Diseños de Obra Física</t>
  </si>
  <si>
    <t>Sistematización (incluye actualizaciones y licencias)</t>
  </si>
  <si>
    <t xml:space="preserve">Publicidad </t>
  </si>
  <si>
    <t xml:space="preserve">Realización de eventos </t>
  </si>
  <si>
    <t>Vigilancia y aseo</t>
  </si>
  <si>
    <t>Impuestos y seguros</t>
  </si>
  <si>
    <t>Adquisición de Servicios</t>
  </si>
  <si>
    <t>Servicios Personales Administrativos</t>
  </si>
  <si>
    <t>Personal Administrativo de Planta</t>
  </si>
  <si>
    <t>Ordenes de Prestación de Servicios Administrativas</t>
  </si>
  <si>
    <t>Contratos de Prestación de Servicios Administrativos</t>
  </si>
  <si>
    <t>Servicios Personales Académicos</t>
  </si>
  <si>
    <t>Personal Docente de Planta</t>
  </si>
  <si>
    <t>Ordenes de Prestación de Servicios Académicas</t>
  </si>
  <si>
    <t>Contratos de Prestación de Servicios Académicos</t>
  </si>
  <si>
    <t>GASTOS GENERALES</t>
  </si>
  <si>
    <t>Adquisición de Devolutivos</t>
  </si>
  <si>
    <t>Materiales</t>
  </si>
  <si>
    <t>Suministros</t>
  </si>
  <si>
    <t>Mantenimiento y reparación</t>
  </si>
  <si>
    <t>Transporte y comunicaciones</t>
  </si>
  <si>
    <t xml:space="preserve">Estudios y Diseños </t>
  </si>
  <si>
    <t>Gastos de computador</t>
  </si>
  <si>
    <t>Afiliación a asociaciones y Afines</t>
  </si>
  <si>
    <r>
      <t>3.4. OBJETIVOS DEL PROYECTO.</t>
    </r>
    <r>
      <rPr>
        <sz val="10"/>
        <rFont val="Arial"/>
        <family val="2"/>
      </rPr>
      <t xml:space="preserve"> </t>
    </r>
  </si>
  <si>
    <t>3.5.1. ALTERNATIVA SELECCIONADA.</t>
  </si>
  <si>
    <t>3.5.2. ESTUDIOS QUE RESPALDAN LA SELECCIÓN DE LA ALTERNATIVA.</t>
  </si>
  <si>
    <t xml:space="preserve">3.6. CARACTERIZACIÓN Y ALCANCES DEL PROYECTO. </t>
  </si>
  <si>
    <t xml:space="preserve">3.7. METAS DEL PROYECTO. </t>
  </si>
  <si>
    <t>3.8. INDICADORES DE EVALUACIÓN DEL PROYECTO.</t>
  </si>
  <si>
    <r>
      <t>3.9. BENEFICIOS DEL PROYECTO.</t>
    </r>
    <r>
      <rPr>
        <sz val="10"/>
        <rFont val="Arial"/>
        <family val="2"/>
      </rPr>
      <t xml:space="preserve"> </t>
    </r>
  </si>
  <si>
    <t xml:space="preserve">3.11. ASPECTOS INSTITUCIONALES Y LEGALES. </t>
  </si>
  <si>
    <r>
      <t>3.12. ASPECTOS AMBIENTALES.</t>
    </r>
    <r>
      <rPr>
        <sz val="10"/>
        <rFont val="Arial"/>
        <family val="2"/>
      </rPr>
      <t xml:space="preserve"> </t>
    </r>
  </si>
  <si>
    <t xml:space="preserve">3.13. SOSTENIBILIDAD DEL PROYECTO. </t>
  </si>
  <si>
    <r>
      <t>3.14. Observaciones.</t>
    </r>
    <r>
      <rPr>
        <sz val="10"/>
        <rFont val="Arial"/>
        <family val="2"/>
      </rPr>
      <t xml:space="preserve"> </t>
    </r>
  </si>
  <si>
    <t>Descripción de la clasificación</t>
  </si>
  <si>
    <t>Política</t>
  </si>
  <si>
    <t>UNIVERSIDAD DISTRITAL FRANCISCO JOSÉ DE CALDAS</t>
  </si>
  <si>
    <t xml:space="preserve">3.1. IDENTIFICACIÓN DEL PROBLEMA O NECESIDAD. </t>
  </si>
  <si>
    <t xml:space="preserve">3.2. ANTECEDENTES Y DESCRIPCIÓN DE LA SITUACIÓN ACTUAL Y ESPERADA. </t>
  </si>
  <si>
    <t xml:space="preserve">3.3. POBLACIÓN Y/O GRUPO OBJETIVO. </t>
  </si>
  <si>
    <t xml:space="preserve">3.5. ESTUDIO DE ALTERNATIVAS - JUSTIFICACIÓN TÉCNICA DEL PROYECTO. </t>
  </si>
  <si>
    <t>PRESUPUESTO PROYECTADO 2009</t>
  </si>
  <si>
    <t>META 1</t>
  </si>
  <si>
    <t>META 2</t>
  </si>
  <si>
    <t>META 3</t>
  </si>
  <si>
    <t>META 4</t>
  </si>
  <si>
    <t>META 5</t>
  </si>
  <si>
    <t>VALOR TOTAL 2009</t>
  </si>
  <si>
    <t>TOTAL</t>
  </si>
  <si>
    <t>Proyecto</t>
  </si>
  <si>
    <t>OTROS GASTOS</t>
  </si>
  <si>
    <t>2.1.1. PLAN DE DESARROLLO INSTITUCIONAL  (PLAN TRIENAL)</t>
  </si>
  <si>
    <t>2.1.2. PLAN DE DESARROLLO DISTRITAL (BOGOTA POSITIVA)</t>
  </si>
  <si>
    <r>
      <t>OTRA  (DESCRIBA:</t>
    </r>
    <r>
      <rPr>
        <u val="single"/>
        <sz val="10"/>
        <rFont val="Arial"/>
        <family val="2"/>
      </rPr>
      <t xml:space="preserve">    </t>
    </r>
    <r>
      <rPr>
        <sz val="10"/>
        <rFont val="Arial"/>
        <family val="2"/>
      </rPr>
      <t>)</t>
    </r>
  </si>
  <si>
    <t xml:space="preserve">FUENTE DE FINANCIAMIENTO: </t>
  </si>
  <si>
    <r>
      <t>UNIDAD DE MEDIDA (</t>
    </r>
    <r>
      <rPr>
        <b/>
        <u val="single"/>
        <sz val="10"/>
        <color indexed="9"/>
        <rFont val="Arial"/>
        <family val="2"/>
      </rPr>
      <t>ESPECIFICACIONES TÉCNICAS</t>
    </r>
    <r>
      <rPr>
        <b/>
        <sz val="10"/>
        <color indexed="9"/>
        <rFont val="Arial"/>
        <family val="2"/>
      </rPr>
      <t>)</t>
    </r>
  </si>
  <si>
    <t>1 Describa</t>
  </si>
  <si>
    <t>2 Describa</t>
  </si>
  <si>
    <t>3 Describa</t>
  </si>
  <si>
    <t>TOTAL PRESUPUESTO PROYECTADO:</t>
  </si>
  <si>
    <t>MARZO 2009 (31/03/2009)</t>
  </si>
  <si>
    <t>PLAN DE DESARROLLO "BOGOTA POSITIVA"</t>
  </si>
  <si>
    <t>OBJETIVO ESTRUCTURANTE</t>
  </si>
  <si>
    <t>PROGRAMA</t>
  </si>
  <si>
    <t>PROYECTO</t>
  </si>
  <si>
    <t>META PROGRAMADA (2008-2012)</t>
  </si>
  <si>
    <t>PLAN TRIENAL 2008 - 2010 UNIVERSIDAD DISTRITAL</t>
  </si>
  <si>
    <t>ESTRATEGIA</t>
  </si>
  <si>
    <t>OBJETIVO GENERAL</t>
  </si>
  <si>
    <t>OBJETIVOS ESPECÍFICOS</t>
  </si>
  <si>
    <t>RECURSOS</t>
  </si>
  <si>
    <t>% EJEC.</t>
  </si>
  <si>
    <t>DISPONIBLE</t>
  </si>
  <si>
    <t xml:space="preserve">PERIODO : </t>
  </si>
  <si>
    <t>META : 1</t>
  </si>
  <si>
    <t>INDICADOR : 1</t>
  </si>
  <si>
    <t>% Cump.</t>
  </si>
  <si>
    <t>ACCIONES REALIZADAS</t>
  </si>
  <si>
    <t>VALOR EJEC.</t>
  </si>
  <si>
    <t>OBSERVACIONES</t>
  </si>
  <si>
    <t>META : 2</t>
  </si>
  <si>
    <t>INDICADOR : 2</t>
  </si>
  <si>
    <t>META : 3</t>
  </si>
  <si>
    <t>INDICADOR : 3</t>
  </si>
  <si>
    <t xml:space="preserve">DIRECTOR DEL PROYECTO </t>
  </si>
  <si>
    <t xml:space="preserve">FUNCIONARIO                           OAPC - BPPUD </t>
  </si>
  <si>
    <t xml:space="preserve">PROYECTO: </t>
  </si>
  <si>
    <t>METAS</t>
  </si>
  <si>
    <t>Programa (s)</t>
  </si>
  <si>
    <t>VALOR EJECUTADO</t>
  </si>
  <si>
    <t>COMPROMISOS ACUMULADOS (31/03/09)</t>
  </si>
  <si>
    <t>GIROS ACUMULADOS (31/03/09)</t>
  </si>
  <si>
    <t>EMPLEOS DIRECTOS GENERADOS</t>
  </si>
  <si>
    <t>COMPONENTE DEL GASTO</t>
  </si>
  <si>
    <t>PRESUPUESTO</t>
  </si>
  <si>
    <t xml:space="preserve">PROYECTOS DE INVERSIÓN </t>
  </si>
  <si>
    <t>POLÍTICA</t>
  </si>
  <si>
    <t>APROPIACIÓN</t>
  </si>
  <si>
    <t>APROPIACIÓN VIGENTE (31/03/09)</t>
  </si>
  <si>
    <t>% EJECUCIÓN PRESUPUESTAL</t>
  </si>
  <si>
    <t>5. SEGUIMIENTO A LA GESTIÓN</t>
  </si>
  <si>
    <t>6. SEGUIMIENTO A LA GESTIÓN</t>
  </si>
  <si>
    <t xml:space="preserve">3.7. 1. CRONOGRAMA DEL PROYECTO. </t>
  </si>
  <si>
    <t>ACCIONES A REALIZAR</t>
  </si>
  <si>
    <t>MES 1</t>
  </si>
  <si>
    <t>MES 2</t>
  </si>
  <si>
    <t>MES 3</t>
  </si>
  <si>
    <t>MES 4</t>
  </si>
  <si>
    <t>MES 5</t>
  </si>
  <si>
    <t>MES 6</t>
  </si>
  <si>
    <t>MES 7</t>
  </si>
  <si>
    <t>MES 8</t>
  </si>
  <si>
    <t>MES 9</t>
  </si>
  <si>
    <t>MES 10</t>
  </si>
  <si>
    <t>MES 11</t>
  </si>
  <si>
    <t>MES 12</t>
  </si>
  <si>
    <t>3.7.1. CRONOGRAMA DEL PROYECTO</t>
  </si>
  <si>
    <t>Son costos todos los insumos, bienes o recursos en que es necesario incurrir para implantar y ejecutar el proyecto
Estos se desagregaran en el formato "3.10.1. COSTOS DEL PROYECTO", que se encuentra en la pestaña AZUL</t>
  </si>
  <si>
    <t>X</t>
  </si>
  <si>
    <t>BIENESTAR INSTITUCIONAL</t>
  </si>
  <si>
    <t>3. Consolidación del bienestar de la comunidad</t>
  </si>
  <si>
    <t>1. Disminución de deserción y repitencia, retención efectiva de los estudiantes de la universidad</t>
  </si>
  <si>
    <t xml:space="preserve">Ciudad de derechos </t>
  </si>
  <si>
    <t>RECURSOS DE INVERSION U.D.</t>
  </si>
  <si>
    <t>JORGE FEDERICO RAMIREZ ESCOBAR</t>
  </si>
  <si>
    <t>DIRECTOR  BIENESTAR INSTITUCIONAL</t>
  </si>
  <si>
    <t>CRA 7 No 40 - 53 SUBSOTANO</t>
  </si>
  <si>
    <t>3238400  EXT: 1105</t>
  </si>
  <si>
    <t>bienestarud@udistrital.edu.co</t>
  </si>
  <si>
    <t>PERIODO : MAYO 2009 (21/05/2009)</t>
  </si>
  <si>
    <t>MAYO DE 2009</t>
  </si>
  <si>
    <t>UNO</t>
  </si>
  <si>
    <t>Educación de calidad y pertinencia para vivir mejor.  La gestión social integral como la estrategia para la implementación de la política social en el distrito, que promueve el desarrollo de las capacidades de las poblaciones, atendiendo sus particularidades territoriales y asegura la sinergia entre los diferentes sectores, el manejo eficiente de los recursos y pone de presente el protagonismo de la población en los territorios</t>
  </si>
  <si>
    <t>Modernización y ampliación de la Universidad Distrital.   Alternativas productivas para la generación de ingresos para poblaciones vulnerables. Mejorar las capacidades de generación de ingresos con base en el desarrollo de las potencialidades de la población, con especial énfasis en mujeres y jóvenes.</t>
  </si>
  <si>
    <t xml:space="preserve"> Crear y fomentar el plan de incentivos para estudiante</t>
  </si>
  <si>
    <t>En el PLAN  DE DESARROLLO 2007-2016 de la UDFJC estipula dentro de sus Política 2: Gestión académica para el desarrollo social y cultural: Estrategia 3. Consolidación del bienestar de la comunidad, Programa 1 : Disminución de deserción y repitencia, retención efectiva de los estudiantes de la Universidad.Proyecto 1. Establecer el Plan de seguimiento para la retención y disminución del fracaso académico. Proyecto 4. Establecer Convenios de Financiamiento de Matrícula y Sostenimiento a Estudiantes.Programa 3. Consolidación de un modelo de gestión de Bienestar y Medio Universitario. Proyecto 1. Consolidar mecanismos de Gestión y organización del bienestar universitario.</t>
  </si>
  <si>
    <t>º</t>
  </si>
  <si>
    <t>Compra Máquinas para café express</t>
  </si>
  <si>
    <t>Carro refrigerado de comida rápida</t>
  </si>
  <si>
    <t>De Bienestar Institucional</t>
  </si>
  <si>
    <t xml:space="preserve"> Gestión académica para el desarrollo social y cultural</t>
  </si>
  <si>
    <t xml:space="preserve">BIENESTAR INSTITUCIONAL </t>
  </si>
  <si>
    <t>Edificio Sabio Caldas, Macarena A, Vivero, Palacio de las Mercedes, Edificio Calle 64, Edificio Fac. Tecnológica</t>
  </si>
  <si>
    <t>PLAN ALIMENTARIO</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</si>
</sst>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 #,##0"/>
    <numFmt numFmtId="193" formatCode="_ [$€]\ * #,##0.00_ ;_ [$€]\ * \-#,##0.00_ ;_ [$€]\ * &quot;-&quot;??_ ;_ @_ "/>
    <numFmt numFmtId="194" formatCode="_ [$$-240A]\ * #,##0_ ;_ [$$-240A]\ * \-#,##0_ ;_ [$$-240A]\ * &quot;-&quot;_ ;_ @_ "/>
    <numFmt numFmtId="195" formatCode="#,##0\ _€"/>
    <numFmt numFmtId="196" formatCode="_ * #,##0.000_ ;_ * \-#,##0.000_ ;_ * &quot;-&quot;??_ ;_ @_ "/>
    <numFmt numFmtId="197" formatCode="_ * #,##0.0_ ;_ * \-#,##0.0_ ;_ * &quot;-&quot;??_ ;_ @_ "/>
    <numFmt numFmtId="198" formatCode="_ * #,##0_ ;_ * \-#,##0_ ;_ * &quot;-&quot;??_ ;_ @_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0\ &quot;Pts&quot;;\-#,##0\ &quot;Pts&quot;"/>
    <numFmt numFmtId="208" formatCode="#,##0\ &quot;Pts&quot;;[Red]\-#,##0\ &quot;Pts&quot;"/>
    <numFmt numFmtId="209" formatCode="#,##0.00\ &quot;Pts&quot;;\-#,##0.00\ &quot;Pts&quot;"/>
    <numFmt numFmtId="210" formatCode="#,##0.00\ &quot;Pts&quot;;[Red]\-#,##0.00\ &quot;Pts&quot;"/>
    <numFmt numFmtId="211" formatCode="_-* #,##0\ &quot;Pts&quot;_-;\-* #,##0\ &quot;Pts&quot;_-;_-* &quot;-&quot;\ &quot;Pts&quot;_-;_-@_-"/>
    <numFmt numFmtId="212" formatCode="_-* #,##0\ _P_t_s_-;\-* #,##0\ _P_t_s_-;_-* &quot;-&quot;\ _P_t_s_-;_-@_-"/>
    <numFmt numFmtId="213" formatCode="_-* #,##0.00\ &quot;Pts&quot;_-;\-* #,##0.00\ &quot;Pts&quot;_-;_-* &quot;-&quot;??\ &quot;Pts&quot;_-;_-@_-"/>
    <numFmt numFmtId="214" formatCode="_-* #,##0.00\ _P_t_s_-;\-* #,##0.00\ _P_t_s_-;_-* &quot;-&quot;??\ _P_t_s_-;_-@_-"/>
    <numFmt numFmtId="215" formatCode="0.0%"/>
    <numFmt numFmtId="216" formatCode="&quot;$&quot;\ #,##0"/>
    <numFmt numFmtId="217" formatCode="#,##0\ _p_t_a"/>
    <numFmt numFmtId="218" formatCode="[$$-240A]\ #,##0.00"/>
    <numFmt numFmtId="219" formatCode="&quot;$&quot;\ #,##0.00"/>
    <numFmt numFmtId="220" formatCode="[$$-2C0A]\ #,##0"/>
  </numFmts>
  <fonts count="34">
    <font>
      <sz val="10"/>
      <name val="Arial"/>
      <family val="0"/>
    </font>
    <font>
      <b/>
      <sz val="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0"/>
      <color indexed="10"/>
      <name val="Arial"/>
      <family val="2"/>
    </font>
    <font>
      <sz val="10"/>
      <color indexed="16"/>
      <name val="Tahoma"/>
      <family val="2"/>
    </font>
    <font>
      <b/>
      <sz val="9"/>
      <color indexed="18"/>
      <name val="Tahoma"/>
      <family val="2"/>
    </font>
    <font>
      <b/>
      <sz val="10"/>
      <color indexed="16"/>
      <name val="Tahoma"/>
      <family val="2"/>
    </font>
    <font>
      <sz val="9"/>
      <color indexed="16"/>
      <name val="Arial"/>
      <family val="2"/>
    </font>
    <font>
      <i/>
      <sz val="9"/>
      <color indexed="16"/>
      <name val="Arial"/>
      <family val="2"/>
    </font>
    <font>
      <b/>
      <u val="single"/>
      <sz val="10"/>
      <color indexed="16"/>
      <name val="Tahoma"/>
      <family val="2"/>
    </font>
    <font>
      <u val="single"/>
      <sz val="10"/>
      <name val="Arial"/>
      <family val="2"/>
    </font>
    <font>
      <b/>
      <sz val="10"/>
      <color indexed="9"/>
      <name val="Arial"/>
      <family val="2"/>
    </font>
    <font>
      <b/>
      <u val="single"/>
      <sz val="10"/>
      <color indexed="9"/>
      <name val="Arial"/>
      <family val="2"/>
    </font>
    <font>
      <b/>
      <sz val="10"/>
      <color indexed="18"/>
      <name val="Arial"/>
      <family val="2"/>
    </font>
    <font>
      <sz val="10"/>
      <color indexed="23"/>
      <name val="Arial"/>
      <family val="2"/>
    </font>
    <font>
      <b/>
      <sz val="12"/>
      <name val="Arial"/>
      <family val="2"/>
    </font>
    <font>
      <b/>
      <sz val="12"/>
      <color indexed="16"/>
      <name val="Arial"/>
      <family val="2"/>
    </font>
    <font>
      <b/>
      <sz val="12"/>
      <color indexed="10"/>
      <name val="Arial"/>
      <family val="2"/>
    </font>
    <font>
      <b/>
      <sz val="8"/>
      <name val="Arial"/>
      <family val="2"/>
    </font>
    <font>
      <b/>
      <sz val="10"/>
      <color indexed="16"/>
      <name val="Arial"/>
      <family val="2"/>
    </font>
    <font>
      <b/>
      <sz val="13"/>
      <name val="Arial"/>
      <family val="2"/>
    </font>
    <font>
      <sz val="13"/>
      <name val="Arial"/>
      <family val="2"/>
    </font>
    <font>
      <b/>
      <sz val="8"/>
      <color indexed="22"/>
      <name val="Arial"/>
      <family val="2"/>
    </font>
    <font>
      <sz val="6"/>
      <name val="Arial"/>
      <family val="2"/>
    </font>
    <font>
      <sz val="8"/>
      <name val="Times New Roman"/>
      <family val="1"/>
    </font>
    <font>
      <sz val="10"/>
      <name val="Times New Roman"/>
      <family val="1"/>
    </font>
    <font>
      <i/>
      <sz val="10"/>
      <color indexed="16"/>
      <name val="Arial"/>
      <family val="2"/>
    </font>
    <font>
      <sz val="10"/>
      <color indexed="16"/>
      <name val="Arial"/>
      <family val="2"/>
    </font>
    <font>
      <sz val="10"/>
      <name val="Tahoma"/>
      <family val="2"/>
    </font>
    <font>
      <b/>
      <sz val="10"/>
      <name val="Tahoma"/>
      <family val="2"/>
    </font>
  </fonts>
  <fills count="10">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s>
  <borders count="4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78">
    <xf numFmtId="0" fontId="0" fillId="0" borderId="0" xfId="0" applyAlignment="1">
      <alignment/>
    </xf>
    <xf numFmtId="0" fontId="0" fillId="2" borderId="0" xfId="0" applyFont="1" applyFill="1" applyAlignment="1">
      <alignment wrapText="1"/>
    </xf>
    <xf numFmtId="0" fontId="0" fillId="2" borderId="0" xfId="0" applyFont="1" applyFill="1" applyAlignment="1">
      <alignment horizontal="center" wrapText="1"/>
    </xf>
    <xf numFmtId="0" fontId="1" fillId="2" borderId="0" xfId="0" applyFont="1" applyFill="1" applyAlignment="1">
      <alignment wrapText="1"/>
    </xf>
    <xf numFmtId="0" fontId="1" fillId="2" borderId="0" xfId="0" applyFont="1" applyFill="1" applyAlignment="1">
      <alignment horizontal="left" wrapText="1"/>
    </xf>
    <xf numFmtId="0" fontId="0" fillId="2" borderId="0" xfId="0" applyFill="1" applyAlignment="1">
      <alignment/>
    </xf>
    <xf numFmtId="0" fontId="0" fillId="2" borderId="0" xfId="0" applyFont="1" applyFill="1" applyAlignment="1">
      <alignment/>
    </xf>
    <xf numFmtId="0" fontId="0" fillId="2" borderId="0" xfId="0" applyFont="1" applyFill="1" applyAlignment="1">
      <alignment horizontal="center" wrapText="1"/>
    </xf>
    <xf numFmtId="0" fontId="0" fillId="2" borderId="0" xfId="0" applyFont="1" applyFill="1" applyAlignment="1">
      <alignment wrapText="1"/>
    </xf>
    <xf numFmtId="0" fontId="5" fillId="2" borderId="0" xfId="0" applyFont="1" applyFill="1" applyAlignment="1">
      <alignment horizontal="center" wrapText="1"/>
    </xf>
    <xf numFmtId="0" fontId="6" fillId="2" borderId="0" xfId="0" applyFont="1" applyFill="1" applyAlignment="1">
      <alignment wrapText="1"/>
    </xf>
    <xf numFmtId="0" fontId="6" fillId="2" borderId="0" xfId="0" applyFont="1" applyFill="1" applyAlignment="1">
      <alignment horizontal="center" wrapText="1"/>
    </xf>
    <xf numFmtId="0" fontId="1" fillId="2" borderId="1" xfId="0" applyFont="1" applyFill="1" applyBorder="1" applyAlignment="1">
      <alignment horizontal="center" vertical="center" wrapText="1"/>
    </xf>
    <xf numFmtId="0" fontId="0" fillId="2" borderId="0" xfId="0" applyFont="1" applyFill="1" applyAlignment="1">
      <alignment vertical="center" wrapText="1"/>
    </xf>
    <xf numFmtId="0" fontId="4" fillId="2" borderId="0" xfId="0" applyFont="1" applyFill="1" applyAlignment="1">
      <alignment vertical="center" wrapText="1"/>
    </xf>
    <xf numFmtId="0" fontId="4" fillId="2" borderId="0" xfId="0" applyFont="1" applyFill="1" applyBorder="1" applyAlignment="1">
      <alignment vertical="center" wrapText="1"/>
    </xf>
    <xf numFmtId="0" fontId="7" fillId="2" borderId="0" xfId="0" applyFont="1" applyFill="1" applyAlignment="1">
      <alignment wrapText="1"/>
    </xf>
    <xf numFmtId="0" fontId="1" fillId="2" borderId="0" xfId="0" applyFont="1" applyFill="1" applyAlignment="1">
      <alignment wrapText="1"/>
    </xf>
    <xf numFmtId="0" fontId="0" fillId="2" borderId="0" xfId="0" applyFont="1" applyFill="1" applyBorder="1" applyAlignment="1">
      <alignment wrapText="1"/>
    </xf>
    <xf numFmtId="0" fontId="0" fillId="2" borderId="0" xfId="0" applyFont="1" applyFill="1" applyBorder="1" applyAlignment="1">
      <alignment/>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2" borderId="0" xfId="0" applyFont="1" applyFill="1" applyBorder="1" applyAlignment="1">
      <alignment horizontal="justify" vertical="center"/>
    </xf>
    <xf numFmtId="0" fontId="0" fillId="2" borderId="0" xfId="0" applyFont="1" applyFill="1" applyAlignment="1">
      <alignment horizontal="justify" vertical="center"/>
    </xf>
    <xf numFmtId="0" fontId="0" fillId="3" borderId="5" xfId="0" applyFont="1" applyFill="1" applyBorder="1" applyAlignment="1">
      <alignment/>
    </xf>
    <xf numFmtId="0" fontId="0" fillId="3" borderId="6" xfId="0" applyFont="1" applyFill="1" applyBorder="1" applyAlignment="1">
      <alignment/>
    </xf>
    <xf numFmtId="0" fontId="0" fillId="3" borderId="7" xfId="0" applyFont="1" applyFill="1" applyBorder="1" applyAlignment="1">
      <alignment/>
    </xf>
    <xf numFmtId="0" fontId="0" fillId="2" borderId="0" xfId="0" applyFont="1" applyFill="1" applyAlignment="1">
      <alignment horizontal="justify" vertical="top" wrapText="1"/>
    </xf>
    <xf numFmtId="0" fontId="1" fillId="0" borderId="1" xfId="0" applyFont="1" applyFill="1" applyBorder="1" applyAlignment="1">
      <alignment horizontal="center" vertical="center" wrapText="1"/>
    </xf>
    <xf numFmtId="4" fontId="0" fillId="2" borderId="1" xfId="0" applyNumberFormat="1" applyFont="1" applyFill="1" applyBorder="1" applyAlignment="1">
      <alignment horizontal="right" vertical="center" wrapText="1"/>
    </xf>
    <xf numFmtId="4" fontId="1" fillId="3"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0" fontId="0" fillId="2" borderId="0" xfId="0" applyFont="1" applyFill="1" applyBorder="1" applyAlignment="1">
      <alignment horizontal="center" wrapText="1"/>
    </xf>
    <xf numFmtId="0" fontId="0" fillId="2" borderId="0" xfId="0" applyFill="1" applyBorder="1" applyAlignment="1">
      <alignment/>
    </xf>
    <xf numFmtId="0" fontId="0" fillId="2" borderId="0" xfId="0" applyFill="1" applyBorder="1" applyAlignment="1">
      <alignment vertical="center" wrapText="1"/>
    </xf>
    <xf numFmtId="0" fontId="0" fillId="2" borderId="0" xfId="0" applyFill="1" applyBorder="1" applyAlignment="1">
      <alignment horizontal="left"/>
    </xf>
    <xf numFmtId="0" fontId="0" fillId="2" borderId="0" xfId="0" applyFill="1" applyBorder="1" applyAlignment="1">
      <alignment horizontal="left" vertical="center" wrapText="1"/>
    </xf>
    <xf numFmtId="0" fontId="0" fillId="2" borderId="0" xfId="0" applyFill="1" applyBorder="1" applyAlignment="1">
      <alignment horizontal="justify" vertical="center"/>
    </xf>
    <xf numFmtId="0" fontId="0" fillId="2" borderId="0" xfId="0"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3" borderId="8" xfId="0" applyFont="1" applyFill="1" applyBorder="1" applyAlignment="1">
      <alignment wrapText="1"/>
    </xf>
    <xf numFmtId="0" fontId="1" fillId="3" borderId="8" xfId="0" applyFont="1" applyFill="1" applyBorder="1" applyAlignment="1">
      <alignment horizontal="center" vertical="center" wrapText="1"/>
    </xf>
    <xf numFmtId="0" fontId="0" fillId="2" borderId="0" xfId="0" applyNumberFormat="1" applyFont="1" applyFill="1" applyBorder="1" applyAlignment="1">
      <alignment horizontal="justify" vertical="top" wrapText="1"/>
    </xf>
    <xf numFmtId="0" fontId="11" fillId="3"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12" fillId="3" borderId="1" xfId="0" applyFont="1" applyFill="1" applyBorder="1" applyAlignment="1">
      <alignment horizontal="justify" vertical="center" wrapText="1"/>
    </xf>
    <xf numFmtId="3" fontId="12" fillId="3" borderId="1" xfId="0" applyNumberFormat="1" applyFont="1" applyFill="1" applyBorder="1" applyAlignment="1">
      <alignment horizontal="justify" vertical="center" wrapText="1"/>
    </xf>
    <xf numFmtId="0" fontId="12" fillId="3" borderId="10" xfId="0" applyFont="1" applyFill="1" applyBorder="1" applyAlignment="1">
      <alignment horizontal="center" vertical="center" wrapText="1"/>
    </xf>
    <xf numFmtId="4" fontId="0" fillId="3" borderId="1" xfId="0" applyNumberFormat="1" applyFont="1" applyFill="1" applyBorder="1" applyAlignment="1">
      <alignment horizontal="right" vertical="center" wrapText="1"/>
    </xf>
    <xf numFmtId="0" fontId="0" fillId="0" borderId="5" xfId="0" applyFont="1" applyFill="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1" fillId="2" borderId="11"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center" wrapText="1"/>
    </xf>
    <xf numFmtId="0" fontId="1" fillId="2" borderId="0" xfId="0" applyFont="1" applyFill="1" applyAlignment="1">
      <alignment horizontal="center"/>
    </xf>
    <xf numFmtId="0" fontId="0" fillId="2" borderId="0" xfId="0" applyFont="1" applyFill="1" applyAlignment="1">
      <alignment/>
    </xf>
    <xf numFmtId="0" fontId="6" fillId="2" borderId="0" xfId="0" applyFont="1" applyFill="1" applyAlignment="1">
      <alignment/>
    </xf>
    <xf numFmtId="0" fontId="0" fillId="2" borderId="1" xfId="0" applyFont="1" applyFill="1" applyBorder="1" applyAlignment="1">
      <alignment wrapText="1"/>
    </xf>
    <xf numFmtId="0" fontId="0" fillId="3" borderId="1" xfId="0" applyFont="1" applyFill="1" applyBorder="1" applyAlignment="1">
      <alignment horizontal="left" wrapText="1"/>
    </xf>
    <xf numFmtId="0" fontId="0" fillId="3" borderId="1" xfId="0" applyFont="1" applyFill="1" applyBorder="1" applyAlignment="1">
      <alignment wrapText="1"/>
    </xf>
    <xf numFmtId="0" fontId="0" fillId="0" borderId="0" xfId="0" applyFont="1" applyAlignment="1">
      <alignment/>
    </xf>
    <xf numFmtId="0" fontId="0" fillId="2" borderId="3" xfId="0" applyFont="1" applyFill="1" applyBorder="1" applyAlignment="1">
      <alignment wrapText="1"/>
    </xf>
    <xf numFmtId="0" fontId="0" fillId="2" borderId="4" xfId="0" applyFont="1" applyFill="1" applyBorder="1" applyAlignment="1">
      <alignment wrapText="1"/>
    </xf>
    <xf numFmtId="0" fontId="0" fillId="3" borderId="10" xfId="0" applyFont="1" applyFill="1" applyBorder="1" applyAlignment="1">
      <alignment wrapText="1"/>
    </xf>
    <xf numFmtId="0" fontId="0" fillId="2" borderId="10" xfId="0" applyFont="1" applyFill="1" applyBorder="1" applyAlignment="1">
      <alignment wrapText="1"/>
    </xf>
    <xf numFmtId="0" fontId="0" fillId="2" borderId="6" xfId="0" applyFont="1" applyFill="1" applyBorder="1" applyAlignment="1">
      <alignment wrapText="1"/>
    </xf>
    <xf numFmtId="0" fontId="0" fillId="2" borderId="7" xfId="0" applyFont="1" applyFill="1" applyBorder="1" applyAlignment="1">
      <alignment wrapText="1"/>
    </xf>
    <xf numFmtId="0" fontId="1" fillId="2" borderId="12" xfId="0" applyFont="1" applyFill="1" applyBorder="1" applyAlignment="1">
      <alignment wrapText="1"/>
    </xf>
    <xf numFmtId="0" fontId="15" fillId="4" borderId="2" xfId="0" applyFont="1" applyFill="1" applyBorder="1" applyAlignment="1">
      <alignment horizontal="justify" vertical="center"/>
    </xf>
    <xf numFmtId="0" fontId="0" fillId="2" borderId="13" xfId="0" applyFont="1" applyFill="1" applyBorder="1" applyAlignment="1">
      <alignment wrapText="1"/>
    </xf>
    <xf numFmtId="0" fontId="0" fillId="3" borderId="13" xfId="0" applyFont="1" applyFill="1" applyBorder="1" applyAlignment="1">
      <alignment wrapText="1"/>
    </xf>
    <xf numFmtId="0" fontId="0" fillId="2" borderId="14" xfId="0" applyFont="1" applyFill="1" applyBorder="1" applyAlignment="1">
      <alignment wrapText="1"/>
    </xf>
    <xf numFmtId="0" fontId="15" fillId="4" borderId="15" xfId="0" applyFont="1" applyFill="1" applyBorder="1" applyAlignment="1">
      <alignment horizontal="center" vertical="center" wrapText="1"/>
    </xf>
    <xf numFmtId="216" fontId="17" fillId="2" borderId="4" xfId="0" applyNumberFormat="1" applyFont="1" applyFill="1" applyBorder="1" applyAlignment="1">
      <alignment horizontal="right" vertical="center" wrapText="1"/>
    </xf>
    <xf numFmtId="216" fontId="0" fillId="3" borderId="10" xfId="0" applyNumberFormat="1" applyFont="1" applyFill="1" applyBorder="1" applyAlignment="1">
      <alignment horizontal="right" vertical="center" wrapText="1"/>
    </xf>
    <xf numFmtId="216" fontId="17" fillId="2" borderId="10" xfId="0" applyNumberFormat="1" applyFont="1" applyFill="1" applyBorder="1" applyAlignment="1">
      <alignment horizontal="right" vertical="center" wrapText="1"/>
    </xf>
    <xf numFmtId="216" fontId="1" fillId="2" borderId="7" xfId="0" applyNumberFormat="1" applyFont="1" applyFill="1" applyBorder="1" applyAlignment="1">
      <alignment wrapText="1"/>
    </xf>
    <xf numFmtId="216" fontId="18" fillId="3" borderId="10" xfId="0" applyNumberFormat="1" applyFont="1" applyFill="1" applyBorder="1" applyAlignment="1">
      <alignment horizontal="right" vertical="center" wrapText="1"/>
    </xf>
    <xf numFmtId="216" fontId="18" fillId="2" borderId="10" xfId="0" applyNumberFormat="1" applyFont="1" applyFill="1" applyBorder="1" applyAlignment="1">
      <alignment horizontal="right" vertical="center" wrapText="1"/>
    </xf>
    <xf numFmtId="0" fontId="1" fillId="2" borderId="16" xfId="0" applyFont="1" applyFill="1" applyBorder="1" applyAlignment="1">
      <alignment/>
    </xf>
    <xf numFmtId="0" fontId="1" fillId="2" borderId="17" xfId="0" applyFont="1" applyFill="1" applyBorder="1" applyAlignment="1">
      <alignment/>
    </xf>
    <xf numFmtId="0" fontId="0" fillId="2" borderId="17" xfId="0" applyFont="1" applyFill="1" applyBorder="1" applyAlignment="1">
      <alignment/>
    </xf>
    <xf numFmtId="0" fontId="1" fillId="2" borderId="17" xfId="0" applyFont="1" applyFill="1" applyBorder="1" applyAlignment="1">
      <alignment horizontal="justify"/>
    </xf>
    <xf numFmtId="0" fontId="0" fillId="2" borderId="17" xfId="0" applyFont="1" applyFill="1" applyBorder="1" applyAlignment="1">
      <alignment horizontal="justify"/>
    </xf>
    <xf numFmtId="0" fontId="0" fillId="2" borderId="18" xfId="0" applyFont="1" applyFill="1" applyBorder="1" applyAlignment="1">
      <alignment wrapText="1"/>
    </xf>
    <xf numFmtId="0" fontId="0" fillId="3" borderId="9" xfId="0" applyFont="1" applyFill="1" applyBorder="1" applyAlignment="1">
      <alignment horizontal="left" wrapText="1"/>
    </xf>
    <xf numFmtId="0" fontId="1" fillId="3" borderId="9" xfId="0" applyFont="1" applyFill="1" applyBorder="1" applyAlignment="1">
      <alignment horizontal="center" wrapText="1"/>
    </xf>
    <xf numFmtId="0" fontId="19" fillId="2" borderId="0" xfId="0" applyFont="1" applyFill="1" applyAlignment="1">
      <alignment horizontal="center" wrapText="1"/>
    </xf>
    <xf numFmtId="0" fontId="0" fillId="2" borderId="0" xfId="0" applyFill="1" applyAlignment="1">
      <alignment wrapText="1"/>
    </xf>
    <xf numFmtId="0" fontId="21" fillId="2" borderId="0" xfId="0" applyFont="1" applyFill="1" applyAlignment="1">
      <alignment horizontal="center" wrapText="1"/>
    </xf>
    <xf numFmtId="0" fontId="0" fillId="2" borderId="0" xfId="0" applyFill="1" applyBorder="1" applyAlignment="1">
      <alignment horizont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0" xfId="0" applyFont="1" applyFill="1" applyBorder="1" applyAlignment="1">
      <alignment horizontal="center" vertical="center" wrapText="1"/>
    </xf>
    <xf numFmtId="3" fontId="1" fillId="2" borderId="5" xfId="0" applyNumberFormat="1" applyFont="1" applyFill="1" applyBorder="1" applyAlignment="1">
      <alignment vertical="center" wrapText="1"/>
    </xf>
    <xf numFmtId="3" fontId="1" fillId="2" borderId="6" xfId="0" applyNumberFormat="1" applyFont="1" applyFill="1" applyBorder="1" applyAlignment="1">
      <alignment vertical="center" wrapText="1"/>
    </xf>
    <xf numFmtId="10" fontId="1" fillId="2" borderId="20" xfId="0" applyNumberFormat="1" applyFont="1" applyFill="1" applyBorder="1" applyAlignment="1">
      <alignment horizontal="center" vertical="center" wrapText="1"/>
    </xf>
    <xf numFmtId="3" fontId="1" fillId="2" borderId="7" xfId="0" applyNumberFormat="1" applyFont="1" applyFill="1" applyBorder="1" applyAlignment="1">
      <alignment vertical="center" wrapText="1"/>
    </xf>
    <xf numFmtId="0" fontId="1" fillId="2" borderId="0" xfId="0" applyFont="1" applyFill="1" applyBorder="1" applyAlignment="1">
      <alignment vertical="center" wrapText="1"/>
    </xf>
    <xf numFmtId="0" fontId="22" fillId="2" borderId="3" xfId="0" applyFont="1" applyFill="1" applyBorder="1" applyAlignment="1">
      <alignment horizontal="center" vertical="center" wrapText="1"/>
    </xf>
    <xf numFmtId="0" fontId="19" fillId="2" borderId="0" xfId="0" applyFont="1" applyFill="1" applyAlignment="1">
      <alignment wrapText="1"/>
    </xf>
    <xf numFmtId="0" fontId="4" fillId="3" borderId="21"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vertical="center" wrapText="1"/>
    </xf>
    <xf numFmtId="0" fontId="0" fillId="2" borderId="0" xfId="0" applyFont="1" applyFill="1" applyBorder="1" applyAlignment="1">
      <alignmen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216" fontId="0" fillId="2" borderId="6" xfId="20" applyNumberFormat="1" applyFont="1" applyFill="1" applyBorder="1" applyAlignment="1">
      <alignment vertical="center" wrapText="1"/>
    </xf>
    <xf numFmtId="10" fontId="0" fillId="2" borderId="7" xfId="0" applyNumberFormat="1" applyFont="1" applyFill="1" applyBorder="1" applyAlignment="1">
      <alignment horizontal="center" vertical="center" wrapText="1"/>
    </xf>
    <xf numFmtId="0" fontId="1" fillId="2" borderId="2" xfId="23" applyFont="1" applyFill="1" applyBorder="1" applyAlignment="1">
      <alignment horizontal="center" vertical="center" wrapText="1"/>
      <protection/>
    </xf>
    <xf numFmtId="0" fontId="1" fillId="2" borderId="3" xfId="23" applyFont="1" applyFill="1" applyBorder="1" applyAlignment="1">
      <alignment horizontal="center" vertical="center" wrapText="1"/>
      <protection/>
    </xf>
    <xf numFmtId="0" fontId="0" fillId="2" borderId="9" xfId="0" applyFont="1" applyFill="1" applyBorder="1" applyAlignment="1">
      <alignment horizontal="justify" vertical="center" wrapText="1"/>
    </xf>
    <xf numFmtId="192" fontId="0" fillId="2" borderId="1" xfId="20" applyNumberFormat="1" applyFont="1" applyFill="1" applyBorder="1" applyAlignment="1">
      <alignment horizontal="right" vertical="center" wrapText="1"/>
    </xf>
    <xf numFmtId="192" fontId="0" fillId="2" borderId="1" xfId="0" applyNumberFormat="1" applyFont="1" applyFill="1" applyBorder="1" applyAlignment="1">
      <alignment horizontal="right" vertical="center" wrapText="1"/>
    </xf>
    <xf numFmtId="10" fontId="0" fillId="2" borderId="10" xfId="0" applyNumberFormat="1" applyFont="1" applyFill="1" applyBorder="1" applyAlignment="1">
      <alignment horizontal="center" vertical="center" wrapText="1"/>
    </xf>
    <xf numFmtId="0" fontId="22" fillId="2" borderId="5" xfId="23" applyFont="1" applyFill="1" applyBorder="1" applyAlignment="1">
      <alignment horizontal="center" vertical="center" wrapText="1"/>
      <protection/>
    </xf>
    <xf numFmtId="192" fontId="22" fillId="2" borderId="6" xfId="23" applyNumberFormat="1" applyFont="1" applyFill="1" applyBorder="1" applyAlignment="1">
      <alignment horizontal="right" vertical="center" wrapText="1"/>
      <protection/>
    </xf>
    <xf numFmtId="10" fontId="0" fillId="2" borderId="7" xfId="0" applyNumberFormat="1" applyFont="1" applyFill="1" applyBorder="1" applyAlignment="1">
      <alignment horizontal="center" vertical="center" wrapText="1"/>
    </xf>
    <xf numFmtId="0" fontId="26" fillId="2" borderId="0" xfId="0" applyFont="1" applyFill="1" applyBorder="1" applyAlignment="1">
      <alignment vertical="center" wrapText="1"/>
    </xf>
    <xf numFmtId="0" fontId="22" fillId="2" borderId="0" xfId="0" applyFont="1" applyFill="1" applyBorder="1" applyAlignment="1">
      <alignment vertical="center" wrapText="1"/>
    </xf>
    <xf numFmtId="217" fontId="22" fillId="2" borderId="0" xfId="0" applyNumberFormat="1" applyFont="1" applyFill="1" applyBorder="1" applyAlignment="1">
      <alignment vertical="center" wrapText="1"/>
    </xf>
    <xf numFmtId="1" fontId="0" fillId="2" borderId="1" xfId="0" applyNumberFormat="1" applyFont="1" applyFill="1" applyBorder="1" applyAlignment="1">
      <alignment horizontal="center" vertical="center" wrapText="1"/>
    </xf>
    <xf numFmtId="1" fontId="22" fillId="2" borderId="6" xfId="23" applyNumberFormat="1" applyFont="1" applyFill="1" applyBorder="1" applyAlignment="1">
      <alignment horizontal="center" vertical="center" wrapText="1"/>
      <protection/>
    </xf>
    <xf numFmtId="0" fontId="20" fillId="3" borderId="0" xfId="0" applyFont="1" applyFill="1" applyAlignment="1">
      <alignment wrapText="1"/>
    </xf>
    <xf numFmtId="0" fontId="29" fillId="2" borderId="1" xfId="0" applyFont="1" applyFill="1" applyBorder="1" applyAlignment="1">
      <alignment/>
    </xf>
    <xf numFmtId="0" fontId="29" fillId="2" borderId="0" xfId="0" applyFont="1" applyFill="1" applyAlignment="1">
      <alignment/>
    </xf>
    <xf numFmtId="0" fontId="28" fillId="5" borderId="1" xfId="0" applyFont="1" applyFill="1" applyBorder="1" applyAlignment="1">
      <alignment/>
    </xf>
    <xf numFmtId="0" fontId="29" fillId="0" borderId="1" xfId="0" applyFont="1" applyFill="1" applyBorder="1" applyAlignment="1">
      <alignment/>
    </xf>
    <xf numFmtId="0" fontId="0" fillId="3" borderId="1" xfId="0" applyFont="1" applyFill="1" applyBorder="1" applyAlignment="1">
      <alignment horizontal="center" wrapText="1"/>
    </xf>
    <xf numFmtId="0" fontId="0" fillId="3" borderId="9" xfId="0" applyFont="1" applyFill="1" applyBorder="1" applyAlignment="1">
      <alignment horizontal="center" wrapText="1"/>
    </xf>
    <xf numFmtId="219" fontId="0" fillId="3" borderId="1" xfId="0" applyNumberFormat="1" applyFont="1" applyFill="1" applyBorder="1" applyAlignment="1">
      <alignment horizontal="left" wrapText="1"/>
    </xf>
    <xf numFmtId="0" fontId="0" fillId="3" borderId="1" xfId="0" applyFont="1" applyFill="1" applyBorder="1" applyAlignment="1">
      <alignment horizontal="left"/>
    </xf>
    <xf numFmtId="0" fontId="0" fillId="2" borderId="0" xfId="0" applyFont="1" applyFill="1" applyBorder="1" applyAlignment="1">
      <alignment wrapText="1"/>
    </xf>
    <xf numFmtId="0" fontId="0" fillId="2" borderId="0" xfId="0" applyNumberFormat="1" applyFont="1" applyFill="1" applyAlignment="1">
      <alignment wrapText="1"/>
    </xf>
    <xf numFmtId="0" fontId="0" fillId="2" borderId="0" xfId="0" applyNumberFormat="1" applyFont="1" applyFill="1" applyAlignment="1">
      <alignment vertical="center" wrapText="1"/>
    </xf>
    <xf numFmtId="9" fontId="0" fillId="2" borderId="15" xfId="0" applyNumberFormat="1" applyFill="1" applyBorder="1" applyAlignment="1">
      <alignment horizontal="center" vertical="center" wrapText="1"/>
    </xf>
    <xf numFmtId="0" fontId="29" fillId="0" borderId="10" xfId="0" applyFont="1" applyFill="1" applyBorder="1" applyAlignment="1">
      <alignment/>
    </xf>
    <xf numFmtId="0" fontId="32" fillId="0" borderId="1" xfId="0" applyFont="1" applyBorder="1" applyAlignment="1">
      <alignment horizontal="center" wrapText="1"/>
    </xf>
    <xf numFmtId="0" fontId="32" fillId="0" borderId="1" xfId="0" applyFont="1" applyBorder="1" applyAlignment="1">
      <alignment horizontal="left" wrapText="1"/>
    </xf>
    <xf numFmtId="192" fontId="32" fillId="0" borderId="1" xfId="0" applyNumberFormat="1" applyFont="1" applyBorder="1" applyAlignment="1">
      <alignment horizontal="right" wrapText="1"/>
    </xf>
    <xf numFmtId="220" fontId="33" fillId="0" borderId="1" xfId="0" applyNumberFormat="1" applyFont="1" applyBorder="1" applyAlignment="1">
      <alignment wrapText="1"/>
    </xf>
    <xf numFmtId="0" fontId="32" fillId="0" borderId="1" xfId="0" applyFont="1" applyBorder="1" applyAlignment="1">
      <alignment/>
    </xf>
    <xf numFmtId="192" fontId="32" fillId="0" borderId="1" xfId="0" applyNumberFormat="1" applyFont="1" applyBorder="1" applyAlignment="1">
      <alignment horizontal="left" wrapText="1"/>
    </xf>
    <xf numFmtId="192" fontId="32" fillId="0" borderId="1" xfId="21" applyNumberFormat="1" applyFont="1" applyBorder="1" applyAlignment="1">
      <alignment horizontal="right" wrapText="1"/>
    </xf>
    <xf numFmtId="1" fontId="32" fillId="0" borderId="1" xfId="0" applyNumberFormat="1" applyFont="1" applyBorder="1" applyAlignment="1">
      <alignment horizontal="center" wrapText="1"/>
    </xf>
    <xf numFmtId="220" fontId="32" fillId="0" borderId="1" xfId="0" applyNumberFormat="1" applyFont="1" applyBorder="1" applyAlignment="1">
      <alignment horizontal="right" wrapText="1"/>
    </xf>
    <xf numFmtId="0" fontId="32" fillId="0" borderId="1" xfId="0" applyFont="1" applyBorder="1" applyAlignment="1">
      <alignment horizontal="right" wrapText="1"/>
    </xf>
    <xf numFmtId="0" fontId="33" fillId="0" borderId="1" xfId="0" applyFont="1" applyBorder="1" applyAlignment="1">
      <alignment wrapText="1"/>
    </xf>
    <xf numFmtId="0" fontId="29" fillId="5" borderId="1" xfId="0" applyFont="1" applyFill="1" applyBorder="1" applyAlignment="1">
      <alignment/>
    </xf>
    <xf numFmtId="9" fontId="0" fillId="2" borderId="15" xfId="0" applyNumberFormat="1" applyFill="1" applyBorder="1" applyAlignment="1">
      <alignment horizontal="center" wrapText="1"/>
    </xf>
    <xf numFmtId="9" fontId="0" fillId="2" borderId="1" xfId="0" applyNumberFormat="1" applyFill="1" applyBorder="1" applyAlignment="1">
      <alignment horizontal="center" wrapText="1"/>
    </xf>
    <xf numFmtId="0" fontId="1" fillId="2" borderId="0" xfId="0" applyFont="1" applyFill="1" applyAlignment="1">
      <alignment horizontal="left" wrapText="1"/>
    </xf>
    <xf numFmtId="0" fontId="0" fillId="3" borderId="21" xfId="0" applyFont="1" applyFill="1" applyBorder="1" applyAlignment="1">
      <alignment vertical="center" wrapText="1"/>
    </xf>
    <xf numFmtId="0" fontId="1" fillId="2" borderId="0" xfId="0" applyFont="1" applyFill="1" applyAlignment="1">
      <alignment horizontal="left" vertical="center" wrapText="1"/>
    </xf>
    <xf numFmtId="0" fontId="0" fillId="3" borderId="22" xfId="0" applyFont="1" applyFill="1" applyBorder="1" applyAlignment="1">
      <alignment horizontal="justify" vertical="center" wrapText="1"/>
    </xf>
    <xf numFmtId="0" fontId="0" fillId="3" borderId="23" xfId="0" applyFont="1" applyFill="1" applyBorder="1" applyAlignment="1">
      <alignment horizontal="justify" vertical="center" wrapText="1"/>
    </xf>
    <xf numFmtId="0" fontId="0" fillId="3" borderId="23" xfId="0" applyFont="1" applyFill="1" applyBorder="1" applyAlignment="1">
      <alignment vertical="center" wrapText="1"/>
    </xf>
    <xf numFmtId="0" fontId="1" fillId="2" borderId="0" xfId="0" applyFont="1" applyFill="1" applyAlignment="1">
      <alignment horizontal="center" wrapText="1"/>
    </xf>
    <xf numFmtId="0" fontId="1" fillId="2" borderId="0" xfId="0" applyFont="1" applyFill="1" applyAlignment="1">
      <alignment wrapText="1"/>
    </xf>
    <xf numFmtId="0" fontId="0" fillId="3" borderId="21" xfId="0" applyFont="1" applyFill="1" applyBorder="1" applyAlignment="1">
      <alignment horizontal="justify" vertical="center" wrapText="1"/>
    </xf>
    <xf numFmtId="0" fontId="1" fillId="2" borderId="0" xfId="0" applyFont="1" applyFill="1" applyBorder="1" applyAlignment="1">
      <alignment horizontal="left"/>
    </xf>
    <xf numFmtId="0" fontId="1" fillId="3" borderId="21" xfId="0" applyFont="1" applyFill="1" applyBorder="1" applyAlignment="1">
      <alignment vertical="center" wrapText="1"/>
    </xf>
    <xf numFmtId="0" fontId="0" fillId="3" borderId="22" xfId="0" applyFont="1" applyFill="1" applyBorder="1" applyAlignment="1">
      <alignment vertical="center" wrapText="1"/>
    </xf>
    <xf numFmtId="0" fontId="1" fillId="2" borderId="0" xfId="0" applyFont="1" applyFill="1" applyBorder="1" applyAlignment="1">
      <alignment/>
    </xf>
    <xf numFmtId="0" fontId="1" fillId="2" borderId="0" xfId="0" applyFont="1" applyFill="1" applyBorder="1" applyAlignment="1">
      <alignment wrapText="1"/>
    </xf>
    <xf numFmtId="4" fontId="0" fillId="6" borderId="1" xfId="0" applyNumberFormat="1" applyFont="1" applyFill="1" applyBorder="1" applyAlignment="1">
      <alignment horizontal="right" vertical="center" wrapText="1"/>
    </xf>
    <xf numFmtId="4" fontId="1" fillId="6" borderId="1" xfId="0" applyNumberFormat="1" applyFont="1" applyFill="1" applyBorder="1" applyAlignment="1">
      <alignment horizontal="right" vertical="center" wrapText="1"/>
    </xf>
    <xf numFmtId="4" fontId="0" fillId="7" borderId="1" xfId="0" applyNumberFormat="1" applyFont="1" applyFill="1" applyBorder="1" applyAlignment="1">
      <alignment horizontal="right" vertical="center" wrapText="1"/>
    </xf>
    <xf numFmtId="4" fontId="1" fillId="7" borderId="1" xfId="0" applyNumberFormat="1" applyFont="1" applyFill="1" applyBorder="1" applyAlignment="1">
      <alignment horizontal="right" vertical="center" wrapText="1"/>
    </xf>
    <xf numFmtId="4" fontId="7" fillId="2" borderId="1" xfId="0" applyNumberFormat="1" applyFont="1" applyFill="1" applyBorder="1" applyAlignment="1">
      <alignment horizontal="right" vertical="center" wrapText="1"/>
    </xf>
    <xf numFmtId="0" fontId="28" fillId="0" borderId="1" xfId="0" applyFont="1" applyFill="1" applyBorder="1" applyAlignment="1">
      <alignment/>
    </xf>
    <xf numFmtId="0" fontId="28" fillId="0" borderId="10" xfId="0" applyFont="1" applyFill="1" applyBorder="1" applyAlignment="1">
      <alignment/>
    </xf>
    <xf numFmtId="0" fontId="0" fillId="0" borderId="0" xfId="0" applyFill="1" applyAlignment="1">
      <alignment wrapText="1"/>
    </xf>
    <xf numFmtId="0" fontId="1" fillId="2" borderId="0" xfId="0" applyFont="1" applyFill="1" applyAlignment="1">
      <alignment horizontal="center"/>
    </xf>
    <xf numFmtId="0" fontId="1" fillId="2" borderId="0" xfId="0" applyFont="1" applyFill="1" applyAlignment="1">
      <alignment horizontal="center" wrapText="1"/>
    </xf>
    <xf numFmtId="0" fontId="1" fillId="2" borderId="0" xfId="0" applyFont="1" applyFill="1" applyAlignment="1">
      <alignment wrapText="1"/>
    </xf>
    <xf numFmtId="0" fontId="1" fillId="2" borderId="0" xfId="0" applyFont="1" applyFill="1" applyAlignment="1">
      <alignment/>
    </xf>
    <xf numFmtId="0" fontId="1" fillId="0" borderId="2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3" borderId="21" xfId="0" applyFont="1" applyFill="1" applyBorder="1" applyAlignment="1">
      <alignment horizontal="justify" vertical="center"/>
    </xf>
    <xf numFmtId="0" fontId="0" fillId="3" borderId="22" xfId="0" applyFont="1" applyFill="1" applyBorder="1" applyAlignment="1">
      <alignment horizontal="justify" vertical="center"/>
    </xf>
    <xf numFmtId="0" fontId="0" fillId="3" borderId="23" xfId="0" applyFont="1" applyFill="1" applyBorder="1" applyAlignment="1">
      <alignment horizontal="justify" vertical="center"/>
    </xf>
    <xf numFmtId="0" fontId="0" fillId="3" borderId="21" xfId="0" applyFont="1" applyFill="1" applyBorder="1" applyAlignment="1">
      <alignment horizontal="justify" vertical="center" wrapText="1"/>
    </xf>
    <xf numFmtId="0" fontId="0" fillId="3" borderId="22" xfId="0" applyFont="1" applyFill="1" applyBorder="1" applyAlignment="1">
      <alignment horizontal="justify" vertical="center" wrapText="1"/>
    </xf>
    <xf numFmtId="0" fontId="0" fillId="3" borderId="23" xfId="0" applyFont="1" applyFill="1" applyBorder="1" applyAlignment="1">
      <alignment horizontal="justify" vertical="center" wrapText="1"/>
    </xf>
    <xf numFmtId="0" fontId="2" fillId="3" borderId="21" xfId="16" applyFill="1" applyBorder="1" applyAlignment="1">
      <alignment horizontal="justify" vertical="center"/>
    </xf>
    <xf numFmtId="0" fontId="0" fillId="3" borderId="2" xfId="0" applyFont="1" applyFill="1" applyBorder="1" applyAlignment="1">
      <alignment/>
    </xf>
    <xf numFmtId="0" fontId="0" fillId="3" borderId="4" xfId="0" applyFont="1" applyFill="1" applyBorder="1" applyAlignment="1">
      <alignment/>
    </xf>
    <xf numFmtId="0" fontId="0" fillId="3" borderId="5" xfId="0" applyFont="1" applyFill="1" applyBorder="1" applyAlignment="1">
      <alignment/>
    </xf>
    <xf numFmtId="0" fontId="0" fillId="3" borderId="7" xfId="0" applyFont="1" applyFill="1" applyBorder="1" applyAlignment="1">
      <alignment/>
    </xf>
    <xf numFmtId="0" fontId="1" fillId="2" borderId="0" xfId="0" applyFont="1" applyFill="1" applyBorder="1" applyAlignment="1">
      <alignment/>
    </xf>
    <xf numFmtId="0" fontId="1" fillId="2" borderId="0" xfId="0" applyFont="1" applyFill="1" applyAlignment="1">
      <alignment horizontal="left"/>
    </xf>
    <xf numFmtId="0" fontId="1" fillId="2" borderId="24" xfId="0" applyFont="1" applyFill="1" applyBorder="1" applyAlignment="1">
      <alignment horizontal="left"/>
    </xf>
    <xf numFmtId="0" fontId="0" fillId="3" borderId="21" xfId="0" applyFill="1" applyBorder="1" applyAlignment="1">
      <alignment horizontal="justify" vertical="center" wrapText="1"/>
    </xf>
    <xf numFmtId="0" fontId="0" fillId="3" borderId="22" xfId="0" applyFill="1" applyBorder="1" applyAlignment="1">
      <alignment horizontal="justify" vertical="center" wrapText="1"/>
    </xf>
    <xf numFmtId="0" fontId="0" fillId="3" borderId="23" xfId="0" applyFill="1" applyBorder="1" applyAlignment="1">
      <alignment horizontal="justify" vertical="center" wrapText="1"/>
    </xf>
    <xf numFmtId="0" fontId="0" fillId="3" borderId="5" xfId="0" applyFill="1" applyBorder="1" applyAlignment="1">
      <alignment horizontal="justify" vertical="center" wrapText="1"/>
    </xf>
    <xf numFmtId="0" fontId="0" fillId="3" borderId="6" xfId="0" applyFill="1" applyBorder="1" applyAlignment="1">
      <alignment horizontal="justify" vertical="center" wrapText="1"/>
    </xf>
    <xf numFmtId="0" fontId="0" fillId="3" borderId="7" xfId="0" applyFill="1" applyBorder="1" applyAlignment="1">
      <alignment horizontal="justify" vertical="center" wrapText="1"/>
    </xf>
    <xf numFmtId="0" fontId="1" fillId="2" borderId="0" xfId="0" applyFont="1" applyFill="1" applyBorder="1" applyAlignment="1">
      <alignment horizontal="center"/>
    </xf>
    <xf numFmtId="0" fontId="1" fillId="2" borderId="0" xfId="0" applyFont="1" applyFill="1" applyBorder="1" applyAlignment="1">
      <alignment horizontal="center" wrapText="1"/>
    </xf>
    <xf numFmtId="0" fontId="0" fillId="2" borderId="0" xfId="0" applyFill="1" applyBorder="1" applyAlignment="1">
      <alignment horizontal="left" vertical="center"/>
    </xf>
    <xf numFmtId="0" fontId="0" fillId="3" borderId="2" xfId="0" applyFill="1" applyBorder="1" applyAlignment="1">
      <alignment horizontal="justify" vertical="center" wrapText="1"/>
    </xf>
    <xf numFmtId="0" fontId="0" fillId="3" borderId="3" xfId="0" applyFill="1" applyBorder="1" applyAlignment="1">
      <alignment horizontal="justify" vertical="center" wrapText="1"/>
    </xf>
    <xf numFmtId="0" fontId="0" fillId="3" borderId="4" xfId="0" applyFill="1" applyBorder="1" applyAlignment="1">
      <alignment horizontal="justify" vertical="center" wrapText="1"/>
    </xf>
    <xf numFmtId="0" fontId="1" fillId="2" borderId="11" xfId="0" applyFont="1" applyFill="1" applyBorder="1" applyAlignment="1">
      <alignment horizontal="left" vertical="center" wrapText="1"/>
    </xf>
    <xf numFmtId="0" fontId="1" fillId="3" borderId="21" xfId="0" applyFont="1" applyFill="1" applyBorder="1" applyAlignment="1">
      <alignment horizontal="left" vertical="top" wrapText="1"/>
    </xf>
    <xf numFmtId="0" fontId="0" fillId="0" borderId="22" xfId="0" applyBorder="1" applyAlignment="1">
      <alignment/>
    </xf>
    <xf numFmtId="0" fontId="0" fillId="0" borderId="23" xfId="0" applyBorder="1" applyAlignment="1">
      <alignment/>
    </xf>
    <xf numFmtId="0" fontId="0" fillId="3" borderId="22" xfId="0" applyFont="1" applyFill="1" applyBorder="1" applyAlignment="1">
      <alignment horizontal="left" vertical="top" wrapText="1"/>
    </xf>
    <xf numFmtId="0" fontId="0" fillId="3" borderId="23"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3" borderId="21" xfId="0" applyNumberFormat="1" applyFont="1" applyFill="1" applyBorder="1" applyAlignment="1">
      <alignment vertical="top" wrapText="1"/>
    </xf>
    <xf numFmtId="0" fontId="0" fillId="3" borderId="22" xfId="0" applyNumberFormat="1" applyFont="1" applyFill="1" applyBorder="1" applyAlignment="1">
      <alignment vertical="top" wrapText="1"/>
    </xf>
    <xf numFmtId="0" fontId="0" fillId="3" borderId="23" xfId="0" applyNumberFormat="1" applyFont="1"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1" fillId="8" borderId="21" xfId="0" applyFont="1" applyFill="1" applyBorder="1" applyAlignment="1">
      <alignment horizontal="center" vertical="center" wrapText="1"/>
    </xf>
    <xf numFmtId="0" fontId="31" fillId="8" borderId="22"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 xfId="0" applyFont="1" applyFill="1" applyBorder="1" applyAlignment="1">
      <alignment horizontal="center" wrapText="1"/>
    </xf>
    <xf numFmtId="0" fontId="1" fillId="3" borderId="21" xfId="0" applyNumberFormat="1" applyFont="1" applyFill="1" applyBorder="1" applyAlignment="1">
      <alignment horizontal="justify" vertical="top" wrapText="1"/>
    </xf>
    <xf numFmtId="0" fontId="0" fillId="0" borderId="22" xfId="0" applyNumberFormat="1" applyBorder="1" applyAlignment="1">
      <alignment horizontal="justify"/>
    </xf>
    <xf numFmtId="0" fontId="0" fillId="0" borderId="23" xfId="0" applyNumberFormat="1" applyBorder="1" applyAlignment="1">
      <alignment horizontal="justify"/>
    </xf>
    <xf numFmtId="0" fontId="0" fillId="2" borderId="0" xfId="0" applyNumberFormat="1" applyFont="1" applyFill="1" applyBorder="1" applyAlignment="1">
      <alignment wrapText="1"/>
    </xf>
    <xf numFmtId="0" fontId="0" fillId="0" borderId="0" xfId="0" applyAlignment="1">
      <alignment wrapText="1"/>
    </xf>
    <xf numFmtId="0" fontId="0" fillId="0" borderId="25" xfId="0" applyBorder="1" applyAlignment="1">
      <alignment wrapText="1"/>
    </xf>
    <xf numFmtId="0" fontId="1" fillId="2" borderId="0" xfId="0" applyFont="1" applyFill="1" applyAlignment="1">
      <alignment horizontal="justify" vertical="center" wrapText="1"/>
    </xf>
    <xf numFmtId="0" fontId="30" fillId="9" borderId="21"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30" fillId="9" borderId="2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0" fillId="3" borderId="1" xfId="0" applyFill="1" applyBorder="1" applyAlignment="1">
      <alignment horizontal="lef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3" fontId="0" fillId="3" borderId="27" xfId="0" applyNumberFormat="1"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2" borderId="0" xfId="0" applyFill="1" applyAlignment="1">
      <alignment horizontal="center" wrapText="1"/>
    </xf>
    <xf numFmtId="0" fontId="15" fillId="4" borderId="9"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15" xfId="0" applyFont="1" applyFill="1" applyBorder="1" applyAlignment="1">
      <alignment horizontal="center" vertical="center"/>
    </xf>
    <xf numFmtId="0" fontId="1" fillId="2" borderId="0" xfId="0" applyFont="1" applyFill="1" applyAlignment="1">
      <alignment horizontal="center"/>
    </xf>
    <xf numFmtId="0" fontId="15" fillId="4" borderId="10" xfId="0" applyFont="1" applyFill="1" applyBorder="1" applyAlignment="1">
      <alignment horizontal="center" vertical="center"/>
    </xf>
    <xf numFmtId="0" fontId="15" fillId="4" borderId="37" xfId="0" applyFont="1" applyFill="1" applyBorder="1" applyAlignment="1">
      <alignment horizontal="center" vertical="center"/>
    </xf>
    <xf numFmtId="0" fontId="15" fillId="4" borderId="3" xfId="0" applyFont="1" applyFill="1" applyBorder="1" applyAlignment="1">
      <alignment horizontal="justify" vertical="center"/>
    </xf>
    <xf numFmtId="0" fontId="15" fillId="4" borderId="4" xfId="0" applyFont="1" applyFill="1" applyBorder="1" applyAlignment="1">
      <alignment horizontal="justify" vertical="center"/>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0" fillId="2" borderId="9" xfId="0" applyFont="1" applyFill="1" applyBorder="1" applyAlignment="1">
      <alignment horizontal="center" wrapText="1"/>
    </xf>
    <xf numFmtId="0" fontId="1" fillId="2" borderId="12" xfId="0" applyFont="1" applyFill="1" applyBorder="1" applyAlignment="1">
      <alignment horizontal="center" wrapText="1"/>
    </xf>
    <xf numFmtId="0" fontId="1" fillId="2" borderId="38" xfId="0" applyFont="1" applyFill="1" applyBorder="1" applyAlignment="1">
      <alignment horizontal="center" wrapText="1"/>
    </xf>
    <xf numFmtId="0" fontId="1" fillId="2" borderId="39"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0" fillId="0" borderId="1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1" xfId="0" applyFill="1" applyBorder="1" applyAlignment="1">
      <alignment horizontal="center" wrapText="1"/>
    </xf>
    <xf numFmtId="0" fontId="0" fillId="2" borderId="10" xfId="0" applyFill="1" applyBorder="1" applyAlignment="1">
      <alignment horizontal="center" wrapText="1"/>
    </xf>
    <xf numFmtId="0" fontId="0" fillId="0" borderId="1" xfId="0" applyFill="1" applyBorder="1" applyAlignment="1">
      <alignment horizontal="left" wrapText="1"/>
    </xf>
    <xf numFmtId="0" fontId="1" fillId="2"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3" fontId="0" fillId="0" borderId="26"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Border="1" applyAlignment="1">
      <alignment horizontal="center" wrapText="1"/>
    </xf>
    <xf numFmtId="0" fontId="0" fillId="2" borderId="40" xfId="0" applyFill="1" applyBorder="1" applyAlignment="1">
      <alignment horizontal="center" wrapText="1"/>
    </xf>
    <xf numFmtId="0" fontId="0" fillId="2" borderId="19" xfId="0" applyFill="1" applyBorder="1" applyAlignment="1">
      <alignment horizontal="center" wrapText="1"/>
    </xf>
    <xf numFmtId="0" fontId="0" fillId="2" borderId="13" xfId="0" applyFill="1" applyBorder="1" applyAlignment="1">
      <alignment horizont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0" fillId="2" borderId="42" xfId="0" applyFill="1" applyBorder="1" applyAlignment="1">
      <alignment horizontal="left" vertical="center" wrapText="1"/>
    </xf>
    <xf numFmtId="0" fontId="0" fillId="2" borderId="43" xfId="0" applyFill="1" applyBorder="1" applyAlignment="1">
      <alignment horizontal="left" vertical="center" wrapText="1"/>
    </xf>
    <xf numFmtId="0" fontId="0" fillId="2" borderId="44" xfId="0" applyFill="1" applyBorder="1" applyAlignment="1">
      <alignment horizontal="left" vertical="center" wrapText="1"/>
    </xf>
    <xf numFmtId="0" fontId="1" fillId="2" borderId="9" xfId="0" applyFont="1" applyFill="1" applyBorder="1" applyAlignment="1">
      <alignment horizontal="center" vertical="center" wrapText="1"/>
    </xf>
    <xf numFmtId="0" fontId="0" fillId="2" borderId="3" xfId="0" applyFont="1" applyFill="1" applyBorder="1" applyAlignment="1">
      <alignment horizontal="justify" vertical="center" wrapText="1"/>
    </xf>
    <xf numFmtId="0" fontId="0" fillId="2" borderId="4" xfId="0" applyFont="1" applyFill="1" applyBorder="1" applyAlignment="1">
      <alignment horizontal="justify" vertical="center" wrapText="1"/>
    </xf>
    <xf numFmtId="0" fontId="0" fillId="2" borderId="1"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23" fillId="3" borderId="21"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19" fillId="2" borderId="0" xfId="0" applyFont="1" applyFill="1" applyAlignment="1">
      <alignment horizontal="center" wrapText="1"/>
    </xf>
    <xf numFmtId="0" fontId="20" fillId="3" borderId="0" xfId="0" applyFont="1" applyFill="1" applyAlignment="1">
      <alignment horizontal="center" wrapText="1"/>
    </xf>
    <xf numFmtId="0" fontId="4" fillId="2" borderId="0" xfId="0" applyFont="1" applyFill="1" applyBorder="1" applyAlignment="1">
      <alignment horizontal="center" wrapText="1"/>
    </xf>
    <xf numFmtId="0" fontId="1" fillId="2" borderId="32" xfId="0" applyFont="1" applyFill="1" applyBorder="1" applyAlignment="1">
      <alignment horizontal="center" vertical="center" wrapText="1"/>
    </xf>
    <xf numFmtId="0" fontId="1" fillId="2" borderId="17"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45" xfId="0" applyFont="1" applyFill="1" applyBorder="1" applyAlignment="1">
      <alignment horizontal="left" vertical="center" wrapText="1"/>
    </xf>
    <xf numFmtId="0" fontId="1" fillId="2" borderId="27" xfId="0" applyFont="1" applyFill="1"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46" xfId="0" applyBorder="1" applyAlignment="1">
      <alignment horizontal="justify" vertical="center" wrapText="1"/>
    </xf>
    <xf numFmtId="0" fontId="0" fillId="0" borderId="11" xfId="0" applyBorder="1" applyAlignment="1">
      <alignment horizontal="justify" vertical="center" wrapText="1"/>
    </xf>
    <xf numFmtId="0" fontId="0" fillId="0" borderId="47" xfId="0" applyBorder="1" applyAlignment="1">
      <alignment horizontal="justify" vertical="center" wrapText="1"/>
    </xf>
    <xf numFmtId="0" fontId="0" fillId="0" borderId="26" xfId="0" applyBorder="1" applyAlignment="1">
      <alignment/>
    </xf>
    <xf numFmtId="0" fontId="0" fillId="0" borderId="45" xfId="0" applyBorder="1" applyAlignment="1">
      <alignment/>
    </xf>
    <xf numFmtId="0" fontId="0" fillId="2" borderId="20" xfId="0" applyFont="1" applyFill="1" applyBorder="1" applyAlignment="1">
      <alignment horizontal="left" vertical="center" wrapText="1"/>
    </xf>
    <xf numFmtId="0" fontId="0" fillId="2" borderId="38"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23" fillId="3" borderId="23"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24" fillId="2" borderId="0" xfId="23" applyFont="1" applyFill="1" applyBorder="1" applyAlignment="1">
      <alignment horizontal="center" vertical="center" wrapText="1"/>
      <protection/>
    </xf>
    <xf numFmtId="0" fontId="25" fillId="2" borderId="2" xfId="23" applyFont="1" applyFill="1" applyBorder="1" applyAlignment="1">
      <alignment horizontal="center" vertical="center" wrapText="1"/>
      <protection/>
    </xf>
    <xf numFmtId="0" fontId="25" fillId="2" borderId="5" xfId="23" applyFont="1" applyFill="1" applyBorder="1" applyAlignment="1">
      <alignment horizontal="center" vertical="center" wrapText="1"/>
      <protection/>
    </xf>
    <xf numFmtId="0" fontId="19" fillId="2" borderId="0" xfId="0" applyFont="1" applyFill="1" applyAlignment="1">
      <alignment horizontal="center" vertical="center" wrapText="1"/>
    </xf>
    <xf numFmtId="0" fontId="20" fillId="3" borderId="0" xfId="0" applyFont="1" applyFill="1" applyAlignment="1">
      <alignment horizontal="center" vertical="center" wrapText="1"/>
    </xf>
    <xf numFmtId="0" fontId="0" fillId="2" borderId="34" xfId="0" applyFont="1" applyFill="1" applyBorder="1" applyAlignment="1">
      <alignment horizontal="center" vertical="center" wrapText="1"/>
    </xf>
    <xf numFmtId="0" fontId="0" fillId="2" borderId="48" xfId="0" applyFont="1" applyFill="1" applyBorder="1" applyAlignment="1">
      <alignment horizontal="center" vertical="center" wrapText="1"/>
    </xf>
    <xf numFmtId="3" fontId="0" fillId="3" borderId="5"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6" xfId="0" applyFill="1" applyBorder="1" applyAlignment="1">
      <alignment horizontal="left" wrapText="1"/>
    </xf>
    <xf numFmtId="0" fontId="28" fillId="0" borderId="6" xfId="0" applyFont="1" applyFill="1" applyBorder="1" applyAlignment="1">
      <alignment/>
    </xf>
    <xf numFmtId="0" fontId="28" fillId="5" borderId="6" xfId="0" applyFont="1" applyFill="1" applyBorder="1" applyAlignment="1">
      <alignment/>
    </xf>
    <xf numFmtId="0" fontId="28" fillId="0" borderId="7" xfId="0" applyFont="1" applyFill="1" applyBorder="1" applyAlignment="1">
      <alignment/>
    </xf>
    <xf numFmtId="0" fontId="0" fillId="3" borderId="1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29" fillId="0" borderId="6" xfId="0" applyFont="1" applyFill="1" applyBorder="1" applyAlignment="1">
      <alignment/>
    </xf>
    <xf numFmtId="0" fontId="29" fillId="5" borderId="6" xfId="0" applyFont="1" applyFill="1" applyBorder="1" applyAlignment="1">
      <alignment/>
    </xf>
    <xf numFmtId="0" fontId="29" fillId="0" borderId="7" xfId="0" applyFont="1" applyFill="1" applyBorder="1" applyAlignment="1">
      <alignment/>
    </xf>
    <xf numFmtId="0" fontId="0" fillId="2" borderId="3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 xfId="0" applyFont="1" applyFill="1" applyBorder="1" applyAlignment="1">
      <alignment horizontal="justify" vertical="center" wrapText="1"/>
    </xf>
    <xf numFmtId="0" fontId="0" fillId="2" borderId="9" xfId="0" applyFont="1" applyFill="1" applyBorder="1" applyAlignment="1">
      <alignment horizontal="justify" vertical="center" wrapText="1"/>
    </xf>
    <xf numFmtId="0" fontId="0" fillId="2" borderId="5" xfId="0" applyFont="1" applyFill="1" applyBorder="1" applyAlignment="1">
      <alignment horizontal="justify" vertical="center" wrapText="1"/>
    </xf>
    <xf numFmtId="0" fontId="0" fillId="2" borderId="6" xfId="0" applyFont="1" applyFill="1" applyBorder="1" applyAlignment="1">
      <alignment horizontal="justify" vertical="center" wrapText="1"/>
    </xf>
    <xf numFmtId="0" fontId="0" fillId="2" borderId="7" xfId="0" applyFont="1" applyFill="1" applyBorder="1" applyAlignment="1">
      <alignment horizontal="justify"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20" xfId="0" applyFill="1" applyBorder="1" applyAlignment="1">
      <alignment horizontal="center" vertical="center" wrapText="1"/>
    </xf>
  </cellXfs>
  <cellStyles count="11">
    <cellStyle name="Normal" xfId="0"/>
    <cellStyle name="Euro" xfId="15"/>
    <cellStyle name="Hyperlink" xfId="16"/>
    <cellStyle name="Followed Hyperlink" xfId="17"/>
    <cellStyle name="Comma" xfId="18"/>
    <cellStyle name="Comma [0]" xfId="19"/>
    <cellStyle name="Millares_Hoja1" xfId="20"/>
    <cellStyle name="Currency" xfId="21"/>
    <cellStyle name="Currency [0]" xfId="22"/>
    <cellStyle name="Normal_PROYECTOS INVERSION 2006"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enestarud@udistrital.edu.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G68"/>
  <sheetViews>
    <sheetView workbookViewId="0" topLeftCell="A62">
      <selection activeCell="A26" sqref="A26:G69"/>
    </sheetView>
  </sheetViews>
  <sheetFormatPr defaultColWidth="11.421875" defaultRowHeight="12.75"/>
  <cols>
    <col min="1" max="1" width="2.28125" style="6" customWidth="1"/>
    <col min="2" max="2" width="11.8515625" style="6" customWidth="1"/>
    <col min="3" max="3" width="16.28125" style="6" customWidth="1"/>
    <col min="4" max="4" width="4.8515625" style="6" customWidth="1"/>
    <col min="5" max="5" width="6.7109375" style="6" customWidth="1"/>
    <col min="6" max="6" width="6.421875" style="6" customWidth="1"/>
    <col min="7" max="7" width="6.28125" style="6" customWidth="1"/>
    <col min="8" max="8" width="44.57421875" style="6" customWidth="1"/>
    <col min="9" max="9" width="3.00390625" style="6" customWidth="1"/>
    <col min="10" max="10" width="2.57421875" style="6" customWidth="1"/>
    <col min="11" max="16384" width="11.421875" style="6" customWidth="1"/>
  </cols>
  <sheetData>
    <row r="1" ht="12.75"/>
    <row r="2" spans="2:7" ht="12.75">
      <c r="B2" s="179" t="s">
        <v>212</v>
      </c>
      <c r="C2" s="179"/>
      <c r="D2" s="179"/>
      <c r="E2" s="179"/>
      <c r="F2" s="179"/>
      <c r="G2" s="179"/>
    </row>
    <row r="3" ht="6" customHeight="1"/>
    <row r="4" spans="2:7" ht="12.75">
      <c r="B4" s="180" t="s">
        <v>126</v>
      </c>
      <c r="C4" s="180"/>
      <c r="D4" s="180"/>
      <c r="E4" s="180"/>
      <c r="F4" s="180"/>
      <c r="G4" s="180"/>
    </row>
    <row r="5" spans="2:6" ht="6" customHeight="1">
      <c r="B5" s="7"/>
      <c r="C5" s="7"/>
      <c r="D5" s="8"/>
      <c r="E5" s="8"/>
      <c r="F5" s="8"/>
    </row>
    <row r="6" spans="2:7" ht="12.75">
      <c r="B6" s="180" t="s">
        <v>109</v>
      </c>
      <c r="C6" s="180"/>
      <c r="D6" s="180"/>
      <c r="E6" s="180"/>
      <c r="F6" s="180"/>
      <c r="G6" s="180"/>
    </row>
    <row r="7" spans="2:6" ht="6" customHeight="1">
      <c r="B7" s="8"/>
      <c r="C7" s="8"/>
      <c r="D7" s="8"/>
      <c r="E7" s="8"/>
      <c r="F7" s="8"/>
    </row>
    <row r="8" spans="2:7" ht="12.75">
      <c r="B8" s="181" t="s">
        <v>97</v>
      </c>
      <c r="C8" s="181"/>
      <c r="D8" s="181"/>
      <c r="E8" s="181"/>
      <c r="F8" s="181"/>
      <c r="G8" s="181"/>
    </row>
    <row r="9" spans="2:6" ht="6" customHeight="1">
      <c r="B9" s="8"/>
      <c r="C9" s="8"/>
      <c r="D9" s="8"/>
      <c r="E9" s="8"/>
      <c r="F9" s="8"/>
    </row>
    <row r="10" spans="2:7" ht="12.75">
      <c r="B10" s="181" t="s">
        <v>98</v>
      </c>
      <c r="C10" s="181"/>
      <c r="D10" s="181"/>
      <c r="E10" s="181"/>
      <c r="F10" s="181"/>
      <c r="G10" s="181"/>
    </row>
    <row r="11" spans="2:6" ht="7.5" customHeight="1" thickBot="1">
      <c r="B11" s="8"/>
      <c r="C11" s="8"/>
      <c r="D11" s="8"/>
      <c r="E11" s="8"/>
      <c r="F11" s="8"/>
    </row>
    <row r="12" spans="2:6" ht="13.5" thickBot="1">
      <c r="B12" s="8" t="s">
        <v>99</v>
      </c>
      <c r="C12" s="8"/>
      <c r="D12" s="44" t="s">
        <v>294</v>
      </c>
      <c r="E12" s="8"/>
      <c r="F12" s="8"/>
    </row>
    <row r="13" spans="2:6" ht="13.5" thickBot="1">
      <c r="B13" s="8" t="s">
        <v>100</v>
      </c>
      <c r="C13" s="8"/>
      <c r="D13" s="43"/>
      <c r="E13" s="8"/>
      <c r="F13" s="8"/>
    </row>
    <row r="14" spans="2:6" ht="12.75" customHeight="1" thickBot="1">
      <c r="B14" s="8" t="s">
        <v>101</v>
      </c>
      <c r="C14" s="8"/>
      <c r="D14" s="44"/>
      <c r="E14" s="8"/>
      <c r="F14" s="8"/>
    </row>
    <row r="15" spans="2:6" ht="13.5" thickBot="1">
      <c r="B15" s="8"/>
      <c r="C15" s="8"/>
      <c r="D15" s="8"/>
      <c r="E15" s="8"/>
      <c r="F15" s="8"/>
    </row>
    <row r="16" spans="2:7" ht="12.75" customHeight="1" thickBot="1">
      <c r="B16" s="181" t="s">
        <v>102</v>
      </c>
      <c r="C16" s="181"/>
      <c r="D16" s="181"/>
      <c r="E16" s="181"/>
      <c r="F16" s="183">
        <v>382</v>
      </c>
      <c r="G16" s="184"/>
    </row>
    <row r="17" spans="2:6" ht="12.75">
      <c r="B17" s="8"/>
      <c r="C17" s="8"/>
      <c r="D17" s="8"/>
      <c r="E17" s="8"/>
      <c r="F17" s="8"/>
    </row>
    <row r="18" spans="2:7" ht="12.75">
      <c r="B18" s="181" t="s">
        <v>151</v>
      </c>
      <c r="C18" s="181"/>
      <c r="D18" s="181"/>
      <c r="E18" s="181"/>
      <c r="F18" s="181"/>
      <c r="G18" s="181"/>
    </row>
    <row r="19" spans="2:6" ht="13.5" thickBot="1">
      <c r="B19" s="8"/>
      <c r="C19" s="8"/>
      <c r="D19" s="8"/>
      <c r="E19" s="8"/>
      <c r="F19" s="8"/>
    </row>
    <row r="20" spans="2:7" ht="30" customHeight="1" thickBot="1">
      <c r="B20" s="188" t="s">
        <v>317</v>
      </c>
      <c r="C20" s="189"/>
      <c r="D20" s="189"/>
      <c r="E20" s="189"/>
      <c r="F20" s="189"/>
      <c r="G20" s="190"/>
    </row>
    <row r="21" spans="2:7" ht="12.75">
      <c r="B21" s="18"/>
      <c r="C21" s="18"/>
      <c r="D21" s="18"/>
      <c r="E21" s="18"/>
      <c r="F21" s="18"/>
      <c r="G21" s="18"/>
    </row>
    <row r="22" spans="2:7" ht="12.75">
      <c r="B22" s="181" t="s">
        <v>152</v>
      </c>
      <c r="C22" s="181"/>
      <c r="D22" s="181"/>
      <c r="E22" s="181"/>
      <c r="F22" s="181"/>
      <c r="G22" s="181"/>
    </row>
    <row r="23" spans="2:7" ht="13.5" thickBot="1">
      <c r="B23" s="17"/>
      <c r="C23" s="17"/>
      <c r="D23" s="17"/>
      <c r="E23" s="17"/>
      <c r="F23" s="17"/>
      <c r="G23" s="17"/>
    </row>
    <row r="24" spans="2:7" ht="19.5" customHeight="1" thickBot="1">
      <c r="B24" s="188" t="s">
        <v>295</v>
      </c>
      <c r="C24" s="189"/>
      <c r="D24" s="189"/>
      <c r="E24" s="189"/>
      <c r="F24" s="189"/>
      <c r="G24" s="190"/>
    </row>
    <row r="25" spans="2:7" ht="12.75">
      <c r="B25" s="18"/>
      <c r="C25" s="18"/>
      <c r="D25" s="18"/>
      <c r="E25" s="18"/>
      <c r="F25" s="18"/>
      <c r="G25" s="18"/>
    </row>
    <row r="26" spans="2:7" ht="19.5" customHeight="1">
      <c r="B26" s="181" t="s">
        <v>153</v>
      </c>
      <c r="C26" s="181"/>
      <c r="D26" s="181"/>
      <c r="E26" s="181"/>
      <c r="F26" s="181"/>
      <c r="G26" s="181"/>
    </row>
    <row r="27" spans="2:7" ht="13.5" thickBot="1">
      <c r="B27" s="17"/>
      <c r="C27" s="17"/>
      <c r="D27" s="17"/>
      <c r="E27" s="17"/>
      <c r="F27" s="17"/>
      <c r="G27" s="17"/>
    </row>
    <row r="28" spans="2:7" ht="19.5" customHeight="1" thickBot="1">
      <c r="B28" s="188" t="s">
        <v>295</v>
      </c>
      <c r="C28" s="189"/>
      <c r="D28" s="189"/>
      <c r="E28" s="189"/>
      <c r="F28" s="189"/>
      <c r="G28" s="190"/>
    </row>
    <row r="29" ht="12.75"/>
    <row r="30" spans="2:7" ht="12.75">
      <c r="B30" s="182" t="s">
        <v>154</v>
      </c>
      <c r="C30" s="182"/>
      <c r="D30" s="182"/>
      <c r="E30" s="182"/>
      <c r="F30" s="182"/>
      <c r="G30" s="182"/>
    </row>
    <row r="31" ht="13.5" thickBot="1"/>
    <row r="32" spans="2:7" ht="13.5" thickBot="1">
      <c r="B32" s="6" t="s">
        <v>103</v>
      </c>
      <c r="C32" s="185" t="s">
        <v>300</v>
      </c>
      <c r="D32" s="186"/>
      <c r="E32" s="186"/>
      <c r="F32" s="186"/>
      <c r="G32" s="187"/>
    </row>
    <row r="33" spans="3:7" ht="13.5" thickBot="1">
      <c r="C33" s="23"/>
      <c r="D33" s="23"/>
      <c r="E33" s="23"/>
      <c r="F33" s="23"/>
      <c r="G33" s="23"/>
    </row>
    <row r="34" spans="2:7" ht="13.5" thickBot="1">
      <c r="B34" s="6" t="s">
        <v>104</v>
      </c>
      <c r="C34" s="185" t="s">
        <v>301</v>
      </c>
      <c r="D34" s="186"/>
      <c r="E34" s="186"/>
      <c r="F34" s="186"/>
      <c r="G34" s="187"/>
    </row>
    <row r="35" spans="3:7" ht="13.5" thickBot="1">
      <c r="C35" s="24"/>
      <c r="D35" s="24"/>
      <c r="E35" s="24"/>
      <c r="F35" s="24"/>
      <c r="G35" s="24"/>
    </row>
    <row r="36" spans="2:7" ht="13.5" thickBot="1">
      <c r="B36" s="6" t="s">
        <v>105</v>
      </c>
      <c r="C36" s="185" t="s">
        <v>302</v>
      </c>
      <c r="D36" s="186"/>
      <c r="E36" s="186"/>
      <c r="F36" s="186"/>
      <c r="G36" s="187"/>
    </row>
    <row r="37" spans="3:7" ht="13.5" thickBot="1">
      <c r="C37" s="24"/>
      <c r="D37" s="24"/>
      <c r="E37" s="24"/>
      <c r="F37" s="24"/>
      <c r="G37" s="24"/>
    </row>
    <row r="38" spans="2:7" ht="13.5" thickBot="1">
      <c r="B38" s="6" t="s">
        <v>106</v>
      </c>
      <c r="C38" s="185" t="s">
        <v>303</v>
      </c>
      <c r="D38" s="186"/>
      <c r="E38" s="186"/>
      <c r="F38" s="186"/>
      <c r="G38" s="187"/>
    </row>
    <row r="39" spans="3:7" ht="13.5" thickBot="1">
      <c r="C39" s="24"/>
      <c r="D39" s="24"/>
      <c r="E39" s="24"/>
      <c r="F39" s="24"/>
      <c r="G39" s="24"/>
    </row>
    <row r="40" spans="2:7" ht="13.5" thickBot="1">
      <c r="B40" s="6" t="s">
        <v>107</v>
      </c>
      <c r="C40" s="185">
        <v>3400583</v>
      </c>
      <c r="D40" s="186"/>
      <c r="E40" s="186"/>
      <c r="F40" s="186"/>
      <c r="G40" s="187"/>
    </row>
    <row r="41" spans="3:7" ht="13.5" thickBot="1">
      <c r="C41" s="24"/>
      <c r="D41" s="24"/>
      <c r="E41" s="24"/>
      <c r="F41" s="24"/>
      <c r="G41" s="24"/>
    </row>
    <row r="42" spans="2:7" ht="13.5" thickBot="1">
      <c r="B42" s="6" t="s">
        <v>108</v>
      </c>
      <c r="C42" s="191" t="s">
        <v>304</v>
      </c>
      <c r="D42" s="186"/>
      <c r="E42" s="186"/>
      <c r="F42" s="186"/>
      <c r="G42" s="187"/>
    </row>
    <row r="43" ht="12.75"/>
    <row r="44" ht="13.5" thickBot="1"/>
    <row r="45" spans="2:7" ht="12.75">
      <c r="B45" s="197" t="s">
        <v>110</v>
      </c>
      <c r="C45" s="197"/>
      <c r="D45" s="198"/>
      <c r="E45" s="20" t="s">
        <v>111</v>
      </c>
      <c r="F45" s="21" t="s">
        <v>112</v>
      </c>
      <c r="G45" s="22" t="s">
        <v>113</v>
      </c>
    </row>
    <row r="46" spans="5:7" ht="13.5" thickBot="1">
      <c r="E46" s="25">
        <v>9</v>
      </c>
      <c r="F46" s="26">
        <v>6</v>
      </c>
      <c r="G46" s="27">
        <v>2009</v>
      </c>
    </row>
    <row r="47" spans="5:7" ht="12.75">
      <c r="E47" s="19"/>
      <c r="F47" s="19"/>
      <c r="G47" s="19"/>
    </row>
    <row r="48" spans="2:6" ht="12.75">
      <c r="B48" s="197" t="s">
        <v>155</v>
      </c>
      <c r="C48" s="197"/>
      <c r="D48" s="197"/>
      <c r="E48" s="197"/>
      <c r="F48" s="197"/>
    </row>
    <row r="49" ht="13.5" thickBot="1"/>
    <row r="50" spans="5:7" ht="12.75">
      <c r="E50" s="20" t="s">
        <v>111</v>
      </c>
      <c r="F50" s="21" t="s">
        <v>112</v>
      </c>
      <c r="G50" s="22" t="s">
        <v>113</v>
      </c>
    </row>
    <row r="51" spans="5:7" ht="13.5" thickBot="1">
      <c r="E51" s="53"/>
      <c r="F51" s="54"/>
      <c r="G51" s="55"/>
    </row>
    <row r="52" ht="13.5" thickBot="1"/>
    <row r="53" spans="2:7" ht="12.75">
      <c r="B53" s="182" t="s">
        <v>156</v>
      </c>
      <c r="C53" s="182"/>
      <c r="D53" s="182"/>
      <c r="E53" s="6" t="s">
        <v>114</v>
      </c>
      <c r="F53" s="192" t="s">
        <v>307</v>
      </c>
      <c r="G53" s="193"/>
    </row>
    <row r="54" spans="5:7" ht="13.5" thickBot="1">
      <c r="E54" s="6" t="s">
        <v>115</v>
      </c>
      <c r="F54" s="194"/>
      <c r="G54" s="195"/>
    </row>
    <row r="55" ht="21.75" customHeight="1" thickBot="1"/>
    <row r="56" spans="2:7" ht="20.25" customHeight="1">
      <c r="B56" s="182" t="s">
        <v>157</v>
      </c>
      <c r="C56" s="182"/>
      <c r="D56" s="196"/>
      <c r="E56" s="20" t="s">
        <v>111</v>
      </c>
      <c r="F56" s="21" t="s">
        <v>112</v>
      </c>
      <c r="G56" s="22" t="s">
        <v>113</v>
      </c>
    </row>
    <row r="57" spans="5:7" ht="13.5" thickBot="1">
      <c r="E57" s="25">
        <v>1</v>
      </c>
      <c r="F57" s="26">
        <v>8</v>
      </c>
      <c r="G57" s="27">
        <v>2009</v>
      </c>
    </row>
    <row r="58" ht="14.25" customHeight="1" thickBot="1"/>
    <row r="59" spans="2:7" ht="21" customHeight="1">
      <c r="B59" s="182" t="s">
        <v>158</v>
      </c>
      <c r="C59" s="182"/>
      <c r="D59" s="196"/>
      <c r="E59" s="20" t="s">
        <v>111</v>
      </c>
      <c r="F59" s="21" t="s">
        <v>112</v>
      </c>
      <c r="G59" s="22" t="s">
        <v>113</v>
      </c>
    </row>
    <row r="60" spans="5:7" ht="13.5" thickBot="1">
      <c r="E60" s="25">
        <v>31</v>
      </c>
      <c r="F60" s="26">
        <v>5</v>
      </c>
      <c r="G60" s="27">
        <v>2010</v>
      </c>
    </row>
    <row r="61" ht="12.75"/>
    <row r="62" spans="2:7" ht="17.25" customHeight="1">
      <c r="B62" s="182" t="s">
        <v>160</v>
      </c>
      <c r="C62" s="182"/>
      <c r="D62" s="182"/>
      <c r="E62" s="182"/>
      <c r="F62" s="182"/>
      <c r="G62" s="182"/>
    </row>
    <row r="63" ht="13.5" thickBot="1"/>
    <row r="64" spans="2:7" ht="25.5" customHeight="1" thickBot="1">
      <c r="B64" s="185" t="s">
        <v>318</v>
      </c>
      <c r="C64" s="186"/>
      <c r="D64" s="186"/>
      <c r="E64" s="186"/>
      <c r="F64" s="186"/>
      <c r="G64" s="187"/>
    </row>
    <row r="65" ht="12.75"/>
    <row r="66" spans="2:7" ht="18.75" customHeight="1">
      <c r="B66" s="182" t="s">
        <v>159</v>
      </c>
      <c r="C66" s="182"/>
      <c r="D66" s="182"/>
      <c r="E66" s="182"/>
      <c r="F66" s="182"/>
      <c r="G66" s="182"/>
    </row>
    <row r="67" ht="13.5" thickBot="1"/>
    <row r="68" spans="2:7" ht="30" customHeight="1" thickBot="1">
      <c r="B68" s="188" t="s">
        <v>319</v>
      </c>
      <c r="C68" s="189"/>
      <c r="D68" s="189"/>
      <c r="E68" s="189"/>
      <c r="F68" s="189"/>
      <c r="G68" s="190"/>
    </row>
  </sheetData>
  <mergeCells count="31">
    <mergeCell ref="B45:D45"/>
    <mergeCell ref="B48:F48"/>
    <mergeCell ref="B59:D59"/>
    <mergeCell ref="B66:G66"/>
    <mergeCell ref="B68:G68"/>
    <mergeCell ref="B62:G62"/>
    <mergeCell ref="B64:G64"/>
    <mergeCell ref="B53:D53"/>
    <mergeCell ref="F53:G53"/>
    <mergeCell ref="F54:G54"/>
    <mergeCell ref="B56:D56"/>
    <mergeCell ref="C36:G36"/>
    <mergeCell ref="C38:G38"/>
    <mergeCell ref="C40:G40"/>
    <mergeCell ref="C42:G42"/>
    <mergeCell ref="C32:G32"/>
    <mergeCell ref="C34:G34"/>
    <mergeCell ref="B18:G18"/>
    <mergeCell ref="B20:G20"/>
    <mergeCell ref="B24:G24"/>
    <mergeCell ref="B26:G26"/>
    <mergeCell ref="B28:G28"/>
    <mergeCell ref="B10:G10"/>
    <mergeCell ref="B16:E16"/>
    <mergeCell ref="B30:G30"/>
    <mergeCell ref="F16:G16"/>
    <mergeCell ref="B22:G22"/>
    <mergeCell ref="B2:G2"/>
    <mergeCell ref="B4:G4"/>
    <mergeCell ref="B6:G6"/>
    <mergeCell ref="B8:G8"/>
  </mergeCells>
  <hyperlinks>
    <hyperlink ref="C42" r:id="rId1" display="bienestarud@udistrital.edu.co"/>
  </hyperlinks>
  <printOptions horizontalCentered="1"/>
  <pageMargins left="0.7874015748031497" right="0.3937007874015748" top="1.16" bottom="0.95" header="0" footer="0"/>
  <pageSetup fitToHeight="1" fitToWidth="1" horizontalDpi="300" verticalDpi="300" orientation="portrait" paperSize="14" scale="68" r:id="rId4"/>
  <legacyDrawing r:id="rId3"/>
</worksheet>
</file>

<file path=xl/worksheets/sheet10.xml><?xml version="1.0" encoding="utf-8"?>
<worksheet xmlns="http://schemas.openxmlformats.org/spreadsheetml/2006/main" xmlns:r="http://schemas.openxmlformats.org/officeDocument/2006/relationships">
  <sheetPr>
    <tabColor indexed="47"/>
  </sheetPr>
  <dimension ref="A1:R55"/>
  <sheetViews>
    <sheetView zoomScale="85" zoomScaleNormal="85" workbookViewId="0" topLeftCell="C1">
      <selection activeCell="A1" sqref="A1:R25"/>
    </sheetView>
  </sheetViews>
  <sheetFormatPr defaultColWidth="11.421875" defaultRowHeight="12.75"/>
  <cols>
    <col min="1" max="1" width="6.7109375" style="93" customWidth="1"/>
    <col min="2" max="2" width="7.57421875" style="93" customWidth="1"/>
    <col min="3" max="3" width="3.140625" style="93" bestFit="1" customWidth="1"/>
    <col min="4" max="4" width="7.421875" style="93" customWidth="1"/>
    <col min="5" max="5" width="9.7109375" style="93" customWidth="1"/>
    <col min="6" max="6" width="9.140625" style="93" customWidth="1"/>
    <col min="7" max="7" width="7.7109375" style="93" customWidth="1"/>
    <col min="8" max="13" width="11.421875" style="93" customWidth="1"/>
    <col min="14" max="14" width="2.7109375" style="93" customWidth="1"/>
    <col min="15" max="15" width="13.8515625" style="93" customWidth="1"/>
    <col min="16" max="16" width="14.00390625" style="93" bestFit="1" customWidth="1"/>
    <col min="17" max="17" width="9.421875" style="93" customWidth="1"/>
    <col min="18" max="18" width="15.8515625" style="93" bestFit="1" customWidth="1"/>
    <col min="19" max="16384" width="11.421875" style="93" customWidth="1"/>
  </cols>
  <sheetData>
    <row r="1" spans="1:18" ht="15.75">
      <c r="A1" s="320" t="s">
        <v>212</v>
      </c>
      <c r="B1" s="320"/>
      <c r="C1" s="320"/>
      <c r="D1" s="320"/>
      <c r="E1" s="320"/>
      <c r="F1" s="320"/>
      <c r="G1" s="320"/>
      <c r="H1" s="320"/>
      <c r="I1" s="320"/>
      <c r="J1" s="320"/>
      <c r="K1" s="320"/>
      <c r="L1" s="320"/>
      <c r="M1" s="320"/>
      <c r="N1" s="320"/>
      <c r="O1" s="320"/>
      <c r="P1" s="320"/>
      <c r="Q1" s="320"/>
      <c r="R1" s="320"/>
    </row>
    <row r="2" spans="1:18" ht="15.75">
      <c r="A2" s="320" t="s">
        <v>126</v>
      </c>
      <c r="B2" s="320"/>
      <c r="C2" s="320"/>
      <c r="D2" s="320"/>
      <c r="E2" s="320"/>
      <c r="F2" s="320"/>
      <c r="G2" s="320"/>
      <c r="H2" s="320"/>
      <c r="I2" s="320"/>
      <c r="J2" s="320"/>
      <c r="K2" s="320"/>
      <c r="L2" s="320"/>
      <c r="M2" s="320"/>
      <c r="N2" s="320"/>
      <c r="O2" s="320"/>
      <c r="P2" s="320"/>
      <c r="Q2" s="320"/>
      <c r="R2" s="320"/>
    </row>
    <row r="3" spans="1:18" ht="15.75">
      <c r="A3" s="320" t="s">
        <v>271</v>
      </c>
      <c r="B3" s="320"/>
      <c r="C3" s="320"/>
      <c r="D3" s="320"/>
      <c r="E3" s="320"/>
      <c r="F3" s="320"/>
      <c r="G3" s="320"/>
      <c r="H3" s="320"/>
      <c r="I3" s="320"/>
      <c r="J3" s="320"/>
      <c r="K3" s="320"/>
      <c r="L3" s="320"/>
      <c r="M3" s="320"/>
      <c r="N3" s="320"/>
      <c r="O3" s="320"/>
      <c r="P3" s="320"/>
      <c r="Q3" s="320"/>
      <c r="R3" s="320"/>
    </row>
    <row r="4" spans="1:18" ht="15.75">
      <c r="A4" s="320" t="s">
        <v>276</v>
      </c>
      <c r="B4" s="320"/>
      <c r="C4" s="320"/>
      <c r="D4" s="320"/>
      <c r="E4" s="320"/>
      <c r="F4" s="320"/>
      <c r="G4" s="320"/>
      <c r="H4" s="320"/>
      <c r="I4" s="320"/>
      <c r="J4" s="320"/>
      <c r="K4" s="320"/>
      <c r="L4" s="320"/>
      <c r="M4" s="320"/>
      <c r="N4" s="320"/>
      <c r="O4" s="320"/>
      <c r="P4" s="320"/>
      <c r="Q4" s="320"/>
      <c r="R4" s="320"/>
    </row>
    <row r="5" spans="1:18" ht="15.75">
      <c r="A5" s="92"/>
      <c r="B5" s="92"/>
      <c r="C5" s="92"/>
      <c r="D5" s="92"/>
      <c r="E5" s="92"/>
      <c r="F5" s="92"/>
      <c r="G5" s="92"/>
      <c r="H5" s="92"/>
      <c r="J5" s="320" t="s">
        <v>263</v>
      </c>
      <c r="K5" s="320"/>
      <c r="L5" s="105"/>
      <c r="M5" s="92"/>
      <c r="N5" s="92"/>
      <c r="O5" s="92"/>
      <c r="P5" s="92"/>
      <c r="Q5" s="92"/>
      <c r="R5" s="92"/>
    </row>
    <row r="6" spans="1:18" ht="15.75">
      <c r="A6" s="321" t="s">
        <v>262</v>
      </c>
      <c r="B6" s="321"/>
      <c r="C6" s="321"/>
      <c r="D6" s="321"/>
      <c r="E6" s="321"/>
      <c r="F6" s="321"/>
      <c r="G6" s="321"/>
      <c r="H6" s="321"/>
      <c r="I6" s="321"/>
      <c r="J6" s="321"/>
      <c r="K6" s="321"/>
      <c r="L6" s="321"/>
      <c r="M6" s="321"/>
      <c r="N6" s="321"/>
      <c r="O6" s="321"/>
      <c r="P6" s="321"/>
      <c r="Q6" s="321"/>
      <c r="R6" s="321"/>
    </row>
    <row r="7" spans="1:18" ht="14.25" customHeight="1">
      <c r="A7" s="129"/>
      <c r="B7" s="129"/>
      <c r="C7" s="129"/>
      <c r="D7" s="129"/>
      <c r="E7" s="129"/>
      <c r="F7" s="129"/>
      <c r="G7" s="129"/>
      <c r="H7" s="321" t="s">
        <v>305</v>
      </c>
      <c r="I7" s="321"/>
      <c r="J7" s="321"/>
      <c r="K7" s="321"/>
      <c r="L7" s="321"/>
      <c r="M7" s="321"/>
      <c r="N7" s="129"/>
      <c r="O7" s="129"/>
      <c r="P7" s="129"/>
      <c r="Q7" s="129"/>
      <c r="R7" s="129"/>
    </row>
    <row r="8" spans="1:18" ht="14.25" customHeight="1" thickBot="1">
      <c r="A8" s="94"/>
      <c r="B8" s="94"/>
      <c r="C8" s="94"/>
      <c r="D8" s="94"/>
      <c r="E8" s="94"/>
      <c r="F8" s="94"/>
      <c r="G8" s="94"/>
      <c r="H8" s="94"/>
      <c r="I8" s="94"/>
      <c r="J8" s="94"/>
      <c r="K8" s="94"/>
      <c r="L8" s="94"/>
      <c r="M8" s="94"/>
      <c r="N8" s="94"/>
      <c r="O8" s="94"/>
      <c r="P8" s="94"/>
      <c r="Q8" s="94"/>
      <c r="R8" s="94"/>
    </row>
    <row r="9" spans="1:18" ht="12.75">
      <c r="A9" s="248" t="s">
        <v>242</v>
      </c>
      <c r="B9" s="249"/>
      <c r="C9" s="249"/>
      <c r="D9" s="249"/>
      <c r="E9" s="249"/>
      <c r="F9" s="249"/>
      <c r="G9" s="249"/>
      <c r="H9" s="249"/>
      <c r="I9" s="249"/>
      <c r="J9" s="249"/>
      <c r="K9" s="249"/>
      <c r="L9" s="249"/>
      <c r="M9" s="249"/>
      <c r="N9" s="249"/>
      <c r="O9" s="249"/>
      <c r="P9" s="249"/>
      <c r="Q9" s="267"/>
      <c r="R9" s="292"/>
    </row>
    <row r="10" spans="1:18" ht="12.75">
      <c r="A10" s="342" t="s">
        <v>272</v>
      </c>
      <c r="B10" s="343"/>
      <c r="C10" s="343"/>
      <c r="D10" s="343"/>
      <c r="E10" s="343"/>
      <c r="F10" s="344" t="str">
        <f>'2. CLASIFICACIÓN'!C14</f>
        <v> Gestión académica para el desarrollo social y cultural</v>
      </c>
      <c r="G10" s="344"/>
      <c r="H10" s="344"/>
      <c r="I10" s="344"/>
      <c r="J10" s="344"/>
      <c r="K10" s="344"/>
      <c r="L10" s="344"/>
      <c r="M10" s="344"/>
      <c r="N10" s="344"/>
      <c r="O10" s="344"/>
      <c r="P10" s="344"/>
      <c r="Q10" s="327"/>
      <c r="R10" s="345"/>
    </row>
    <row r="11" spans="1:18" ht="12.75">
      <c r="A11" s="342" t="s">
        <v>243</v>
      </c>
      <c r="B11" s="343"/>
      <c r="C11" s="343"/>
      <c r="D11" s="343"/>
      <c r="E11" s="343"/>
      <c r="F11" s="344" t="str">
        <f>'2. CLASIFICACIÓN'!C16</f>
        <v>3. Consolidación del bienestar de la comunidad</v>
      </c>
      <c r="G11" s="344"/>
      <c r="H11" s="344"/>
      <c r="I11" s="344"/>
      <c r="J11" s="344"/>
      <c r="K11" s="344"/>
      <c r="L11" s="344"/>
      <c r="M11" s="344"/>
      <c r="N11" s="344"/>
      <c r="O11" s="344"/>
      <c r="P11" s="344"/>
      <c r="Q11" s="327"/>
      <c r="R11" s="345"/>
    </row>
    <row r="12" spans="1:18" ht="12.75">
      <c r="A12" s="330" t="s">
        <v>239</v>
      </c>
      <c r="B12" s="331"/>
      <c r="C12" s="331"/>
      <c r="D12" s="331"/>
      <c r="E12" s="332"/>
      <c r="F12" s="327" t="str">
        <f>'2. CLASIFICACIÓN'!C18</f>
        <v>1. Disminución de deserción y repitencia, retención efectiva de los estudiantes de la universidad</v>
      </c>
      <c r="G12" s="336"/>
      <c r="H12" s="336"/>
      <c r="I12" s="336"/>
      <c r="J12" s="336"/>
      <c r="K12" s="336"/>
      <c r="L12" s="336"/>
      <c r="M12" s="336"/>
      <c r="N12" s="336"/>
      <c r="O12" s="336"/>
      <c r="P12" s="336"/>
      <c r="Q12" s="336"/>
      <c r="R12" s="337"/>
    </row>
    <row r="13" spans="1:18" ht="12.75" customHeight="1" thickBot="1">
      <c r="A13" s="333"/>
      <c r="B13" s="334"/>
      <c r="C13" s="334"/>
      <c r="D13" s="334"/>
      <c r="E13" s="335"/>
      <c r="F13" s="338">
        <f>'2. CLASIFICACIÓN'!C19</f>
        <v>0</v>
      </c>
      <c r="G13" s="339"/>
      <c r="H13" s="339"/>
      <c r="I13" s="339"/>
      <c r="J13" s="339"/>
      <c r="K13" s="339"/>
      <c r="L13" s="339"/>
      <c r="M13" s="339"/>
      <c r="N13" s="339"/>
      <c r="O13" s="339"/>
      <c r="P13" s="339"/>
      <c r="Q13" s="339"/>
      <c r="R13" s="340"/>
    </row>
    <row r="14" spans="1:18" ht="15.75" thickBot="1">
      <c r="A14" s="322"/>
      <c r="B14" s="322"/>
      <c r="C14" s="322"/>
      <c r="D14" s="322"/>
      <c r="E14" s="322"/>
      <c r="F14" s="322"/>
      <c r="G14" s="322"/>
      <c r="H14" s="322"/>
      <c r="I14" s="322"/>
      <c r="J14" s="322"/>
      <c r="K14" s="322"/>
      <c r="L14" s="322"/>
      <c r="M14" s="322"/>
      <c r="N14" s="322"/>
      <c r="O14" s="322"/>
      <c r="P14" s="322"/>
      <c r="Q14" s="322"/>
      <c r="R14" s="322"/>
    </row>
    <row r="15" spans="1:18" ht="12.75" customHeight="1">
      <c r="A15" s="261" t="s">
        <v>237</v>
      </c>
      <c r="B15" s="262"/>
      <c r="C15" s="262"/>
      <c r="D15" s="262"/>
      <c r="E15" s="262"/>
      <c r="F15" s="262"/>
      <c r="G15" s="262"/>
      <c r="H15" s="262"/>
      <c r="I15" s="262"/>
      <c r="J15" s="262"/>
      <c r="K15" s="262"/>
      <c r="L15" s="262"/>
      <c r="M15" s="262"/>
      <c r="N15" s="262"/>
      <c r="O15" s="262"/>
      <c r="P15" s="262"/>
      <c r="Q15" s="262"/>
      <c r="R15" s="323"/>
    </row>
    <row r="16" spans="1:18" ht="12.75" customHeight="1">
      <c r="A16" s="324" t="s">
        <v>238</v>
      </c>
      <c r="B16" s="325"/>
      <c r="C16" s="325"/>
      <c r="D16" s="325"/>
      <c r="E16" s="326"/>
      <c r="F16" s="327" t="str">
        <f>'2. CLASIFICACIÓN'!C23</f>
        <v>Ciudad de derechos </v>
      </c>
      <c r="G16" s="328"/>
      <c r="H16" s="328"/>
      <c r="I16" s="328"/>
      <c r="J16" s="328"/>
      <c r="K16" s="328"/>
      <c r="L16" s="328"/>
      <c r="M16" s="328"/>
      <c r="N16" s="328"/>
      <c r="O16" s="328"/>
      <c r="P16" s="328"/>
      <c r="Q16" s="328"/>
      <c r="R16" s="329"/>
    </row>
    <row r="17" spans="1:18" ht="12.75" customHeight="1">
      <c r="A17" s="324" t="s">
        <v>239</v>
      </c>
      <c r="B17" s="325"/>
      <c r="C17" s="325"/>
      <c r="D17" s="325"/>
      <c r="E17" s="326"/>
      <c r="F17" s="327" t="str">
        <f>'2. CLASIFICACIÓN'!C25</f>
        <v>Educación de calidad y pertinencia para vivir mejor.  La gestión social integral como la estrategia para la implementación de la política social en el distrito, que promueve el desarrollo de las capacidades de las poblaciones, atendiendo sus particularidades territoriales y asegura la sinergia entre los diferentes sectores, el manejo eficiente de los recursos y pone de presente el protagonismo de la población en los territorios</v>
      </c>
      <c r="G17" s="328"/>
      <c r="H17" s="328"/>
      <c r="I17" s="328"/>
      <c r="J17" s="328"/>
      <c r="K17" s="328"/>
      <c r="L17" s="328"/>
      <c r="M17" s="328"/>
      <c r="N17" s="328"/>
      <c r="O17" s="328"/>
      <c r="P17" s="328"/>
      <c r="Q17" s="328"/>
      <c r="R17" s="329"/>
    </row>
    <row r="18" spans="1:18" ht="12.75" customHeight="1">
      <c r="A18" s="324" t="s">
        <v>240</v>
      </c>
      <c r="B18" s="325"/>
      <c r="C18" s="325"/>
      <c r="D18" s="325"/>
      <c r="E18" s="326"/>
      <c r="F18" s="327" t="str">
        <f>'2. CLASIFICACIÓN'!C27</f>
        <v>Modernización y ampliación de la Universidad Distrital.   Alternativas productivas para la generación de ingresos para poblaciones vulnerables. Mejorar las capacidades de generación de ingresos con base en el desarrollo de las potencialidades de la población, con especial énfasis en mujeres y jóvenes.</v>
      </c>
      <c r="G18" s="328"/>
      <c r="H18" s="328"/>
      <c r="I18" s="328"/>
      <c r="J18" s="328"/>
      <c r="K18" s="328"/>
      <c r="L18" s="328"/>
      <c r="M18" s="328"/>
      <c r="N18" s="328"/>
      <c r="O18" s="328"/>
      <c r="P18" s="328"/>
      <c r="Q18" s="328"/>
      <c r="R18" s="329"/>
    </row>
    <row r="19" spans="1:18" ht="13.5" customHeight="1" thickBot="1">
      <c r="A19" s="346" t="s">
        <v>241</v>
      </c>
      <c r="B19" s="347"/>
      <c r="C19" s="347"/>
      <c r="D19" s="347"/>
      <c r="E19" s="348"/>
      <c r="F19" s="338"/>
      <c r="G19" s="339"/>
      <c r="H19" s="339"/>
      <c r="I19" s="339"/>
      <c r="J19" s="339"/>
      <c r="K19" s="339"/>
      <c r="L19" s="339"/>
      <c r="M19" s="339"/>
      <c r="N19" s="339"/>
      <c r="O19" s="339"/>
      <c r="P19" s="339"/>
      <c r="Q19" s="339"/>
      <c r="R19" s="340"/>
    </row>
    <row r="20" spans="1:18" ht="15.75" thickBot="1">
      <c r="A20" s="322"/>
      <c r="B20" s="322"/>
      <c r="C20" s="322"/>
      <c r="D20" s="322"/>
      <c r="E20" s="322"/>
      <c r="F20" s="322"/>
      <c r="G20" s="322"/>
      <c r="H20" s="322"/>
      <c r="I20" s="322"/>
      <c r="J20" s="322"/>
      <c r="K20" s="322"/>
      <c r="L20" s="322"/>
      <c r="M20" s="322"/>
      <c r="N20" s="322"/>
      <c r="O20" s="322"/>
      <c r="P20" s="322"/>
      <c r="Q20" s="322"/>
      <c r="R20" s="322"/>
    </row>
    <row r="21" spans="1:18" ht="42.75" customHeight="1" thickBot="1">
      <c r="A21" s="308" t="s">
        <v>244</v>
      </c>
      <c r="B21" s="309"/>
      <c r="C21" s="310" t="str">
        <f>'3. DESCRIPCIÓN'!B25</f>
        <v>Garantizar las condiciones basicas a un sector de la comunidad estudiantil que presenta mayor vulnerabilidad socio económica, para mejorar el cumplimiento de sus deberes académicos, así mismo disminuir los índices de desercción estudiantil a través de la creación de estimulos y incentivos que propendan por el bienestar del estamento estudiantil.   </v>
      </c>
      <c r="D21" s="310"/>
      <c r="E21" s="310"/>
      <c r="F21" s="310"/>
      <c r="G21" s="310"/>
      <c r="H21" s="310"/>
      <c r="I21" s="310"/>
      <c r="J21" s="310"/>
      <c r="K21" s="310"/>
      <c r="L21" s="310"/>
      <c r="M21" s="310"/>
      <c r="N21" s="310"/>
      <c r="O21" s="310"/>
      <c r="P21" s="310"/>
      <c r="Q21" s="311"/>
      <c r="R21" s="312"/>
    </row>
    <row r="22" spans="1:18" ht="13.5" thickBot="1">
      <c r="A22" s="296"/>
      <c r="B22" s="296"/>
      <c r="C22" s="296"/>
      <c r="D22" s="296"/>
      <c r="E22" s="296"/>
      <c r="F22" s="296"/>
      <c r="G22" s="296"/>
      <c r="H22" s="296"/>
      <c r="I22" s="296"/>
      <c r="J22" s="296"/>
      <c r="K22" s="296"/>
      <c r="L22" s="296"/>
      <c r="M22" s="296"/>
      <c r="N22" s="296"/>
      <c r="O22" s="296"/>
      <c r="P22" s="296"/>
      <c r="Q22" s="296"/>
      <c r="R22" s="296"/>
    </row>
    <row r="23" spans="1:18" ht="24" customHeight="1">
      <c r="A23" s="248" t="s">
        <v>245</v>
      </c>
      <c r="B23" s="249"/>
      <c r="C23" s="368">
        <f>'3. DESCRIPCIÓN'!B29</f>
        <v>1</v>
      </c>
      <c r="D23" s="370" t="str">
        <f>'3. DESCRIPCIÓN'!C29</f>
        <v>Proporcionar y Distribuir a la comunidad estudiantil seleccionada un promedio aproximado de tres mil almuerzos diarios y quinientos refrigerios.   </v>
      </c>
      <c r="E23" s="314"/>
      <c r="F23" s="314"/>
      <c r="G23" s="314"/>
      <c r="H23" s="314"/>
      <c r="I23" s="314"/>
      <c r="J23" s="314"/>
      <c r="K23" s="314"/>
      <c r="L23" s="314"/>
      <c r="M23" s="315"/>
      <c r="N23" s="304"/>
      <c r="O23" s="248" t="s">
        <v>246</v>
      </c>
      <c r="P23" s="249"/>
      <c r="Q23" s="267"/>
      <c r="R23" s="292"/>
    </row>
    <row r="24" spans="1:18" ht="24" customHeight="1">
      <c r="A24" s="313"/>
      <c r="B24" s="241"/>
      <c r="C24" s="369">
        <f>'3. DESCRIPCIÓN'!B31</f>
        <v>2</v>
      </c>
      <c r="D24" s="371" t="str">
        <f>'3. DESCRIPCIÓN'!C31</f>
        <v>Contratar y convenir con la empresa seleccionada para la prestación del servicio, veinte minutas con un satisfactorio equilibrio nutricional, las cuales son rotativas durante la prestación del servicio en dependencia del cronograma acdémico.   </v>
      </c>
      <c r="E24" s="316"/>
      <c r="F24" s="316"/>
      <c r="G24" s="316"/>
      <c r="H24" s="316"/>
      <c r="I24" s="316"/>
      <c r="J24" s="316"/>
      <c r="K24" s="316"/>
      <c r="L24" s="316"/>
      <c r="M24" s="317"/>
      <c r="N24" s="304"/>
      <c r="O24" s="96" t="s">
        <v>273</v>
      </c>
      <c r="P24" s="12" t="s">
        <v>65</v>
      </c>
      <c r="Q24" s="97" t="s">
        <v>247</v>
      </c>
      <c r="R24" s="98" t="s">
        <v>248</v>
      </c>
    </row>
    <row r="25" spans="1:18" ht="24" customHeight="1" thickBot="1">
      <c r="A25" s="375"/>
      <c r="B25" s="376"/>
      <c r="C25" s="377">
        <f>'3. DESCRIPCIÓN'!B33</f>
        <v>3</v>
      </c>
      <c r="D25" s="372" t="str">
        <f>'3. DESCRIPCIÓN'!C33</f>
        <v>Prestar el servicio de apoyo alimentario en las sedes siguientes: Macarena A, Calle 64, Vivero, Ciudad Bolivar, Palacio de las Mercedes, Sabio Caldas; Durante dos periodos lectivos académicos.   </v>
      </c>
      <c r="E25" s="373"/>
      <c r="F25" s="373"/>
      <c r="G25" s="373"/>
      <c r="H25" s="373"/>
      <c r="I25" s="373"/>
      <c r="J25" s="373"/>
      <c r="K25" s="373"/>
      <c r="L25" s="373"/>
      <c r="M25" s="374"/>
      <c r="N25" s="304"/>
      <c r="O25" s="99">
        <v>1378000000</v>
      </c>
      <c r="P25" s="100">
        <v>815800000</v>
      </c>
      <c r="Q25" s="101">
        <f>P25/O25</f>
        <v>0.5920174165457184</v>
      </c>
      <c r="R25" s="102">
        <f>+O25-P25</f>
        <v>562200000</v>
      </c>
    </row>
    <row r="26" spans="1:18" ht="13.5" thickBot="1">
      <c r="A26" s="296"/>
      <c r="B26" s="296"/>
      <c r="C26" s="296"/>
      <c r="D26" s="296"/>
      <c r="E26" s="296"/>
      <c r="F26" s="296"/>
      <c r="G26" s="296"/>
      <c r="H26" s="296"/>
      <c r="I26" s="296"/>
      <c r="J26" s="296"/>
      <c r="K26" s="296"/>
      <c r="L26" s="296"/>
      <c r="M26" s="296"/>
      <c r="N26" s="296"/>
      <c r="O26" s="296"/>
      <c r="P26" s="296"/>
      <c r="Q26" s="296"/>
      <c r="R26" s="296"/>
    </row>
    <row r="27" spans="9:18" ht="18.75" customHeight="1" thickBot="1">
      <c r="I27" s="318" t="s">
        <v>249</v>
      </c>
      <c r="J27" s="319"/>
      <c r="K27" s="319" t="s">
        <v>306</v>
      </c>
      <c r="L27" s="341"/>
      <c r="M27" s="103"/>
      <c r="N27" s="103"/>
      <c r="O27" s="103"/>
      <c r="P27" s="103"/>
      <c r="Q27" s="103"/>
      <c r="R27" s="103"/>
    </row>
    <row r="28" spans="1:18" ht="13.5" thickBot="1">
      <c r="A28" s="268"/>
      <c r="B28" s="268"/>
      <c r="C28" s="268"/>
      <c r="D28" s="268"/>
      <c r="E28" s="268"/>
      <c r="F28" s="268"/>
      <c r="G28" s="268"/>
      <c r="H28" s="268"/>
      <c r="I28" s="268"/>
      <c r="J28" s="268"/>
      <c r="K28" s="268"/>
      <c r="L28" s="268"/>
      <c r="M28" s="268"/>
      <c r="N28" s="268"/>
      <c r="O28" s="268"/>
      <c r="P28" s="268"/>
      <c r="Q28" s="268"/>
      <c r="R28" s="268"/>
    </row>
    <row r="29" spans="1:18" ht="22.5">
      <c r="A29" s="248" t="s">
        <v>250</v>
      </c>
      <c r="B29" s="249"/>
      <c r="C29" s="249"/>
      <c r="D29" s="249"/>
      <c r="E29" s="249" t="s">
        <v>251</v>
      </c>
      <c r="F29" s="249"/>
      <c r="G29" s="104" t="s">
        <v>252</v>
      </c>
      <c r="H29" s="249" t="s">
        <v>253</v>
      </c>
      <c r="I29" s="249"/>
      <c r="J29" s="249"/>
      <c r="K29" s="249"/>
      <c r="L29" s="249"/>
      <c r="M29" s="249" t="s">
        <v>265</v>
      </c>
      <c r="N29" s="249"/>
      <c r="O29" s="249" t="s">
        <v>255</v>
      </c>
      <c r="P29" s="249"/>
      <c r="Q29" s="249"/>
      <c r="R29" s="292"/>
    </row>
    <row r="30" spans="1:18" ht="12.75" customHeight="1">
      <c r="A30" s="300"/>
      <c r="B30" s="301"/>
      <c r="C30" s="301"/>
      <c r="D30" s="302"/>
      <c r="E30" s="293"/>
      <c r="F30" s="293"/>
      <c r="G30" s="141"/>
      <c r="H30" s="295"/>
      <c r="I30" s="295"/>
      <c r="J30" s="295"/>
      <c r="K30" s="295"/>
      <c r="L30" s="295"/>
      <c r="M30" s="293"/>
      <c r="N30" s="293"/>
      <c r="O30" s="293"/>
      <c r="P30" s="293"/>
      <c r="Q30" s="293"/>
      <c r="R30" s="294"/>
    </row>
    <row r="31" spans="1:18" ht="13.5" thickBot="1">
      <c r="A31" s="268"/>
      <c r="B31" s="268"/>
      <c r="C31" s="268"/>
      <c r="D31" s="268"/>
      <c r="E31" s="268"/>
      <c r="F31" s="268"/>
      <c r="G31" s="268"/>
      <c r="H31" s="268"/>
      <c r="I31" s="268"/>
      <c r="J31" s="268"/>
      <c r="K31" s="268"/>
      <c r="L31" s="268"/>
      <c r="M31" s="268"/>
      <c r="N31" s="268"/>
      <c r="O31" s="268"/>
      <c r="P31" s="268"/>
      <c r="Q31" s="268"/>
      <c r="R31" s="268"/>
    </row>
    <row r="32" spans="1:18" ht="22.5">
      <c r="A32" s="248" t="s">
        <v>256</v>
      </c>
      <c r="B32" s="249"/>
      <c r="C32" s="249"/>
      <c r="D32" s="249"/>
      <c r="E32" s="249" t="s">
        <v>257</v>
      </c>
      <c r="F32" s="249"/>
      <c r="G32" s="104" t="s">
        <v>252</v>
      </c>
      <c r="H32" s="249" t="s">
        <v>253</v>
      </c>
      <c r="I32" s="249"/>
      <c r="J32" s="249"/>
      <c r="K32" s="249"/>
      <c r="L32" s="249"/>
      <c r="M32" s="267" t="s">
        <v>254</v>
      </c>
      <c r="N32" s="263"/>
      <c r="O32" s="249" t="s">
        <v>255</v>
      </c>
      <c r="P32" s="249"/>
      <c r="Q32" s="267"/>
      <c r="R32" s="292"/>
    </row>
    <row r="33" spans="1:18" ht="12.75">
      <c r="A33" s="297"/>
      <c r="B33" s="298"/>
      <c r="C33" s="298"/>
      <c r="D33" s="299"/>
      <c r="E33" s="293"/>
      <c r="F33" s="293"/>
      <c r="G33" s="155"/>
      <c r="H33" s="295"/>
      <c r="I33" s="295"/>
      <c r="J33" s="295"/>
      <c r="K33" s="295"/>
      <c r="L33" s="295"/>
      <c r="M33" s="306"/>
      <c r="N33" s="307"/>
      <c r="O33" s="293"/>
      <c r="P33" s="293"/>
      <c r="Q33" s="293"/>
      <c r="R33" s="294"/>
    </row>
    <row r="34" spans="1:18" ht="13.5" thickBot="1">
      <c r="A34" s="268"/>
      <c r="B34" s="268"/>
      <c r="C34" s="268"/>
      <c r="D34" s="268"/>
      <c r="E34" s="268"/>
      <c r="F34" s="268"/>
      <c r="G34" s="268"/>
      <c r="H34" s="268"/>
      <c r="I34" s="268"/>
      <c r="J34" s="268"/>
      <c r="K34" s="268"/>
      <c r="L34" s="268"/>
      <c r="M34" s="268"/>
      <c r="N34" s="268"/>
      <c r="O34" s="268"/>
      <c r="P34" s="268"/>
      <c r="Q34" s="268"/>
      <c r="R34" s="268"/>
    </row>
    <row r="35" spans="1:18" ht="22.5">
      <c r="A35" s="248" t="s">
        <v>258</v>
      </c>
      <c r="B35" s="249"/>
      <c r="C35" s="249"/>
      <c r="D35" s="249"/>
      <c r="E35" s="249" t="s">
        <v>259</v>
      </c>
      <c r="F35" s="249"/>
      <c r="G35" s="104" t="s">
        <v>252</v>
      </c>
      <c r="H35" s="249" t="s">
        <v>253</v>
      </c>
      <c r="I35" s="249"/>
      <c r="J35" s="249"/>
      <c r="K35" s="249"/>
      <c r="L35" s="249"/>
      <c r="M35" s="267" t="s">
        <v>254</v>
      </c>
      <c r="N35" s="263"/>
      <c r="O35" s="249" t="s">
        <v>255</v>
      </c>
      <c r="P35" s="249"/>
      <c r="Q35" s="267"/>
      <c r="R35" s="292"/>
    </row>
    <row r="36" spans="1:18" ht="23.25" customHeight="1">
      <c r="A36" s="289"/>
      <c r="B36" s="290"/>
      <c r="C36" s="290"/>
      <c r="D36" s="291"/>
      <c r="E36" s="293"/>
      <c r="F36" s="293"/>
      <c r="G36" s="156"/>
      <c r="H36" s="295"/>
      <c r="I36" s="295"/>
      <c r="J36" s="295"/>
      <c r="K36" s="295"/>
      <c r="L36" s="295"/>
      <c r="M36" s="306"/>
      <c r="N36" s="307"/>
      <c r="O36" s="293"/>
      <c r="P36" s="293"/>
      <c r="Q36" s="293"/>
      <c r="R36" s="294"/>
    </row>
    <row r="37" spans="1:18" ht="12.75">
      <c r="A37" s="268"/>
      <c r="B37" s="268"/>
      <c r="C37" s="268"/>
      <c r="D37" s="268"/>
      <c r="E37" s="268"/>
      <c r="F37" s="268"/>
      <c r="G37" s="268"/>
      <c r="H37" s="268"/>
      <c r="I37" s="268"/>
      <c r="J37" s="268"/>
      <c r="K37" s="268"/>
      <c r="L37" s="268"/>
      <c r="M37" s="268"/>
      <c r="N37" s="268"/>
      <c r="O37" s="268"/>
      <c r="P37" s="268"/>
      <c r="Q37" s="268"/>
      <c r="R37" s="268"/>
    </row>
    <row r="38" spans="1:18" ht="12.75">
      <c r="A38" s="37"/>
      <c r="B38" s="37"/>
      <c r="C38" s="37"/>
      <c r="D38" s="37"/>
      <c r="E38" s="95"/>
      <c r="F38" s="95"/>
      <c r="G38" s="95"/>
      <c r="H38" s="95"/>
      <c r="I38" s="95"/>
      <c r="J38" s="95"/>
      <c r="K38" s="95"/>
      <c r="L38" s="95"/>
      <c r="M38" s="95"/>
      <c r="N38" s="95"/>
      <c r="O38" s="95"/>
      <c r="P38" s="95"/>
      <c r="Q38" s="95"/>
      <c r="R38" s="95"/>
    </row>
    <row r="39" spans="1:18" ht="12.75">
      <c r="A39" s="37"/>
      <c r="B39" s="37"/>
      <c r="C39" s="37"/>
      <c r="D39" s="37"/>
      <c r="E39" s="95"/>
      <c r="F39" s="95"/>
      <c r="G39" s="95"/>
      <c r="H39" s="95"/>
      <c r="I39" s="95"/>
      <c r="J39" s="95"/>
      <c r="K39" s="95"/>
      <c r="L39" s="95"/>
      <c r="M39" s="95"/>
      <c r="N39" s="95"/>
      <c r="O39" s="95"/>
      <c r="P39" s="95"/>
      <c r="Q39" s="95"/>
      <c r="R39" s="95"/>
    </row>
    <row r="40" spans="1:18" ht="12.75">
      <c r="A40" s="268"/>
      <c r="B40" s="268"/>
      <c r="C40" s="268"/>
      <c r="D40" s="268"/>
      <c r="E40" s="268"/>
      <c r="F40" s="268"/>
      <c r="G40" s="268"/>
      <c r="H40" s="268"/>
      <c r="I40" s="268"/>
      <c r="J40" s="268"/>
      <c r="K40" s="268"/>
      <c r="L40" s="268"/>
      <c r="M40" s="268"/>
      <c r="N40" s="268"/>
      <c r="O40" s="268"/>
      <c r="P40" s="268"/>
      <c r="Q40" s="268"/>
      <c r="R40" s="268"/>
    </row>
    <row r="41" spans="1:18" ht="12.75">
      <c r="A41" s="268"/>
      <c r="B41" s="268"/>
      <c r="C41" s="268"/>
      <c r="D41" s="268"/>
      <c r="E41" s="268"/>
      <c r="F41" s="268"/>
      <c r="G41" s="268"/>
      <c r="H41" s="268"/>
      <c r="I41" s="268"/>
      <c r="J41" s="268"/>
      <c r="K41" s="268"/>
      <c r="L41" s="268"/>
      <c r="M41" s="268"/>
      <c r="N41" s="268"/>
      <c r="O41" s="268"/>
      <c r="P41" s="268"/>
      <c r="Q41" s="268"/>
      <c r="R41" s="268"/>
    </row>
    <row r="42" spans="1:18" ht="12.75">
      <c r="A42" s="37"/>
      <c r="B42" s="37"/>
      <c r="C42" s="37"/>
      <c r="D42" s="37"/>
      <c r="E42" s="95"/>
      <c r="F42" s="95"/>
      <c r="G42" s="95"/>
      <c r="H42" s="95"/>
      <c r="I42" s="95"/>
      <c r="J42" s="95"/>
      <c r="K42" s="95"/>
      <c r="L42" s="95"/>
      <c r="M42" s="95"/>
      <c r="N42" s="95"/>
      <c r="O42" s="95"/>
      <c r="P42" s="95"/>
      <c r="Q42" s="95"/>
      <c r="R42" s="95"/>
    </row>
    <row r="43" spans="1:18" ht="12.75">
      <c r="A43" s="303" t="s">
        <v>260</v>
      </c>
      <c r="B43" s="303"/>
      <c r="C43" s="303"/>
      <c r="D43" s="303"/>
      <c r="E43" s="304"/>
      <c r="F43" s="304"/>
      <c r="G43" s="304"/>
      <c r="H43" s="304"/>
      <c r="I43" s="304"/>
      <c r="J43" s="304"/>
      <c r="K43" s="303" t="s">
        <v>261</v>
      </c>
      <c r="L43" s="303"/>
      <c r="M43" s="304"/>
      <c r="N43" s="304"/>
      <c r="O43" s="304"/>
      <c r="P43" s="304"/>
      <c r="Q43" s="304"/>
      <c r="R43" s="304"/>
    </row>
    <row r="44" spans="1:18" ht="12.75">
      <c r="A44" s="303"/>
      <c r="B44" s="303"/>
      <c r="C44" s="303"/>
      <c r="D44" s="303"/>
      <c r="E44" s="305"/>
      <c r="F44" s="305"/>
      <c r="G44" s="305"/>
      <c r="H44" s="305"/>
      <c r="I44" s="305"/>
      <c r="J44" s="305"/>
      <c r="K44" s="303"/>
      <c r="L44" s="303"/>
      <c r="M44" s="305"/>
      <c r="N44" s="305"/>
      <c r="O44" s="305"/>
      <c r="P44" s="305"/>
      <c r="Q44" s="305"/>
      <c r="R44" s="305"/>
    </row>
    <row r="55" ht="12.75">
      <c r="D55" s="93" t="s">
        <v>312</v>
      </c>
    </row>
  </sheetData>
  <mergeCells count="78">
    <mergeCell ref="K27:L27"/>
    <mergeCell ref="J5:K5"/>
    <mergeCell ref="A14:R14"/>
    <mergeCell ref="A9:R9"/>
    <mergeCell ref="A10:E10"/>
    <mergeCell ref="F10:R10"/>
    <mergeCell ref="F11:R11"/>
    <mergeCell ref="A11:E11"/>
    <mergeCell ref="A19:E19"/>
    <mergeCell ref="F19:R19"/>
    <mergeCell ref="A4:R4"/>
    <mergeCell ref="A3:R3"/>
    <mergeCell ref="A18:E18"/>
    <mergeCell ref="F18:R18"/>
    <mergeCell ref="A12:E13"/>
    <mergeCell ref="F12:R12"/>
    <mergeCell ref="F13:R13"/>
    <mergeCell ref="H7:M7"/>
    <mergeCell ref="D25:M25"/>
    <mergeCell ref="A1:R1"/>
    <mergeCell ref="A6:R6"/>
    <mergeCell ref="A20:R20"/>
    <mergeCell ref="A15:R15"/>
    <mergeCell ref="A16:E16"/>
    <mergeCell ref="F16:R16"/>
    <mergeCell ref="A17:E17"/>
    <mergeCell ref="F17:R17"/>
    <mergeCell ref="A2:R2"/>
    <mergeCell ref="M32:N32"/>
    <mergeCell ref="A21:B21"/>
    <mergeCell ref="C21:R21"/>
    <mergeCell ref="A22:R22"/>
    <mergeCell ref="A23:B25"/>
    <mergeCell ref="D23:M23"/>
    <mergeCell ref="N23:N25"/>
    <mergeCell ref="O23:R23"/>
    <mergeCell ref="D24:M24"/>
    <mergeCell ref="I27:J27"/>
    <mergeCell ref="M33:N33"/>
    <mergeCell ref="H33:L33"/>
    <mergeCell ref="E29:F29"/>
    <mergeCell ref="M36:N36"/>
    <mergeCell ref="A34:R34"/>
    <mergeCell ref="A35:D35"/>
    <mergeCell ref="E35:F35"/>
    <mergeCell ref="A32:D32"/>
    <mergeCell ref="E32:F32"/>
    <mergeCell ref="H32:L32"/>
    <mergeCell ref="A37:R37"/>
    <mergeCell ref="A41:R41"/>
    <mergeCell ref="A43:D44"/>
    <mergeCell ref="E43:J44"/>
    <mergeCell ref="K43:L44"/>
    <mergeCell ref="M43:R44"/>
    <mergeCell ref="A40:R40"/>
    <mergeCell ref="A30:D30"/>
    <mergeCell ref="H30:L30"/>
    <mergeCell ref="O30:R30"/>
    <mergeCell ref="O29:R29"/>
    <mergeCell ref="M30:N30"/>
    <mergeCell ref="M29:N29"/>
    <mergeCell ref="A26:R26"/>
    <mergeCell ref="A33:D33"/>
    <mergeCell ref="E33:F33"/>
    <mergeCell ref="O33:R33"/>
    <mergeCell ref="O32:R32"/>
    <mergeCell ref="H29:L29"/>
    <mergeCell ref="A31:R31"/>
    <mergeCell ref="E30:F30"/>
    <mergeCell ref="A28:R28"/>
    <mergeCell ref="A29:D29"/>
    <mergeCell ref="A36:D36"/>
    <mergeCell ref="H35:L35"/>
    <mergeCell ref="M35:N35"/>
    <mergeCell ref="O35:R35"/>
    <mergeCell ref="O36:R36"/>
    <mergeCell ref="H36:L36"/>
    <mergeCell ref="E36:F36"/>
  </mergeCells>
  <printOptions horizontalCentered="1"/>
  <pageMargins left="0.5905511811023623" right="0.5905511811023623" top="1.01" bottom="0.3937007874015748" header="0" footer="0"/>
  <pageSetup horizontalDpi="600" verticalDpi="600" orientation="landscape" paperSize="14" scale="67" r:id="rId3"/>
  <legacyDrawing r:id="rId2"/>
</worksheet>
</file>

<file path=xl/worksheets/sheet11.xml><?xml version="1.0" encoding="utf-8"?>
<worksheet xmlns="http://schemas.openxmlformats.org/spreadsheetml/2006/main" xmlns:r="http://schemas.openxmlformats.org/officeDocument/2006/relationships">
  <sheetPr>
    <tabColor indexed="47"/>
  </sheetPr>
  <dimension ref="A1:R47"/>
  <sheetViews>
    <sheetView tabSelected="1" zoomScale="90" zoomScaleNormal="90" workbookViewId="0" topLeftCell="A7">
      <selection activeCell="C11" sqref="C11"/>
    </sheetView>
  </sheetViews>
  <sheetFormatPr defaultColWidth="11.421875" defaultRowHeight="19.5" customHeight="1"/>
  <cols>
    <col min="1" max="1" width="67.57421875" style="109" customWidth="1"/>
    <col min="2" max="2" width="20.28125" style="109" customWidth="1"/>
    <col min="3" max="3" width="24.140625" style="109" customWidth="1"/>
    <col min="4" max="4" width="20.7109375" style="109" customWidth="1"/>
    <col min="5" max="5" width="19.28125" style="109" customWidth="1"/>
    <col min="6" max="6" width="16.28125" style="109" customWidth="1"/>
    <col min="7" max="16384" width="11.421875" style="109" customWidth="1"/>
  </cols>
  <sheetData>
    <row r="1" spans="1:18" s="93" customFormat="1" ht="15.75">
      <c r="A1" s="320" t="s">
        <v>212</v>
      </c>
      <c r="B1" s="320"/>
      <c r="C1" s="320"/>
      <c r="D1" s="320"/>
      <c r="E1" s="320"/>
      <c r="F1" s="320"/>
      <c r="G1" s="105"/>
      <c r="H1" s="105"/>
      <c r="I1" s="105"/>
      <c r="J1" s="105"/>
      <c r="K1" s="105"/>
      <c r="L1" s="105"/>
      <c r="M1" s="105"/>
      <c r="N1" s="105"/>
      <c r="O1" s="105"/>
      <c r="P1" s="105"/>
      <c r="Q1" s="105"/>
      <c r="R1" s="105"/>
    </row>
    <row r="2" spans="1:18" s="93" customFormat="1" ht="15.75">
      <c r="A2" s="320" t="s">
        <v>126</v>
      </c>
      <c r="B2" s="320"/>
      <c r="C2" s="320"/>
      <c r="D2" s="320"/>
      <c r="E2" s="320"/>
      <c r="F2" s="320"/>
      <c r="G2" s="105"/>
      <c r="H2" s="105"/>
      <c r="I2" s="105"/>
      <c r="J2" s="105"/>
      <c r="K2" s="105"/>
      <c r="L2" s="105"/>
      <c r="M2" s="105"/>
      <c r="N2" s="105"/>
      <c r="O2" s="105"/>
      <c r="P2" s="105"/>
      <c r="Q2" s="105"/>
      <c r="R2" s="105"/>
    </row>
    <row r="3" spans="1:18" s="93" customFormat="1" ht="15.75">
      <c r="A3" s="320" t="s">
        <v>271</v>
      </c>
      <c r="B3" s="320"/>
      <c r="C3" s="320"/>
      <c r="D3" s="320"/>
      <c r="E3" s="320"/>
      <c r="F3" s="320"/>
      <c r="G3" s="105"/>
      <c r="H3" s="105"/>
      <c r="I3" s="105"/>
      <c r="J3" s="105"/>
      <c r="K3" s="105"/>
      <c r="L3" s="105"/>
      <c r="M3" s="105"/>
      <c r="N3" s="105"/>
      <c r="O3" s="105"/>
      <c r="P3" s="105"/>
      <c r="Q3" s="105"/>
      <c r="R3" s="105"/>
    </row>
    <row r="4" spans="1:18" s="93" customFormat="1" ht="15.75">
      <c r="A4" s="320" t="s">
        <v>277</v>
      </c>
      <c r="B4" s="320"/>
      <c r="C4" s="320"/>
      <c r="D4" s="320"/>
      <c r="E4" s="320"/>
      <c r="F4" s="320"/>
      <c r="G4" s="105"/>
      <c r="H4" s="105"/>
      <c r="I4" s="105"/>
      <c r="J4" s="105"/>
      <c r="K4" s="105"/>
      <c r="L4" s="105"/>
      <c r="M4" s="105"/>
      <c r="N4" s="105"/>
      <c r="O4" s="105"/>
      <c r="P4" s="105"/>
      <c r="Q4" s="105"/>
      <c r="R4" s="105"/>
    </row>
    <row r="5" spans="1:18" s="93" customFormat="1" ht="15.75">
      <c r="A5" s="320" t="s">
        <v>270</v>
      </c>
      <c r="B5" s="320" t="s">
        <v>263</v>
      </c>
      <c r="C5" s="320"/>
      <c r="D5" s="320"/>
      <c r="E5" s="320"/>
      <c r="F5" s="320"/>
      <c r="G5" s="105"/>
      <c r="H5" s="105"/>
      <c r="I5" s="105"/>
      <c r="J5" s="105"/>
      <c r="K5" s="105"/>
      <c r="L5" s="105"/>
      <c r="M5" s="105"/>
      <c r="N5" s="105"/>
      <c r="O5" s="105"/>
      <c r="P5" s="105"/>
      <c r="Q5" s="105"/>
      <c r="R5" s="105"/>
    </row>
    <row r="6" spans="1:17" ht="15.75">
      <c r="A6" s="352"/>
      <c r="B6" s="352"/>
      <c r="C6" s="352"/>
      <c r="D6" s="352"/>
      <c r="E6" s="352"/>
      <c r="F6" s="352"/>
      <c r="G6" s="105"/>
      <c r="H6" s="105"/>
      <c r="I6" s="105"/>
      <c r="J6" s="105"/>
      <c r="K6" s="105"/>
      <c r="L6" s="105"/>
      <c r="M6" s="105"/>
      <c r="N6" s="105"/>
      <c r="O6" s="105"/>
      <c r="P6" s="105"/>
      <c r="Q6" s="105"/>
    </row>
    <row r="7" spans="1:17" ht="15.75" customHeight="1">
      <c r="A7" s="353" t="s">
        <v>262</v>
      </c>
      <c r="B7" s="353"/>
      <c r="C7" s="353"/>
      <c r="D7" s="353"/>
      <c r="E7" s="353"/>
      <c r="F7" s="353"/>
      <c r="G7" s="105"/>
      <c r="H7" s="105"/>
      <c r="I7" s="105"/>
      <c r="J7" s="105"/>
      <c r="K7" s="105"/>
      <c r="L7" s="105"/>
      <c r="M7" s="105"/>
      <c r="N7" s="105"/>
      <c r="O7" s="105"/>
      <c r="P7" s="105"/>
      <c r="Q7" s="105"/>
    </row>
    <row r="8" spans="1:17" ht="15.75">
      <c r="A8" s="353" t="s">
        <v>236</v>
      </c>
      <c r="B8" s="353"/>
      <c r="C8" s="353"/>
      <c r="D8" s="353"/>
      <c r="E8" s="353"/>
      <c r="F8" s="353"/>
      <c r="G8" s="105"/>
      <c r="H8" s="105"/>
      <c r="I8" s="105"/>
      <c r="J8" s="105"/>
      <c r="K8" s="105"/>
      <c r="L8" s="105"/>
      <c r="M8" s="105"/>
      <c r="N8" s="105"/>
      <c r="O8" s="105"/>
      <c r="P8" s="105"/>
      <c r="Q8" s="105"/>
    </row>
    <row r="9" spans="1:6" s="110" customFormat="1" ht="17.25" thickBot="1">
      <c r="A9" s="349"/>
      <c r="B9" s="349"/>
      <c r="C9" s="349"/>
      <c r="D9" s="349"/>
      <c r="E9" s="349"/>
      <c r="F9" s="349"/>
    </row>
    <row r="10" spans="1:6" ht="27" customHeight="1">
      <c r="A10" s="350" t="s">
        <v>236</v>
      </c>
      <c r="B10" s="111" t="s">
        <v>274</v>
      </c>
      <c r="C10" s="111" t="s">
        <v>66</v>
      </c>
      <c r="D10" s="111" t="s">
        <v>267</v>
      </c>
      <c r="E10" s="354"/>
      <c r="F10" s="112" t="s">
        <v>275</v>
      </c>
    </row>
    <row r="11" spans="1:6" ht="13.5" thickBot="1">
      <c r="A11" s="351"/>
      <c r="B11" s="113">
        <f>'4. SEGUIMIENTO A GESTION METAS'!O25</f>
        <v>1378000000</v>
      </c>
      <c r="C11" s="113">
        <f>'4. SEGUIMIENTO A GESTION METAS'!P25</f>
        <v>815800000</v>
      </c>
      <c r="D11" s="113"/>
      <c r="E11" s="355"/>
      <c r="F11" s="114">
        <f>C11/B11</f>
        <v>0.5920174165457184</v>
      </c>
    </row>
    <row r="12" spans="1:6" ht="17.25" thickBot="1">
      <c r="A12" s="349"/>
      <c r="B12" s="349"/>
      <c r="C12" s="349"/>
      <c r="D12" s="349"/>
      <c r="E12" s="349"/>
      <c r="F12" s="349"/>
    </row>
    <row r="13" spans="1:6" s="108" customFormat="1" ht="24.75" customHeight="1">
      <c r="A13" s="115" t="s">
        <v>269</v>
      </c>
      <c r="B13" s="116" t="s">
        <v>273</v>
      </c>
      <c r="C13" s="41" t="s">
        <v>266</v>
      </c>
      <c r="D13" s="41" t="s">
        <v>267</v>
      </c>
      <c r="E13" s="41" t="s">
        <v>268</v>
      </c>
      <c r="F13" s="42" t="s">
        <v>275</v>
      </c>
    </row>
    <row r="14" spans="1:6" s="13" customFormat="1" ht="12.75">
      <c r="A14" s="117"/>
      <c r="B14" s="118"/>
      <c r="C14" s="119"/>
      <c r="D14" s="119"/>
      <c r="E14" s="127"/>
      <c r="F14" s="120" t="e">
        <f aca="true" t="shared" si="0" ref="F14:F29">C14/B14</f>
        <v>#DIV/0!</v>
      </c>
    </row>
    <row r="15" spans="1:6" s="13" customFormat="1" ht="12.75">
      <c r="A15" s="117"/>
      <c r="B15" s="118"/>
      <c r="C15" s="119"/>
      <c r="D15" s="119"/>
      <c r="E15" s="127"/>
      <c r="F15" s="120" t="e">
        <f t="shared" si="0"/>
        <v>#DIV/0!</v>
      </c>
    </row>
    <row r="16" spans="1:6" s="13" customFormat="1" ht="12.75">
      <c r="A16" s="117"/>
      <c r="B16" s="118"/>
      <c r="C16" s="119"/>
      <c r="D16" s="119"/>
      <c r="E16" s="127"/>
      <c r="F16" s="120" t="e">
        <f t="shared" si="0"/>
        <v>#DIV/0!</v>
      </c>
    </row>
    <row r="17" spans="1:6" s="13" customFormat="1" ht="12.75">
      <c r="A17" s="117"/>
      <c r="B17" s="118"/>
      <c r="C17" s="119"/>
      <c r="D17" s="119"/>
      <c r="E17" s="127"/>
      <c r="F17" s="120" t="e">
        <f t="shared" si="0"/>
        <v>#DIV/0!</v>
      </c>
    </row>
    <row r="18" spans="1:6" s="13" customFormat="1" ht="12.75">
      <c r="A18" s="117"/>
      <c r="B18" s="118"/>
      <c r="C18" s="119"/>
      <c r="D18" s="119"/>
      <c r="E18" s="127"/>
      <c r="F18" s="120" t="e">
        <f t="shared" si="0"/>
        <v>#DIV/0!</v>
      </c>
    </row>
    <row r="19" spans="1:6" s="13" customFormat="1" ht="12.75">
      <c r="A19" s="117"/>
      <c r="B19" s="118"/>
      <c r="C19" s="119"/>
      <c r="D19" s="119"/>
      <c r="E19" s="127"/>
      <c r="F19" s="120" t="e">
        <f t="shared" si="0"/>
        <v>#DIV/0!</v>
      </c>
    </row>
    <row r="20" spans="1:6" s="13" customFormat="1" ht="12.75">
      <c r="A20" s="117"/>
      <c r="B20" s="118"/>
      <c r="C20" s="119"/>
      <c r="D20" s="119"/>
      <c r="E20" s="127"/>
      <c r="F20" s="120" t="e">
        <f t="shared" si="0"/>
        <v>#DIV/0!</v>
      </c>
    </row>
    <row r="21" spans="1:6" ht="12.75">
      <c r="A21" s="117"/>
      <c r="B21" s="118"/>
      <c r="C21" s="119"/>
      <c r="D21" s="119"/>
      <c r="E21" s="127"/>
      <c r="F21" s="120" t="e">
        <f t="shared" si="0"/>
        <v>#DIV/0!</v>
      </c>
    </row>
    <row r="22" spans="1:6" ht="12.75">
      <c r="A22" s="117"/>
      <c r="B22" s="118"/>
      <c r="C22" s="119"/>
      <c r="D22" s="119"/>
      <c r="E22" s="127"/>
      <c r="F22" s="120" t="e">
        <f t="shared" si="0"/>
        <v>#DIV/0!</v>
      </c>
    </row>
    <row r="23" spans="1:6" ht="12.75">
      <c r="A23" s="117"/>
      <c r="B23" s="118"/>
      <c r="C23" s="119"/>
      <c r="D23" s="119"/>
      <c r="E23" s="127"/>
      <c r="F23" s="120" t="e">
        <f t="shared" si="0"/>
        <v>#DIV/0!</v>
      </c>
    </row>
    <row r="24" spans="1:6" ht="12.75">
      <c r="A24" s="117"/>
      <c r="B24" s="118"/>
      <c r="C24" s="119"/>
      <c r="D24" s="119"/>
      <c r="E24" s="127"/>
      <c r="F24" s="120" t="e">
        <f t="shared" si="0"/>
        <v>#DIV/0!</v>
      </c>
    </row>
    <row r="25" spans="1:6" ht="12.75">
      <c r="A25" s="117"/>
      <c r="B25" s="118"/>
      <c r="C25" s="119"/>
      <c r="D25" s="119"/>
      <c r="E25" s="127"/>
      <c r="F25" s="120" t="e">
        <f t="shared" si="0"/>
        <v>#DIV/0!</v>
      </c>
    </row>
    <row r="26" spans="1:6" ht="12.75">
      <c r="A26" s="117"/>
      <c r="B26" s="118"/>
      <c r="C26" s="119"/>
      <c r="D26" s="119"/>
      <c r="E26" s="127"/>
      <c r="F26" s="120" t="e">
        <f t="shared" si="0"/>
        <v>#DIV/0!</v>
      </c>
    </row>
    <row r="27" spans="1:6" ht="12.75">
      <c r="A27" s="117"/>
      <c r="B27" s="118"/>
      <c r="C27" s="119"/>
      <c r="D27" s="119"/>
      <c r="E27" s="127"/>
      <c r="F27" s="120" t="e">
        <f t="shared" si="0"/>
        <v>#DIV/0!</v>
      </c>
    </row>
    <row r="28" spans="1:6" ht="12.75">
      <c r="A28" s="117"/>
      <c r="B28" s="118"/>
      <c r="C28" s="119"/>
      <c r="D28" s="119"/>
      <c r="E28" s="127"/>
      <c r="F28" s="120" t="e">
        <f t="shared" si="0"/>
        <v>#DIV/0!</v>
      </c>
    </row>
    <row r="29" spans="1:6" ht="13.5" thickBot="1">
      <c r="A29" s="121" t="s">
        <v>224</v>
      </c>
      <c r="B29" s="122">
        <f>SUM(B14:B28)</f>
        <v>0</v>
      </c>
      <c r="C29" s="122">
        <f>SUM(C14:C28)</f>
        <v>0</v>
      </c>
      <c r="D29" s="122">
        <f>SUM(D14:D28)</f>
        <v>0</v>
      </c>
      <c r="E29" s="128">
        <f>SUM(E14:E28)</f>
        <v>0</v>
      </c>
      <c r="F29" s="123" t="e">
        <f t="shared" si="0"/>
        <v>#DIV/0!</v>
      </c>
    </row>
    <row r="30" spans="1:6" ht="19.5" customHeight="1">
      <c r="A30" s="110"/>
      <c r="B30" s="124" t="b">
        <f>B29=B11</f>
        <v>0</v>
      </c>
      <c r="C30" s="124" t="b">
        <f>C29=C11</f>
        <v>0</v>
      </c>
      <c r="D30" s="124" t="b">
        <f>D29=D11</f>
        <v>1</v>
      </c>
      <c r="F30" s="124" t="e">
        <f>F29=F11</f>
        <v>#DIV/0!</v>
      </c>
    </row>
    <row r="31" spans="1:2" ht="19.5" customHeight="1">
      <c r="A31" s="110"/>
      <c r="B31" s="125"/>
    </row>
    <row r="32" spans="1:2" ht="19.5" customHeight="1">
      <c r="A32" s="110"/>
      <c r="B32" s="126"/>
    </row>
    <row r="33" spans="1:2" ht="19.5" customHeight="1">
      <c r="A33" s="110"/>
      <c r="B33" s="125"/>
    </row>
    <row r="35" spans="1:2" ht="19.5" customHeight="1">
      <c r="A35" s="110"/>
      <c r="B35" s="125"/>
    </row>
    <row r="36" spans="1:2" ht="19.5" customHeight="1">
      <c r="A36" s="110"/>
      <c r="B36" s="125"/>
    </row>
    <row r="37" spans="1:2" ht="19.5" customHeight="1">
      <c r="A37" s="110"/>
      <c r="B37" s="125"/>
    </row>
    <row r="38" spans="1:2" ht="19.5" customHeight="1">
      <c r="A38" s="110"/>
      <c r="B38" s="125"/>
    </row>
    <row r="39" spans="1:2" ht="19.5" customHeight="1">
      <c r="A39" s="110"/>
      <c r="B39" s="125"/>
    </row>
    <row r="40" spans="1:2" ht="19.5" customHeight="1">
      <c r="A40" s="110"/>
      <c r="B40" s="125"/>
    </row>
    <row r="41" spans="1:2" ht="19.5" customHeight="1">
      <c r="A41" s="110"/>
      <c r="B41" s="125"/>
    </row>
    <row r="42" spans="1:2" ht="19.5" customHeight="1">
      <c r="A42" s="110"/>
      <c r="B42" s="125"/>
    </row>
    <row r="43" spans="1:2" ht="19.5" customHeight="1">
      <c r="A43" s="110"/>
      <c r="B43" s="125"/>
    </row>
    <row r="44" spans="1:2" ht="19.5" customHeight="1">
      <c r="A44" s="110"/>
      <c r="B44" s="125"/>
    </row>
    <row r="45" spans="1:2" ht="19.5" customHeight="1">
      <c r="A45" s="110"/>
      <c r="B45" s="125"/>
    </row>
    <row r="46" spans="1:2" ht="19.5" customHeight="1">
      <c r="A46" s="110"/>
      <c r="B46" s="125"/>
    </row>
    <row r="47" spans="1:2" ht="19.5" customHeight="1">
      <c r="A47" s="110"/>
      <c r="B47" s="125"/>
    </row>
  </sheetData>
  <mergeCells count="12">
    <mergeCell ref="A1:F1"/>
    <mergeCell ref="A2:F2"/>
    <mergeCell ref="A3:F3"/>
    <mergeCell ref="A4:F4"/>
    <mergeCell ref="A5:F5"/>
    <mergeCell ref="A12:F12"/>
    <mergeCell ref="A10:A11"/>
    <mergeCell ref="A6:F6"/>
    <mergeCell ref="A7:F7"/>
    <mergeCell ref="E10:E11"/>
    <mergeCell ref="A8:F8"/>
    <mergeCell ref="A9:F9"/>
  </mergeCells>
  <printOptions horizontalCentered="1"/>
  <pageMargins left="0.5905511811023623" right="0.3937007874015748" top="0.7874015748031497" bottom="0.3937007874015748" header="0" footer="0"/>
  <pageSetup horizontalDpi="600" verticalDpi="600" orientation="landscape" paperSize="14" scale="90"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2:H34"/>
  <sheetViews>
    <sheetView workbookViewId="0" topLeftCell="A31">
      <selection activeCell="B2" sqref="B2:G33"/>
    </sheetView>
  </sheetViews>
  <sheetFormatPr defaultColWidth="11.421875" defaultRowHeight="12.75"/>
  <cols>
    <col min="1" max="1" width="2.421875" style="5" customWidth="1"/>
    <col min="2" max="2" width="15.00390625" style="5" bestFit="1" customWidth="1"/>
    <col min="3" max="3" width="11.28125" style="5" customWidth="1"/>
    <col min="4" max="4" width="11.421875" style="5" customWidth="1"/>
    <col min="5" max="5" width="7.00390625" style="5" customWidth="1"/>
    <col min="6" max="6" width="6.57421875" style="5" customWidth="1"/>
    <col min="7" max="7" width="6.00390625" style="5" customWidth="1"/>
    <col min="8" max="8" width="2.421875" style="5" customWidth="1"/>
    <col min="9" max="16384" width="11.421875" style="5" customWidth="1"/>
  </cols>
  <sheetData>
    <row r="1" ht="12.75"/>
    <row r="2" spans="1:8" ht="12.75">
      <c r="A2" s="34"/>
      <c r="B2" s="205" t="s">
        <v>212</v>
      </c>
      <c r="C2" s="205"/>
      <c r="D2" s="205"/>
      <c r="E2" s="205"/>
      <c r="F2" s="205"/>
      <c r="G2" s="205"/>
      <c r="H2" s="34"/>
    </row>
    <row r="3" spans="1:8" ht="6" customHeight="1">
      <c r="A3" s="34"/>
      <c r="B3" s="19"/>
      <c r="C3" s="19"/>
      <c r="D3" s="19"/>
      <c r="E3" s="19"/>
      <c r="F3" s="19"/>
      <c r="G3" s="19"/>
      <c r="H3" s="34"/>
    </row>
    <row r="4" spans="1:8" ht="12.75">
      <c r="A4" s="34"/>
      <c r="B4" s="206" t="s">
        <v>126</v>
      </c>
      <c r="C4" s="206"/>
      <c r="D4" s="206"/>
      <c r="E4" s="206"/>
      <c r="F4" s="206"/>
      <c r="G4" s="206"/>
      <c r="H4" s="34"/>
    </row>
    <row r="5" spans="1:8" ht="5.25" customHeight="1">
      <c r="A5" s="34"/>
      <c r="B5" s="33"/>
      <c r="C5" s="33"/>
      <c r="D5" s="18"/>
      <c r="E5" s="18"/>
      <c r="F5" s="18"/>
      <c r="G5" s="19"/>
      <c r="H5" s="34"/>
    </row>
    <row r="6" spans="1:8" ht="12.75">
      <c r="A6" s="34"/>
      <c r="B6" s="206" t="s">
        <v>109</v>
      </c>
      <c r="C6" s="206"/>
      <c r="D6" s="206"/>
      <c r="E6" s="206"/>
      <c r="F6" s="206"/>
      <c r="G6" s="206"/>
      <c r="H6" s="34"/>
    </row>
    <row r="7" spans="1:8" ht="12.75">
      <c r="A7" s="34"/>
      <c r="B7" s="34"/>
      <c r="C7" s="34"/>
      <c r="D7" s="34"/>
      <c r="E7" s="34"/>
      <c r="F7" s="34"/>
      <c r="G7" s="34"/>
      <c r="H7" s="34"/>
    </row>
    <row r="8" spans="1:8" ht="12.75">
      <c r="A8" s="34"/>
      <c r="B8" s="169" t="s">
        <v>122</v>
      </c>
      <c r="C8" s="169"/>
      <c r="D8" s="169"/>
      <c r="E8" s="169"/>
      <c r="F8" s="169"/>
      <c r="G8" s="169"/>
      <c r="H8" s="34"/>
    </row>
    <row r="9" spans="1:8" ht="12.75">
      <c r="A9" s="34"/>
      <c r="B9" s="34"/>
      <c r="C9" s="34"/>
      <c r="D9" s="34"/>
      <c r="E9" s="34"/>
      <c r="F9" s="34"/>
      <c r="G9" s="34"/>
      <c r="H9" s="34"/>
    </row>
    <row r="10" spans="1:8" ht="12.75">
      <c r="A10" s="34"/>
      <c r="B10" s="169" t="s">
        <v>116</v>
      </c>
      <c r="C10" s="169"/>
      <c r="D10" s="169"/>
      <c r="E10" s="169"/>
      <c r="F10" s="169"/>
      <c r="G10" s="169"/>
      <c r="H10" s="34"/>
    </row>
    <row r="11" spans="1:8" ht="21.75" customHeight="1">
      <c r="A11" s="34"/>
      <c r="B11" s="34"/>
      <c r="C11" s="34"/>
      <c r="D11" s="34"/>
      <c r="E11" s="34"/>
      <c r="F11" s="34"/>
      <c r="G11" s="34"/>
      <c r="H11" s="34"/>
    </row>
    <row r="12" spans="1:8" ht="12.75">
      <c r="A12" s="34"/>
      <c r="B12" s="169" t="s">
        <v>227</v>
      </c>
      <c r="C12" s="169"/>
      <c r="D12" s="169"/>
      <c r="E12" s="169"/>
      <c r="F12" s="169"/>
      <c r="G12" s="169"/>
      <c r="H12" s="34"/>
    </row>
    <row r="13" spans="1:8" ht="13.5" thickBot="1">
      <c r="A13" s="34"/>
      <c r="B13" s="34"/>
      <c r="C13" s="34"/>
      <c r="D13" s="34"/>
      <c r="E13" s="34"/>
      <c r="F13" s="34"/>
      <c r="G13" s="34"/>
      <c r="H13" s="34"/>
    </row>
    <row r="14" spans="1:8" ht="39.75" customHeight="1" thickBot="1">
      <c r="A14" s="34"/>
      <c r="B14" s="38" t="s">
        <v>211</v>
      </c>
      <c r="C14" s="199" t="s">
        <v>316</v>
      </c>
      <c r="D14" s="200"/>
      <c r="E14" s="200"/>
      <c r="F14" s="200"/>
      <c r="G14" s="201"/>
      <c r="H14" s="34"/>
    </row>
    <row r="15" spans="1:8" ht="13.5" thickBot="1">
      <c r="A15" s="34"/>
      <c r="B15" s="38"/>
      <c r="C15" s="35"/>
      <c r="D15" s="35"/>
      <c r="E15" s="35"/>
      <c r="F15" s="35"/>
      <c r="G15" s="35"/>
      <c r="H15" s="34"/>
    </row>
    <row r="16" spans="1:8" ht="37.5" customHeight="1" thickBot="1">
      <c r="A16" s="34"/>
      <c r="B16" s="38" t="s">
        <v>119</v>
      </c>
      <c r="C16" s="199" t="s">
        <v>296</v>
      </c>
      <c r="D16" s="200"/>
      <c r="E16" s="200"/>
      <c r="F16" s="200"/>
      <c r="G16" s="201"/>
      <c r="H16" s="34"/>
    </row>
    <row r="17" spans="1:8" ht="13.5" thickBot="1">
      <c r="A17" s="34"/>
      <c r="B17" s="38"/>
      <c r="C17" s="37"/>
      <c r="D17" s="37"/>
      <c r="E17" s="37"/>
      <c r="F17" s="37"/>
      <c r="G17" s="37"/>
      <c r="H17" s="34"/>
    </row>
    <row r="18" spans="1:8" ht="39.75" customHeight="1">
      <c r="A18" s="34"/>
      <c r="B18" s="207" t="s">
        <v>264</v>
      </c>
      <c r="C18" s="208" t="s">
        <v>297</v>
      </c>
      <c r="D18" s="209"/>
      <c r="E18" s="209"/>
      <c r="F18" s="209"/>
      <c r="G18" s="210"/>
      <c r="H18" s="34"/>
    </row>
    <row r="19" spans="1:8" ht="30.75" customHeight="1" thickBot="1">
      <c r="A19" s="34"/>
      <c r="B19" s="207"/>
      <c r="C19" s="202"/>
      <c r="D19" s="203"/>
      <c r="E19" s="203"/>
      <c r="F19" s="203"/>
      <c r="G19" s="204"/>
      <c r="H19" s="34"/>
    </row>
    <row r="20" spans="1:8" ht="12.75">
      <c r="A20" s="34"/>
      <c r="B20" s="36"/>
      <c r="C20" s="36"/>
      <c r="D20" s="36"/>
      <c r="E20" s="36"/>
      <c r="F20" s="36"/>
      <c r="G20" s="36"/>
      <c r="H20" s="34"/>
    </row>
    <row r="21" spans="1:8" ht="12.75">
      <c r="A21" s="34"/>
      <c r="B21" s="166" t="s">
        <v>228</v>
      </c>
      <c r="C21" s="166"/>
      <c r="D21" s="166"/>
      <c r="E21" s="166"/>
      <c r="F21" s="166"/>
      <c r="G21" s="166"/>
      <c r="H21" s="34"/>
    </row>
    <row r="22" spans="1:8" ht="13.5" thickBot="1">
      <c r="A22" s="34"/>
      <c r="B22" s="36"/>
      <c r="C22" s="36"/>
      <c r="D22" s="36"/>
      <c r="E22" s="36"/>
      <c r="F22" s="36"/>
      <c r="G22" s="36"/>
      <c r="H22" s="34"/>
    </row>
    <row r="23" spans="1:8" ht="27.75" customHeight="1" thickBot="1">
      <c r="A23" s="34"/>
      <c r="B23" s="38" t="s">
        <v>118</v>
      </c>
      <c r="C23" s="199" t="s">
        <v>298</v>
      </c>
      <c r="D23" s="200"/>
      <c r="E23" s="200"/>
      <c r="F23" s="200"/>
      <c r="G23" s="201"/>
      <c r="H23" s="34"/>
    </row>
    <row r="24" spans="1:8" ht="13.5" thickBot="1">
      <c r="A24" s="34"/>
      <c r="B24" s="38"/>
      <c r="C24" s="36"/>
      <c r="D24" s="36"/>
      <c r="E24" s="36"/>
      <c r="F24" s="36"/>
      <c r="G24" s="36"/>
      <c r="H24" s="34"/>
    </row>
    <row r="25" spans="1:8" ht="117" customHeight="1" thickBot="1">
      <c r="A25" s="34"/>
      <c r="B25" s="38" t="s">
        <v>117</v>
      </c>
      <c r="C25" s="199" t="s">
        <v>308</v>
      </c>
      <c r="D25" s="200"/>
      <c r="E25" s="200"/>
      <c r="F25" s="200"/>
      <c r="G25" s="201"/>
      <c r="H25" s="34"/>
    </row>
    <row r="26" spans="1:8" ht="13.5" thickBot="1">
      <c r="A26" s="34"/>
      <c r="B26" s="38"/>
      <c r="C26" s="36"/>
      <c r="D26" s="36"/>
      <c r="E26" s="36"/>
      <c r="F26" s="36"/>
      <c r="G26" s="36"/>
      <c r="H26" s="34"/>
    </row>
    <row r="27" spans="1:8" ht="93.75" customHeight="1" thickBot="1">
      <c r="A27" s="34"/>
      <c r="B27" s="38" t="s">
        <v>225</v>
      </c>
      <c r="C27" s="199" t="s">
        <v>309</v>
      </c>
      <c r="D27" s="200"/>
      <c r="E27" s="200"/>
      <c r="F27" s="200"/>
      <c r="G27" s="201"/>
      <c r="H27" s="34"/>
    </row>
    <row r="28" spans="1:8" ht="18.75" customHeight="1">
      <c r="A28" s="34"/>
      <c r="B28" s="34"/>
      <c r="C28" s="34"/>
      <c r="D28" s="34"/>
      <c r="E28" s="34"/>
      <c r="F28" s="34"/>
      <c r="G28" s="34"/>
      <c r="H28" s="34"/>
    </row>
    <row r="29" spans="1:8" ht="24.75" customHeight="1">
      <c r="A29" s="34"/>
      <c r="B29" s="170" t="s">
        <v>120</v>
      </c>
      <c r="C29" s="170"/>
      <c r="D29" s="170"/>
      <c r="E29" s="170"/>
      <c r="F29" s="170"/>
      <c r="G29" s="170"/>
      <c r="H29" s="34"/>
    </row>
    <row r="30" spans="1:8" ht="13.5" thickBot="1">
      <c r="A30" s="34"/>
      <c r="B30" s="34"/>
      <c r="C30" s="34"/>
      <c r="D30" s="34"/>
      <c r="E30" s="34"/>
      <c r="F30" s="34"/>
      <c r="G30" s="34"/>
      <c r="H30" s="34"/>
    </row>
    <row r="31" spans="1:8" ht="28.5" customHeight="1" thickBot="1">
      <c r="A31" s="34"/>
      <c r="B31" s="38" t="s">
        <v>121</v>
      </c>
      <c r="C31" s="199" t="s">
        <v>315</v>
      </c>
      <c r="D31" s="200"/>
      <c r="E31" s="200"/>
      <c r="F31" s="200"/>
      <c r="G31" s="201"/>
      <c r="H31" s="34"/>
    </row>
    <row r="32" spans="1:8" ht="13.5" thickBot="1">
      <c r="A32" s="34"/>
      <c r="B32" s="38"/>
      <c r="C32" s="34"/>
      <c r="D32" s="34"/>
      <c r="E32" s="34"/>
      <c r="F32" s="34"/>
      <c r="G32" s="34"/>
      <c r="H32" s="34"/>
    </row>
    <row r="33" spans="1:8" ht="28.5" customHeight="1" thickBot="1">
      <c r="A33" s="34"/>
      <c r="B33" s="39" t="s">
        <v>210</v>
      </c>
      <c r="C33" s="199" t="s">
        <v>310</v>
      </c>
      <c r="D33" s="200"/>
      <c r="E33" s="200"/>
      <c r="F33" s="200"/>
      <c r="G33" s="201"/>
      <c r="H33" s="34"/>
    </row>
    <row r="34" spans="1:8" ht="12.75">
      <c r="A34" s="34"/>
      <c r="B34" s="34"/>
      <c r="C34" s="34"/>
      <c r="D34" s="34"/>
      <c r="E34" s="34"/>
      <c r="F34" s="34"/>
      <c r="G34" s="34"/>
      <c r="H34" s="34"/>
    </row>
  </sheetData>
  <mergeCells count="18">
    <mergeCell ref="C33:G33"/>
    <mergeCell ref="B8:G8"/>
    <mergeCell ref="C25:G25"/>
    <mergeCell ref="C27:G27"/>
    <mergeCell ref="B29:G29"/>
    <mergeCell ref="C31:G31"/>
    <mergeCell ref="B10:G10"/>
    <mergeCell ref="B12:G12"/>
    <mergeCell ref="B21:G21"/>
    <mergeCell ref="C14:G14"/>
    <mergeCell ref="C23:G23"/>
    <mergeCell ref="C16:G16"/>
    <mergeCell ref="C19:G19"/>
    <mergeCell ref="B2:G2"/>
    <mergeCell ref="B4:G4"/>
    <mergeCell ref="B6:G6"/>
    <mergeCell ref="B18:B19"/>
    <mergeCell ref="C18:G18"/>
  </mergeCells>
  <printOptions horizontalCentered="1"/>
  <pageMargins left="0.7874015748031497" right="0.3937007874015748" top="1.09" bottom="0.73" header="0" footer="0"/>
  <pageSetup horizontalDpi="200" verticalDpi="200" orientation="portrait" paperSize="14" r:id="rId3"/>
  <legacyDrawing r:id="rId2"/>
</worksheet>
</file>

<file path=xl/worksheets/sheet3.xml><?xml version="1.0" encoding="utf-8"?>
<worksheet xmlns="http://schemas.openxmlformats.org/spreadsheetml/2006/main" xmlns:r="http://schemas.openxmlformats.org/officeDocument/2006/relationships">
  <sheetPr>
    <tabColor indexed="43"/>
  </sheetPr>
  <dimension ref="B2:L156"/>
  <sheetViews>
    <sheetView view="pageBreakPreview" zoomScaleSheetLayoutView="100" workbookViewId="0" topLeftCell="A151">
      <selection activeCell="B148" sqref="B148:G156"/>
    </sheetView>
  </sheetViews>
  <sheetFormatPr defaultColWidth="11.421875" defaultRowHeight="12.75"/>
  <cols>
    <col min="1" max="1" width="1.8515625" style="1" customWidth="1"/>
    <col min="2" max="2" width="5.140625" style="1" customWidth="1"/>
    <col min="3" max="3" width="12.140625" style="1" customWidth="1"/>
    <col min="4" max="4" width="16.8515625" style="1" customWidth="1"/>
    <col min="5" max="5" width="17.140625" style="1" customWidth="1"/>
    <col min="6" max="7" width="17.421875" style="1" bestFit="1" customWidth="1"/>
    <col min="8" max="8" width="30.8515625" style="1" customWidth="1"/>
    <col min="9" max="16384" width="11.421875" style="1" customWidth="1"/>
  </cols>
  <sheetData>
    <row r="1" ht="12.75"/>
    <row r="2" spans="2:7" ht="12.75">
      <c r="B2" s="163" t="s">
        <v>212</v>
      </c>
      <c r="C2" s="163"/>
      <c r="D2" s="163"/>
      <c r="E2" s="163"/>
      <c r="F2" s="163"/>
      <c r="G2" s="163"/>
    </row>
    <row r="3" ht="6" customHeight="1"/>
    <row r="4" spans="2:7" ht="12.75">
      <c r="B4" s="163" t="s">
        <v>126</v>
      </c>
      <c r="C4" s="163"/>
      <c r="D4" s="163"/>
      <c r="E4" s="163"/>
      <c r="F4" s="163"/>
      <c r="G4" s="163"/>
    </row>
    <row r="5" spans="2:3" ht="6" customHeight="1">
      <c r="B5" s="2"/>
      <c r="C5" s="2"/>
    </row>
    <row r="6" spans="2:7" ht="12.75">
      <c r="B6" s="163" t="s">
        <v>109</v>
      </c>
      <c r="C6" s="163"/>
      <c r="D6" s="163"/>
      <c r="E6" s="163"/>
      <c r="F6" s="163"/>
      <c r="G6" s="163"/>
    </row>
    <row r="7" ht="12.75"/>
    <row r="8" spans="2:7" ht="12.75">
      <c r="B8" s="164" t="s">
        <v>123</v>
      </c>
      <c r="C8" s="164"/>
      <c r="D8" s="164"/>
      <c r="E8" s="164"/>
      <c r="F8" s="164"/>
      <c r="G8" s="164"/>
    </row>
    <row r="9" ht="12.75"/>
    <row r="10" spans="2:7" ht="12.75">
      <c r="B10" s="164" t="s">
        <v>213</v>
      </c>
      <c r="C10" s="164"/>
      <c r="D10" s="164"/>
      <c r="E10" s="164"/>
      <c r="F10" s="164"/>
      <c r="G10" s="164"/>
    </row>
    <row r="11" ht="13.5" thickBot="1"/>
    <row r="12" spans="2:7" ht="198.75" customHeight="1" thickBot="1">
      <c r="B12" s="165" t="s">
        <v>68</v>
      </c>
      <c r="C12" s="160"/>
      <c r="D12" s="160"/>
      <c r="E12" s="160"/>
      <c r="F12" s="160"/>
      <c r="G12" s="161"/>
    </row>
    <row r="13" ht="12.75"/>
    <row r="14" spans="2:7" ht="12.75">
      <c r="B14" s="157" t="s">
        <v>214</v>
      </c>
      <c r="C14" s="157"/>
      <c r="D14" s="157"/>
      <c r="E14" s="157"/>
      <c r="F14" s="157"/>
      <c r="G14" s="157"/>
    </row>
    <row r="15" spans="2:7" ht="12.75" customHeight="1" thickBot="1">
      <c r="B15" s="3"/>
      <c r="C15" s="3"/>
      <c r="D15" s="3"/>
      <c r="E15" s="3"/>
      <c r="F15" s="3"/>
      <c r="G15" s="3"/>
    </row>
    <row r="16" spans="2:7" ht="173.25" customHeight="1" thickBot="1">
      <c r="B16" s="165" t="s">
        <v>69</v>
      </c>
      <c r="C16" s="160"/>
      <c r="D16" s="160"/>
      <c r="E16" s="160"/>
      <c r="F16" s="160"/>
      <c r="G16" s="161"/>
    </row>
    <row r="17" spans="2:7" ht="12.75">
      <c r="B17" s="13"/>
      <c r="C17" s="13"/>
      <c r="D17" s="13"/>
      <c r="E17" s="13"/>
      <c r="F17" s="13"/>
      <c r="G17" s="13"/>
    </row>
    <row r="18" spans="2:7" ht="13.5" thickBot="1">
      <c r="B18" s="211" t="s">
        <v>215</v>
      </c>
      <c r="C18" s="211"/>
      <c r="D18" s="211"/>
      <c r="E18" s="211"/>
      <c r="F18" s="211"/>
      <c r="G18" s="211"/>
    </row>
    <row r="19" spans="2:7" ht="59.25" customHeight="1" thickBot="1">
      <c r="B19" s="158" t="s">
        <v>67</v>
      </c>
      <c r="C19" s="168"/>
      <c r="D19" s="168"/>
      <c r="E19" s="168"/>
      <c r="F19" s="168"/>
      <c r="G19" s="162"/>
    </row>
    <row r="20" ht="12.75"/>
    <row r="21" spans="2:7" ht="12.75">
      <c r="B21" s="157" t="s">
        <v>199</v>
      </c>
      <c r="C21" s="157"/>
      <c r="D21" s="157"/>
      <c r="E21" s="157"/>
      <c r="F21" s="157"/>
      <c r="G21" s="157"/>
    </row>
    <row r="22" ht="31.5" customHeight="1"/>
    <row r="23" spans="2:7" ht="12.75">
      <c r="B23" s="157" t="s">
        <v>124</v>
      </c>
      <c r="C23" s="157"/>
      <c r="D23" s="157"/>
      <c r="E23" s="157"/>
      <c r="F23" s="157"/>
      <c r="G23" s="157"/>
    </row>
    <row r="24" ht="13.5" thickBot="1"/>
    <row r="25" spans="2:7" ht="80.25" customHeight="1" thickBot="1">
      <c r="B25" s="158" t="s">
        <v>70</v>
      </c>
      <c r="C25" s="168"/>
      <c r="D25" s="168"/>
      <c r="E25" s="168"/>
      <c r="F25" s="168"/>
      <c r="G25" s="162"/>
    </row>
    <row r="26" spans="2:7" ht="37.5" customHeight="1">
      <c r="B26" s="13"/>
      <c r="C26" s="13"/>
      <c r="D26" s="13"/>
      <c r="E26" s="13"/>
      <c r="F26" s="13"/>
      <c r="G26" s="13"/>
    </row>
    <row r="27" spans="2:7" ht="12.75">
      <c r="B27" s="159" t="s">
        <v>125</v>
      </c>
      <c r="C27" s="159"/>
      <c r="D27" s="159"/>
      <c r="E27" s="159"/>
      <c r="F27" s="159"/>
      <c r="G27" s="159"/>
    </row>
    <row r="28" spans="2:7" ht="18.75" customHeight="1" thickBot="1">
      <c r="B28" s="13"/>
      <c r="C28" s="13"/>
      <c r="D28" s="13"/>
      <c r="E28" s="13"/>
      <c r="F28" s="13"/>
      <c r="G28" s="13"/>
    </row>
    <row r="29" spans="2:7" ht="49.5" customHeight="1" thickBot="1">
      <c r="B29" s="106">
        <v>1</v>
      </c>
      <c r="C29" s="165" t="s">
        <v>9</v>
      </c>
      <c r="D29" s="160"/>
      <c r="E29" s="160"/>
      <c r="F29" s="160"/>
      <c r="G29" s="161"/>
    </row>
    <row r="30" spans="2:7" ht="15.75" thickBot="1">
      <c r="B30" s="107"/>
      <c r="C30" s="14"/>
      <c r="D30" s="14"/>
      <c r="E30" s="14"/>
      <c r="F30" s="14"/>
      <c r="G30" s="14"/>
    </row>
    <row r="31" spans="2:7" ht="39.75" customHeight="1" thickBot="1">
      <c r="B31" s="106">
        <v>2</v>
      </c>
      <c r="C31" s="158" t="s">
        <v>71</v>
      </c>
      <c r="D31" s="168"/>
      <c r="E31" s="168"/>
      <c r="F31" s="168"/>
      <c r="G31" s="162"/>
    </row>
    <row r="32" spans="2:7" ht="15.75" customHeight="1" thickBot="1">
      <c r="B32" s="107"/>
      <c r="C32" s="14"/>
      <c r="D32" s="14"/>
      <c r="E32" s="14"/>
      <c r="F32" s="14"/>
      <c r="G32" s="14"/>
    </row>
    <row r="33" spans="2:7" ht="43.5" customHeight="1" thickBot="1">
      <c r="B33" s="106">
        <v>3</v>
      </c>
      <c r="C33" s="165" t="s">
        <v>72</v>
      </c>
      <c r="D33" s="160"/>
      <c r="E33" s="160"/>
      <c r="F33" s="160"/>
      <c r="G33" s="161"/>
    </row>
    <row r="34" spans="2:7" ht="15.75" customHeight="1">
      <c r="B34" s="107"/>
      <c r="C34" s="14"/>
      <c r="D34" s="14"/>
      <c r="E34" s="14"/>
      <c r="F34" s="14"/>
      <c r="G34" s="14"/>
    </row>
    <row r="35" ht="16.5" customHeight="1">
      <c r="B35" s="108"/>
    </row>
    <row r="36" spans="2:7" ht="22.5" customHeight="1">
      <c r="B36" s="15"/>
      <c r="C36" s="15"/>
      <c r="D36" s="15"/>
      <c r="E36" s="15"/>
      <c r="F36" s="15"/>
      <c r="G36" s="15"/>
    </row>
    <row r="37" spans="2:7" ht="12.75">
      <c r="B37" s="163" t="s">
        <v>126</v>
      </c>
      <c r="C37" s="163"/>
      <c r="D37" s="163"/>
      <c r="E37" s="163"/>
      <c r="F37" s="163"/>
      <c r="G37" s="163"/>
    </row>
    <row r="38" spans="2:3" ht="12.75">
      <c r="B38" s="2"/>
      <c r="C38" s="2"/>
    </row>
    <row r="39" spans="2:7" ht="12.75">
      <c r="B39" s="163" t="s">
        <v>109</v>
      </c>
      <c r="C39" s="163"/>
      <c r="D39" s="163"/>
      <c r="E39" s="163"/>
      <c r="F39" s="163"/>
      <c r="G39" s="163"/>
    </row>
    <row r="40" ht="12.75"/>
    <row r="41" spans="2:7" ht="37.5" customHeight="1">
      <c r="B41" s="159" t="s">
        <v>216</v>
      </c>
      <c r="C41" s="159"/>
      <c r="D41" s="159"/>
      <c r="E41" s="159"/>
      <c r="F41" s="159"/>
      <c r="G41" s="159"/>
    </row>
    <row r="42" ht="13.5" thickBot="1"/>
    <row r="43" spans="2:7" ht="54" customHeight="1" thickBot="1">
      <c r="B43" s="212" t="s">
        <v>7</v>
      </c>
      <c r="C43" s="213"/>
      <c r="D43" s="213"/>
      <c r="E43" s="213"/>
      <c r="F43" s="213"/>
      <c r="G43" s="214"/>
    </row>
    <row r="44" ht="13.5" thickBot="1"/>
    <row r="45" spans="2:7" ht="41.25" customHeight="1" thickBot="1">
      <c r="B45" s="212" t="s">
        <v>10</v>
      </c>
      <c r="C45" s="213"/>
      <c r="D45" s="213"/>
      <c r="E45" s="213"/>
      <c r="F45" s="213"/>
      <c r="G45" s="214"/>
    </row>
    <row r="46" ht="13.5" thickBot="1"/>
    <row r="47" spans="2:7" ht="38.25" customHeight="1" thickBot="1">
      <c r="B47" s="212" t="s">
        <v>11</v>
      </c>
      <c r="C47" s="213"/>
      <c r="D47" s="213"/>
      <c r="E47" s="213"/>
      <c r="F47" s="213"/>
      <c r="G47" s="214"/>
    </row>
    <row r="48" ht="12.75"/>
    <row r="49" spans="2:7" ht="23.25" customHeight="1">
      <c r="B49" s="159" t="s">
        <v>200</v>
      </c>
      <c r="C49" s="159"/>
      <c r="D49" s="159"/>
      <c r="E49" s="159"/>
      <c r="F49" s="159"/>
      <c r="G49" s="159"/>
    </row>
    <row r="50" ht="13.5" thickBot="1"/>
    <row r="51" spans="2:7" ht="39" customHeight="1" thickBot="1">
      <c r="B51" s="158" t="s">
        <v>73</v>
      </c>
      <c r="C51" s="168"/>
      <c r="D51" s="168"/>
      <c r="E51" s="168"/>
      <c r="F51" s="168"/>
      <c r="G51" s="162"/>
    </row>
    <row r="52" ht="14.25" customHeight="1"/>
    <row r="53" spans="2:7" ht="17.25" customHeight="1">
      <c r="B53" s="157" t="s">
        <v>201</v>
      </c>
      <c r="C53" s="157"/>
      <c r="D53" s="157"/>
      <c r="E53" s="157"/>
      <c r="F53" s="157"/>
      <c r="G53" s="157"/>
    </row>
    <row r="54" ht="30" customHeight="1" thickBot="1"/>
    <row r="55" spans="2:7" ht="91.5" customHeight="1" thickBot="1">
      <c r="B55" s="212" t="s">
        <v>8</v>
      </c>
      <c r="C55" s="215"/>
      <c r="D55" s="215"/>
      <c r="E55" s="215"/>
      <c r="F55" s="215"/>
      <c r="G55" s="216"/>
    </row>
    <row r="56" spans="2:10" ht="91.5" customHeight="1" thickBot="1">
      <c r="B56" s="217" t="s">
        <v>311</v>
      </c>
      <c r="C56" s="218"/>
      <c r="D56" s="218"/>
      <c r="E56" s="218"/>
      <c r="F56" s="218"/>
      <c r="G56" s="219"/>
      <c r="J56" s="139"/>
    </row>
    <row r="57" spans="2:7" ht="63.75" customHeight="1" thickBot="1">
      <c r="B57" s="217" t="s">
        <v>74</v>
      </c>
      <c r="C57" s="218"/>
      <c r="D57" s="218"/>
      <c r="E57" s="218"/>
      <c r="F57" s="218"/>
      <c r="G57" s="219"/>
    </row>
    <row r="58" spans="2:7" ht="60" customHeight="1" thickBot="1">
      <c r="B58" s="28"/>
      <c r="C58" s="28"/>
      <c r="D58" s="28"/>
      <c r="E58" s="28"/>
      <c r="F58" s="28"/>
      <c r="G58" s="28"/>
    </row>
    <row r="59" spans="2:7" ht="13.5" thickBot="1">
      <c r="B59" s="212" t="s">
        <v>96</v>
      </c>
      <c r="C59" s="215"/>
      <c r="D59" s="215"/>
      <c r="E59" s="215"/>
      <c r="F59" s="215"/>
      <c r="G59" s="216"/>
    </row>
    <row r="60" spans="2:7" ht="165.75" customHeight="1" thickBot="1">
      <c r="B60" s="220" t="s">
        <v>75</v>
      </c>
      <c r="C60" s="221"/>
      <c r="D60" s="221"/>
      <c r="E60" s="221"/>
      <c r="F60" s="221"/>
      <c r="G60" s="222"/>
    </row>
    <row r="61" spans="2:7" ht="58.5" customHeight="1" thickBot="1">
      <c r="B61" s="220" t="s">
        <v>76</v>
      </c>
      <c r="C61" s="223"/>
      <c r="D61" s="223"/>
      <c r="E61" s="223"/>
      <c r="F61" s="223"/>
      <c r="G61" s="224"/>
    </row>
    <row r="62" spans="2:7" ht="29.25" customHeight="1" thickBot="1">
      <c r="B62" s="28"/>
      <c r="C62" s="28"/>
      <c r="D62" s="28"/>
      <c r="E62" s="28"/>
      <c r="F62" s="28"/>
      <c r="G62" s="28"/>
    </row>
    <row r="63" spans="2:7" ht="87.75" customHeight="1" thickBot="1">
      <c r="B63" s="212" t="s">
        <v>12</v>
      </c>
      <c r="C63" s="215"/>
      <c r="D63" s="215"/>
      <c r="E63" s="215"/>
      <c r="F63" s="215"/>
      <c r="G63" s="216"/>
    </row>
    <row r="64" spans="2:7" ht="18" customHeight="1">
      <c r="B64" s="28"/>
      <c r="C64" s="28"/>
      <c r="D64" s="28"/>
      <c r="E64" s="28"/>
      <c r="F64" s="28"/>
      <c r="G64" s="28"/>
    </row>
    <row r="65" spans="2:7" ht="9.75" customHeight="1" thickBot="1">
      <c r="B65" s="28"/>
      <c r="C65" s="28"/>
      <c r="D65" s="28"/>
      <c r="E65" s="28"/>
      <c r="F65" s="28"/>
      <c r="G65" s="28"/>
    </row>
    <row r="66" spans="2:9" ht="108" customHeight="1" thickBot="1">
      <c r="B66" s="212" t="s">
        <v>13</v>
      </c>
      <c r="C66" s="215"/>
      <c r="D66" s="215"/>
      <c r="E66" s="215"/>
      <c r="F66" s="215"/>
      <c r="G66" s="216"/>
      <c r="H66" s="1">
        <f>(80*3112*3000)+(80*500*1723)</f>
        <v>815800000</v>
      </c>
      <c r="I66" s="1">
        <f>2890*7.67%</f>
        <v>221.663</v>
      </c>
    </row>
    <row r="67" spans="8:9" ht="12.75">
      <c r="H67" s="1">
        <f>1378000000-H66</f>
        <v>562200000</v>
      </c>
      <c r="I67" s="1">
        <f>2890+I66</f>
        <v>3111.663</v>
      </c>
    </row>
    <row r="68" ht="12.75">
      <c r="H68" s="1">
        <f>H66*7.67%</f>
        <v>62571860</v>
      </c>
    </row>
    <row r="69" ht="12.75">
      <c r="H69" s="1">
        <f>H66-H67</f>
        <v>253600000</v>
      </c>
    </row>
    <row r="70" spans="2:9" ht="27.75" customHeight="1">
      <c r="B70" s="163" t="s">
        <v>212</v>
      </c>
      <c r="C70" s="163"/>
      <c r="D70" s="163"/>
      <c r="E70" s="163"/>
      <c r="F70" s="163"/>
      <c r="G70" s="163"/>
      <c r="H70" s="1">
        <f>H69+H68</f>
        <v>316171860</v>
      </c>
      <c r="I70" s="1">
        <f>H66+H68-H67</f>
        <v>316171860</v>
      </c>
    </row>
    <row r="71" ht="12.75"/>
    <row r="72" spans="2:7" ht="19.5" customHeight="1">
      <c r="B72" s="163" t="s">
        <v>126</v>
      </c>
      <c r="C72" s="163"/>
      <c r="D72" s="163"/>
      <c r="E72" s="163"/>
      <c r="F72" s="163"/>
      <c r="G72" s="163"/>
    </row>
    <row r="73" spans="2:3" ht="12.75">
      <c r="B73" s="2"/>
      <c r="C73" s="2"/>
    </row>
    <row r="74" spans="2:7" ht="12.75">
      <c r="B74" s="163" t="s">
        <v>109</v>
      </c>
      <c r="C74" s="163"/>
      <c r="D74" s="163"/>
      <c r="E74" s="163"/>
      <c r="F74" s="163"/>
      <c r="G74" s="163"/>
    </row>
    <row r="75" ht="39" customHeight="1"/>
    <row r="76" spans="2:7" ht="12.75">
      <c r="B76" s="159" t="s">
        <v>202</v>
      </c>
      <c r="C76" s="159"/>
      <c r="D76" s="159"/>
      <c r="E76" s="159"/>
      <c r="F76" s="159"/>
      <c r="G76" s="159"/>
    </row>
    <row r="77" spans="7:12" ht="14.25" customHeight="1" thickBot="1">
      <c r="G77" s="138"/>
      <c r="H77" s="234"/>
      <c r="I77" s="235"/>
      <c r="J77" s="235"/>
      <c r="K77" s="235"/>
      <c r="L77" s="235"/>
    </row>
    <row r="78" spans="2:12" ht="63" customHeight="1" thickBot="1">
      <c r="B78" s="231" t="s">
        <v>14</v>
      </c>
      <c r="C78" s="232"/>
      <c r="D78" s="232"/>
      <c r="E78" s="232"/>
      <c r="F78" s="232"/>
      <c r="G78" s="233"/>
      <c r="H78" s="236"/>
      <c r="I78" s="235"/>
      <c r="J78" s="235"/>
      <c r="K78" s="235"/>
      <c r="L78" s="235"/>
    </row>
    <row r="79" spans="2:7" ht="12.75">
      <c r="B79" s="45"/>
      <c r="C79" s="45"/>
      <c r="D79" s="45"/>
      <c r="E79" s="45"/>
      <c r="F79" s="45"/>
      <c r="G79" s="45"/>
    </row>
    <row r="80" spans="2:7" ht="20.25" customHeight="1">
      <c r="B80" s="157" t="s">
        <v>203</v>
      </c>
      <c r="C80" s="157"/>
      <c r="D80" s="157"/>
      <c r="E80" s="157"/>
      <c r="F80" s="157"/>
      <c r="G80" s="157"/>
    </row>
    <row r="81" ht="13.5" thickBot="1"/>
    <row r="82" spans="2:7" ht="25.5">
      <c r="B82" s="40" t="s">
        <v>132</v>
      </c>
      <c r="C82" s="41" t="s">
        <v>127</v>
      </c>
      <c r="D82" s="41" t="s">
        <v>128</v>
      </c>
      <c r="E82" s="41" t="s">
        <v>129</v>
      </c>
      <c r="F82" s="41" t="s">
        <v>130</v>
      </c>
      <c r="G82" s="42" t="s">
        <v>131</v>
      </c>
    </row>
    <row r="83" spans="2:7" ht="72">
      <c r="B83" s="46">
        <v>1</v>
      </c>
      <c r="C83" s="47" t="s">
        <v>77</v>
      </c>
      <c r="D83" s="48">
        <v>480000</v>
      </c>
      <c r="E83" s="47" t="s">
        <v>78</v>
      </c>
      <c r="F83" s="49" t="s">
        <v>79</v>
      </c>
      <c r="G83" s="51" t="s">
        <v>82</v>
      </c>
    </row>
    <row r="84" spans="2:7" ht="72">
      <c r="B84" s="46">
        <v>2</v>
      </c>
      <c r="C84" s="47" t="s">
        <v>80</v>
      </c>
      <c r="D84" s="48">
        <v>80000</v>
      </c>
      <c r="E84" s="47" t="s">
        <v>78</v>
      </c>
      <c r="F84" s="49" t="s">
        <v>81</v>
      </c>
      <c r="G84" s="51" t="s">
        <v>82</v>
      </c>
    </row>
    <row r="85" ht="16.5" customHeight="1"/>
    <row r="86" spans="2:7" ht="16.5" customHeight="1">
      <c r="B86" s="237" t="s">
        <v>292</v>
      </c>
      <c r="C86" s="237"/>
      <c r="D86" s="237"/>
      <c r="E86" s="237"/>
      <c r="F86" s="237"/>
      <c r="G86" s="3"/>
    </row>
    <row r="87" spans="2:7" ht="21" customHeight="1" thickBot="1">
      <c r="B87" s="4"/>
      <c r="C87" s="4"/>
      <c r="D87" s="4"/>
      <c r="E87" s="3"/>
      <c r="F87" s="3"/>
      <c r="G87" s="3"/>
    </row>
    <row r="88" spans="2:7" ht="41.25" customHeight="1" thickBot="1">
      <c r="B88" s="238" t="s">
        <v>83</v>
      </c>
      <c r="C88" s="239"/>
      <c r="D88" s="239"/>
      <c r="E88" s="239"/>
      <c r="F88" s="239"/>
      <c r="G88" s="240"/>
    </row>
    <row r="89" ht="25.5" customHeight="1"/>
    <row r="90" spans="2:7" ht="12.75">
      <c r="B90" s="159" t="s">
        <v>204</v>
      </c>
      <c r="C90" s="159"/>
      <c r="D90" s="159"/>
      <c r="E90" s="159"/>
      <c r="F90" s="159"/>
      <c r="G90" s="159"/>
    </row>
    <row r="91" ht="26.25" customHeight="1" thickBot="1"/>
    <row r="92" spans="2:7" ht="61.5" customHeight="1">
      <c r="B92" s="40" t="s">
        <v>132</v>
      </c>
      <c r="C92" s="41" t="s">
        <v>133</v>
      </c>
      <c r="D92" s="41" t="s">
        <v>134</v>
      </c>
      <c r="E92" s="41" t="s">
        <v>135</v>
      </c>
      <c r="F92" s="41" t="s">
        <v>136</v>
      </c>
      <c r="G92" s="42" t="s">
        <v>131</v>
      </c>
    </row>
    <row r="93" spans="2:7" ht="72">
      <c r="B93" s="46">
        <v>1</v>
      </c>
      <c r="C93" s="49" t="s">
        <v>84</v>
      </c>
      <c r="D93" s="50" t="s">
        <v>85</v>
      </c>
      <c r="E93" s="47">
        <v>0</v>
      </c>
      <c r="F93" s="48">
        <v>3000</v>
      </c>
      <c r="G93" s="51" t="s">
        <v>86</v>
      </c>
    </row>
    <row r="94" spans="2:7" ht="72">
      <c r="B94" s="46">
        <v>2</v>
      </c>
      <c r="C94" s="49" t="s">
        <v>84</v>
      </c>
      <c r="D94" s="50" t="s">
        <v>85</v>
      </c>
      <c r="E94" s="47">
        <v>0</v>
      </c>
      <c r="F94" s="48">
        <v>500</v>
      </c>
      <c r="G94" s="51" t="s">
        <v>86</v>
      </c>
    </row>
    <row r="95" spans="2:7" ht="24.75" customHeight="1">
      <c r="B95" s="16"/>
      <c r="C95" s="16"/>
      <c r="D95" s="16"/>
      <c r="E95" s="16"/>
      <c r="F95" s="16"/>
      <c r="G95" s="16"/>
    </row>
    <row r="96" spans="2:7" ht="12.75">
      <c r="B96" s="159" t="s">
        <v>205</v>
      </c>
      <c r="C96" s="159"/>
      <c r="D96" s="159"/>
      <c r="E96" s="159"/>
      <c r="F96" s="159"/>
      <c r="G96" s="159"/>
    </row>
    <row r="97" ht="12" customHeight="1" thickBot="1"/>
    <row r="98" spans="2:7" ht="76.5" customHeight="1" thickBot="1">
      <c r="B98" s="165" t="s">
        <v>87</v>
      </c>
      <c r="C98" s="160"/>
      <c r="D98" s="160"/>
      <c r="E98" s="160"/>
      <c r="F98" s="160"/>
      <c r="G98" s="161"/>
    </row>
    <row r="99" ht="12.75"/>
    <row r="100" ht="12.75"/>
    <row r="101" spans="2:7" ht="12.75">
      <c r="B101" s="163" t="s">
        <v>212</v>
      </c>
      <c r="C101" s="163"/>
      <c r="D101" s="163"/>
      <c r="E101" s="163"/>
      <c r="F101" s="163"/>
      <c r="G101" s="163"/>
    </row>
    <row r="102" ht="12.75"/>
    <row r="103" spans="2:7" ht="12.75">
      <c r="B103" s="163" t="s">
        <v>126</v>
      </c>
      <c r="C103" s="163"/>
      <c r="D103" s="163"/>
      <c r="E103" s="163"/>
      <c r="F103" s="163"/>
      <c r="G103" s="163"/>
    </row>
    <row r="104" spans="2:3" ht="12.75">
      <c r="B104" s="2"/>
      <c r="C104" s="2"/>
    </row>
    <row r="105" spans="2:7" ht="12.75">
      <c r="B105" s="163" t="s">
        <v>109</v>
      </c>
      <c r="C105" s="163"/>
      <c r="D105" s="163"/>
      <c r="E105" s="163"/>
      <c r="F105" s="163"/>
      <c r="G105" s="163"/>
    </row>
    <row r="106" ht="12.75"/>
    <row r="107" spans="2:7" ht="12.75">
      <c r="B107" s="157" t="s">
        <v>141</v>
      </c>
      <c r="C107" s="157"/>
      <c r="D107" s="157"/>
      <c r="E107" s="157"/>
      <c r="F107" s="157"/>
      <c r="G107" s="157"/>
    </row>
    <row r="108" spans="2:7" ht="16.5" customHeight="1">
      <c r="B108" s="4"/>
      <c r="C108" s="4"/>
      <c r="D108" s="4"/>
      <c r="E108" s="4"/>
      <c r="F108" s="4"/>
      <c r="G108" s="4"/>
    </row>
    <row r="109" spans="2:7" ht="16.5" customHeight="1">
      <c r="B109" s="157" t="s">
        <v>140</v>
      </c>
      <c r="C109" s="157"/>
      <c r="D109" s="157"/>
      <c r="E109" s="3"/>
      <c r="F109" s="3"/>
      <c r="G109" s="3"/>
    </row>
    <row r="110" spans="2:7" ht="15" customHeight="1" thickBot="1">
      <c r="B110" s="4"/>
      <c r="C110" s="4"/>
      <c r="D110" s="4"/>
      <c r="E110" s="3"/>
      <c r="F110" s="3"/>
      <c r="G110" s="3"/>
    </row>
    <row r="111" spans="2:7" ht="13.5" thickBot="1">
      <c r="B111" s="225" t="s">
        <v>293</v>
      </c>
      <c r="C111" s="226"/>
      <c r="D111" s="226"/>
      <c r="E111" s="226"/>
      <c r="F111" s="226"/>
      <c r="G111" s="227"/>
    </row>
    <row r="112" ht="12.75"/>
    <row r="113" spans="2:7" ht="12.75">
      <c r="B113" s="163" t="s">
        <v>212</v>
      </c>
      <c r="C113" s="163"/>
      <c r="D113" s="163"/>
      <c r="E113" s="163"/>
      <c r="F113" s="163"/>
      <c r="G113" s="163"/>
    </row>
    <row r="114" ht="12.75"/>
    <row r="115" spans="2:7" ht="12.75">
      <c r="B115" s="163" t="s">
        <v>126</v>
      </c>
      <c r="C115" s="163"/>
      <c r="D115" s="163"/>
      <c r="E115" s="163"/>
      <c r="F115" s="163"/>
      <c r="G115" s="163"/>
    </row>
    <row r="116" spans="2:3" ht="12.75">
      <c r="B116" s="2"/>
      <c r="C116" s="2"/>
    </row>
    <row r="117" spans="2:7" ht="12.75">
      <c r="B117" s="163" t="s">
        <v>109</v>
      </c>
      <c r="C117" s="163"/>
      <c r="D117" s="163"/>
      <c r="E117" s="163"/>
      <c r="F117" s="163"/>
      <c r="G117" s="163"/>
    </row>
    <row r="118" ht="12.75" customHeight="1"/>
    <row r="119" spans="2:7" ht="12.75">
      <c r="B119" s="157" t="s">
        <v>142</v>
      </c>
      <c r="C119" s="157"/>
      <c r="D119" s="157"/>
      <c r="E119" s="157"/>
      <c r="F119" s="3"/>
      <c r="G119" s="3"/>
    </row>
    <row r="120" ht="12.75" customHeight="1"/>
    <row r="121" spans="2:7" ht="15.75" customHeight="1">
      <c r="B121" s="241" t="s">
        <v>143</v>
      </c>
      <c r="C121" s="241"/>
      <c r="D121" s="241" t="s">
        <v>145</v>
      </c>
      <c r="E121" s="241"/>
      <c r="F121" s="241"/>
      <c r="G121" s="241" t="s">
        <v>150</v>
      </c>
    </row>
    <row r="122" spans="2:7" ht="39" customHeight="1">
      <c r="B122" s="241"/>
      <c r="C122" s="241"/>
      <c r="D122" s="12" t="s">
        <v>88</v>
      </c>
      <c r="E122" s="29" t="s">
        <v>89</v>
      </c>
      <c r="F122" s="12" t="s">
        <v>90</v>
      </c>
      <c r="G122" s="241"/>
    </row>
    <row r="123" spans="2:7" ht="28.5" customHeight="1">
      <c r="B123" s="230" t="s">
        <v>144</v>
      </c>
      <c r="C123" s="230"/>
      <c r="D123" s="52">
        <v>815800000</v>
      </c>
      <c r="E123" s="173">
        <v>562200000</v>
      </c>
      <c r="F123" s="171"/>
      <c r="G123" s="30">
        <f>SUM(D123:F123)</f>
        <v>1378000000</v>
      </c>
    </row>
    <row r="124" spans="2:8" ht="38.25" customHeight="1">
      <c r="B124" s="230" t="s">
        <v>146</v>
      </c>
      <c r="C124" s="230"/>
      <c r="D124" s="52">
        <v>0</v>
      </c>
      <c r="E124" s="174"/>
      <c r="F124" s="172"/>
      <c r="G124" s="30">
        <f>SUM(D124:F124)</f>
        <v>0</v>
      </c>
      <c r="H124" s="1">
        <f>80*3112*3000</f>
        <v>746880000</v>
      </c>
    </row>
    <row r="125" spans="2:8" ht="36.75" customHeight="1">
      <c r="B125" s="230" t="s">
        <v>147</v>
      </c>
      <c r="C125" s="230"/>
      <c r="D125" s="52">
        <v>0</v>
      </c>
      <c r="E125" s="173"/>
      <c r="F125" s="171"/>
      <c r="G125" s="30">
        <f>SUM(D125:F125)</f>
        <v>0</v>
      </c>
      <c r="H125" s="1">
        <f>500*1723*80</f>
        <v>68920000</v>
      </c>
    </row>
    <row r="126" spans="2:8" ht="26.25" customHeight="1">
      <c r="B126" s="230" t="s">
        <v>148</v>
      </c>
      <c r="C126" s="230"/>
      <c r="D126" s="52">
        <v>0</v>
      </c>
      <c r="E126" s="173"/>
      <c r="F126" s="171"/>
      <c r="G126" s="30">
        <f>SUM(D126:F126)</f>
        <v>0</v>
      </c>
      <c r="H126" s="1">
        <f>H124+H125</f>
        <v>815800000</v>
      </c>
    </row>
    <row r="127" spans="2:7" ht="12.75">
      <c r="B127" s="228" t="s">
        <v>229</v>
      </c>
      <c r="C127" s="229"/>
      <c r="D127" s="52">
        <v>0</v>
      </c>
      <c r="E127" s="173"/>
      <c r="F127" s="171">
        <v>316171860</v>
      </c>
      <c r="G127" s="175">
        <f>SUM(D127:F127)</f>
        <v>316171860</v>
      </c>
    </row>
    <row r="128" spans="2:7" ht="12.75">
      <c r="B128" s="242" t="s">
        <v>149</v>
      </c>
      <c r="C128" s="242"/>
      <c r="D128" s="31">
        <f>SUM(D123:D127)</f>
        <v>815800000</v>
      </c>
      <c r="E128" s="174">
        <f>SUM(E123:E127)</f>
        <v>562200000</v>
      </c>
      <c r="F128" s="172">
        <f>SUM(F123:F127)</f>
        <v>316171860</v>
      </c>
      <c r="G128" s="32">
        <f>SUM(G123:G127)</f>
        <v>1694171860</v>
      </c>
    </row>
    <row r="129" ht="25.5" customHeight="1"/>
    <row r="130" spans="2:7" ht="52.5" customHeight="1" thickBot="1">
      <c r="B130" s="211" t="s">
        <v>206</v>
      </c>
      <c r="C130" s="211"/>
      <c r="D130" s="211"/>
      <c r="E130" s="211"/>
      <c r="F130" s="56"/>
      <c r="G130" s="56"/>
    </row>
    <row r="131" spans="2:7" ht="64.5" customHeight="1" thickBot="1">
      <c r="B131" s="158" t="s">
        <v>91</v>
      </c>
      <c r="C131" s="168"/>
      <c r="D131" s="168"/>
      <c r="E131" s="168"/>
      <c r="F131" s="168"/>
      <c r="G131" s="162"/>
    </row>
    <row r="132" spans="2:7" ht="63" customHeight="1" thickBot="1">
      <c r="B132" s="158" t="s">
        <v>92</v>
      </c>
      <c r="C132" s="168"/>
      <c r="D132" s="168"/>
      <c r="E132" s="168"/>
      <c r="F132" s="168"/>
      <c r="G132" s="162"/>
    </row>
    <row r="133" spans="2:7" ht="86.25" customHeight="1">
      <c r="B133" s="140"/>
      <c r="C133" s="13"/>
      <c r="D133" s="13"/>
      <c r="E133" s="13"/>
      <c r="F133" s="13"/>
      <c r="G133" s="13"/>
    </row>
    <row r="134" spans="2:7" ht="34.5" customHeight="1" thickBot="1">
      <c r="B134" s="211" t="s">
        <v>207</v>
      </c>
      <c r="C134" s="211"/>
      <c r="D134" s="211"/>
      <c r="E134" s="56"/>
      <c r="F134" s="56"/>
      <c r="G134" s="56"/>
    </row>
    <row r="135" spans="2:7" ht="47.25" customHeight="1" thickBot="1">
      <c r="B135" s="158" t="s">
        <v>93</v>
      </c>
      <c r="C135" s="168"/>
      <c r="D135" s="168"/>
      <c r="E135" s="168"/>
      <c r="F135" s="168"/>
      <c r="G135" s="162"/>
    </row>
    <row r="136" spans="2:7" ht="43.5" customHeight="1" thickBot="1">
      <c r="B136" s="158" t="s">
        <v>94</v>
      </c>
      <c r="C136" s="168"/>
      <c r="D136" s="168"/>
      <c r="E136" s="168"/>
      <c r="F136" s="168"/>
      <c r="G136" s="162"/>
    </row>
    <row r="137" spans="2:7" ht="12.75">
      <c r="B137" s="13"/>
      <c r="C137" s="13"/>
      <c r="D137" s="13"/>
      <c r="E137" s="13"/>
      <c r="F137" s="13"/>
      <c r="G137" s="13"/>
    </row>
    <row r="138" spans="2:7" ht="36.75" customHeight="1" thickBot="1">
      <c r="B138" s="211" t="s">
        <v>208</v>
      </c>
      <c r="C138" s="211"/>
      <c r="D138" s="211"/>
      <c r="E138" s="211"/>
      <c r="F138" s="56"/>
      <c r="G138" s="56"/>
    </row>
    <row r="139" spans="2:7" ht="141.75" customHeight="1" thickBot="1">
      <c r="B139" s="158" t="s">
        <v>95</v>
      </c>
      <c r="C139" s="168"/>
      <c r="D139" s="168"/>
      <c r="E139" s="168"/>
      <c r="F139" s="168"/>
      <c r="G139" s="162"/>
    </row>
    <row r="142" spans="2:7" ht="12.75">
      <c r="B142" s="163" t="s">
        <v>212</v>
      </c>
      <c r="C142" s="163"/>
      <c r="D142" s="163"/>
      <c r="E142" s="163"/>
      <c r="F142" s="163"/>
      <c r="G142" s="163"/>
    </row>
    <row r="144" spans="2:7" ht="12.75">
      <c r="B144" s="163" t="s">
        <v>126</v>
      </c>
      <c r="C144" s="163"/>
      <c r="D144" s="163"/>
      <c r="E144" s="163"/>
      <c r="F144" s="163"/>
      <c r="G144" s="163"/>
    </row>
    <row r="145" spans="2:3" ht="12.75">
      <c r="B145" s="2"/>
      <c r="C145" s="2"/>
    </row>
    <row r="146" spans="2:7" ht="34.5" customHeight="1">
      <c r="B146" s="163" t="s">
        <v>109</v>
      </c>
      <c r="C146" s="163"/>
      <c r="D146" s="163"/>
      <c r="E146" s="163"/>
      <c r="F146" s="163"/>
      <c r="G146" s="163"/>
    </row>
    <row r="147" ht="72" customHeight="1"/>
    <row r="148" spans="2:7" ht="12.75">
      <c r="B148" s="159" t="s">
        <v>209</v>
      </c>
      <c r="C148" s="159"/>
      <c r="D148" s="159"/>
      <c r="E148" s="57"/>
      <c r="F148" s="57"/>
      <c r="G148" s="57"/>
    </row>
    <row r="149" ht="13.5" thickBot="1"/>
    <row r="150" spans="2:7" ht="56.25" customHeight="1" thickBot="1">
      <c r="B150" s="167" t="s">
        <v>6</v>
      </c>
      <c r="C150" s="168"/>
      <c r="D150" s="168"/>
      <c r="E150" s="168"/>
      <c r="F150" s="168"/>
      <c r="G150" s="162"/>
    </row>
    <row r="151" spans="2:7" ht="102" customHeight="1" thickBot="1">
      <c r="B151" s="167" t="s">
        <v>0</v>
      </c>
      <c r="C151" s="168"/>
      <c r="D151" s="168"/>
      <c r="E151" s="168"/>
      <c r="F151" s="168"/>
      <c r="G151" s="162"/>
    </row>
    <row r="152" spans="2:7" ht="51.75" customHeight="1" thickBot="1">
      <c r="B152" s="167" t="s">
        <v>1</v>
      </c>
      <c r="C152" s="168"/>
      <c r="D152" s="168"/>
      <c r="E152" s="168"/>
      <c r="F152" s="168"/>
      <c r="G152" s="162"/>
    </row>
    <row r="153" spans="2:7" ht="54" customHeight="1" thickBot="1">
      <c r="B153" s="167" t="s">
        <v>2</v>
      </c>
      <c r="C153" s="168"/>
      <c r="D153" s="168"/>
      <c r="E153" s="168"/>
      <c r="F153" s="168"/>
      <c r="G153" s="162"/>
    </row>
    <row r="154" spans="2:7" ht="42.75" customHeight="1" thickBot="1">
      <c r="B154" s="167" t="s">
        <v>3</v>
      </c>
      <c r="C154" s="168"/>
      <c r="D154" s="168"/>
      <c r="E154" s="168"/>
      <c r="F154" s="168"/>
      <c r="G154" s="162"/>
    </row>
    <row r="155" spans="2:7" ht="40.5" customHeight="1" thickBot="1">
      <c r="B155" s="167" t="s">
        <v>4</v>
      </c>
      <c r="C155" s="168"/>
      <c r="D155" s="168"/>
      <c r="E155" s="168"/>
      <c r="F155" s="168"/>
      <c r="G155" s="162"/>
    </row>
    <row r="156" spans="2:7" ht="47.25" customHeight="1" thickBot="1">
      <c r="B156" s="167" t="s">
        <v>5</v>
      </c>
      <c r="C156" s="168"/>
      <c r="D156" s="168"/>
      <c r="E156" s="168"/>
      <c r="F156" s="168"/>
      <c r="G156" s="162"/>
    </row>
  </sheetData>
  <mergeCells count="84">
    <mergeCell ref="B121:C122"/>
    <mergeCell ref="B125:C125"/>
    <mergeCell ref="B132:G132"/>
    <mergeCell ref="B136:G136"/>
    <mergeCell ref="H77:L78"/>
    <mergeCell ref="B86:F86"/>
    <mergeCell ref="B88:G88"/>
    <mergeCell ref="B135:G135"/>
    <mergeCell ref="G121:G122"/>
    <mergeCell ref="B130:E130"/>
    <mergeCell ref="B131:G131"/>
    <mergeCell ref="B128:C128"/>
    <mergeCell ref="B134:D134"/>
    <mergeCell ref="D121:F121"/>
    <mergeCell ref="C29:G29"/>
    <mergeCell ref="C31:G31"/>
    <mergeCell ref="C33:G33"/>
    <mergeCell ref="B109:D109"/>
    <mergeCell ref="B70:G70"/>
    <mergeCell ref="B72:G72"/>
    <mergeCell ref="B74:G74"/>
    <mergeCell ref="B90:G90"/>
    <mergeCell ref="B78:G78"/>
    <mergeCell ref="B80:G80"/>
    <mergeCell ref="B150:G150"/>
    <mergeCell ref="B139:G139"/>
    <mergeCell ref="B142:G142"/>
    <mergeCell ref="B144:G144"/>
    <mergeCell ref="B138:E138"/>
    <mergeCell ref="B148:D148"/>
    <mergeCell ref="B146:G146"/>
    <mergeCell ref="B113:G113"/>
    <mergeCell ref="B127:C127"/>
    <mergeCell ref="B115:G115"/>
    <mergeCell ref="B117:G117"/>
    <mergeCell ref="B123:C123"/>
    <mergeCell ref="B124:C124"/>
    <mergeCell ref="B126:C126"/>
    <mergeCell ref="B119:E119"/>
    <mergeCell ref="B96:G96"/>
    <mergeCell ref="B98:G98"/>
    <mergeCell ref="B107:G107"/>
    <mergeCell ref="B101:G101"/>
    <mergeCell ref="B103:G103"/>
    <mergeCell ref="B105:G105"/>
    <mergeCell ref="B111:G111"/>
    <mergeCell ref="B76:G76"/>
    <mergeCell ref="B66:G66"/>
    <mergeCell ref="B53:G53"/>
    <mergeCell ref="B55:G55"/>
    <mergeCell ref="B59:G59"/>
    <mergeCell ref="B63:G63"/>
    <mergeCell ref="B56:G56"/>
    <mergeCell ref="B57:G57"/>
    <mergeCell ref="B60:G60"/>
    <mergeCell ref="B61:G61"/>
    <mergeCell ref="B49:G49"/>
    <mergeCell ref="B51:G51"/>
    <mergeCell ref="B37:G37"/>
    <mergeCell ref="B39:G39"/>
    <mergeCell ref="B41:G41"/>
    <mergeCell ref="B43:G43"/>
    <mergeCell ref="B45:G45"/>
    <mergeCell ref="B47:G47"/>
    <mergeCell ref="B25:G25"/>
    <mergeCell ref="B27:G27"/>
    <mergeCell ref="B18:G18"/>
    <mergeCell ref="B19:G19"/>
    <mergeCell ref="B21:G21"/>
    <mergeCell ref="B23:G23"/>
    <mergeCell ref="B10:G10"/>
    <mergeCell ref="B12:G12"/>
    <mergeCell ref="B14:G14"/>
    <mergeCell ref="B16:G16"/>
    <mergeCell ref="B2:G2"/>
    <mergeCell ref="B4:G4"/>
    <mergeCell ref="B6:G6"/>
    <mergeCell ref="B8:G8"/>
    <mergeCell ref="B155:G155"/>
    <mergeCell ref="B156:G156"/>
    <mergeCell ref="B151:G151"/>
    <mergeCell ref="B152:G152"/>
    <mergeCell ref="B153:G153"/>
    <mergeCell ref="B154:G154"/>
  </mergeCells>
  <printOptions horizontalCentered="1"/>
  <pageMargins left="0.7874015748031497" right="0.3937007874015748" top="0.7874015748031497" bottom="0.3937007874015748" header="0" footer="0"/>
  <pageSetup horizontalDpi="200" verticalDpi="200" orientation="portrait" paperSize="14" r:id="rId3"/>
  <rowBreaks count="6" manualBreakCount="6">
    <brk id="19" max="6" man="1"/>
    <brk id="36" max="255" man="1"/>
    <brk id="66" max="255" man="1"/>
    <brk id="78" max="255" man="1"/>
    <brk id="99" max="255" man="1"/>
    <brk id="133" max="6" man="1"/>
  </rowBreaks>
  <legacyDrawing r:id="rId2"/>
</worksheet>
</file>

<file path=xl/worksheets/sheet4.xml><?xml version="1.0" encoding="utf-8"?>
<worksheet xmlns="http://schemas.openxmlformats.org/spreadsheetml/2006/main" xmlns:r="http://schemas.openxmlformats.org/officeDocument/2006/relationships">
  <sheetPr>
    <tabColor indexed="42"/>
  </sheetPr>
  <dimension ref="A2:BE24"/>
  <sheetViews>
    <sheetView workbookViewId="0" topLeftCell="E12">
      <selection activeCell="A2" sqref="A2:BE24"/>
    </sheetView>
  </sheetViews>
  <sheetFormatPr defaultColWidth="11.421875" defaultRowHeight="12.75"/>
  <cols>
    <col min="1" max="1" width="6.7109375" style="93" customWidth="1"/>
    <col min="2" max="2" width="7.57421875" style="93" customWidth="1"/>
    <col min="3" max="3" width="3.00390625" style="93" bestFit="1" customWidth="1"/>
    <col min="4" max="4" width="7.421875" style="93" customWidth="1"/>
    <col min="5" max="9" width="11.421875" style="93" customWidth="1"/>
    <col min="10" max="40" width="1.7109375" style="131" customWidth="1"/>
    <col min="41" max="41" width="2.00390625" style="131" customWidth="1"/>
    <col min="42" max="57" width="1.7109375" style="131" customWidth="1"/>
    <col min="58" max="16384" width="11.421875" style="93" customWidth="1"/>
  </cols>
  <sheetData>
    <row r="1" s="1" customFormat="1" ht="12.75"/>
    <row r="2" spans="1:57" s="1" customFormat="1" ht="12.75" customHeight="1">
      <c r="A2" s="163" t="s">
        <v>212</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row>
    <row r="3" s="1" customFormat="1" ht="6" customHeight="1"/>
    <row r="4" spans="1:57" s="1" customFormat="1" ht="12.75" customHeight="1">
      <c r="A4" s="163" t="s">
        <v>126</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row>
    <row r="5" spans="2:3" s="1" customFormat="1" ht="6" customHeight="1">
      <c r="B5" s="2"/>
      <c r="C5" s="2"/>
    </row>
    <row r="6" spans="1:57" s="1" customFormat="1" ht="12.75" customHeight="1">
      <c r="A6" s="163" t="s">
        <v>109</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row>
    <row r="7" spans="1:57" s="1" customFormat="1" ht="12.7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57" s="1" customFormat="1" ht="12.75" customHeight="1">
      <c r="A8" s="157" t="s">
        <v>278</v>
      </c>
      <c r="B8" s="157"/>
      <c r="C8" s="157"/>
      <c r="D8" s="157"/>
      <c r="E8" s="157"/>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0:57" ht="13.5" thickBot="1">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row>
    <row r="10" spans="1:57" ht="18" customHeight="1" thickBot="1">
      <c r="A10" s="264" t="s">
        <v>16</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6"/>
    </row>
    <row r="11" spans="1:57" ht="12.75" customHeight="1">
      <c r="A11" s="261" t="s">
        <v>250</v>
      </c>
      <c r="B11" s="262"/>
      <c r="C11" s="262"/>
      <c r="D11" s="263"/>
      <c r="E11" s="267" t="s">
        <v>279</v>
      </c>
      <c r="F11" s="262"/>
      <c r="G11" s="262"/>
      <c r="H11" s="262"/>
      <c r="I11" s="263"/>
      <c r="J11" s="257" t="s">
        <v>280</v>
      </c>
      <c r="K11" s="258"/>
      <c r="L11" s="258"/>
      <c r="M11" s="259"/>
      <c r="N11" s="257" t="s">
        <v>281</v>
      </c>
      <c r="O11" s="258"/>
      <c r="P11" s="258"/>
      <c r="Q11" s="259"/>
      <c r="R11" s="257" t="s">
        <v>282</v>
      </c>
      <c r="S11" s="258"/>
      <c r="T11" s="258"/>
      <c r="U11" s="259"/>
      <c r="V11" s="257" t="s">
        <v>283</v>
      </c>
      <c r="W11" s="258"/>
      <c r="X11" s="258"/>
      <c r="Y11" s="259"/>
      <c r="Z11" s="257" t="s">
        <v>284</v>
      </c>
      <c r="AA11" s="258"/>
      <c r="AB11" s="258"/>
      <c r="AC11" s="259"/>
      <c r="AD11" s="257" t="s">
        <v>285</v>
      </c>
      <c r="AE11" s="258"/>
      <c r="AF11" s="258"/>
      <c r="AG11" s="259"/>
      <c r="AH11" s="257" t="s">
        <v>286</v>
      </c>
      <c r="AI11" s="258"/>
      <c r="AJ11" s="258"/>
      <c r="AK11" s="259"/>
      <c r="AL11" s="257" t="s">
        <v>287</v>
      </c>
      <c r="AM11" s="258"/>
      <c r="AN11" s="258"/>
      <c r="AO11" s="259"/>
      <c r="AP11" s="257" t="s">
        <v>288</v>
      </c>
      <c r="AQ11" s="258"/>
      <c r="AR11" s="258"/>
      <c r="AS11" s="259"/>
      <c r="AT11" s="257" t="s">
        <v>289</v>
      </c>
      <c r="AU11" s="258"/>
      <c r="AV11" s="258"/>
      <c r="AW11" s="259"/>
      <c r="AX11" s="257" t="s">
        <v>290</v>
      </c>
      <c r="AY11" s="258"/>
      <c r="AZ11" s="258"/>
      <c r="BA11" s="259"/>
      <c r="BB11" s="257" t="s">
        <v>291</v>
      </c>
      <c r="BC11" s="258"/>
      <c r="BD11" s="258"/>
      <c r="BE11" s="260"/>
    </row>
    <row r="12" spans="1:57" ht="25.5" customHeight="1" thickBot="1">
      <c r="A12" s="256" t="s">
        <v>18</v>
      </c>
      <c r="B12" s="254"/>
      <c r="C12" s="254"/>
      <c r="D12" s="255"/>
      <c r="E12" s="247" t="s">
        <v>19</v>
      </c>
      <c r="F12" s="247"/>
      <c r="G12" s="247"/>
      <c r="H12" s="247"/>
      <c r="I12" s="247"/>
      <c r="J12" s="132"/>
      <c r="K12" s="132"/>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7"/>
    </row>
    <row r="13" spans="1:57" ht="12.75" customHeight="1">
      <c r="A13" s="248" t="s">
        <v>256</v>
      </c>
      <c r="B13" s="249"/>
      <c r="C13" s="249"/>
      <c r="D13" s="249"/>
      <c r="E13" s="249" t="s">
        <v>279</v>
      </c>
      <c r="F13" s="249"/>
      <c r="G13" s="249"/>
      <c r="H13" s="249"/>
      <c r="I13" s="249"/>
      <c r="J13" s="245" t="s">
        <v>280</v>
      </c>
      <c r="K13" s="245"/>
      <c r="L13" s="245"/>
      <c r="M13" s="245"/>
      <c r="N13" s="245" t="s">
        <v>281</v>
      </c>
      <c r="O13" s="245"/>
      <c r="P13" s="245"/>
      <c r="Q13" s="245"/>
      <c r="R13" s="245" t="s">
        <v>282</v>
      </c>
      <c r="S13" s="245"/>
      <c r="T13" s="245"/>
      <c r="U13" s="245"/>
      <c r="V13" s="245" t="s">
        <v>283</v>
      </c>
      <c r="W13" s="245"/>
      <c r="X13" s="245"/>
      <c r="Y13" s="245"/>
      <c r="Z13" s="245" t="s">
        <v>284</v>
      </c>
      <c r="AA13" s="245"/>
      <c r="AB13" s="245"/>
      <c r="AC13" s="245"/>
      <c r="AD13" s="245" t="s">
        <v>285</v>
      </c>
      <c r="AE13" s="245"/>
      <c r="AF13" s="245"/>
      <c r="AG13" s="245"/>
      <c r="AH13" s="245" t="s">
        <v>286</v>
      </c>
      <c r="AI13" s="245"/>
      <c r="AJ13" s="245"/>
      <c r="AK13" s="245"/>
      <c r="AL13" s="245" t="s">
        <v>287</v>
      </c>
      <c r="AM13" s="245"/>
      <c r="AN13" s="245"/>
      <c r="AO13" s="245"/>
      <c r="AP13" s="245" t="s">
        <v>288</v>
      </c>
      <c r="AQ13" s="245"/>
      <c r="AR13" s="245"/>
      <c r="AS13" s="245"/>
      <c r="AT13" s="245" t="s">
        <v>289</v>
      </c>
      <c r="AU13" s="245"/>
      <c r="AV13" s="245"/>
      <c r="AW13" s="245"/>
      <c r="AX13" s="245" t="s">
        <v>290</v>
      </c>
      <c r="AY13" s="245"/>
      <c r="AZ13" s="245"/>
      <c r="BA13" s="245"/>
      <c r="BB13" s="245" t="s">
        <v>291</v>
      </c>
      <c r="BC13" s="245"/>
      <c r="BD13" s="245"/>
      <c r="BE13" s="246"/>
    </row>
    <row r="14" spans="1:57" ht="24.75" customHeight="1" thickBot="1">
      <c r="A14" s="253" t="s">
        <v>20</v>
      </c>
      <c r="B14" s="254"/>
      <c r="C14" s="254"/>
      <c r="D14" s="255"/>
      <c r="E14" s="247" t="s">
        <v>21</v>
      </c>
      <c r="F14" s="247"/>
      <c r="G14" s="247"/>
      <c r="H14" s="247"/>
      <c r="I14" s="247"/>
      <c r="J14" s="133"/>
      <c r="K14" s="133"/>
      <c r="L14" s="154"/>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42"/>
    </row>
    <row r="15" spans="1:57" ht="12.75" customHeight="1">
      <c r="A15" s="248" t="s">
        <v>258</v>
      </c>
      <c r="B15" s="249"/>
      <c r="C15" s="249"/>
      <c r="D15" s="249"/>
      <c r="E15" s="249" t="s">
        <v>279</v>
      </c>
      <c r="F15" s="249"/>
      <c r="G15" s="249"/>
      <c r="H15" s="249"/>
      <c r="I15" s="249"/>
      <c r="J15" s="245" t="s">
        <v>280</v>
      </c>
      <c r="K15" s="245"/>
      <c r="L15" s="245"/>
      <c r="M15" s="245"/>
      <c r="N15" s="245" t="s">
        <v>281</v>
      </c>
      <c r="O15" s="245"/>
      <c r="P15" s="245"/>
      <c r="Q15" s="245"/>
      <c r="R15" s="243" t="s">
        <v>282</v>
      </c>
      <c r="S15" s="243"/>
      <c r="T15" s="243"/>
      <c r="U15" s="243"/>
      <c r="V15" s="243" t="s">
        <v>283</v>
      </c>
      <c r="W15" s="243"/>
      <c r="X15" s="243"/>
      <c r="Y15" s="243"/>
      <c r="Z15" s="243" t="s">
        <v>284</v>
      </c>
      <c r="AA15" s="243"/>
      <c r="AB15" s="243"/>
      <c r="AC15" s="243"/>
      <c r="AD15" s="243" t="s">
        <v>285</v>
      </c>
      <c r="AE15" s="243"/>
      <c r="AF15" s="243"/>
      <c r="AG15" s="243"/>
      <c r="AH15" s="243" t="s">
        <v>286</v>
      </c>
      <c r="AI15" s="243"/>
      <c r="AJ15" s="243"/>
      <c r="AK15" s="243"/>
      <c r="AL15" s="243" t="s">
        <v>287</v>
      </c>
      <c r="AM15" s="243"/>
      <c r="AN15" s="243"/>
      <c r="AO15" s="243"/>
      <c r="AP15" s="243" t="s">
        <v>288</v>
      </c>
      <c r="AQ15" s="243"/>
      <c r="AR15" s="243"/>
      <c r="AS15" s="243"/>
      <c r="AT15" s="243" t="s">
        <v>289</v>
      </c>
      <c r="AU15" s="243"/>
      <c r="AV15" s="243"/>
      <c r="AW15" s="243"/>
      <c r="AX15" s="243" t="s">
        <v>290</v>
      </c>
      <c r="AY15" s="243"/>
      <c r="AZ15" s="243"/>
      <c r="BA15" s="243"/>
      <c r="BB15" s="243" t="s">
        <v>291</v>
      </c>
      <c r="BC15" s="243"/>
      <c r="BD15" s="243"/>
      <c r="BE15" s="244"/>
    </row>
    <row r="16" spans="1:57" ht="37.5" customHeight="1" thickBot="1">
      <c r="A16" s="250" t="s">
        <v>51</v>
      </c>
      <c r="B16" s="251"/>
      <c r="C16" s="251"/>
      <c r="D16" s="252"/>
      <c r="E16" s="247" t="s">
        <v>52</v>
      </c>
      <c r="F16" s="247"/>
      <c r="G16" s="247"/>
      <c r="H16" s="247"/>
      <c r="I16" s="247"/>
      <c r="J16" s="154"/>
      <c r="K16" s="154"/>
      <c r="L16" s="154"/>
      <c r="M16" s="154"/>
      <c r="N16" s="130"/>
      <c r="O16" s="130"/>
      <c r="P16" s="130"/>
      <c r="Q16" s="130"/>
      <c r="R16" s="133"/>
      <c r="S16" s="133"/>
      <c r="T16" s="133"/>
      <c r="U16" s="133"/>
      <c r="V16" s="133"/>
      <c r="W16" s="133"/>
      <c r="X16" s="133"/>
      <c r="Y16" s="133"/>
      <c r="Z16" s="133"/>
      <c r="AA16" s="133"/>
      <c r="AB16" s="133"/>
      <c r="AC16" s="133"/>
      <c r="AD16" s="133"/>
      <c r="AE16" s="133"/>
      <c r="AF16" s="133"/>
      <c r="AG16" s="133"/>
      <c r="AH16" s="176"/>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42"/>
    </row>
    <row r="17" spans="1:57" ht="12.75" customHeight="1">
      <c r="A17" s="248" t="s">
        <v>23</v>
      </c>
      <c r="B17" s="249"/>
      <c r="C17" s="249"/>
      <c r="D17" s="249"/>
      <c r="E17" s="249" t="s">
        <v>279</v>
      </c>
      <c r="F17" s="249"/>
      <c r="G17" s="249"/>
      <c r="H17" s="249"/>
      <c r="I17" s="249"/>
      <c r="J17" s="245" t="s">
        <v>280</v>
      </c>
      <c r="K17" s="245"/>
      <c r="L17" s="245"/>
      <c r="M17" s="245"/>
      <c r="N17" s="245" t="s">
        <v>281</v>
      </c>
      <c r="O17" s="245"/>
      <c r="P17" s="245"/>
      <c r="Q17" s="245"/>
      <c r="R17" s="245" t="s">
        <v>282</v>
      </c>
      <c r="S17" s="245"/>
      <c r="T17" s="245"/>
      <c r="U17" s="245"/>
      <c r="V17" s="245" t="s">
        <v>283</v>
      </c>
      <c r="W17" s="245"/>
      <c r="X17" s="245"/>
      <c r="Y17" s="245"/>
      <c r="Z17" s="245" t="s">
        <v>284</v>
      </c>
      <c r="AA17" s="245"/>
      <c r="AB17" s="245"/>
      <c r="AC17" s="245"/>
      <c r="AD17" s="245" t="s">
        <v>285</v>
      </c>
      <c r="AE17" s="245"/>
      <c r="AF17" s="245"/>
      <c r="AG17" s="245"/>
      <c r="AH17" s="245" t="s">
        <v>286</v>
      </c>
      <c r="AI17" s="245"/>
      <c r="AJ17" s="245"/>
      <c r="AK17" s="245"/>
      <c r="AL17" s="245" t="s">
        <v>287</v>
      </c>
      <c r="AM17" s="245"/>
      <c r="AN17" s="245"/>
      <c r="AO17" s="245"/>
      <c r="AP17" s="245" t="s">
        <v>288</v>
      </c>
      <c r="AQ17" s="245"/>
      <c r="AR17" s="245"/>
      <c r="AS17" s="245"/>
      <c r="AT17" s="245" t="s">
        <v>289</v>
      </c>
      <c r="AU17" s="245"/>
      <c r="AV17" s="245"/>
      <c r="AW17" s="245"/>
      <c r="AX17" s="245" t="s">
        <v>290</v>
      </c>
      <c r="AY17" s="245"/>
      <c r="AZ17" s="245"/>
      <c r="BA17" s="245"/>
      <c r="BB17" s="245" t="s">
        <v>291</v>
      </c>
      <c r="BC17" s="245"/>
      <c r="BD17" s="245"/>
      <c r="BE17" s="246"/>
    </row>
    <row r="18" spans="1:57" ht="36" customHeight="1" thickBot="1">
      <c r="A18" s="256" t="s">
        <v>53</v>
      </c>
      <c r="B18" s="254"/>
      <c r="C18" s="254"/>
      <c r="D18" s="255"/>
      <c r="E18" s="247" t="s">
        <v>54</v>
      </c>
      <c r="F18" s="247"/>
      <c r="G18" s="247"/>
      <c r="H18" s="247"/>
      <c r="I18" s="247"/>
      <c r="J18" s="176"/>
      <c r="K18" s="176"/>
      <c r="L18" s="176"/>
      <c r="M18" s="176"/>
      <c r="N18" s="132"/>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7"/>
    </row>
    <row r="19" spans="1:57" ht="12.75" customHeight="1">
      <c r="A19" s="248" t="s">
        <v>26</v>
      </c>
      <c r="B19" s="249"/>
      <c r="C19" s="249"/>
      <c r="D19" s="249"/>
      <c r="E19" s="249" t="s">
        <v>279</v>
      </c>
      <c r="F19" s="249"/>
      <c r="G19" s="249"/>
      <c r="H19" s="249"/>
      <c r="I19" s="249"/>
      <c r="J19" s="245" t="s">
        <v>280</v>
      </c>
      <c r="K19" s="245"/>
      <c r="L19" s="245"/>
      <c r="M19" s="245"/>
      <c r="N19" s="245" t="s">
        <v>281</v>
      </c>
      <c r="O19" s="245"/>
      <c r="P19" s="245"/>
      <c r="Q19" s="245"/>
      <c r="R19" s="245" t="s">
        <v>282</v>
      </c>
      <c r="S19" s="245"/>
      <c r="T19" s="245"/>
      <c r="U19" s="245"/>
      <c r="V19" s="245" t="s">
        <v>283</v>
      </c>
      <c r="W19" s="245"/>
      <c r="X19" s="245"/>
      <c r="Y19" s="245"/>
      <c r="Z19" s="245" t="s">
        <v>284</v>
      </c>
      <c r="AA19" s="245"/>
      <c r="AB19" s="245"/>
      <c r="AC19" s="245"/>
      <c r="AD19" s="245" t="s">
        <v>285</v>
      </c>
      <c r="AE19" s="245"/>
      <c r="AF19" s="245"/>
      <c r="AG19" s="245"/>
      <c r="AH19" s="245" t="s">
        <v>286</v>
      </c>
      <c r="AI19" s="245"/>
      <c r="AJ19" s="245"/>
      <c r="AK19" s="245"/>
      <c r="AL19" s="245" t="s">
        <v>287</v>
      </c>
      <c r="AM19" s="245"/>
      <c r="AN19" s="245"/>
      <c r="AO19" s="245"/>
      <c r="AP19" s="245" t="s">
        <v>288</v>
      </c>
      <c r="AQ19" s="245"/>
      <c r="AR19" s="245"/>
      <c r="AS19" s="245"/>
      <c r="AT19" s="245" t="s">
        <v>289</v>
      </c>
      <c r="AU19" s="245"/>
      <c r="AV19" s="245"/>
      <c r="AW19" s="245"/>
      <c r="AX19" s="245" t="s">
        <v>290</v>
      </c>
      <c r="AY19" s="245"/>
      <c r="AZ19" s="245"/>
      <c r="BA19" s="245"/>
      <c r="BB19" s="245" t="s">
        <v>291</v>
      </c>
      <c r="BC19" s="245"/>
      <c r="BD19" s="245"/>
      <c r="BE19" s="246"/>
    </row>
    <row r="20" spans="1:57" ht="24.75" customHeight="1" thickBot="1">
      <c r="A20" s="253" t="s">
        <v>55</v>
      </c>
      <c r="B20" s="254"/>
      <c r="C20" s="254"/>
      <c r="D20" s="255"/>
      <c r="E20" s="247" t="s">
        <v>56</v>
      </c>
      <c r="F20" s="247"/>
      <c r="G20" s="247"/>
      <c r="H20" s="247"/>
      <c r="I20" s="247"/>
      <c r="J20" s="133"/>
      <c r="K20" s="133"/>
      <c r="L20" s="133"/>
      <c r="M20" s="133"/>
      <c r="N20" s="133"/>
      <c r="O20" s="154"/>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42"/>
    </row>
    <row r="21" spans="1:57" ht="12.75" customHeight="1">
      <c r="A21" s="248" t="s">
        <v>30</v>
      </c>
      <c r="B21" s="249"/>
      <c r="C21" s="249"/>
      <c r="D21" s="249"/>
      <c r="E21" s="249" t="s">
        <v>279</v>
      </c>
      <c r="F21" s="249"/>
      <c r="G21" s="249"/>
      <c r="H21" s="249"/>
      <c r="I21" s="249"/>
      <c r="J21" s="245" t="s">
        <v>280</v>
      </c>
      <c r="K21" s="245"/>
      <c r="L21" s="245"/>
      <c r="M21" s="245"/>
      <c r="N21" s="245" t="s">
        <v>281</v>
      </c>
      <c r="O21" s="245"/>
      <c r="P21" s="245"/>
      <c r="Q21" s="245"/>
      <c r="R21" s="243" t="s">
        <v>282</v>
      </c>
      <c r="S21" s="243"/>
      <c r="T21" s="243"/>
      <c r="U21" s="243"/>
      <c r="V21" s="243" t="s">
        <v>283</v>
      </c>
      <c r="W21" s="243"/>
      <c r="X21" s="243"/>
      <c r="Y21" s="243"/>
      <c r="Z21" s="243" t="s">
        <v>284</v>
      </c>
      <c r="AA21" s="243"/>
      <c r="AB21" s="243"/>
      <c r="AC21" s="243"/>
      <c r="AD21" s="243" t="s">
        <v>285</v>
      </c>
      <c r="AE21" s="243"/>
      <c r="AF21" s="243"/>
      <c r="AG21" s="243"/>
      <c r="AH21" s="243" t="s">
        <v>286</v>
      </c>
      <c r="AI21" s="243"/>
      <c r="AJ21" s="243"/>
      <c r="AK21" s="243"/>
      <c r="AL21" s="243" t="s">
        <v>287</v>
      </c>
      <c r="AM21" s="243"/>
      <c r="AN21" s="243"/>
      <c r="AO21" s="243"/>
      <c r="AP21" s="243" t="s">
        <v>288</v>
      </c>
      <c r="AQ21" s="243"/>
      <c r="AR21" s="243"/>
      <c r="AS21" s="243"/>
      <c r="AT21" s="243" t="s">
        <v>289</v>
      </c>
      <c r="AU21" s="243"/>
      <c r="AV21" s="243"/>
      <c r="AW21" s="243"/>
      <c r="AX21" s="243" t="s">
        <v>290</v>
      </c>
      <c r="AY21" s="243"/>
      <c r="AZ21" s="243"/>
      <c r="BA21" s="243"/>
      <c r="BB21" s="243" t="s">
        <v>291</v>
      </c>
      <c r="BC21" s="243"/>
      <c r="BD21" s="243"/>
      <c r="BE21" s="244"/>
    </row>
    <row r="22" spans="1:57" ht="36" customHeight="1" thickBot="1">
      <c r="A22" s="250" t="s">
        <v>57</v>
      </c>
      <c r="B22" s="251"/>
      <c r="C22" s="251"/>
      <c r="D22" s="252"/>
      <c r="E22" s="247" t="s">
        <v>58</v>
      </c>
      <c r="F22" s="247"/>
      <c r="G22" s="247"/>
      <c r="H22" s="247"/>
      <c r="I22" s="247"/>
      <c r="J22" s="133"/>
      <c r="K22" s="133"/>
      <c r="L22" s="133"/>
      <c r="M22" s="133"/>
      <c r="N22" s="154"/>
      <c r="O22" s="154"/>
      <c r="P22" s="130"/>
      <c r="Q22" s="130"/>
      <c r="R22" s="133"/>
      <c r="S22" s="133"/>
      <c r="T22" s="133"/>
      <c r="U22" s="133"/>
      <c r="V22" s="133"/>
      <c r="W22" s="133"/>
      <c r="X22" s="133"/>
      <c r="Y22" s="133"/>
      <c r="Z22" s="133"/>
      <c r="AA22" s="133"/>
      <c r="AB22" s="133"/>
      <c r="AC22" s="133"/>
      <c r="AD22" s="133"/>
      <c r="AE22" s="133"/>
      <c r="AF22" s="133"/>
      <c r="AG22" s="133"/>
      <c r="AH22" s="176"/>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42"/>
    </row>
    <row r="23" spans="1:57" ht="12.75" customHeight="1">
      <c r="A23" s="248" t="s">
        <v>33</v>
      </c>
      <c r="B23" s="249"/>
      <c r="C23" s="249"/>
      <c r="D23" s="249"/>
      <c r="E23" s="249" t="s">
        <v>279</v>
      </c>
      <c r="F23" s="249"/>
      <c r="G23" s="249"/>
      <c r="H23" s="249"/>
      <c r="I23" s="249"/>
      <c r="J23" s="245" t="s">
        <v>280</v>
      </c>
      <c r="K23" s="245"/>
      <c r="L23" s="245"/>
      <c r="M23" s="245"/>
      <c r="N23" s="245" t="s">
        <v>281</v>
      </c>
      <c r="O23" s="245"/>
      <c r="P23" s="245"/>
      <c r="Q23" s="245"/>
      <c r="R23" s="245" t="s">
        <v>282</v>
      </c>
      <c r="S23" s="245"/>
      <c r="T23" s="245"/>
      <c r="U23" s="245"/>
      <c r="V23" s="245" t="s">
        <v>283</v>
      </c>
      <c r="W23" s="245"/>
      <c r="X23" s="245"/>
      <c r="Y23" s="245"/>
      <c r="Z23" s="245" t="s">
        <v>284</v>
      </c>
      <c r="AA23" s="245"/>
      <c r="AB23" s="245"/>
      <c r="AC23" s="245"/>
      <c r="AD23" s="245" t="s">
        <v>285</v>
      </c>
      <c r="AE23" s="245"/>
      <c r="AF23" s="245"/>
      <c r="AG23" s="245"/>
      <c r="AH23" s="245" t="s">
        <v>286</v>
      </c>
      <c r="AI23" s="245"/>
      <c r="AJ23" s="245"/>
      <c r="AK23" s="245"/>
      <c r="AL23" s="245" t="s">
        <v>287</v>
      </c>
      <c r="AM23" s="245"/>
      <c r="AN23" s="245"/>
      <c r="AO23" s="245"/>
      <c r="AP23" s="245" t="s">
        <v>288</v>
      </c>
      <c r="AQ23" s="245"/>
      <c r="AR23" s="245"/>
      <c r="AS23" s="245"/>
      <c r="AT23" s="245" t="s">
        <v>289</v>
      </c>
      <c r="AU23" s="245"/>
      <c r="AV23" s="245"/>
      <c r="AW23" s="245"/>
      <c r="AX23" s="245" t="s">
        <v>290</v>
      </c>
      <c r="AY23" s="245"/>
      <c r="AZ23" s="245"/>
      <c r="BA23" s="245"/>
      <c r="BB23" s="245" t="s">
        <v>291</v>
      </c>
      <c r="BC23" s="245"/>
      <c r="BD23" s="245"/>
      <c r="BE23" s="246"/>
    </row>
    <row r="24" spans="1:57" ht="25.5" customHeight="1" thickBot="1">
      <c r="A24" s="356" t="s">
        <v>59</v>
      </c>
      <c r="B24" s="357"/>
      <c r="C24" s="357"/>
      <c r="D24" s="357"/>
      <c r="E24" s="358" t="s">
        <v>60</v>
      </c>
      <c r="F24" s="358"/>
      <c r="G24" s="358"/>
      <c r="H24" s="358"/>
      <c r="I24" s="358"/>
      <c r="J24" s="359"/>
      <c r="K24" s="359"/>
      <c r="L24" s="359"/>
      <c r="M24" s="359"/>
      <c r="N24" s="359"/>
      <c r="O24" s="360"/>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61"/>
    </row>
  </sheetData>
  <mergeCells count="117">
    <mergeCell ref="AP15:AS15"/>
    <mergeCell ref="AT15:AW15"/>
    <mergeCell ref="A14:D14"/>
    <mergeCell ref="E14:I14"/>
    <mergeCell ref="Z15:AC15"/>
    <mergeCell ref="AD15:AG15"/>
    <mergeCell ref="A13:D13"/>
    <mergeCell ref="A2:BE2"/>
    <mergeCell ref="A4:BE4"/>
    <mergeCell ref="A6:BE6"/>
    <mergeCell ref="AT13:AW13"/>
    <mergeCell ref="BB13:BE13"/>
    <mergeCell ref="R13:U13"/>
    <mergeCell ref="AH13:AK13"/>
    <mergeCell ref="E11:I11"/>
    <mergeCell ref="E12:I12"/>
    <mergeCell ref="A16:D16"/>
    <mergeCell ref="E16:I16"/>
    <mergeCell ref="N15:Q15"/>
    <mergeCell ref="J15:M15"/>
    <mergeCell ref="A15:D15"/>
    <mergeCell ref="E15:I15"/>
    <mergeCell ref="AX15:BA15"/>
    <mergeCell ref="AX13:BA13"/>
    <mergeCell ref="BB15:BE15"/>
    <mergeCell ref="R15:U15"/>
    <mergeCell ref="V15:Y15"/>
    <mergeCell ref="AL13:AO13"/>
    <mergeCell ref="AP13:AS13"/>
    <mergeCell ref="V13:Y13"/>
    <mergeCell ref="AH15:AK15"/>
    <mergeCell ref="AL15:AO15"/>
    <mergeCell ref="Z13:AC13"/>
    <mergeCell ref="AD13:AG13"/>
    <mergeCell ref="E13:I13"/>
    <mergeCell ref="J13:M13"/>
    <mergeCell ref="N13:Q13"/>
    <mergeCell ref="A8:E8"/>
    <mergeCell ref="AT11:AW11"/>
    <mergeCell ref="AX11:BA11"/>
    <mergeCell ref="A11:D11"/>
    <mergeCell ref="A10:BE10"/>
    <mergeCell ref="AP11:AS11"/>
    <mergeCell ref="A12:D12"/>
    <mergeCell ref="AH11:AK11"/>
    <mergeCell ref="AL11:AO11"/>
    <mergeCell ref="BB11:BE11"/>
    <mergeCell ref="J11:M11"/>
    <mergeCell ref="N11:Q11"/>
    <mergeCell ref="R11:U11"/>
    <mergeCell ref="V11:Y11"/>
    <mergeCell ref="Z11:AC11"/>
    <mergeCell ref="AD11:AG11"/>
    <mergeCell ref="R17:U17"/>
    <mergeCell ref="V17:Y17"/>
    <mergeCell ref="Z17:AC17"/>
    <mergeCell ref="AD17:AG17"/>
    <mergeCell ref="A17:D17"/>
    <mergeCell ref="E17:I17"/>
    <mergeCell ref="J17:M17"/>
    <mergeCell ref="N17:Q17"/>
    <mergeCell ref="AX19:BA19"/>
    <mergeCell ref="BB19:BE19"/>
    <mergeCell ref="A18:D18"/>
    <mergeCell ref="E18:I18"/>
    <mergeCell ref="A19:D19"/>
    <mergeCell ref="E19:I19"/>
    <mergeCell ref="AP19:AS19"/>
    <mergeCell ref="AT19:AW19"/>
    <mergeCell ref="Z21:AC21"/>
    <mergeCell ref="AD21:AG21"/>
    <mergeCell ref="A20:D20"/>
    <mergeCell ref="E20:I20"/>
    <mergeCell ref="J21:M21"/>
    <mergeCell ref="N21:Q21"/>
    <mergeCell ref="R21:U21"/>
    <mergeCell ref="V21:Y21"/>
    <mergeCell ref="A22:D22"/>
    <mergeCell ref="E22:I22"/>
    <mergeCell ref="A21:D21"/>
    <mergeCell ref="E21:I21"/>
    <mergeCell ref="AP23:AS23"/>
    <mergeCell ref="AT23:AW23"/>
    <mergeCell ref="AX23:BA23"/>
    <mergeCell ref="BB23:BE23"/>
    <mergeCell ref="A24:D24"/>
    <mergeCell ref="E24:I24"/>
    <mergeCell ref="A23:D23"/>
    <mergeCell ref="E23:I23"/>
    <mergeCell ref="AH17:AK17"/>
    <mergeCell ref="AL17:AO17"/>
    <mergeCell ref="AP17:AS17"/>
    <mergeCell ref="AT17:AW17"/>
    <mergeCell ref="AX17:BA17"/>
    <mergeCell ref="BB17:BE17"/>
    <mergeCell ref="J19:M19"/>
    <mergeCell ref="N19:Q19"/>
    <mergeCell ref="R19:U19"/>
    <mergeCell ref="V19:Y19"/>
    <mergeCell ref="Z19:AC19"/>
    <mergeCell ref="AD19:AG19"/>
    <mergeCell ref="AH19:AK19"/>
    <mergeCell ref="AL19:AO19"/>
    <mergeCell ref="AH21:AK21"/>
    <mergeCell ref="AL21:AO21"/>
    <mergeCell ref="AP21:AS21"/>
    <mergeCell ref="AT21:AW21"/>
    <mergeCell ref="AX21:BA21"/>
    <mergeCell ref="BB21:BE21"/>
    <mergeCell ref="J23:M23"/>
    <mergeCell ref="N23:Q23"/>
    <mergeCell ref="R23:U23"/>
    <mergeCell ref="V23:Y23"/>
    <mergeCell ref="Z23:AC23"/>
    <mergeCell ref="AD23:AG23"/>
    <mergeCell ref="AH23:AK23"/>
    <mergeCell ref="AL23:AO23"/>
  </mergeCells>
  <printOptions horizontalCentered="1"/>
  <pageMargins left="0.5905511811023623" right="0.28" top="1.21" bottom="0.3937007874015748" header="0" footer="0"/>
  <pageSetup horizontalDpi="600" verticalDpi="600" orientation="landscape" paperSize="14" scale="77" r:id="rId3"/>
  <legacyDrawing r:id="rId2"/>
</worksheet>
</file>

<file path=xl/worksheets/sheet5.xml><?xml version="1.0" encoding="utf-8"?>
<worksheet xmlns="http://schemas.openxmlformats.org/spreadsheetml/2006/main" xmlns:r="http://schemas.openxmlformats.org/officeDocument/2006/relationships">
  <sheetPr>
    <tabColor indexed="42"/>
  </sheetPr>
  <dimension ref="A2:BE34"/>
  <sheetViews>
    <sheetView workbookViewId="0" topLeftCell="A18">
      <selection activeCell="A2" sqref="A2:BE34"/>
    </sheetView>
  </sheetViews>
  <sheetFormatPr defaultColWidth="11.421875" defaultRowHeight="12.75"/>
  <cols>
    <col min="1" max="1" width="6.7109375" style="93" customWidth="1"/>
    <col min="2" max="2" width="7.57421875" style="93" customWidth="1"/>
    <col min="3" max="3" width="3.00390625" style="93" bestFit="1" customWidth="1"/>
    <col min="4" max="4" width="7.421875" style="93" customWidth="1"/>
    <col min="5" max="9" width="11.421875" style="93" customWidth="1"/>
    <col min="10" max="40" width="1.7109375" style="131" customWidth="1"/>
    <col min="41" max="41" width="2.00390625" style="131" customWidth="1"/>
    <col min="42" max="57" width="1.7109375" style="131" customWidth="1"/>
    <col min="58" max="16384" width="11.421875" style="93" customWidth="1"/>
  </cols>
  <sheetData>
    <row r="1" s="1" customFormat="1" ht="12.75"/>
    <row r="2" spans="1:57" s="1" customFormat="1" ht="12.75" customHeight="1">
      <c r="A2" s="163" t="s">
        <v>212</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row>
    <row r="3" s="1" customFormat="1" ht="6" customHeight="1"/>
    <row r="4" spans="1:57" s="1" customFormat="1" ht="12.75" customHeight="1">
      <c r="A4" s="163" t="s">
        <v>126</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row>
    <row r="5" spans="2:3" s="1" customFormat="1" ht="6" customHeight="1">
      <c r="B5" s="2"/>
      <c r="C5" s="2"/>
    </row>
    <row r="6" spans="1:57" s="1" customFormat="1" ht="12.75" customHeight="1">
      <c r="A6" s="163" t="s">
        <v>109</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row>
    <row r="7" spans="1:57" s="1" customFormat="1" ht="12.7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57" s="1" customFormat="1" ht="12.75" customHeight="1">
      <c r="A8" s="157" t="s">
        <v>278</v>
      </c>
      <c r="B8" s="157"/>
      <c r="C8" s="157"/>
      <c r="D8" s="157"/>
      <c r="E8" s="157"/>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0:57" ht="13.5" thickBot="1">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row>
    <row r="10" spans="1:57" ht="18" customHeight="1" thickBot="1">
      <c r="A10" s="264" t="s">
        <v>15</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6"/>
    </row>
    <row r="11" spans="1:57" ht="12.75" customHeight="1">
      <c r="A11" s="248" t="s">
        <v>250</v>
      </c>
      <c r="B11" s="249"/>
      <c r="C11" s="249"/>
      <c r="D11" s="249"/>
      <c r="E11" s="249" t="s">
        <v>279</v>
      </c>
      <c r="F11" s="249"/>
      <c r="G11" s="249"/>
      <c r="H11" s="249"/>
      <c r="I11" s="249"/>
      <c r="J11" s="245" t="s">
        <v>280</v>
      </c>
      <c r="K11" s="245"/>
      <c r="L11" s="245"/>
      <c r="M11" s="245"/>
      <c r="N11" s="245" t="s">
        <v>281</v>
      </c>
      <c r="O11" s="245"/>
      <c r="P11" s="245"/>
      <c r="Q11" s="245"/>
      <c r="R11" s="245" t="s">
        <v>282</v>
      </c>
      <c r="S11" s="245"/>
      <c r="T11" s="245"/>
      <c r="U11" s="245"/>
      <c r="V11" s="245" t="s">
        <v>283</v>
      </c>
      <c r="W11" s="245"/>
      <c r="X11" s="245"/>
      <c r="Y11" s="245"/>
      <c r="Z11" s="245" t="s">
        <v>284</v>
      </c>
      <c r="AA11" s="245"/>
      <c r="AB11" s="245"/>
      <c r="AC11" s="245"/>
      <c r="AD11" s="245" t="s">
        <v>285</v>
      </c>
      <c r="AE11" s="245"/>
      <c r="AF11" s="245"/>
      <c r="AG11" s="245"/>
      <c r="AH11" s="245" t="s">
        <v>286</v>
      </c>
      <c r="AI11" s="245"/>
      <c r="AJ11" s="245"/>
      <c r="AK11" s="245"/>
      <c r="AL11" s="245" t="s">
        <v>287</v>
      </c>
      <c r="AM11" s="245"/>
      <c r="AN11" s="245"/>
      <c r="AO11" s="245"/>
      <c r="AP11" s="245" t="s">
        <v>288</v>
      </c>
      <c r="AQ11" s="245"/>
      <c r="AR11" s="245"/>
      <c r="AS11" s="245"/>
      <c r="AT11" s="245" t="s">
        <v>289</v>
      </c>
      <c r="AU11" s="245"/>
      <c r="AV11" s="245"/>
      <c r="AW11" s="245"/>
      <c r="AX11" s="245" t="s">
        <v>290</v>
      </c>
      <c r="AY11" s="245"/>
      <c r="AZ11" s="245"/>
      <c r="BA11" s="245"/>
      <c r="BB11" s="245" t="s">
        <v>291</v>
      </c>
      <c r="BC11" s="245"/>
      <c r="BD11" s="245"/>
      <c r="BE11" s="246"/>
    </row>
    <row r="12" spans="1:57" ht="25.5" customHeight="1" thickBot="1">
      <c r="A12" s="256" t="s">
        <v>18</v>
      </c>
      <c r="B12" s="254"/>
      <c r="C12" s="254"/>
      <c r="D12" s="255"/>
      <c r="E12" s="247" t="s">
        <v>19</v>
      </c>
      <c r="F12" s="247"/>
      <c r="G12" s="247"/>
      <c r="H12" s="247"/>
      <c r="I12" s="247"/>
      <c r="J12" s="132"/>
      <c r="K12" s="132"/>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7"/>
    </row>
    <row r="13" spans="1:57" ht="12.75" customHeight="1">
      <c r="A13" s="248" t="s">
        <v>256</v>
      </c>
      <c r="B13" s="249"/>
      <c r="C13" s="249"/>
      <c r="D13" s="249"/>
      <c r="E13" s="249" t="s">
        <v>279</v>
      </c>
      <c r="F13" s="249"/>
      <c r="G13" s="249"/>
      <c r="H13" s="249"/>
      <c r="I13" s="249"/>
      <c r="J13" s="245" t="s">
        <v>280</v>
      </c>
      <c r="K13" s="245"/>
      <c r="L13" s="245"/>
      <c r="M13" s="245"/>
      <c r="N13" s="245" t="s">
        <v>281</v>
      </c>
      <c r="O13" s="245"/>
      <c r="P13" s="245"/>
      <c r="Q13" s="245"/>
      <c r="R13" s="245" t="s">
        <v>282</v>
      </c>
      <c r="S13" s="245"/>
      <c r="T13" s="245"/>
      <c r="U13" s="245"/>
      <c r="V13" s="245" t="s">
        <v>283</v>
      </c>
      <c r="W13" s="245"/>
      <c r="X13" s="245"/>
      <c r="Y13" s="245"/>
      <c r="Z13" s="245" t="s">
        <v>284</v>
      </c>
      <c r="AA13" s="245"/>
      <c r="AB13" s="245"/>
      <c r="AC13" s="245"/>
      <c r="AD13" s="245" t="s">
        <v>285</v>
      </c>
      <c r="AE13" s="245"/>
      <c r="AF13" s="245"/>
      <c r="AG13" s="245"/>
      <c r="AH13" s="245" t="s">
        <v>286</v>
      </c>
      <c r="AI13" s="245"/>
      <c r="AJ13" s="245"/>
      <c r="AK13" s="245"/>
      <c r="AL13" s="245" t="s">
        <v>287</v>
      </c>
      <c r="AM13" s="245"/>
      <c r="AN13" s="245"/>
      <c r="AO13" s="245"/>
      <c r="AP13" s="245" t="s">
        <v>288</v>
      </c>
      <c r="AQ13" s="245"/>
      <c r="AR13" s="245"/>
      <c r="AS13" s="245"/>
      <c r="AT13" s="245" t="s">
        <v>289</v>
      </c>
      <c r="AU13" s="245"/>
      <c r="AV13" s="245"/>
      <c r="AW13" s="245"/>
      <c r="AX13" s="245" t="s">
        <v>290</v>
      </c>
      <c r="AY13" s="245"/>
      <c r="AZ13" s="245"/>
      <c r="BA13" s="245"/>
      <c r="BB13" s="245" t="s">
        <v>291</v>
      </c>
      <c r="BC13" s="245"/>
      <c r="BD13" s="245"/>
      <c r="BE13" s="246"/>
    </row>
    <row r="14" spans="1:57" ht="24.75" customHeight="1" thickBot="1">
      <c r="A14" s="253" t="s">
        <v>20</v>
      </c>
      <c r="B14" s="254"/>
      <c r="C14" s="254"/>
      <c r="D14" s="255"/>
      <c r="E14" s="247" t="s">
        <v>21</v>
      </c>
      <c r="F14" s="247"/>
      <c r="G14" s="247"/>
      <c r="H14" s="247"/>
      <c r="I14" s="247"/>
      <c r="J14" s="133"/>
      <c r="K14" s="133"/>
      <c r="L14" s="154"/>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42"/>
    </row>
    <row r="15" spans="1:57" ht="12.75" customHeight="1">
      <c r="A15" s="248" t="s">
        <v>258</v>
      </c>
      <c r="B15" s="249"/>
      <c r="C15" s="249"/>
      <c r="D15" s="249"/>
      <c r="E15" s="249" t="s">
        <v>279</v>
      </c>
      <c r="F15" s="249"/>
      <c r="G15" s="249"/>
      <c r="H15" s="249"/>
      <c r="I15" s="249"/>
      <c r="J15" s="245" t="s">
        <v>280</v>
      </c>
      <c r="K15" s="245"/>
      <c r="L15" s="245"/>
      <c r="M15" s="245"/>
      <c r="N15" s="245" t="s">
        <v>281</v>
      </c>
      <c r="O15" s="245"/>
      <c r="P15" s="245"/>
      <c r="Q15" s="245"/>
      <c r="R15" s="243" t="s">
        <v>282</v>
      </c>
      <c r="S15" s="243"/>
      <c r="T15" s="243"/>
      <c r="U15" s="243"/>
      <c r="V15" s="243" t="s">
        <v>283</v>
      </c>
      <c r="W15" s="243"/>
      <c r="X15" s="243"/>
      <c r="Y15" s="243"/>
      <c r="Z15" s="243" t="s">
        <v>284</v>
      </c>
      <c r="AA15" s="243"/>
      <c r="AB15" s="243"/>
      <c r="AC15" s="243"/>
      <c r="AD15" s="243" t="s">
        <v>285</v>
      </c>
      <c r="AE15" s="243"/>
      <c r="AF15" s="243"/>
      <c r="AG15" s="243"/>
      <c r="AH15" s="243" t="s">
        <v>286</v>
      </c>
      <c r="AI15" s="243"/>
      <c r="AJ15" s="243"/>
      <c r="AK15" s="243"/>
      <c r="AL15" s="243" t="s">
        <v>287</v>
      </c>
      <c r="AM15" s="243"/>
      <c r="AN15" s="243"/>
      <c r="AO15" s="243"/>
      <c r="AP15" s="243" t="s">
        <v>288</v>
      </c>
      <c r="AQ15" s="243"/>
      <c r="AR15" s="243"/>
      <c r="AS15" s="243"/>
      <c r="AT15" s="243" t="s">
        <v>289</v>
      </c>
      <c r="AU15" s="243"/>
      <c r="AV15" s="243"/>
      <c r="AW15" s="243"/>
      <c r="AX15" s="243" t="s">
        <v>290</v>
      </c>
      <c r="AY15" s="243"/>
      <c r="AZ15" s="243"/>
      <c r="BA15" s="243"/>
      <c r="BB15" s="243" t="s">
        <v>291</v>
      </c>
      <c r="BC15" s="243"/>
      <c r="BD15" s="243"/>
      <c r="BE15" s="244"/>
    </row>
    <row r="16" spans="1:57" ht="28.5" customHeight="1" thickBot="1">
      <c r="A16" s="250" t="s">
        <v>22</v>
      </c>
      <c r="B16" s="251"/>
      <c r="C16" s="251"/>
      <c r="D16" s="252"/>
      <c r="E16" s="247" t="s">
        <v>27</v>
      </c>
      <c r="F16" s="247"/>
      <c r="G16" s="247"/>
      <c r="H16" s="247"/>
      <c r="I16" s="247"/>
      <c r="J16" s="154"/>
      <c r="K16" s="154"/>
      <c r="L16" s="154"/>
      <c r="M16" s="154"/>
      <c r="N16" s="130"/>
      <c r="O16" s="130"/>
      <c r="P16" s="130"/>
      <c r="Q16" s="130"/>
      <c r="R16" s="133"/>
      <c r="S16" s="133"/>
      <c r="T16" s="133"/>
      <c r="U16" s="133"/>
      <c r="V16" s="133"/>
      <c r="W16" s="133"/>
      <c r="X16" s="133"/>
      <c r="Y16" s="133"/>
      <c r="Z16" s="133"/>
      <c r="AA16" s="133"/>
      <c r="AB16" s="133"/>
      <c r="AC16" s="133"/>
      <c r="AD16" s="133"/>
      <c r="AE16" s="133"/>
      <c r="AF16" s="133"/>
      <c r="AG16" s="133"/>
      <c r="AH16" s="176"/>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42"/>
    </row>
    <row r="17" spans="1:57" ht="12.75" customHeight="1">
      <c r="A17" s="248" t="s">
        <v>23</v>
      </c>
      <c r="B17" s="249"/>
      <c r="C17" s="249"/>
      <c r="D17" s="249"/>
      <c r="E17" s="249" t="s">
        <v>279</v>
      </c>
      <c r="F17" s="249"/>
      <c r="G17" s="249"/>
      <c r="H17" s="249"/>
      <c r="I17" s="249"/>
      <c r="J17" s="245" t="s">
        <v>280</v>
      </c>
      <c r="K17" s="245"/>
      <c r="L17" s="245"/>
      <c r="M17" s="245"/>
      <c r="N17" s="245" t="s">
        <v>281</v>
      </c>
      <c r="O17" s="245"/>
      <c r="P17" s="245"/>
      <c r="Q17" s="245"/>
      <c r="R17" s="245" t="s">
        <v>282</v>
      </c>
      <c r="S17" s="245"/>
      <c r="T17" s="245"/>
      <c r="U17" s="245"/>
      <c r="V17" s="245" t="s">
        <v>283</v>
      </c>
      <c r="W17" s="245"/>
      <c r="X17" s="245"/>
      <c r="Y17" s="245"/>
      <c r="Z17" s="245" t="s">
        <v>284</v>
      </c>
      <c r="AA17" s="245"/>
      <c r="AB17" s="245"/>
      <c r="AC17" s="245"/>
      <c r="AD17" s="245" t="s">
        <v>285</v>
      </c>
      <c r="AE17" s="245"/>
      <c r="AF17" s="245"/>
      <c r="AG17" s="245"/>
      <c r="AH17" s="245" t="s">
        <v>286</v>
      </c>
      <c r="AI17" s="245"/>
      <c r="AJ17" s="245"/>
      <c r="AK17" s="245"/>
      <c r="AL17" s="245" t="s">
        <v>287</v>
      </c>
      <c r="AM17" s="245"/>
      <c r="AN17" s="245"/>
      <c r="AO17" s="245"/>
      <c r="AP17" s="245" t="s">
        <v>288</v>
      </c>
      <c r="AQ17" s="245"/>
      <c r="AR17" s="245"/>
      <c r="AS17" s="245"/>
      <c r="AT17" s="245" t="s">
        <v>289</v>
      </c>
      <c r="AU17" s="245"/>
      <c r="AV17" s="245"/>
      <c r="AW17" s="245"/>
      <c r="AX17" s="245" t="s">
        <v>290</v>
      </c>
      <c r="AY17" s="245"/>
      <c r="AZ17" s="245"/>
      <c r="BA17" s="245"/>
      <c r="BB17" s="245" t="s">
        <v>291</v>
      </c>
      <c r="BC17" s="245"/>
      <c r="BD17" s="245"/>
      <c r="BE17" s="246"/>
    </row>
    <row r="18" spans="1:57" ht="25.5" customHeight="1" thickBot="1">
      <c r="A18" s="256" t="s">
        <v>24</v>
      </c>
      <c r="B18" s="254"/>
      <c r="C18" s="254"/>
      <c r="D18" s="255"/>
      <c r="E18" s="247" t="s">
        <v>25</v>
      </c>
      <c r="F18" s="247"/>
      <c r="G18" s="247"/>
      <c r="H18" s="247"/>
      <c r="I18" s="247"/>
      <c r="J18" s="176"/>
      <c r="K18" s="176"/>
      <c r="L18" s="176"/>
      <c r="M18" s="176"/>
      <c r="N18" s="132"/>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7"/>
    </row>
    <row r="19" spans="1:57" ht="12.75" customHeight="1">
      <c r="A19" s="248" t="s">
        <v>26</v>
      </c>
      <c r="B19" s="249"/>
      <c r="C19" s="249"/>
      <c r="D19" s="249"/>
      <c r="E19" s="249" t="s">
        <v>279</v>
      </c>
      <c r="F19" s="249"/>
      <c r="G19" s="249"/>
      <c r="H19" s="249"/>
      <c r="I19" s="249"/>
      <c r="J19" s="245" t="s">
        <v>280</v>
      </c>
      <c r="K19" s="245"/>
      <c r="L19" s="245"/>
      <c r="M19" s="245"/>
      <c r="N19" s="245" t="s">
        <v>281</v>
      </c>
      <c r="O19" s="245"/>
      <c r="P19" s="245"/>
      <c r="Q19" s="245"/>
      <c r="R19" s="245" t="s">
        <v>282</v>
      </c>
      <c r="S19" s="245"/>
      <c r="T19" s="245"/>
      <c r="U19" s="245"/>
      <c r="V19" s="245" t="s">
        <v>283</v>
      </c>
      <c r="W19" s="245"/>
      <c r="X19" s="245"/>
      <c r="Y19" s="245"/>
      <c r="Z19" s="245" t="s">
        <v>284</v>
      </c>
      <c r="AA19" s="245"/>
      <c r="AB19" s="245"/>
      <c r="AC19" s="245"/>
      <c r="AD19" s="245" t="s">
        <v>285</v>
      </c>
      <c r="AE19" s="245"/>
      <c r="AF19" s="245"/>
      <c r="AG19" s="245"/>
      <c r="AH19" s="245" t="s">
        <v>286</v>
      </c>
      <c r="AI19" s="245"/>
      <c r="AJ19" s="245"/>
      <c r="AK19" s="245"/>
      <c r="AL19" s="245" t="s">
        <v>287</v>
      </c>
      <c r="AM19" s="245"/>
      <c r="AN19" s="245"/>
      <c r="AO19" s="245"/>
      <c r="AP19" s="245" t="s">
        <v>288</v>
      </c>
      <c r="AQ19" s="245"/>
      <c r="AR19" s="245"/>
      <c r="AS19" s="245"/>
      <c r="AT19" s="245" t="s">
        <v>289</v>
      </c>
      <c r="AU19" s="245"/>
      <c r="AV19" s="245"/>
      <c r="AW19" s="245"/>
      <c r="AX19" s="245" t="s">
        <v>290</v>
      </c>
      <c r="AY19" s="245"/>
      <c r="AZ19" s="245"/>
      <c r="BA19" s="245"/>
      <c r="BB19" s="245" t="s">
        <v>291</v>
      </c>
      <c r="BC19" s="245"/>
      <c r="BD19" s="245"/>
      <c r="BE19" s="246"/>
    </row>
    <row r="20" spans="1:57" ht="24.75" customHeight="1" thickBot="1">
      <c r="A20" s="253" t="s">
        <v>28</v>
      </c>
      <c r="B20" s="254"/>
      <c r="C20" s="254"/>
      <c r="D20" s="255"/>
      <c r="E20" s="247" t="s">
        <v>29</v>
      </c>
      <c r="F20" s="247"/>
      <c r="G20" s="247"/>
      <c r="H20" s="247"/>
      <c r="I20" s="247"/>
      <c r="J20" s="133"/>
      <c r="K20" s="133"/>
      <c r="L20" s="133"/>
      <c r="M20" s="133"/>
      <c r="N20" s="133"/>
      <c r="O20" s="154"/>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42"/>
    </row>
    <row r="21" spans="1:57" ht="12.75" customHeight="1">
      <c r="A21" s="248" t="s">
        <v>30</v>
      </c>
      <c r="B21" s="249"/>
      <c r="C21" s="249"/>
      <c r="D21" s="249"/>
      <c r="E21" s="249" t="s">
        <v>279</v>
      </c>
      <c r="F21" s="249"/>
      <c r="G21" s="249"/>
      <c r="H21" s="249"/>
      <c r="I21" s="249"/>
      <c r="J21" s="245" t="s">
        <v>280</v>
      </c>
      <c r="K21" s="245"/>
      <c r="L21" s="245"/>
      <c r="M21" s="245"/>
      <c r="N21" s="245" t="s">
        <v>281</v>
      </c>
      <c r="O21" s="245"/>
      <c r="P21" s="245"/>
      <c r="Q21" s="245"/>
      <c r="R21" s="243" t="s">
        <v>282</v>
      </c>
      <c r="S21" s="243"/>
      <c r="T21" s="243"/>
      <c r="U21" s="243"/>
      <c r="V21" s="243" t="s">
        <v>283</v>
      </c>
      <c r="W21" s="243"/>
      <c r="X21" s="243"/>
      <c r="Y21" s="243"/>
      <c r="Z21" s="243" t="s">
        <v>284</v>
      </c>
      <c r="AA21" s="243"/>
      <c r="AB21" s="243"/>
      <c r="AC21" s="243"/>
      <c r="AD21" s="243" t="s">
        <v>285</v>
      </c>
      <c r="AE21" s="243"/>
      <c r="AF21" s="243"/>
      <c r="AG21" s="243"/>
      <c r="AH21" s="243" t="s">
        <v>286</v>
      </c>
      <c r="AI21" s="243"/>
      <c r="AJ21" s="243"/>
      <c r="AK21" s="243"/>
      <c r="AL21" s="243" t="s">
        <v>287</v>
      </c>
      <c r="AM21" s="243"/>
      <c r="AN21" s="243"/>
      <c r="AO21" s="243"/>
      <c r="AP21" s="243" t="s">
        <v>288</v>
      </c>
      <c r="AQ21" s="243"/>
      <c r="AR21" s="243"/>
      <c r="AS21" s="243"/>
      <c r="AT21" s="243" t="s">
        <v>289</v>
      </c>
      <c r="AU21" s="243"/>
      <c r="AV21" s="243"/>
      <c r="AW21" s="243"/>
      <c r="AX21" s="243" t="s">
        <v>290</v>
      </c>
      <c r="AY21" s="243"/>
      <c r="AZ21" s="243"/>
      <c r="BA21" s="243"/>
      <c r="BB21" s="243" t="s">
        <v>291</v>
      </c>
      <c r="BC21" s="243"/>
      <c r="BD21" s="243"/>
      <c r="BE21" s="244"/>
    </row>
    <row r="22" spans="1:57" ht="28.5" customHeight="1" thickBot="1">
      <c r="A22" s="250" t="s">
        <v>31</v>
      </c>
      <c r="B22" s="251"/>
      <c r="C22" s="251"/>
      <c r="D22" s="252"/>
      <c r="E22" s="247" t="s">
        <v>32</v>
      </c>
      <c r="F22" s="247"/>
      <c r="G22" s="247"/>
      <c r="H22" s="247"/>
      <c r="I22" s="247"/>
      <c r="J22" s="133"/>
      <c r="K22" s="133"/>
      <c r="L22" s="133"/>
      <c r="M22" s="133"/>
      <c r="N22" s="154"/>
      <c r="O22" s="154"/>
      <c r="P22" s="130"/>
      <c r="Q22" s="130"/>
      <c r="R22" s="133"/>
      <c r="S22" s="133"/>
      <c r="T22" s="133"/>
      <c r="U22" s="133"/>
      <c r="V22" s="133"/>
      <c r="W22" s="133"/>
      <c r="X22" s="133"/>
      <c r="Y22" s="133"/>
      <c r="Z22" s="133"/>
      <c r="AA22" s="133"/>
      <c r="AB22" s="133"/>
      <c r="AC22" s="133"/>
      <c r="AD22" s="133"/>
      <c r="AE22" s="133"/>
      <c r="AF22" s="133"/>
      <c r="AG22" s="133"/>
      <c r="AH22" s="176"/>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42"/>
    </row>
    <row r="23" spans="1:57" ht="12.75" customHeight="1">
      <c r="A23" s="248" t="s">
        <v>33</v>
      </c>
      <c r="B23" s="249"/>
      <c r="C23" s="249"/>
      <c r="D23" s="249"/>
      <c r="E23" s="249" t="s">
        <v>279</v>
      </c>
      <c r="F23" s="249"/>
      <c r="G23" s="249"/>
      <c r="H23" s="249"/>
      <c r="I23" s="249"/>
      <c r="J23" s="245" t="s">
        <v>280</v>
      </c>
      <c r="K23" s="245"/>
      <c r="L23" s="245"/>
      <c r="M23" s="245"/>
      <c r="N23" s="245" t="s">
        <v>281</v>
      </c>
      <c r="O23" s="245"/>
      <c r="P23" s="245"/>
      <c r="Q23" s="245"/>
      <c r="R23" s="245" t="s">
        <v>282</v>
      </c>
      <c r="S23" s="245"/>
      <c r="T23" s="245"/>
      <c r="U23" s="245"/>
      <c r="V23" s="245" t="s">
        <v>283</v>
      </c>
      <c r="W23" s="245"/>
      <c r="X23" s="245"/>
      <c r="Y23" s="245"/>
      <c r="Z23" s="245" t="s">
        <v>284</v>
      </c>
      <c r="AA23" s="245"/>
      <c r="AB23" s="245"/>
      <c r="AC23" s="245"/>
      <c r="AD23" s="245" t="s">
        <v>285</v>
      </c>
      <c r="AE23" s="245"/>
      <c r="AF23" s="245"/>
      <c r="AG23" s="245"/>
      <c r="AH23" s="245" t="s">
        <v>286</v>
      </c>
      <c r="AI23" s="245"/>
      <c r="AJ23" s="245"/>
      <c r="AK23" s="245"/>
      <c r="AL23" s="245" t="s">
        <v>287</v>
      </c>
      <c r="AM23" s="245"/>
      <c r="AN23" s="245"/>
      <c r="AO23" s="245"/>
      <c r="AP23" s="245" t="s">
        <v>288</v>
      </c>
      <c r="AQ23" s="245"/>
      <c r="AR23" s="245"/>
      <c r="AS23" s="245"/>
      <c r="AT23" s="245" t="s">
        <v>289</v>
      </c>
      <c r="AU23" s="245"/>
      <c r="AV23" s="245"/>
      <c r="AW23" s="245"/>
      <c r="AX23" s="245" t="s">
        <v>290</v>
      </c>
      <c r="AY23" s="245"/>
      <c r="AZ23" s="245"/>
      <c r="BA23" s="245"/>
      <c r="BB23" s="245" t="s">
        <v>291</v>
      </c>
      <c r="BC23" s="245"/>
      <c r="BD23" s="245"/>
      <c r="BE23" s="246"/>
    </row>
    <row r="24" spans="1:57" ht="25.5" customHeight="1" thickBot="1">
      <c r="A24" s="256" t="s">
        <v>36</v>
      </c>
      <c r="B24" s="254"/>
      <c r="C24" s="254"/>
      <c r="D24" s="255"/>
      <c r="E24" s="247" t="s">
        <v>37</v>
      </c>
      <c r="F24" s="247"/>
      <c r="G24" s="247"/>
      <c r="H24" s="247"/>
      <c r="I24" s="247"/>
      <c r="J24" s="176"/>
      <c r="K24" s="176"/>
      <c r="L24" s="176"/>
      <c r="M24" s="176"/>
      <c r="N24" s="176"/>
      <c r="O24" s="132"/>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7"/>
    </row>
    <row r="25" spans="1:57" ht="12.75" customHeight="1">
      <c r="A25" s="248" t="s">
        <v>40</v>
      </c>
      <c r="B25" s="249"/>
      <c r="C25" s="249"/>
      <c r="D25" s="249"/>
      <c r="E25" s="249" t="s">
        <v>279</v>
      </c>
      <c r="F25" s="249"/>
      <c r="G25" s="249"/>
      <c r="H25" s="249"/>
      <c r="I25" s="249"/>
      <c r="J25" s="243" t="s">
        <v>280</v>
      </c>
      <c r="K25" s="243"/>
      <c r="L25" s="243"/>
      <c r="M25" s="243"/>
      <c r="N25" s="243" t="s">
        <v>281</v>
      </c>
      <c r="O25" s="243"/>
      <c r="P25" s="243"/>
      <c r="Q25" s="243"/>
      <c r="R25" s="245" t="s">
        <v>282</v>
      </c>
      <c r="S25" s="245"/>
      <c r="T25" s="245"/>
      <c r="U25" s="245"/>
      <c r="V25" s="245" t="s">
        <v>283</v>
      </c>
      <c r="W25" s="245"/>
      <c r="X25" s="245"/>
      <c r="Y25" s="245"/>
      <c r="Z25" s="245" t="s">
        <v>284</v>
      </c>
      <c r="AA25" s="245"/>
      <c r="AB25" s="245"/>
      <c r="AC25" s="245"/>
      <c r="AD25" s="245" t="s">
        <v>285</v>
      </c>
      <c r="AE25" s="245"/>
      <c r="AF25" s="245"/>
      <c r="AG25" s="245"/>
      <c r="AH25" s="245" t="s">
        <v>286</v>
      </c>
      <c r="AI25" s="245"/>
      <c r="AJ25" s="245"/>
      <c r="AK25" s="245"/>
      <c r="AL25" s="245" t="s">
        <v>287</v>
      </c>
      <c r="AM25" s="245"/>
      <c r="AN25" s="245"/>
      <c r="AO25" s="245"/>
      <c r="AP25" s="245" t="s">
        <v>288</v>
      </c>
      <c r="AQ25" s="245"/>
      <c r="AR25" s="245"/>
      <c r="AS25" s="245"/>
      <c r="AT25" s="245" t="s">
        <v>289</v>
      </c>
      <c r="AU25" s="245"/>
      <c r="AV25" s="245"/>
      <c r="AW25" s="245"/>
      <c r="AX25" s="245" t="s">
        <v>290</v>
      </c>
      <c r="AY25" s="245"/>
      <c r="AZ25" s="245"/>
      <c r="BA25" s="245"/>
      <c r="BB25" s="245" t="s">
        <v>291</v>
      </c>
      <c r="BC25" s="245"/>
      <c r="BD25" s="245"/>
      <c r="BE25" s="246"/>
    </row>
    <row r="26" spans="1:57" ht="24.75" customHeight="1" thickBot="1">
      <c r="A26" s="256" t="s">
        <v>34</v>
      </c>
      <c r="B26" s="254"/>
      <c r="C26" s="254"/>
      <c r="D26" s="255"/>
      <c r="E26" s="247" t="s">
        <v>35</v>
      </c>
      <c r="F26" s="247"/>
      <c r="G26" s="247"/>
      <c r="H26" s="247"/>
      <c r="I26" s="247"/>
      <c r="J26" s="133"/>
      <c r="K26" s="133"/>
      <c r="L26" s="133"/>
      <c r="M26" s="133"/>
      <c r="N26" s="133"/>
      <c r="O26" s="133"/>
      <c r="P26" s="154"/>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42"/>
    </row>
    <row r="27" spans="1:57" ht="12.75" customHeight="1">
      <c r="A27" s="248" t="s">
        <v>41</v>
      </c>
      <c r="B27" s="249"/>
      <c r="C27" s="249"/>
      <c r="D27" s="249"/>
      <c r="E27" s="249" t="s">
        <v>279</v>
      </c>
      <c r="F27" s="249"/>
      <c r="G27" s="249"/>
      <c r="H27" s="249"/>
      <c r="I27" s="249"/>
      <c r="J27" s="243" t="s">
        <v>280</v>
      </c>
      <c r="K27" s="243"/>
      <c r="L27" s="243"/>
      <c r="M27" s="243"/>
      <c r="N27" s="243" t="s">
        <v>281</v>
      </c>
      <c r="O27" s="243"/>
      <c r="P27" s="243"/>
      <c r="Q27" s="243"/>
      <c r="R27" s="243" t="s">
        <v>282</v>
      </c>
      <c r="S27" s="243"/>
      <c r="T27" s="243"/>
      <c r="U27" s="243"/>
      <c r="V27" s="243" t="s">
        <v>283</v>
      </c>
      <c r="W27" s="243"/>
      <c r="X27" s="243"/>
      <c r="Y27" s="243"/>
      <c r="Z27" s="243" t="s">
        <v>284</v>
      </c>
      <c r="AA27" s="243"/>
      <c r="AB27" s="243"/>
      <c r="AC27" s="243"/>
      <c r="AD27" s="243" t="s">
        <v>285</v>
      </c>
      <c r="AE27" s="243"/>
      <c r="AF27" s="243"/>
      <c r="AG27" s="243"/>
      <c r="AH27" s="243" t="s">
        <v>286</v>
      </c>
      <c r="AI27" s="243"/>
      <c r="AJ27" s="243"/>
      <c r="AK27" s="243"/>
      <c r="AL27" s="243" t="s">
        <v>287</v>
      </c>
      <c r="AM27" s="243"/>
      <c r="AN27" s="243"/>
      <c r="AO27" s="243"/>
      <c r="AP27" s="243" t="s">
        <v>288</v>
      </c>
      <c r="AQ27" s="243"/>
      <c r="AR27" s="243"/>
      <c r="AS27" s="243"/>
      <c r="AT27" s="243" t="s">
        <v>289</v>
      </c>
      <c r="AU27" s="243"/>
      <c r="AV27" s="243"/>
      <c r="AW27" s="243"/>
      <c r="AX27" s="243" t="s">
        <v>290</v>
      </c>
      <c r="AY27" s="243"/>
      <c r="AZ27" s="243"/>
      <c r="BA27" s="243"/>
      <c r="BB27" s="243" t="s">
        <v>291</v>
      </c>
      <c r="BC27" s="243"/>
      <c r="BD27" s="243"/>
      <c r="BE27" s="244"/>
    </row>
    <row r="28" spans="1:57" ht="28.5" customHeight="1" thickBot="1">
      <c r="A28" s="250" t="s">
        <v>38</v>
      </c>
      <c r="B28" s="251"/>
      <c r="C28" s="251"/>
      <c r="D28" s="252"/>
      <c r="E28" s="247" t="s">
        <v>39</v>
      </c>
      <c r="F28" s="247"/>
      <c r="G28" s="247"/>
      <c r="H28" s="247"/>
      <c r="I28" s="247"/>
      <c r="J28" s="133"/>
      <c r="K28" s="133"/>
      <c r="L28" s="133"/>
      <c r="M28" s="133"/>
      <c r="N28" s="133"/>
      <c r="O28" s="133"/>
      <c r="P28" s="133"/>
      <c r="Q28" s="154"/>
      <c r="R28" s="133"/>
      <c r="S28" s="133"/>
      <c r="T28" s="133"/>
      <c r="U28" s="133"/>
      <c r="V28" s="133"/>
      <c r="W28" s="133"/>
      <c r="X28" s="133"/>
      <c r="Y28" s="133"/>
      <c r="Z28" s="133"/>
      <c r="AA28" s="133"/>
      <c r="AB28" s="133"/>
      <c r="AC28" s="133"/>
      <c r="AD28" s="133"/>
      <c r="AE28" s="133"/>
      <c r="AF28" s="133"/>
      <c r="AG28" s="133"/>
      <c r="AH28" s="176"/>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42"/>
    </row>
    <row r="29" spans="1:57" ht="12.75" customHeight="1">
      <c r="A29" s="248" t="s">
        <v>42</v>
      </c>
      <c r="B29" s="249"/>
      <c r="C29" s="249"/>
      <c r="D29" s="249"/>
      <c r="E29" s="249" t="s">
        <v>279</v>
      </c>
      <c r="F29" s="249"/>
      <c r="G29" s="249"/>
      <c r="H29" s="249"/>
      <c r="I29" s="249"/>
      <c r="J29" s="243" t="s">
        <v>280</v>
      </c>
      <c r="K29" s="243"/>
      <c r="L29" s="243"/>
      <c r="M29" s="243"/>
      <c r="N29" s="243" t="s">
        <v>281</v>
      </c>
      <c r="O29" s="243"/>
      <c r="P29" s="243"/>
      <c r="Q29" s="243"/>
      <c r="R29" s="245" t="s">
        <v>282</v>
      </c>
      <c r="S29" s="245"/>
      <c r="T29" s="245"/>
      <c r="U29" s="245"/>
      <c r="V29" s="245" t="s">
        <v>283</v>
      </c>
      <c r="W29" s="245"/>
      <c r="X29" s="245"/>
      <c r="Y29" s="245"/>
      <c r="Z29" s="245" t="s">
        <v>284</v>
      </c>
      <c r="AA29" s="245"/>
      <c r="AB29" s="245"/>
      <c r="AC29" s="245"/>
      <c r="AD29" s="245" t="s">
        <v>285</v>
      </c>
      <c r="AE29" s="245"/>
      <c r="AF29" s="245"/>
      <c r="AG29" s="245"/>
      <c r="AH29" s="245" t="s">
        <v>286</v>
      </c>
      <c r="AI29" s="245"/>
      <c r="AJ29" s="245"/>
      <c r="AK29" s="245"/>
      <c r="AL29" s="245" t="s">
        <v>287</v>
      </c>
      <c r="AM29" s="245"/>
      <c r="AN29" s="245"/>
      <c r="AO29" s="245"/>
      <c r="AP29" s="245" t="s">
        <v>288</v>
      </c>
      <c r="AQ29" s="245"/>
      <c r="AR29" s="245"/>
      <c r="AS29" s="245"/>
      <c r="AT29" s="245" t="s">
        <v>289</v>
      </c>
      <c r="AU29" s="245"/>
      <c r="AV29" s="245"/>
      <c r="AW29" s="245"/>
      <c r="AX29" s="245" t="s">
        <v>290</v>
      </c>
      <c r="AY29" s="245"/>
      <c r="AZ29" s="245"/>
      <c r="BA29" s="245"/>
      <c r="BB29" s="245" t="s">
        <v>291</v>
      </c>
      <c r="BC29" s="245"/>
      <c r="BD29" s="245"/>
      <c r="BE29" s="246"/>
    </row>
    <row r="30" spans="1:57" ht="25.5" customHeight="1" thickBot="1">
      <c r="A30" s="256" t="s">
        <v>45</v>
      </c>
      <c r="B30" s="254"/>
      <c r="C30" s="254"/>
      <c r="D30" s="255"/>
      <c r="E30" s="247" t="s">
        <v>46</v>
      </c>
      <c r="F30" s="247"/>
      <c r="G30" s="247"/>
      <c r="H30" s="247"/>
      <c r="I30" s="247"/>
      <c r="J30" s="176"/>
      <c r="K30" s="176"/>
      <c r="L30" s="176"/>
      <c r="M30" s="176"/>
      <c r="N30" s="176"/>
      <c r="O30" s="176"/>
      <c r="P30" s="176"/>
      <c r="Q30" s="176"/>
      <c r="R30" s="132"/>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7"/>
    </row>
    <row r="31" spans="1:57" ht="12.75" customHeight="1">
      <c r="A31" s="248" t="s">
        <v>43</v>
      </c>
      <c r="B31" s="249"/>
      <c r="C31" s="249"/>
      <c r="D31" s="249"/>
      <c r="E31" s="249" t="s">
        <v>279</v>
      </c>
      <c r="F31" s="249"/>
      <c r="G31" s="249"/>
      <c r="H31" s="249"/>
      <c r="I31" s="249"/>
      <c r="J31" s="243" t="s">
        <v>280</v>
      </c>
      <c r="K31" s="243"/>
      <c r="L31" s="243"/>
      <c r="M31" s="243"/>
      <c r="N31" s="243" t="s">
        <v>281</v>
      </c>
      <c r="O31" s="243"/>
      <c r="P31" s="243"/>
      <c r="Q31" s="243"/>
      <c r="R31" s="245" t="s">
        <v>282</v>
      </c>
      <c r="S31" s="245"/>
      <c r="T31" s="245"/>
      <c r="U31" s="245"/>
      <c r="V31" s="245" t="s">
        <v>283</v>
      </c>
      <c r="W31" s="245"/>
      <c r="X31" s="245"/>
      <c r="Y31" s="245"/>
      <c r="Z31" s="245" t="s">
        <v>284</v>
      </c>
      <c r="AA31" s="245"/>
      <c r="AB31" s="245"/>
      <c r="AC31" s="245"/>
      <c r="AD31" s="245" t="s">
        <v>285</v>
      </c>
      <c r="AE31" s="245"/>
      <c r="AF31" s="245"/>
      <c r="AG31" s="245"/>
      <c r="AH31" s="245" t="s">
        <v>286</v>
      </c>
      <c r="AI31" s="245"/>
      <c r="AJ31" s="245"/>
      <c r="AK31" s="245"/>
      <c r="AL31" s="245" t="s">
        <v>287</v>
      </c>
      <c r="AM31" s="245"/>
      <c r="AN31" s="245"/>
      <c r="AO31" s="245"/>
      <c r="AP31" s="245" t="s">
        <v>288</v>
      </c>
      <c r="AQ31" s="245"/>
      <c r="AR31" s="245"/>
      <c r="AS31" s="245"/>
      <c r="AT31" s="245" t="s">
        <v>289</v>
      </c>
      <c r="AU31" s="245"/>
      <c r="AV31" s="245"/>
      <c r="AW31" s="245"/>
      <c r="AX31" s="245" t="s">
        <v>290</v>
      </c>
      <c r="AY31" s="245"/>
      <c r="AZ31" s="245"/>
      <c r="BA31" s="245"/>
      <c r="BB31" s="245" t="s">
        <v>291</v>
      </c>
      <c r="BC31" s="245"/>
      <c r="BD31" s="245"/>
      <c r="BE31" s="246"/>
    </row>
    <row r="32" spans="1:57" ht="24.75" customHeight="1" thickBot="1">
      <c r="A32" s="253" t="s">
        <v>47</v>
      </c>
      <c r="B32" s="254"/>
      <c r="C32" s="254"/>
      <c r="D32" s="255"/>
      <c r="E32" s="247" t="s">
        <v>48</v>
      </c>
      <c r="F32" s="247"/>
      <c r="G32" s="247"/>
      <c r="H32" s="247"/>
      <c r="I32" s="247"/>
      <c r="J32" s="133"/>
      <c r="K32" s="133"/>
      <c r="L32" s="133"/>
      <c r="M32" s="133"/>
      <c r="N32" s="133"/>
      <c r="O32" s="133"/>
      <c r="P32" s="133"/>
      <c r="Q32" s="133"/>
      <c r="R32" s="154"/>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42"/>
    </row>
    <row r="33" spans="1:57" ht="12.75" customHeight="1">
      <c r="A33" s="248" t="s">
        <v>44</v>
      </c>
      <c r="B33" s="249"/>
      <c r="C33" s="249"/>
      <c r="D33" s="249"/>
      <c r="E33" s="249" t="s">
        <v>279</v>
      </c>
      <c r="F33" s="249"/>
      <c r="G33" s="249"/>
      <c r="H33" s="249"/>
      <c r="I33" s="249"/>
      <c r="J33" s="243" t="s">
        <v>280</v>
      </c>
      <c r="K33" s="243"/>
      <c r="L33" s="243"/>
      <c r="M33" s="243"/>
      <c r="N33" s="243" t="s">
        <v>281</v>
      </c>
      <c r="O33" s="243"/>
      <c r="P33" s="243"/>
      <c r="Q33" s="243"/>
      <c r="R33" s="243" t="s">
        <v>282</v>
      </c>
      <c r="S33" s="243"/>
      <c r="T33" s="243"/>
      <c r="U33" s="243"/>
      <c r="V33" s="243" t="s">
        <v>283</v>
      </c>
      <c r="W33" s="243"/>
      <c r="X33" s="243"/>
      <c r="Y33" s="243"/>
      <c r="Z33" s="243" t="s">
        <v>284</v>
      </c>
      <c r="AA33" s="243"/>
      <c r="AB33" s="243"/>
      <c r="AC33" s="243"/>
      <c r="AD33" s="243" t="s">
        <v>285</v>
      </c>
      <c r="AE33" s="243"/>
      <c r="AF33" s="243"/>
      <c r="AG33" s="243"/>
      <c r="AH33" s="243" t="s">
        <v>286</v>
      </c>
      <c r="AI33" s="243"/>
      <c r="AJ33" s="243"/>
      <c r="AK33" s="243"/>
      <c r="AL33" s="243" t="s">
        <v>287</v>
      </c>
      <c r="AM33" s="243"/>
      <c r="AN33" s="243"/>
      <c r="AO33" s="243"/>
      <c r="AP33" s="243" t="s">
        <v>288</v>
      </c>
      <c r="AQ33" s="243"/>
      <c r="AR33" s="243"/>
      <c r="AS33" s="243"/>
      <c r="AT33" s="243" t="s">
        <v>289</v>
      </c>
      <c r="AU33" s="243"/>
      <c r="AV33" s="243"/>
      <c r="AW33" s="243"/>
      <c r="AX33" s="243" t="s">
        <v>290</v>
      </c>
      <c r="AY33" s="243"/>
      <c r="AZ33" s="243"/>
      <c r="BA33" s="243"/>
      <c r="BB33" s="243" t="s">
        <v>291</v>
      </c>
      <c r="BC33" s="243"/>
      <c r="BD33" s="243"/>
      <c r="BE33" s="244"/>
    </row>
    <row r="34" spans="1:57" ht="45.75" customHeight="1" thickBot="1">
      <c r="A34" s="362" t="s">
        <v>49</v>
      </c>
      <c r="B34" s="363"/>
      <c r="C34" s="363"/>
      <c r="D34" s="364"/>
      <c r="E34" s="358" t="s">
        <v>50</v>
      </c>
      <c r="F34" s="358"/>
      <c r="G34" s="358"/>
      <c r="H34" s="358"/>
      <c r="I34" s="358"/>
      <c r="J34" s="365"/>
      <c r="K34" s="365"/>
      <c r="L34" s="365"/>
      <c r="M34" s="365"/>
      <c r="N34" s="365"/>
      <c r="O34" s="365"/>
      <c r="P34" s="365"/>
      <c r="Q34" s="365"/>
      <c r="R34" s="365"/>
      <c r="S34" s="366"/>
      <c r="T34" s="365"/>
      <c r="U34" s="365"/>
      <c r="V34" s="365"/>
      <c r="W34" s="365"/>
      <c r="X34" s="365"/>
      <c r="Y34" s="365"/>
      <c r="Z34" s="365"/>
      <c r="AA34" s="365"/>
      <c r="AB34" s="365"/>
      <c r="AC34" s="365"/>
      <c r="AD34" s="365"/>
      <c r="AE34" s="365"/>
      <c r="AF34" s="365"/>
      <c r="AG34" s="365"/>
      <c r="AH34" s="359"/>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7"/>
    </row>
  </sheetData>
  <mergeCells count="197">
    <mergeCell ref="A12:D12"/>
    <mergeCell ref="AH11:AK11"/>
    <mergeCell ref="AL11:AO11"/>
    <mergeCell ref="BB11:BE11"/>
    <mergeCell ref="J11:M11"/>
    <mergeCell ref="N11:Q11"/>
    <mergeCell ref="R11:U11"/>
    <mergeCell ref="V11:Y11"/>
    <mergeCell ref="Z11:AC11"/>
    <mergeCell ref="AD11:AG11"/>
    <mergeCell ref="A8:E8"/>
    <mergeCell ref="AT11:AW11"/>
    <mergeCell ref="AX11:BA11"/>
    <mergeCell ref="A11:D11"/>
    <mergeCell ref="A10:BE10"/>
    <mergeCell ref="AP11:AS11"/>
    <mergeCell ref="E11:I11"/>
    <mergeCell ref="E12:I12"/>
    <mergeCell ref="Z13:AC13"/>
    <mergeCell ref="AD13:AG13"/>
    <mergeCell ref="E13:I13"/>
    <mergeCell ref="J13:M13"/>
    <mergeCell ref="N13:Q13"/>
    <mergeCell ref="AX15:BA15"/>
    <mergeCell ref="AX13:BA13"/>
    <mergeCell ref="BB15:BE15"/>
    <mergeCell ref="R15:U15"/>
    <mergeCell ref="V15:Y15"/>
    <mergeCell ref="AL13:AO13"/>
    <mergeCell ref="AP13:AS13"/>
    <mergeCell ref="V13:Y13"/>
    <mergeCell ref="AH15:AK15"/>
    <mergeCell ref="AL15:AO15"/>
    <mergeCell ref="A17:D17"/>
    <mergeCell ref="E17:I17"/>
    <mergeCell ref="J17:M17"/>
    <mergeCell ref="AT13:AW13"/>
    <mergeCell ref="R13:U13"/>
    <mergeCell ref="AH13:AK13"/>
    <mergeCell ref="Z15:AC15"/>
    <mergeCell ref="AD15:AG15"/>
    <mergeCell ref="A2:BE2"/>
    <mergeCell ref="A4:BE4"/>
    <mergeCell ref="A6:BE6"/>
    <mergeCell ref="A16:D16"/>
    <mergeCell ref="E16:I16"/>
    <mergeCell ref="N15:Q15"/>
    <mergeCell ref="J15:M15"/>
    <mergeCell ref="A15:D15"/>
    <mergeCell ref="E15:I15"/>
    <mergeCell ref="BB13:BE13"/>
    <mergeCell ref="AT15:AW15"/>
    <mergeCell ref="A14:D14"/>
    <mergeCell ref="E14:I14"/>
    <mergeCell ref="A13:D13"/>
    <mergeCell ref="R17:U17"/>
    <mergeCell ref="V17:Y17"/>
    <mergeCell ref="Z17:AC17"/>
    <mergeCell ref="AP15:AS15"/>
    <mergeCell ref="AT17:AW17"/>
    <mergeCell ref="AX17:BA17"/>
    <mergeCell ref="BB17:BE17"/>
    <mergeCell ref="A18:D18"/>
    <mergeCell ref="E18:I18"/>
    <mergeCell ref="AD17:AG17"/>
    <mergeCell ref="AH17:AK17"/>
    <mergeCell ref="AL17:AO17"/>
    <mergeCell ref="AP17:AS17"/>
    <mergeCell ref="N17:Q17"/>
    <mergeCell ref="Z19:AC19"/>
    <mergeCell ref="AD19:AG19"/>
    <mergeCell ref="A19:D19"/>
    <mergeCell ref="E19:I19"/>
    <mergeCell ref="J19:M19"/>
    <mergeCell ref="N19:Q19"/>
    <mergeCell ref="AX19:BA19"/>
    <mergeCell ref="BB19:BE19"/>
    <mergeCell ref="A20:D20"/>
    <mergeCell ref="E20:I20"/>
    <mergeCell ref="AH19:AK19"/>
    <mergeCell ref="AL19:AO19"/>
    <mergeCell ref="AP19:AS19"/>
    <mergeCell ref="AT19:AW19"/>
    <mergeCell ref="R19:U19"/>
    <mergeCell ref="V19:Y19"/>
    <mergeCell ref="Z21:AC21"/>
    <mergeCell ref="AD21:AG21"/>
    <mergeCell ref="A21:D21"/>
    <mergeCell ref="E21:I21"/>
    <mergeCell ref="J21:M21"/>
    <mergeCell ref="N21:Q21"/>
    <mergeCell ref="AX21:BA21"/>
    <mergeCell ref="BB21:BE21"/>
    <mergeCell ref="A22:D22"/>
    <mergeCell ref="E22:I22"/>
    <mergeCell ref="AH21:AK21"/>
    <mergeCell ref="AL21:AO21"/>
    <mergeCell ref="AP21:AS21"/>
    <mergeCell ref="AT21:AW21"/>
    <mergeCell ref="R21:U21"/>
    <mergeCell ref="V21:Y21"/>
    <mergeCell ref="Z23:AC23"/>
    <mergeCell ref="AD23:AG23"/>
    <mergeCell ref="A23:D23"/>
    <mergeCell ref="E23:I23"/>
    <mergeCell ref="J23:M23"/>
    <mergeCell ref="N23:Q23"/>
    <mergeCell ref="AX23:BA23"/>
    <mergeCell ref="BB23:BE23"/>
    <mergeCell ref="A24:D24"/>
    <mergeCell ref="E24:I24"/>
    <mergeCell ref="AH23:AK23"/>
    <mergeCell ref="AL23:AO23"/>
    <mergeCell ref="AP23:AS23"/>
    <mergeCell ref="AT23:AW23"/>
    <mergeCell ref="R23:U23"/>
    <mergeCell ref="V23:Y23"/>
    <mergeCell ref="Z25:AC25"/>
    <mergeCell ref="AD25:AG25"/>
    <mergeCell ref="A25:D25"/>
    <mergeCell ref="E25:I25"/>
    <mergeCell ref="J25:M25"/>
    <mergeCell ref="N25:Q25"/>
    <mergeCell ref="AX25:BA25"/>
    <mergeCell ref="BB25:BE25"/>
    <mergeCell ref="A26:D26"/>
    <mergeCell ref="E26:I26"/>
    <mergeCell ref="AH25:AK25"/>
    <mergeCell ref="AL25:AO25"/>
    <mergeCell ref="AP25:AS25"/>
    <mergeCell ref="AT25:AW25"/>
    <mergeCell ref="R25:U25"/>
    <mergeCell ref="V25:Y25"/>
    <mergeCell ref="Z27:AC27"/>
    <mergeCell ref="AD27:AG27"/>
    <mergeCell ref="A27:D27"/>
    <mergeCell ref="E27:I27"/>
    <mergeCell ref="J27:M27"/>
    <mergeCell ref="N27:Q27"/>
    <mergeCell ref="AX27:BA27"/>
    <mergeCell ref="BB27:BE27"/>
    <mergeCell ref="A28:D28"/>
    <mergeCell ref="E28:I28"/>
    <mergeCell ref="AH27:AK27"/>
    <mergeCell ref="AL27:AO27"/>
    <mergeCell ref="AP27:AS27"/>
    <mergeCell ref="AT27:AW27"/>
    <mergeCell ref="R27:U27"/>
    <mergeCell ref="V27:Y27"/>
    <mergeCell ref="Z29:AC29"/>
    <mergeCell ref="AD29:AG29"/>
    <mergeCell ref="A29:D29"/>
    <mergeCell ref="E29:I29"/>
    <mergeCell ref="J29:M29"/>
    <mergeCell ref="N29:Q29"/>
    <mergeCell ref="AX29:BA29"/>
    <mergeCell ref="BB29:BE29"/>
    <mergeCell ref="A30:D30"/>
    <mergeCell ref="E30:I30"/>
    <mergeCell ref="AH29:AK29"/>
    <mergeCell ref="AL29:AO29"/>
    <mergeCell ref="AP29:AS29"/>
    <mergeCell ref="AT29:AW29"/>
    <mergeCell ref="R29:U29"/>
    <mergeCell ref="V29:Y29"/>
    <mergeCell ref="Z31:AC31"/>
    <mergeCell ref="AD31:AG31"/>
    <mergeCell ref="A31:D31"/>
    <mergeCell ref="E31:I31"/>
    <mergeCell ref="J31:M31"/>
    <mergeCell ref="N31:Q31"/>
    <mergeCell ref="AX31:BA31"/>
    <mergeCell ref="BB31:BE31"/>
    <mergeCell ref="A32:D32"/>
    <mergeCell ref="E32:I32"/>
    <mergeCell ref="AH31:AK31"/>
    <mergeCell ref="AL31:AO31"/>
    <mergeCell ref="AP31:AS31"/>
    <mergeCell ref="AT31:AW31"/>
    <mergeCell ref="R31:U31"/>
    <mergeCell ref="V31:Y31"/>
    <mergeCell ref="Z33:AC33"/>
    <mergeCell ref="AD33:AG33"/>
    <mergeCell ref="A33:D33"/>
    <mergeCell ref="E33:I33"/>
    <mergeCell ref="J33:M33"/>
    <mergeCell ref="N33:Q33"/>
    <mergeCell ref="AX33:BA33"/>
    <mergeCell ref="BB33:BE33"/>
    <mergeCell ref="A34:D34"/>
    <mergeCell ref="E34:I34"/>
    <mergeCell ref="AH33:AK33"/>
    <mergeCell ref="AL33:AO33"/>
    <mergeCell ref="AP33:AS33"/>
    <mergeCell ref="AT33:AW33"/>
    <mergeCell ref="R33:U33"/>
    <mergeCell ref="V33:Y33"/>
  </mergeCells>
  <printOptions horizontalCentered="1"/>
  <pageMargins left="0.5905511811023623" right="0.5905511811023623" top="0.3937007874015748" bottom="0.3937007874015748" header="0" footer="0"/>
  <pageSetup horizontalDpi="600" verticalDpi="600" orientation="landscape" paperSize="14" scale="77" r:id="rId3"/>
  <legacyDrawing r:id="rId2"/>
</worksheet>
</file>

<file path=xl/worksheets/sheet6.xml><?xml version="1.0" encoding="utf-8"?>
<worksheet xmlns="http://schemas.openxmlformats.org/spreadsheetml/2006/main" xmlns:r="http://schemas.openxmlformats.org/officeDocument/2006/relationships">
  <sheetPr>
    <tabColor indexed="42"/>
  </sheetPr>
  <dimension ref="A2:BF17"/>
  <sheetViews>
    <sheetView workbookViewId="0" topLeftCell="E1">
      <selection activeCell="A2" sqref="A2:BE16"/>
    </sheetView>
  </sheetViews>
  <sheetFormatPr defaultColWidth="11.421875" defaultRowHeight="12.75"/>
  <cols>
    <col min="1" max="1" width="6.7109375" style="93" customWidth="1"/>
    <col min="2" max="2" width="7.57421875" style="93" customWidth="1"/>
    <col min="3" max="3" width="3.00390625" style="93" bestFit="1" customWidth="1"/>
    <col min="4" max="4" width="7.421875" style="93" customWidth="1"/>
    <col min="5" max="9" width="11.421875" style="93" customWidth="1"/>
    <col min="10" max="40" width="1.7109375" style="131" customWidth="1"/>
    <col min="41" max="41" width="2.00390625" style="131" customWidth="1"/>
    <col min="42" max="57" width="1.7109375" style="131" customWidth="1"/>
    <col min="58" max="16384" width="11.421875" style="93" customWidth="1"/>
  </cols>
  <sheetData>
    <row r="1" s="1" customFormat="1" ht="12.75"/>
    <row r="2" spans="1:57" s="1" customFormat="1" ht="12.75" customHeight="1">
      <c r="A2" s="163" t="s">
        <v>212</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row>
    <row r="3" s="1" customFormat="1" ht="6" customHeight="1"/>
    <row r="4" spans="1:57" s="1" customFormat="1" ht="12.75" customHeight="1">
      <c r="A4" s="163" t="s">
        <v>126</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row>
    <row r="5" spans="2:3" s="1" customFormat="1" ht="6" customHeight="1">
      <c r="B5" s="2"/>
      <c r="C5" s="2"/>
    </row>
    <row r="6" spans="1:57" s="1" customFormat="1" ht="12.75" customHeight="1">
      <c r="A6" s="163" t="s">
        <v>109</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row>
    <row r="7" spans="1:57" s="1" customFormat="1" ht="12.75"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57" s="1" customFormat="1" ht="12.75" customHeight="1">
      <c r="A8" s="157" t="s">
        <v>278</v>
      </c>
      <c r="B8" s="157"/>
      <c r="C8" s="157"/>
      <c r="D8" s="157"/>
      <c r="E8" s="157"/>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0:57" ht="13.5" thickBot="1">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row>
    <row r="10" spans="1:57" ht="18" customHeight="1" thickBot="1">
      <c r="A10" s="264" t="s">
        <v>17</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6"/>
    </row>
    <row r="11" spans="1:57" ht="12.75" customHeight="1">
      <c r="A11" s="248" t="s">
        <v>250</v>
      </c>
      <c r="B11" s="249"/>
      <c r="C11" s="249"/>
      <c r="D11" s="249"/>
      <c r="E11" s="249" t="s">
        <v>279</v>
      </c>
      <c r="F11" s="249"/>
      <c r="G11" s="249"/>
      <c r="H11" s="249"/>
      <c r="I11" s="249"/>
      <c r="J11" s="245" t="s">
        <v>280</v>
      </c>
      <c r="K11" s="245"/>
      <c r="L11" s="245"/>
      <c r="M11" s="245"/>
      <c r="N11" s="245" t="s">
        <v>281</v>
      </c>
      <c r="O11" s="245"/>
      <c r="P11" s="245"/>
      <c r="Q11" s="245"/>
      <c r="R11" s="245" t="s">
        <v>282</v>
      </c>
      <c r="S11" s="245"/>
      <c r="T11" s="245"/>
      <c r="U11" s="245"/>
      <c r="V11" s="245" t="s">
        <v>283</v>
      </c>
      <c r="W11" s="245"/>
      <c r="X11" s="245"/>
      <c r="Y11" s="245"/>
      <c r="Z11" s="245" t="s">
        <v>284</v>
      </c>
      <c r="AA11" s="245"/>
      <c r="AB11" s="245"/>
      <c r="AC11" s="245"/>
      <c r="AD11" s="245" t="s">
        <v>285</v>
      </c>
      <c r="AE11" s="245"/>
      <c r="AF11" s="245"/>
      <c r="AG11" s="245"/>
      <c r="AH11" s="245" t="s">
        <v>286</v>
      </c>
      <c r="AI11" s="245"/>
      <c r="AJ11" s="245"/>
      <c r="AK11" s="245"/>
      <c r="AL11" s="245" t="s">
        <v>287</v>
      </c>
      <c r="AM11" s="245"/>
      <c r="AN11" s="245"/>
      <c r="AO11" s="245"/>
      <c r="AP11" s="245" t="s">
        <v>288</v>
      </c>
      <c r="AQ11" s="245"/>
      <c r="AR11" s="245"/>
      <c r="AS11" s="245"/>
      <c r="AT11" s="245" t="s">
        <v>289</v>
      </c>
      <c r="AU11" s="245"/>
      <c r="AV11" s="245"/>
      <c r="AW11" s="245"/>
      <c r="AX11" s="245" t="s">
        <v>290</v>
      </c>
      <c r="AY11" s="245"/>
      <c r="AZ11" s="245"/>
      <c r="BA11" s="245"/>
      <c r="BB11" s="245" t="s">
        <v>291</v>
      </c>
      <c r="BC11" s="245"/>
      <c r="BD11" s="245"/>
      <c r="BE11" s="246"/>
    </row>
    <row r="12" spans="1:58" ht="24.75" customHeight="1" thickBot="1">
      <c r="A12" s="253" t="s">
        <v>20</v>
      </c>
      <c r="B12" s="254"/>
      <c r="C12" s="254"/>
      <c r="D12" s="255"/>
      <c r="E12" s="247" t="s">
        <v>21</v>
      </c>
      <c r="F12" s="247"/>
      <c r="G12" s="247"/>
      <c r="H12" s="247"/>
      <c r="I12" s="247"/>
      <c r="J12" s="154"/>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42"/>
      <c r="BF12" s="178"/>
    </row>
    <row r="13" spans="1:58" ht="12.75" customHeight="1">
      <c r="A13" s="248" t="s">
        <v>256</v>
      </c>
      <c r="B13" s="249"/>
      <c r="C13" s="249"/>
      <c r="D13" s="249"/>
      <c r="E13" s="249" t="s">
        <v>279</v>
      </c>
      <c r="F13" s="249"/>
      <c r="G13" s="249"/>
      <c r="H13" s="249"/>
      <c r="I13" s="249"/>
      <c r="J13" s="243" t="s">
        <v>280</v>
      </c>
      <c r="K13" s="243"/>
      <c r="L13" s="243"/>
      <c r="M13" s="243"/>
      <c r="N13" s="243" t="s">
        <v>281</v>
      </c>
      <c r="O13" s="243"/>
      <c r="P13" s="243"/>
      <c r="Q13" s="243"/>
      <c r="R13" s="243" t="s">
        <v>282</v>
      </c>
      <c r="S13" s="243"/>
      <c r="T13" s="243"/>
      <c r="U13" s="243"/>
      <c r="V13" s="243" t="s">
        <v>283</v>
      </c>
      <c r="W13" s="243"/>
      <c r="X13" s="243"/>
      <c r="Y13" s="243"/>
      <c r="Z13" s="243" t="s">
        <v>284</v>
      </c>
      <c r="AA13" s="243"/>
      <c r="AB13" s="243"/>
      <c r="AC13" s="243"/>
      <c r="AD13" s="243" t="s">
        <v>285</v>
      </c>
      <c r="AE13" s="243"/>
      <c r="AF13" s="243"/>
      <c r="AG13" s="243"/>
      <c r="AH13" s="243" t="s">
        <v>286</v>
      </c>
      <c r="AI13" s="243"/>
      <c r="AJ13" s="243"/>
      <c r="AK13" s="243"/>
      <c r="AL13" s="243" t="s">
        <v>287</v>
      </c>
      <c r="AM13" s="243"/>
      <c r="AN13" s="243"/>
      <c r="AO13" s="243"/>
      <c r="AP13" s="243" t="s">
        <v>288</v>
      </c>
      <c r="AQ13" s="243"/>
      <c r="AR13" s="243"/>
      <c r="AS13" s="243"/>
      <c r="AT13" s="243" t="s">
        <v>289</v>
      </c>
      <c r="AU13" s="243"/>
      <c r="AV13" s="243"/>
      <c r="AW13" s="243"/>
      <c r="AX13" s="243" t="s">
        <v>290</v>
      </c>
      <c r="AY13" s="243"/>
      <c r="AZ13" s="243"/>
      <c r="BA13" s="243"/>
      <c r="BB13" s="243" t="s">
        <v>291</v>
      </c>
      <c r="BC13" s="243"/>
      <c r="BD13" s="243"/>
      <c r="BE13" s="244"/>
      <c r="BF13" s="178"/>
    </row>
    <row r="14" spans="1:58" ht="13.5" thickBot="1">
      <c r="A14" s="253" t="s">
        <v>62</v>
      </c>
      <c r="B14" s="254"/>
      <c r="C14" s="254"/>
      <c r="D14" s="255"/>
      <c r="E14" s="247" t="s">
        <v>61</v>
      </c>
      <c r="F14" s="247"/>
      <c r="G14" s="247"/>
      <c r="H14" s="247"/>
      <c r="I14" s="247"/>
      <c r="J14" s="154"/>
      <c r="K14" s="154"/>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42"/>
      <c r="BF14" s="178"/>
    </row>
    <row r="15" spans="1:58" ht="12.75" customHeight="1">
      <c r="A15" s="248" t="s">
        <v>258</v>
      </c>
      <c r="B15" s="249"/>
      <c r="C15" s="249"/>
      <c r="D15" s="249"/>
      <c r="E15" s="249" t="s">
        <v>279</v>
      </c>
      <c r="F15" s="249"/>
      <c r="G15" s="249"/>
      <c r="H15" s="249"/>
      <c r="I15" s="249"/>
      <c r="J15" s="243" t="s">
        <v>280</v>
      </c>
      <c r="K15" s="243"/>
      <c r="L15" s="243"/>
      <c r="M15" s="243"/>
      <c r="N15" s="243" t="s">
        <v>281</v>
      </c>
      <c r="O15" s="243"/>
      <c r="P15" s="243"/>
      <c r="Q15" s="243"/>
      <c r="R15" s="243" t="s">
        <v>282</v>
      </c>
      <c r="S15" s="243"/>
      <c r="T15" s="243"/>
      <c r="U15" s="243"/>
      <c r="V15" s="243" t="s">
        <v>283</v>
      </c>
      <c r="W15" s="243"/>
      <c r="X15" s="243"/>
      <c r="Y15" s="243"/>
      <c r="Z15" s="243" t="s">
        <v>284</v>
      </c>
      <c r="AA15" s="243"/>
      <c r="AB15" s="243"/>
      <c r="AC15" s="243"/>
      <c r="AD15" s="243" t="s">
        <v>285</v>
      </c>
      <c r="AE15" s="243"/>
      <c r="AF15" s="243"/>
      <c r="AG15" s="243"/>
      <c r="AH15" s="243" t="s">
        <v>286</v>
      </c>
      <c r="AI15" s="243"/>
      <c r="AJ15" s="243"/>
      <c r="AK15" s="243"/>
      <c r="AL15" s="243" t="s">
        <v>287</v>
      </c>
      <c r="AM15" s="243"/>
      <c r="AN15" s="243"/>
      <c r="AO15" s="243"/>
      <c r="AP15" s="243" t="s">
        <v>288</v>
      </c>
      <c r="AQ15" s="243"/>
      <c r="AR15" s="243"/>
      <c r="AS15" s="243"/>
      <c r="AT15" s="243" t="s">
        <v>289</v>
      </c>
      <c r="AU15" s="243"/>
      <c r="AV15" s="243"/>
      <c r="AW15" s="243"/>
      <c r="AX15" s="243" t="s">
        <v>290</v>
      </c>
      <c r="AY15" s="243"/>
      <c r="AZ15" s="243"/>
      <c r="BA15" s="243"/>
      <c r="BB15" s="243" t="s">
        <v>291</v>
      </c>
      <c r="BC15" s="243"/>
      <c r="BD15" s="243"/>
      <c r="BE15" s="244"/>
      <c r="BF15" s="178"/>
    </row>
    <row r="16" spans="1:58" ht="28.5" customHeight="1" thickBot="1">
      <c r="A16" s="362" t="s">
        <v>63</v>
      </c>
      <c r="B16" s="363"/>
      <c r="C16" s="363"/>
      <c r="D16" s="364"/>
      <c r="E16" s="358" t="s">
        <v>64</v>
      </c>
      <c r="F16" s="358"/>
      <c r="G16" s="358"/>
      <c r="H16" s="358"/>
      <c r="I16" s="358"/>
      <c r="J16" s="365"/>
      <c r="K16" s="365"/>
      <c r="L16" s="366"/>
      <c r="M16" s="365"/>
      <c r="N16" s="365"/>
      <c r="O16" s="365"/>
      <c r="P16" s="365"/>
      <c r="Q16" s="365"/>
      <c r="R16" s="365"/>
      <c r="S16" s="365"/>
      <c r="T16" s="365"/>
      <c r="U16" s="365"/>
      <c r="V16" s="365"/>
      <c r="W16" s="365"/>
      <c r="X16" s="365"/>
      <c r="Y16" s="365"/>
      <c r="Z16" s="365"/>
      <c r="AA16" s="365"/>
      <c r="AB16" s="365"/>
      <c r="AC16" s="365"/>
      <c r="AD16" s="365"/>
      <c r="AE16" s="365"/>
      <c r="AF16" s="365"/>
      <c r="AG16" s="365"/>
      <c r="AH16" s="359"/>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7"/>
      <c r="BF16" s="178"/>
    </row>
    <row r="17" spans="1:9" ht="12.75">
      <c r="A17" s="268"/>
      <c r="B17" s="268"/>
      <c r="C17" s="268"/>
      <c r="D17" s="268"/>
      <c r="E17" s="268"/>
      <c r="F17" s="268"/>
      <c r="G17" s="268"/>
      <c r="H17" s="268"/>
      <c r="I17" s="268"/>
    </row>
  </sheetData>
  <mergeCells count="54">
    <mergeCell ref="AP15:AS15"/>
    <mergeCell ref="AT15:AW15"/>
    <mergeCell ref="A14:D14"/>
    <mergeCell ref="E14:I14"/>
    <mergeCell ref="A13:D13"/>
    <mergeCell ref="A2:BE2"/>
    <mergeCell ref="A4:BE4"/>
    <mergeCell ref="A6:BE6"/>
    <mergeCell ref="A17:I17"/>
    <mergeCell ref="A16:D16"/>
    <mergeCell ref="E16:I16"/>
    <mergeCell ref="N15:Q15"/>
    <mergeCell ref="J15:M15"/>
    <mergeCell ref="A15:D15"/>
    <mergeCell ref="E15:I15"/>
    <mergeCell ref="AT13:AW13"/>
    <mergeCell ref="BB13:BE13"/>
    <mergeCell ref="AX15:BA15"/>
    <mergeCell ref="AX13:BA13"/>
    <mergeCell ref="BB15:BE15"/>
    <mergeCell ref="R15:U15"/>
    <mergeCell ref="V15:Y15"/>
    <mergeCell ref="AL13:AO13"/>
    <mergeCell ref="AP13:AS13"/>
    <mergeCell ref="V13:Y13"/>
    <mergeCell ref="AH15:AK15"/>
    <mergeCell ref="AL15:AO15"/>
    <mergeCell ref="R13:U13"/>
    <mergeCell ref="AH13:AK13"/>
    <mergeCell ref="Z15:AC15"/>
    <mergeCell ref="E11:I11"/>
    <mergeCell ref="E12:I12"/>
    <mergeCell ref="Z13:AC13"/>
    <mergeCell ref="AD13:AG13"/>
    <mergeCell ref="E13:I13"/>
    <mergeCell ref="J13:M13"/>
    <mergeCell ref="N13:Q13"/>
    <mergeCell ref="AD15:AG15"/>
    <mergeCell ref="A8:E8"/>
    <mergeCell ref="AT11:AW11"/>
    <mergeCell ref="AX11:BA11"/>
    <mergeCell ref="A11:D11"/>
    <mergeCell ref="A10:BE10"/>
    <mergeCell ref="AP11:AS11"/>
    <mergeCell ref="A12:D12"/>
    <mergeCell ref="AH11:AK11"/>
    <mergeCell ref="AL11:AO11"/>
    <mergeCell ref="BB11:BE11"/>
    <mergeCell ref="J11:M11"/>
    <mergeCell ref="N11:Q11"/>
    <mergeCell ref="R11:U11"/>
    <mergeCell ref="V11:Y11"/>
    <mergeCell ref="Z11:AC11"/>
    <mergeCell ref="AD11:AG11"/>
  </mergeCells>
  <printOptions horizontalCentered="1"/>
  <pageMargins left="0.5905511811023623" right="0.5905511811023623" top="1.13" bottom="0.3937007874015748" header="0" footer="0"/>
  <pageSetup horizontalDpi="600" verticalDpi="600" orientation="landscape" paperSize="14" scale="77" r:id="rId3"/>
  <legacyDrawing r:id="rId2"/>
</worksheet>
</file>

<file path=xl/worksheets/sheet7.xml><?xml version="1.0" encoding="utf-8"?>
<worksheet xmlns="http://schemas.openxmlformats.org/spreadsheetml/2006/main" xmlns:r="http://schemas.openxmlformats.org/officeDocument/2006/relationships">
  <sheetPr>
    <tabColor indexed="44"/>
  </sheetPr>
  <dimension ref="B2:M101"/>
  <sheetViews>
    <sheetView workbookViewId="0" topLeftCell="A17">
      <selection activeCell="C20" sqref="C20"/>
    </sheetView>
  </sheetViews>
  <sheetFormatPr defaultColWidth="11.421875" defaultRowHeight="12.75"/>
  <cols>
    <col min="1" max="1" width="3.140625" style="65" customWidth="1"/>
    <col min="2" max="2" width="44.57421875" style="65" customWidth="1"/>
    <col min="3" max="3" width="12.8515625" style="65" customWidth="1"/>
    <col min="4" max="4" width="32.140625" style="65" customWidth="1"/>
    <col min="5" max="5" width="11.57421875" style="65" customWidth="1"/>
    <col min="6" max="6" width="14.28125" style="65" customWidth="1"/>
    <col min="7" max="7" width="14.28125" style="65" bestFit="1" customWidth="1"/>
    <col min="8" max="8" width="14.57421875" style="65" customWidth="1"/>
    <col min="9" max="9" width="13.00390625" style="65" bestFit="1" customWidth="1"/>
    <col min="10" max="10" width="23.28125" style="65" customWidth="1"/>
    <col min="11" max="11" width="9.00390625" style="65" customWidth="1"/>
    <col min="12" max="12" width="8.57421875" style="65" customWidth="1"/>
    <col min="13" max="13" width="9.00390625" style="65" customWidth="1"/>
    <col min="14" max="16384" width="11.421875" style="65" customWidth="1"/>
  </cols>
  <sheetData>
    <row r="1" s="60" customFormat="1" ht="12.75"/>
    <row r="2" spans="2:13" s="60" customFormat="1" ht="12.75">
      <c r="B2" s="163" t="s">
        <v>212</v>
      </c>
      <c r="C2" s="163"/>
      <c r="D2" s="163"/>
      <c r="E2" s="163"/>
      <c r="F2" s="163"/>
      <c r="G2" s="163"/>
      <c r="H2" s="163"/>
      <c r="I2" s="163"/>
      <c r="J2" s="163"/>
      <c r="K2" s="163"/>
      <c r="L2" s="163"/>
      <c r="M2" s="163"/>
    </row>
    <row r="3" spans="2:13" s="60" customFormat="1" ht="6.75" customHeight="1">
      <c r="B3" s="10"/>
      <c r="C3" s="10"/>
      <c r="D3" s="10"/>
      <c r="E3" s="10"/>
      <c r="F3" s="10"/>
      <c r="G3" s="10"/>
      <c r="H3" s="10"/>
      <c r="I3" s="10"/>
      <c r="J3" s="10"/>
      <c r="K3" s="61"/>
      <c r="L3" s="61"/>
      <c r="M3" s="61"/>
    </row>
    <row r="4" spans="2:13" s="60" customFormat="1" ht="12.75">
      <c r="B4" s="163" t="s">
        <v>126</v>
      </c>
      <c r="C4" s="163"/>
      <c r="D4" s="163"/>
      <c r="E4" s="163"/>
      <c r="F4" s="163"/>
      <c r="G4" s="163"/>
      <c r="H4" s="163"/>
      <c r="I4" s="163"/>
      <c r="J4" s="163"/>
      <c r="K4" s="163"/>
      <c r="L4" s="163"/>
      <c r="M4" s="163"/>
    </row>
    <row r="5" spans="2:13" s="60" customFormat="1" ht="5.25" customHeight="1">
      <c r="B5" s="9"/>
      <c r="C5" s="9"/>
      <c r="D5" s="9"/>
      <c r="E5" s="9"/>
      <c r="F5" s="9"/>
      <c r="G5" s="9"/>
      <c r="H5" s="9"/>
      <c r="I5" s="9"/>
      <c r="J5" s="9"/>
      <c r="K5" s="9"/>
      <c r="L5" s="9"/>
      <c r="M5" s="9"/>
    </row>
    <row r="6" spans="2:13" s="60" customFormat="1" ht="12.75">
      <c r="B6" s="163" t="s">
        <v>109</v>
      </c>
      <c r="C6" s="163"/>
      <c r="D6" s="163"/>
      <c r="E6" s="163"/>
      <c r="F6" s="163"/>
      <c r="G6" s="163"/>
      <c r="H6" s="163"/>
      <c r="I6" s="163"/>
      <c r="J6" s="163"/>
      <c r="K6" s="163"/>
      <c r="L6" s="163"/>
      <c r="M6" s="163"/>
    </row>
    <row r="7" spans="2:13" s="60" customFormat="1" ht="12" customHeight="1">
      <c r="B7" s="11"/>
      <c r="C7" s="11"/>
      <c r="D7" s="11"/>
      <c r="E7" s="11"/>
      <c r="F7" s="11"/>
      <c r="G7" s="11"/>
      <c r="H7" s="10"/>
      <c r="I7" s="10"/>
      <c r="J7" s="10"/>
      <c r="K7" s="61"/>
      <c r="L7" s="61"/>
      <c r="M7" s="61"/>
    </row>
    <row r="8" spans="2:13" s="60" customFormat="1" ht="12.75" customHeight="1">
      <c r="B8" s="3" t="s">
        <v>140</v>
      </c>
      <c r="C8" s="163"/>
      <c r="D8" s="163"/>
      <c r="E8" s="163"/>
      <c r="F8" s="163"/>
      <c r="G8" s="163"/>
      <c r="H8" s="163"/>
      <c r="I8" s="163"/>
      <c r="J8" s="163"/>
      <c r="K8" s="163"/>
      <c r="L8" s="163"/>
      <c r="M8" s="163"/>
    </row>
    <row r="9" spans="2:13" s="60" customFormat="1" ht="12.75" customHeight="1">
      <c r="B9" s="3"/>
      <c r="C9" s="58"/>
      <c r="D9" s="58"/>
      <c r="E9" s="58"/>
      <c r="F9" s="58"/>
      <c r="G9" s="58"/>
      <c r="H9" s="58"/>
      <c r="I9" s="58"/>
      <c r="J9" s="58"/>
      <c r="K9" s="58"/>
      <c r="L9" s="58"/>
      <c r="M9" s="58"/>
    </row>
    <row r="10" spans="2:13" s="60" customFormat="1" ht="12.75">
      <c r="B10" s="59" t="s">
        <v>217</v>
      </c>
      <c r="C10" s="276"/>
      <c r="D10" s="276"/>
      <c r="E10" s="276"/>
      <c r="F10" s="276"/>
      <c r="G10" s="276"/>
      <c r="H10" s="276"/>
      <c r="I10" s="276"/>
      <c r="J10" s="276"/>
      <c r="K10" s="276"/>
      <c r="L10" s="276"/>
      <c r="M10" s="276"/>
    </row>
    <row r="11" s="60" customFormat="1" ht="13.5" thickBot="1"/>
    <row r="12" spans="2:13" s="60" customFormat="1" ht="17.25" customHeight="1">
      <c r="B12" s="73" t="s">
        <v>230</v>
      </c>
      <c r="C12" s="279" t="s">
        <v>299</v>
      </c>
      <c r="D12" s="279"/>
      <c r="E12" s="279"/>
      <c r="F12" s="279"/>
      <c r="G12" s="279"/>
      <c r="H12" s="279"/>
      <c r="I12" s="279"/>
      <c r="J12" s="279"/>
      <c r="K12" s="279"/>
      <c r="L12" s="279"/>
      <c r="M12" s="280"/>
    </row>
    <row r="13" spans="2:13" s="60" customFormat="1" ht="12.75">
      <c r="B13" s="269" t="s">
        <v>137</v>
      </c>
      <c r="C13" s="271" t="s">
        <v>161</v>
      </c>
      <c r="D13" s="271"/>
      <c r="E13" s="271"/>
      <c r="F13" s="271"/>
      <c r="G13" s="271"/>
      <c r="H13" s="271"/>
      <c r="I13" s="271"/>
      <c r="J13" s="271"/>
      <c r="K13" s="271"/>
      <c r="L13" s="271"/>
      <c r="M13" s="272"/>
    </row>
    <row r="14" spans="2:13" s="60" customFormat="1" ht="12.75">
      <c r="B14" s="269"/>
      <c r="C14" s="271" t="s">
        <v>162</v>
      </c>
      <c r="D14" s="271" t="s">
        <v>231</v>
      </c>
      <c r="E14" s="271" t="s">
        <v>164</v>
      </c>
      <c r="F14" s="271"/>
      <c r="G14" s="271" t="s">
        <v>163</v>
      </c>
      <c r="H14" s="271" t="s">
        <v>223</v>
      </c>
      <c r="I14" s="274" t="s">
        <v>218</v>
      </c>
      <c r="J14" s="274" t="s">
        <v>219</v>
      </c>
      <c r="K14" s="274" t="s">
        <v>220</v>
      </c>
      <c r="L14" s="274" t="s">
        <v>221</v>
      </c>
      <c r="M14" s="277" t="s">
        <v>222</v>
      </c>
    </row>
    <row r="15" spans="2:13" s="60" customFormat="1" ht="26.25" thickBot="1">
      <c r="B15" s="270"/>
      <c r="C15" s="273"/>
      <c r="D15" s="273"/>
      <c r="E15" s="77" t="s">
        <v>165</v>
      </c>
      <c r="F15" s="77" t="s">
        <v>166</v>
      </c>
      <c r="G15" s="273"/>
      <c r="H15" s="273"/>
      <c r="I15" s="275"/>
      <c r="J15" s="275"/>
      <c r="K15" s="275"/>
      <c r="L15" s="275"/>
      <c r="M15" s="278"/>
    </row>
    <row r="16" spans="2:13" s="60" customFormat="1" ht="12.75">
      <c r="B16" s="84" t="s">
        <v>167</v>
      </c>
      <c r="C16" s="281"/>
      <c r="D16" s="282"/>
      <c r="E16" s="282"/>
      <c r="F16" s="282"/>
      <c r="G16" s="282"/>
      <c r="H16" s="78">
        <f>SUM(H17+H21)</f>
        <v>0</v>
      </c>
      <c r="I16" s="89"/>
      <c r="J16" s="66"/>
      <c r="K16" s="66"/>
      <c r="L16" s="66"/>
      <c r="M16" s="67"/>
    </row>
    <row r="17" spans="2:13" s="60" customFormat="1" ht="12.75">
      <c r="B17" s="85" t="s">
        <v>182</v>
      </c>
      <c r="C17" s="283"/>
      <c r="D17" s="230"/>
      <c r="E17" s="230"/>
      <c r="F17" s="230"/>
      <c r="G17" s="230"/>
      <c r="H17" s="83"/>
      <c r="I17" s="74"/>
      <c r="J17" s="62"/>
      <c r="K17" s="62"/>
      <c r="L17" s="62"/>
      <c r="M17" s="69"/>
    </row>
    <row r="18" spans="2:13" s="60" customFormat="1" ht="12.75">
      <c r="B18" s="86" t="s">
        <v>183</v>
      </c>
      <c r="C18" s="143"/>
      <c r="D18" s="144"/>
      <c r="E18" s="143"/>
      <c r="F18" s="144"/>
      <c r="G18" s="145"/>
      <c r="H18" s="145"/>
      <c r="I18" s="146"/>
      <c r="J18" s="64"/>
      <c r="K18" s="64"/>
      <c r="L18" s="64"/>
      <c r="M18" s="68"/>
    </row>
    <row r="19" spans="2:13" s="60" customFormat="1" ht="12.75">
      <c r="B19" s="86" t="s">
        <v>184</v>
      </c>
      <c r="C19" s="143"/>
      <c r="D19" s="144"/>
      <c r="E19" s="147"/>
      <c r="F19" s="147"/>
      <c r="G19" s="148"/>
      <c r="H19" s="144"/>
      <c r="I19" s="146"/>
      <c r="J19" s="64"/>
      <c r="K19" s="64"/>
      <c r="L19" s="64"/>
      <c r="M19" s="68"/>
    </row>
    <row r="20" spans="2:13" s="60" customFormat="1" ht="12.75" customHeight="1">
      <c r="B20" s="86" t="s">
        <v>185</v>
      </c>
      <c r="C20" s="143"/>
      <c r="D20" s="144"/>
      <c r="E20" s="143"/>
      <c r="F20" s="144"/>
      <c r="G20" s="145"/>
      <c r="H20" s="145"/>
      <c r="I20" s="146"/>
      <c r="J20" s="64"/>
      <c r="K20" s="64"/>
      <c r="L20" s="64"/>
      <c r="M20" s="68"/>
    </row>
    <row r="21" spans="2:13" s="60" customFormat="1" ht="12.75" customHeight="1">
      <c r="B21" s="85" t="s">
        <v>186</v>
      </c>
      <c r="C21" s="144"/>
      <c r="D21" s="144"/>
      <c r="E21" s="143"/>
      <c r="F21" s="144"/>
      <c r="G21" s="148"/>
      <c r="H21" s="144"/>
      <c r="I21" s="146"/>
      <c r="J21" s="62"/>
      <c r="K21" s="62"/>
      <c r="L21" s="62"/>
      <c r="M21" s="69"/>
    </row>
    <row r="22" spans="2:13" s="60" customFormat="1" ht="12.75" customHeight="1">
      <c r="B22" s="86" t="s">
        <v>187</v>
      </c>
      <c r="C22" s="143"/>
      <c r="D22" s="144"/>
      <c r="E22" s="143"/>
      <c r="F22" s="144"/>
      <c r="G22" s="148"/>
      <c r="H22" s="144"/>
      <c r="I22" s="146"/>
      <c r="J22" s="64"/>
      <c r="K22" s="64"/>
      <c r="L22" s="64"/>
      <c r="M22" s="68"/>
    </row>
    <row r="23" spans="2:13" s="60" customFormat="1" ht="12.75" customHeight="1">
      <c r="B23" s="86" t="s">
        <v>188</v>
      </c>
      <c r="C23" s="143"/>
      <c r="D23" s="144"/>
      <c r="E23" s="143"/>
      <c r="F23" s="144"/>
      <c r="G23" s="145"/>
      <c r="H23" s="145"/>
      <c r="I23" s="146"/>
      <c r="J23" s="64"/>
      <c r="K23" s="64"/>
      <c r="L23" s="64"/>
      <c r="M23" s="68"/>
    </row>
    <row r="24" spans="2:13" s="60" customFormat="1" ht="12.75" customHeight="1">
      <c r="B24" s="86" t="s">
        <v>189</v>
      </c>
      <c r="C24" s="143"/>
      <c r="D24" s="144"/>
      <c r="E24" s="143"/>
      <c r="F24" s="144"/>
      <c r="G24" s="145"/>
      <c r="H24" s="145"/>
      <c r="I24" s="146"/>
      <c r="J24" s="64"/>
      <c r="K24" s="64"/>
      <c r="L24" s="64"/>
      <c r="M24" s="68"/>
    </row>
    <row r="25" spans="2:13" s="60" customFormat="1" ht="12.75">
      <c r="B25" s="85" t="s">
        <v>190</v>
      </c>
      <c r="C25" s="144"/>
      <c r="D25" s="144"/>
      <c r="E25" s="143"/>
      <c r="F25" s="144"/>
      <c r="G25" s="148"/>
      <c r="H25" s="144"/>
      <c r="I25" s="146"/>
      <c r="J25" s="62"/>
      <c r="K25" s="62"/>
      <c r="L25" s="62"/>
      <c r="M25" s="69"/>
    </row>
    <row r="26" spans="2:13" s="60" customFormat="1" ht="12.75">
      <c r="B26" s="87" t="s">
        <v>191</v>
      </c>
      <c r="C26" s="144"/>
      <c r="D26" s="144"/>
      <c r="E26" s="143"/>
      <c r="F26" s="144"/>
      <c r="G26" s="148"/>
      <c r="H26" s="144"/>
      <c r="I26" s="146"/>
      <c r="J26" s="62"/>
      <c r="K26" s="62"/>
      <c r="L26" s="62"/>
      <c r="M26" s="69"/>
    </row>
    <row r="27" spans="2:13" s="60" customFormat="1" ht="25.5">
      <c r="B27" s="88" t="s">
        <v>168</v>
      </c>
      <c r="C27" s="144"/>
      <c r="D27" s="144"/>
      <c r="E27" s="143"/>
      <c r="F27" s="144"/>
      <c r="G27" s="148"/>
      <c r="H27" s="144"/>
      <c r="I27" s="146"/>
      <c r="J27" s="64"/>
      <c r="K27" s="64"/>
      <c r="L27" s="64"/>
      <c r="M27" s="68"/>
    </row>
    <row r="28" spans="2:13" s="60" customFormat="1" ht="12.75">
      <c r="B28" s="88" t="s">
        <v>139</v>
      </c>
      <c r="C28" s="143"/>
      <c r="D28" s="147"/>
      <c r="E28" s="147"/>
      <c r="F28" s="147"/>
      <c r="G28" s="147"/>
      <c r="H28" s="147"/>
      <c r="I28" s="147"/>
      <c r="J28" s="64"/>
      <c r="K28" s="64"/>
      <c r="L28" s="64"/>
      <c r="M28" s="68"/>
    </row>
    <row r="29" spans="2:13" s="60" customFormat="1" ht="12.75">
      <c r="B29" s="88" t="s">
        <v>138</v>
      </c>
      <c r="C29" s="143"/>
      <c r="D29" s="144"/>
      <c r="E29" s="143"/>
      <c r="F29" s="144"/>
      <c r="G29" s="149"/>
      <c r="H29" s="149"/>
      <c r="I29" s="146"/>
      <c r="J29" s="64"/>
      <c r="K29" s="64"/>
      <c r="L29" s="64"/>
      <c r="M29" s="68"/>
    </row>
    <row r="30" spans="2:13" s="60" customFormat="1" ht="12.75">
      <c r="B30" s="87" t="s">
        <v>169</v>
      </c>
      <c r="C30" s="144"/>
      <c r="D30" s="144"/>
      <c r="E30" s="143"/>
      <c r="F30" s="144"/>
      <c r="G30" s="148"/>
      <c r="H30" s="144"/>
      <c r="I30" s="146"/>
      <c r="J30" s="62"/>
      <c r="K30" s="62"/>
      <c r="L30" s="62"/>
      <c r="M30" s="69"/>
    </row>
    <row r="31" spans="2:13" s="60" customFormat="1" ht="12.75">
      <c r="B31" s="88" t="s">
        <v>192</v>
      </c>
      <c r="C31" s="147"/>
      <c r="D31" s="147"/>
      <c r="E31" s="147"/>
      <c r="F31" s="147"/>
      <c r="G31" s="147"/>
      <c r="H31" s="147"/>
      <c r="I31" s="147"/>
      <c r="J31" s="64"/>
      <c r="K31" s="64"/>
      <c r="L31" s="64"/>
      <c r="M31" s="68"/>
    </row>
    <row r="32" spans="2:13" s="60" customFormat="1" ht="12.75">
      <c r="B32" s="88" t="s">
        <v>193</v>
      </c>
      <c r="C32" s="143"/>
      <c r="D32" s="144"/>
      <c r="E32" s="143"/>
      <c r="F32" s="144"/>
      <c r="G32" s="149"/>
      <c r="H32" s="149"/>
      <c r="I32" s="146"/>
      <c r="J32" s="64"/>
      <c r="K32" s="64"/>
      <c r="L32" s="64"/>
      <c r="M32" s="68"/>
    </row>
    <row r="33" spans="2:13" s="60" customFormat="1" ht="12.75">
      <c r="B33" s="87" t="s">
        <v>181</v>
      </c>
      <c r="C33" s="144"/>
      <c r="D33" s="144"/>
      <c r="E33" s="143"/>
      <c r="F33" s="144"/>
      <c r="G33" s="148"/>
      <c r="H33" s="144"/>
      <c r="I33" s="146"/>
      <c r="J33" s="62"/>
      <c r="K33" s="62"/>
      <c r="L33" s="62"/>
      <c r="M33" s="69"/>
    </row>
    <row r="34" spans="2:13" s="60" customFormat="1" ht="12.75">
      <c r="B34" s="88" t="s">
        <v>194</v>
      </c>
      <c r="C34" s="144"/>
      <c r="D34" s="144"/>
      <c r="E34" s="143"/>
      <c r="F34" s="144"/>
      <c r="G34" s="148"/>
      <c r="H34" s="144"/>
      <c r="I34" s="146"/>
      <c r="J34" s="64"/>
      <c r="K34" s="64"/>
      <c r="L34" s="64"/>
      <c r="M34" s="68"/>
    </row>
    <row r="35" spans="2:13" s="60" customFormat="1" ht="12.75">
      <c r="B35" s="88" t="s">
        <v>170</v>
      </c>
      <c r="C35" s="144"/>
      <c r="D35" s="144"/>
      <c r="E35" s="143"/>
      <c r="F35" s="144"/>
      <c r="G35" s="148"/>
      <c r="H35" s="144"/>
      <c r="I35" s="146"/>
      <c r="J35" s="64"/>
      <c r="K35" s="64"/>
      <c r="L35" s="64"/>
      <c r="M35" s="68"/>
    </row>
    <row r="36" spans="2:13" s="60" customFormat="1" ht="12.75">
      <c r="B36" s="88" t="s">
        <v>172</v>
      </c>
      <c r="C36" s="144"/>
      <c r="D36" s="144"/>
      <c r="E36" s="143"/>
      <c r="F36" s="144"/>
      <c r="G36" s="148"/>
      <c r="H36" s="144"/>
      <c r="I36" s="146"/>
      <c r="J36" s="64"/>
      <c r="K36" s="64"/>
      <c r="L36" s="64"/>
      <c r="M36" s="68"/>
    </row>
    <row r="37" spans="2:13" s="60" customFormat="1" ht="12.75">
      <c r="B37" s="88" t="s">
        <v>171</v>
      </c>
      <c r="C37" s="143"/>
      <c r="D37" s="144"/>
      <c r="E37" s="150"/>
      <c r="F37" s="144"/>
      <c r="G37" s="145"/>
      <c r="H37" s="149"/>
      <c r="I37" s="146"/>
      <c r="J37" s="64"/>
      <c r="K37" s="64"/>
      <c r="L37" s="64"/>
      <c r="M37" s="68"/>
    </row>
    <row r="38" spans="2:13" s="60" customFormat="1" ht="12.75">
      <c r="B38" s="88" t="s">
        <v>173</v>
      </c>
      <c r="C38" s="144"/>
      <c r="D38" s="144"/>
      <c r="E38" s="143"/>
      <c r="F38" s="144"/>
      <c r="G38" s="148"/>
      <c r="H38" s="144"/>
      <c r="I38" s="146"/>
      <c r="J38" s="64"/>
      <c r="K38" s="64"/>
      <c r="L38" s="64"/>
      <c r="M38" s="68"/>
    </row>
    <row r="39" spans="2:13" s="60" customFormat="1" ht="12.75">
      <c r="B39" s="88" t="s">
        <v>195</v>
      </c>
      <c r="C39" s="144"/>
      <c r="D39" s="144"/>
      <c r="E39" s="143"/>
      <c r="F39" s="144"/>
      <c r="G39" s="148"/>
      <c r="H39" s="144"/>
      <c r="I39" s="146"/>
      <c r="J39" s="64"/>
      <c r="K39" s="64"/>
      <c r="L39" s="64"/>
      <c r="M39" s="68"/>
    </row>
    <row r="40" spans="2:13" s="60" customFormat="1" ht="12.75">
      <c r="B40" s="88" t="s">
        <v>174</v>
      </c>
      <c r="C40" s="143"/>
      <c r="D40" s="144"/>
      <c r="E40" s="143"/>
      <c r="F40" s="144"/>
      <c r="G40" s="145"/>
      <c r="H40" s="151"/>
      <c r="I40" s="146"/>
      <c r="J40" s="64"/>
      <c r="K40" s="64"/>
      <c r="L40" s="64"/>
      <c r="M40" s="68"/>
    </row>
    <row r="41" spans="2:13" s="60" customFormat="1" ht="12.75">
      <c r="B41" s="88" t="s">
        <v>196</v>
      </c>
      <c r="C41" s="144"/>
      <c r="D41" s="144"/>
      <c r="E41" s="143"/>
      <c r="F41" s="144"/>
      <c r="G41" s="148"/>
      <c r="H41" s="152"/>
      <c r="I41" s="146"/>
      <c r="J41" s="64"/>
      <c r="K41" s="64"/>
      <c r="L41" s="64"/>
      <c r="M41" s="68"/>
    </row>
    <row r="42" spans="2:13" s="60" customFormat="1" ht="17.25" customHeight="1">
      <c r="B42" s="88" t="s">
        <v>176</v>
      </c>
      <c r="C42" s="144"/>
      <c r="D42" s="144"/>
      <c r="E42" s="143"/>
      <c r="F42" s="144"/>
      <c r="G42" s="148"/>
      <c r="H42" s="152"/>
      <c r="I42" s="146"/>
      <c r="J42" s="64"/>
      <c r="K42" s="64"/>
      <c r="L42" s="64"/>
      <c r="M42" s="68"/>
    </row>
    <row r="43" spans="2:13" s="60" customFormat="1" ht="12.75">
      <c r="B43" s="88" t="s">
        <v>177</v>
      </c>
      <c r="C43" s="143"/>
      <c r="D43" s="144"/>
      <c r="E43" s="143"/>
      <c r="F43" s="144"/>
      <c r="G43" s="145"/>
      <c r="H43" s="151"/>
      <c r="I43" s="146"/>
      <c r="J43" s="64"/>
      <c r="K43" s="64"/>
      <c r="L43" s="64"/>
      <c r="M43" s="68"/>
    </row>
    <row r="44" spans="2:13" s="60" customFormat="1" ht="12.75">
      <c r="B44" s="88" t="s">
        <v>178</v>
      </c>
      <c r="C44" s="143"/>
      <c r="D44" s="144"/>
      <c r="E44" s="143"/>
      <c r="F44" s="144"/>
      <c r="G44" s="145"/>
      <c r="H44" s="151"/>
      <c r="I44" s="146"/>
      <c r="J44" s="64"/>
      <c r="K44" s="64"/>
      <c r="L44" s="64"/>
      <c r="M44" s="68"/>
    </row>
    <row r="45" spans="2:13" s="60" customFormat="1" ht="12.75">
      <c r="B45" s="88" t="s">
        <v>197</v>
      </c>
      <c r="C45" s="144"/>
      <c r="D45" s="144"/>
      <c r="E45" s="143"/>
      <c r="F45" s="144"/>
      <c r="G45" s="148"/>
      <c r="H45" s="144"/>
      <c r="I45" s="146"/>
      <c r="J45" s="64"/>
      <c r="K45" s="64"/>
      <c r="L45" s="64"/>
      <c r="M45" s="68"/>
    </row>
    <row r="46" spans="2:13" s="60" customFormat="1" ht="12.75">
      <c r="B46" s="88" t="s">
        <v>198</v>
      </c>
      <c r="C46" s="143"/>
      <c r="D46" s="144"/>
      <c r="E46" s="143"/>
      <c r="F46" s="144"/>
      <c r="G46" s="145"/>
      <c r="H46" s="151"/>
      <c r="I46" s="146"/>
      <c r="J46" s="64"/>
      <c r="K46" s="64"/>
      <c r="L46" s="64"/>
      <c r="M46" s="68"/>
    </row>
    <row r="47" spans="2:13" s="60" customFormat="1" ht="12.75">
      <c r="B47" s="88" t="s">
        <v>179</v>
      </c>
      <c r="C47" s="144"/>
      <c r="D47" s="144"/>
      <c r="E47" s="143"/>
      <c r="F47" s="144"/>
      <c r="G47" s="144"/>
      <c r="H47" s="144"/>
      <c r="I47" s="153"/>
      <c r="J47" s="64"/>
      <c r="K47" s="64"/>
      <c r="L47" s="64"/>
      <c r="M47" s="68"/>
    </row>
    <row r="48" spans="2:13" s="60" customFormat="1" ht="12.75">
      <c r="B48" s="88" t="s">
        <v>180</v>
      </c>
      <c r="C48" s="144"/>
      <c r="D48" s="144"/>
      <c r="E48" s="143"/>
      <c r="F48" s="144"/>
      <c r="G48" s="144"/>
      <c r="H48" s="144"/>
      <c r="I48" s="153"/>
      <c r="J48" s="64"/>
      <c r="K48" s="64"/>
      <c r="L48" s="64"/>
      <c r="M48" s="68"/>
    </row>
    <row r="49" spans="2:13" s="60" customFormat="1" ht="12.75">
      <c r="B49" s="88" t="s">
        <v>175</v>
      </c>
      <c r="C49" s="144"/>
      <c r="D49" s="144"/>
      <c r="E49" s="143"/>
      <c r="F49" s="144"/>
      <c r="G49" s="144"/>
      <c r="H49" s="144"/>
      <c r="I49" s="153"/>
      <c r="J49" s="64"/>
      <c r="K49" s="64"/>
      <c r="L49" s="64"/>
      <c r="M49" s="68"/>
    </row>
    <row r="50" spans="2:13" s="60" customFormat="1" ht="12.75">
      <c r="B50" s="85" t="s">
        <v>226</v>
      </c>
      <c r="C50" s="283"/>
      <c r="D50" s="230"/>
      <c r="E50" s="230"/>
      <c r="F50" s="230"/>
      <c r="G50" s="230"/>
      <c r="H50" s="80"/>
      <c r="I50" s="74"/>
      <c r="J50" s="62"/>
      <c r="K50" s="62"/>
      <c r="L50" s="62"/>
      <c r="M50" s="69"/>
    </row>
    <row r="51" spans="2:13" s="60" customFormat="1" ht="12.75">
      <c r="B51" s="88" t="s">
        <v>313</v>
      </c>
      <c r="C51" s="135"/>
      <c r="D51" s="63"/>
      <c r="E51" s="134"/>
      <c r="F51" s="63"/>
      <c r="G51" s="136"/>
      <c r="H51" s="79"/>
      <c r="I51" s="75"/>
      <c r="J51" s="137"/>
      <c r="K51" s="64"/>
      <c r="L51" s="64"/>
      <c r="M51" s="68"/>
    </row>
    <row r="52" spans="2:13" s="60" customFormat="1" ht="12.75">
      <c r="B52" s="88" t="s">
        <v>314</v>
      </c>
      <c r="C52" s="135"/>
      <c r="D52" s="63"/>
      <c r="E52" s="134"/>
      <c r="F52" s="63"/>
      <c r="G52" s="136"/>
      <c r="H52" s="79"/>
      <c r="I52" s="75"/>
      <c r="J52" s="137"/>
      <c r="K52" s="64"/>
      <c r="L52" s="64"/>
      <c r="M52" s="68"/>
    </row>
    <row r="53" spans="2:13" s="60" customFormat="1" ht="12.75">
      <c r="B53" s="88"/>
      <c r="C53" s="135"/>
      <c r="D53" s="63"/>
      <c r="E53" s="134"/>
      <c r="F53" s="63"/>
      <c r="G53" s="136"/>
      <c r="H53" s="79"/>
      <c r="I53" s="75"/>
      <c r="J53" s="137"/>
      <c r="K53" s="64"/>
      <c r="L53" s="64"/>
      <c r="M53" s="68"/>
    </row>
    <row r="54" spans="2:13" s="60" customFormat="1" ht="12.75">
      <c r="B54" s="88"/>
      <c r="C54" s="135"/>
      <c r="D54" s="63"/>
      <c r="E54" s="134"/>
      <c r="F54" s="63"/>
      <c r="G54" s="136"/>
      <c r="H54" s="79"/>
      <c r="I54" s="75"/>
      <c r="J54" s="137"/>
      <c r="K54" s="64"/>
      <c r="L54" s="64"/>
      <c r="M54" s="68"/>
    </row>
    <row r="55" spans="2:13" s="60" customFormat="1" ht="13.5" customHeight="1" thickBot="1">
      <c r="B55" s="72"/>
      <c r="C55" s="284" t="s">
        <v>235</v>
      </c>
      <c r="D55" s="285"/>
      <c r="E55" s="285"/>
      <c r="F55" s="285"/>
      <c r="G55" s="285"/>
      <c r="H55" s="286"/>
      <c r="I55" s="81">
        <f>SUM(I18:I54)</f>
        <v>0</v>
      </c>
      <c r="J55" s="70"/>
      <c r="K55" s="70"/>
      <c r="L55" s="70"/>
      <c r="M55" s="71"/>
    </row>
    <row r="56" s="60" customFormat="1" ht="12.75"/>
    <row r="57" s="60" customFormat="1" ht="12.75"/>
    <row r="58" s="60" customFormat="1" ht="25.5" customHeight="1" thickBot="1"/>
    <row r="59" spans="2:13" s="60" customFormat="1" ht="17.25" customHeight="1">
      <c r="B59" s="73" t="s">
        <v>230</v>
      </c>
      <c r="C59" s="279" t="s">
        <v>299</v>
      </c>
      <c r="D59" s="279"/>
      <c r="E59" s="279"/>
      <c r="F59" s="279"/>
      <c r="G59" s="279"/>
      <c r="H59" s="279"/>
      <c r="I59" s="279"/>
      <c r="J59" s="279"/>
      <c r="K59" s="279"/>
      <c r="L59" s="279"/>
      <c r="M59" s="280"/>
    </row>
    <row r="60" spans="2:13" s="60" customFormat="1" ht="12.75">
      <c r="B60" s="269" t="s">
        <v>137</v>
      </c>
      <c r="C60" s="271" t="s">
        <v>161</v>
      </c>
      <c r="D60" s="271"/>
      <c r="E60" s="271"/>
      <c r="F60" s="271"/>
      <c r="G60" s="271"/>
      <c r="H60" s="271"/>
      <c r="I60" s="271"/>
      <c r="J60" s="271"/>
      <c r="K60" s="271"/>
      <c r="L60" s="271"/>
      <c r="M60" s="272"/>
    </row>
    <row r="61" spans="2:13" s="60" customFormat="1" ht="12.75">
      <c r="B61" s="269"/>
      <c r="C61" s="271" t="s">
        <v>162</v>
      </c>
      <c r="D61" s="271" t="s">
        <v>231</v>
      </c>
      <c r="E61" s="271" t="s">
        <v>164</v>
      </c>
      <c r="F61" s="271"/>
      <c r="G61" s="271" t="s">
        <v>163</v>
      </c>
      <c r="H61" s="271" t="s">
        <v>223</v>
      </c>
      <c r="I61" s="274" t="s">
        <v>218</v>
      </c>
      <c r="J61" s="274" t="s">
        <v>219</v>
      </c>
      <c r="K61" s="274" t="s">
        <v>220</v>
      </c>
      <c r="L61" s="274" t="s">
        <v>221</v>
      </c>
      <c r="M61" s="277" t="s">
        <v>222</v>
      </c>
    </row>
    <row r="62" spans="2:13" s="60" customFormat="1" ht="26.25" thickBot="1">
      <c r="B62" s="270"/>
      <c r="C62" s="273"/>
      <c r="D62" s="273"/>
      <c r="E62" s="77" t="s">
        <v>165</v>
      </c>
      <c r="F62" s="77" t="s">
        <v>166</v>
      </c>
      <c r="G62" s="273"/>
      <c r="H62" s="273"/>
      <c r="I62" s="275"/>
      <c r="J62" s="275"/>
      <c r="K62" s="275"/>
      <c r="L62" s="275"/>
      <c r="M62" s="278"/>
    </row>
    <row r="63" spans="2:13" s="60" customFormat="1" ht="12.75">
      <c r="B63" s="84" t="s">
        <v>167</v>
      </c>
      <c r="C63" s="281"/>
      <c r="D63" s="282"/>
      <c r="E63" s="282"/>
      <c r="F63" s="282"/>
      <c r="G63" s="282"/>
      <c r="H63" s="78">
        <f>SUM(H64+H68)</f>
        <v>0</v>
      </c>
      <c r="I63" s="89"/>
      <c r="J63" s="66"/>
      <c r="K63" s="66"/>
      <c r="L63" s="66"/>
      <c r="M63" s="67"/>
    </row>
    <row r="64" spans="2:13" s="60" customFormat="1" ht="12.75">
      <c r="B64" s="85" t="s">
        <v>182</v>
      </c>
      <c r="C64" s="283"/>
      <c r="D64" s="230"/>
      <c r="E64" s="230"/>
      <c r="F64" s="230"/>
      <c r="G64" s="230"/>
      <c r="H64" s="83">
        <f>SUM(H65:H67)</f>
        <v>0</v>
      </c>
      <c r="I64" s="74"/>
      <c r="J64" s="62"/>
      <c r="K64" s="62"/>
      <c r="L64" s="62"/>
      <c r="M64" s="69"/>
    </row>
    <row r="65" spans="2:13" s="60" customFormat="1" ht="12.75">
      <c r="B65" s="86" t="s">
        <v>183</v>
      </c>
      <c r="C65" s="90"/>
      <c r="D65" s="63"/>
      <c r="E65" s="63"/>
      <c r="F65" s="63"/>
      <c r="G65" s="63"/>
      <c r="H65" s="79"/>
      <c r="I65" s="75"/>
      <c r="J65" s="64"/>
      <c r="K65" s="64"/>
      <c r="L65" s="64"/>
      <c r="M65" s="68"/>
    </row>
    <row r="66" spans="2:13" s="60" customFormat="1" ht="12.75">
      <c r="B66" s="86" t="s">
        <v>184</v>
      </c>
      <c r="C66" s="91"/>
      <c r="D66" s="63"/>
      <c r="E66" s="63"/>
      <c r="F66" s="63"/>
      <c r="G66" s="63"/>
      <c r="H66" s="79"/>
      <c r="I66" s="75"/>
      <c r="J66" s="64"/>
      <c r="K66" s="64"/>
      <c r="L66" s="64"/>
      <c r="M66" s="68"/>
    </row>
    <row r="67" spans="2:13" s="60" customFormat="1" ht="12.75" customHeight="1">
      <c r="B67" s="86" t="s">
        <v>185</v>
      </c>
      <c r="C67" s="90"/>
      <c r="D67" s="63"/>
      <c r="E67" s="63"/>
      <c r="F67" s="63"/>
      <c r="G67" s="63"/>
      <c r="H67" s="82"/>
      <c r="I67" s="75"/>
      <c r="J67" s="64"/>
      <c r="K67" s="64"/>
      <c r="L67" s="64"/>
      <c r="M67" s="68"/>
    </row>
    <row r="68" spans="2:13" s="60" customFormat="1" ht="12.75" customHeight="1">
      <c r="B68" s="85" t="s">
        <v>186</v>
      </c>
      <c r="C68" s="283"/>
      <c r="D68" s="230"/>
      <c r="E68" s="230"/>
      <c r="F68" s="230"/>
      <c r="G68" s="230"/>
      <c r="H68" s="83">
        <f>SUM(H69:H71)</f>
        <v>0</v>
      </c>
      <c r="I68" s="74"/>
      <c r="J68" s="62"/>
      <c r="K68" s="62"/>
      <c r="L68" s="62"/>
      <c r="M68" s="69"/>
    </row>
    <row r="69" spans="2:13" s="60" customFormat="1" ht="12.75" customHeight="1">
      <c r="B69" s="86" t="s">
        <v>187</v>
      </c>
      <c r="C69" s="90"/>
      <c r="D69" s="63"/>
      <c r="E69" s="63"/>
      <c r="F69" s="63"/>
      <c r="G69" s="63"/>
      <c r="H69" s="79"/>
      <c r="I69" s="75"/>
      <c r="J69" s="64"/>
      <c r="K69" s="64"/>
      <c r="L69" s="64"/>
      <c r="M69" s="68"/>
    </row>
    <row r="70" spans="2:13" s="60" customFormat="1" ht="12.75" customHeight="1">
      <c r="B70" s="86" t="s">
        <v>188</v>
      </c>
      <c r="C70" s="90"/>
      <c r="D70" s="63"/>
      <c r="E70" s="63"/>
      <c r="F70" s="63"/>
      <c r="G70" s="63"/>
      <c r="H70" s="79"/>
      <c r="I70" s="75"/>
      <c r="J70" s="64"/>
      <c r="K70" s="64"/>
      <c r="L70" s="64"/>
      <c r="M70" s="68"/>
    </row>
    <row r="71" spans="2:13" s="60" customFormat="1" ht="12.75" customHeight="1">
      <c r="B71" s="86" t="s">
        <v>189</v>
      </c>
      <c r="C71" s="90"/>
      <c r="D71" s="63"/>
      <c r="E71" s="63"/>
      <c r="F71" s="63"/>
      <c r="G71" s="63"/>
      <c r="H71" s="79"/>
      <c r="I71" s="75"/>
      <c r="J71" s="64"/>
      <c r="K71" s="64"/>
      <c r="L71" s="64"/>
      <c r="M71" s="68"/>
    </row>
    <row r="72" spans="2:13" s="60" customFormat="1" ht="12.75">
      <c r="B72" s="85" t="s">
        <v>190</v>
      </c>
      <c r="C72" s="283"/>
      <c r="D72" s="230"/>
      <c r="E72" s="230"/>
      <c r="F72" s="230"/>
      <c r="G72" s="230"/>
      <c r="H72" s="80">
        <f>SUM(H73+H77+H80)</f>
        <v>0</v>
      </c>
      <c r="I72" s="74"/>
      <c r="J72" s="62"/>
      <c r="K72" s="62"/>
      <c r="L72" s="62"/>
      <c r="M72" s="69"/>
    </row>
    <row r="73" spans="2:13" s="60" customFormat="1" ht="12.75">
      <c r="B73" s="87" t="s">
        <v>191</v>
      </c>
      <c r="C73" s="283"/>
      <c r="D73" s="230"/>
      <c r="E73" s="230"/>
      <c r="F73" s="230"/>
      <c r="G73" s="230"/>
      <c r="H73" s="83">
        <f>SUM(H74:H76)</f>
        <v>0</v>
      </c>
      <c r="I73" s="74"/>
      <c r="J73" s="62"/>
      <c r="K73" s="62"/>
      <c r="L73" s="62"/>
      <c r="M73" s="69"/>
    </row>
    <row r="74" spans="2:13" s="60" customFormat="1" ht="25.5">
      <c r="B74" s="88" t="s">
        <v>168</v>
      </c>
      <c r="C74" s="90"/>
      <c r="D74" s="63"/>
      <c r="E74" s="63"/>
      <c r="F74" s="63"/>
      <c r="G74" s="63"/>
      <c r="H74" s="79"/>
      <c r="I74" s="75"/>
      <c r="J74" s="64"/>
      <c r="K74" s="64"/>
      <c r="L74" s="64"/>
      <c r="M74" s="68"/>
    </row>
    <row r="75" spans="2:13" s="60" customFormat="1" ht="12.75">
      <c r="B75" s="88" t="s">
        <v>139</v>
      </c>
      <c r="C75" s="90"/>
      <c r="D75" s="63"/>
      <c r="E75" s="63"/>
      <c r="F75" s="63"/>
      <c r="G75" s="63"/>
      <c r="H75" s="79"/>
      <c r="I75" s="75"/>
      <c r="J75" s="64"/>
      <c r="K75" s="64"/>
      <c r="L75" s="64"/>
      <c r="M75" s="68"/>
    </row>
    <row r="76" spans="2:13" s="60" customFormat="1" ht="12.75">
      <c r="B76" s="88" t="s">
        <v>138</v>
      </c>
      <c r="C76" s="90"/>
      <c r="D76" s="63"/>
      <c r="E76" s="63"/>
      <c r="F76" s="63"/>
      <c r="G76" s="63"/>
      <c r="H76" s="79"/>
      <c r="I76" s="75"/>
      <c r="J76" s="64"/>
      <c r="K76" s="64"/>
      <c r="L76" s="64"/>
      <c r="M76" s="68"/>
    </row>
    <row r="77" spans="2:13" s="60" customFormat="1" ht="12.75">
      <c r="B77" s="87" t="s">
        <v>169</v>
      </c>
      <c r="C77" s="283"/>
      <c r="D77" s="230"/>
      <c r="E77" s="230"/>
      <c r="F77" s="230"/>
      <c r="G77" s="230"/>
      <c r="H77" s="83">
        <f>SUM(H78:H79)</f>
        <v>0</v>
      </c>
      <c r="I77" s="74"/>
      <c r="J77" s="62"/>
      <c r="K77" s="62"/>
      <c r="L77" s="62"/>
      <c r="M77" s="69"/>
    </row>
    <row r="78" spans="2:13" s="60" customFormat="1" ht="12.75">
      <c r="B78" s="88" t="s">
        <v>192</v>
      </c>
      <c r="C78" s="90"/>
      <c r="D78" s="63"/>
      <c r="E78" s="63"/>
      <c r="F78" s="63"/>
      <c r="G78" s="63"/>
      <c r="H78" s="79"/>
      <c r="I78" s="75"/>
      <c r="J78" s="64"/>
      <c r="K78" s="64"/>
      <c r="L78" s="64"/>
      <c r="M78" s="68"/>
    </row>
    <row r="79" spans="2:13" s="60" customFormat="1" ht="12.75">
      <c r="B79" s="88" t="s">
        <v>193</v>
      </c>
      <c r="C79" s="90"/>
      <c r="D79" s="63"/>
      <c r="E79" s="63"/>
      <c r="F79" s="63"/>
      <c r="G79" s="63"/>
      <c r="H79" s="79"/>
      <c r="I79" s="75"/>
      <c r="J79" s="64"/>
      <c r="K79" s="64"/>
      <c r="L79" s="64"/>
      <c r="M79" s="68"/>
    </row>
    <row r="80" spans="2:13" s="60" customFormat="1" ht="12.75">
      <c r="B80" s="87" t="s">
        <v>181</v>
      </c>
      <c r="C80" s="283"/>
      <c r="D80" s="230"/>
      <c r="E80" s="230"/>
      <c r="F80" s="230"/>
      <c r="G80" s="230"/>
      <c r="H80" s="83">
        <f>SUM(H81:H96)</f>
        <v>0</v>
      </c>
      <c r="I80" s="74"/>
      <c r="J80" s="62"/>
      <c r="K80" s="62"/>
      <c r="L80" s="62"/>
      <c r="M80" s="69"/>
    </row>
    <row r="81" spans="2:13" s="60" customFormat="1" ht="12.75">
      <c r="B81" s="88" t="s">
        <v>194</v>
      </c>
      <c r="C81" s="90"/>
      <c r="D81" s="63"/>
      <c r="E81" s="63"/>
      <c r="F81" s="63"/>
      <c r="G81" s="63"/>
      <c r="H81" s="79"/>
      <c r="I81" s="75"/>
      <c r="J81" s="64"/>
      <c r="K81" s="64"/>
      <c r="L81" s="64"/>
      <c r="M81" s="68"/>
    </row>
    <row r="82" spans="2:13" s="60" customFormat="1" ht="12.75">
      <c r="B82" s="88" t="s">
        <v>170</v>
      </c>
      <c r="C82" s="90"/>
      <c r="D82" s="63"/>
      <c r="E82" s="63"/>
      <c r="F82" s="63"/>
      <c r="G82" s="63"/>
      <c r="H82" s="79"/>
      <c r="I82" s="75"/>
      <c r="J82" s="64"/>
      <c r="K82" s="64"/>
      <c r="L82" s="64"/>
      <c r="M82" s="68"/>
    </row>
    <row r="83" spans="2:13" s="60" customFormat="1" ht="12.75">
      <c r="B83" s="88" t="s">
        <v>172</v>
      </c>
      <c r="C83" s="90"/>
      <c r="D83" s="63"/>
      <c r="E83" s="63"/>
      <c r="F83" s="63"/>
      <c r="G83" s="63"/>
      <c r="H83" s="79"/>
      <c r="I83" s="75"/>
      <c r="J83" s="64"/>
      <c r="K83" s="64"/>
      <c r="L83" s="64"/>
      <c r="M83" s="68"/>
    </row>
    <row r="84" spans="2:13" s="60" customFormat="1" ht="12.75">
      <c r="B84" s="88" t="s">
        <v>171</v>
      </c>
      <c r="C84" s="90"/>
      <c r="D84" s="63"/>
      <c r="E84" s="63"/>
      <c r="F84" s="63"/>
      <c r="G84" s="63"/>
      <c r="H84" s="79"/>
      <c r="I84" s="75"/>
      <c r="J84" s="64"/>
      <c r="K84" s="64"/>
      <c r="L84" s="64"/>
      <c r="M84" s="68"/>
    </row>
    <row r="85" spans="2:13" s="60" customFormat="1" ht="12.75">
      <c r="B85" s="88" t="s">
        <v>173</v>
      </c>
      <c r="C85" s="90"/>
      <c r="D85" s="63"/>
      <c r="E85" s="63"/>
      <c r="F85" s="63"/>
      <c r="G85" s="63"/>
      <c r="H85" s="79"/>
      <c r="I85" s="75"/>
      <c r="J85" s="64"/>
      <c r="K85" s="64"/>
      <c r="L85" s="64"/>
      <c r="M85" s="68"/>
    </row>
    <row r="86" spans="2:13" s="60" customFormat="1" ht="12.75">
      <c r="B86" s="88" t="s">
        <v>195</v>
      </c>
      <c r="C86" s="90"/>
      <c r="D86" s="63"/>
      <c r="E86" s="63"/>
      <c r="F86" s="63"/>
      <c r="G86" s="63"/>
      <c r="H86" s="79"/>
      <c r="I86" s="75"/>
      <c r="J86" s="64"/>
      <c r="K86" s="64"/>
      <c r="L86" s="64"/>
      <c r="M86" s="68"/>
    </row>
    <row r="87" spans="2:13" s="60" customFormat="1" ht="12.75">
      <c r="B87" s="88" t="s">
        <v>174</v>
      </c>
      <c r="C87" s="90"/>
      <c r="D87" s="63"/>
      <c r="E87" s="63"/>
      <c r="F87" s="63"/>
      <c r="G87" s="63"/>
      <c r="H87" s="79"/>
      <c r="I87" s="75"/>
      <c r="J87" s="64"/>
      <c r="K87" s="64"/>
      <c r="L87" s="64"/>
      <c r="M87" s="68"/>
    </row>
    <row r="88" spans="2:13" s="60" customFormat="1" ht="12.75">
      <c r="B88" s="88" t="s">
        <v>196</v>
      </c>
      <c r="C88" s="90"/>
      <c r="D88" s="63"/>
      <c r="E88" s="63"/>
      <c r="F88" s="63"/>
      <c r="G88" s="63"/>
      <c r="H88" s="79"/>
      <c r="I88" s="75"/>
      <c r="J88" s="64"/>
      <c r="K88" s="64"/>
      <c r="L88" s="64"/>
      <c r="M88" s="68"/>
    </row>
    <row r="89" spans="2:13" s="60" customFormat="1" ht="25.5">
      <c r="B89" s="88" t="s">
        <v>176</v>
      </c>
      <c r="C89" s="90"/>
      <c r="D89" s="63"/>
      <c r="E89" s="63"/>
      <c r="F89" s="63"/>
      <c r="G89" s="63"/>
      <c r="H89" s="79"/>
      <c r="I89" s="75"/>
      <c r="J89" s="64"/>
      <c r="K89" s="64"/>
      <c r="L89" s="64"/>
      <c r="M89" s="68"/>
    </row>
    <row r="90" spans="2:13" s="60" customFormat="1" ht="12.75">
      <c r="B90" s="88" t="s">
        <v>177</v>
      </c>
      <c r="C90" s="90"/>
      <c r="D90" s="63"/>
      <c r="E90" s="63"/>
      <c r="F90" s="63"/>
      <c r="G90" s="63"/>
      <c r="H90" s="79"/>
      <c r="I90" s="75"/>
      <c r="J90" s="64"/>
      <c r="K90" s="64"/>
      <c r="L90" s="64"/>
      <c r="M90" s="68"/>
    </row>
    <row r="91" spans="2:13" s="60" customFormat="1" ht="12.75">
      <c r="B91" s="88" t="s">
        <v>178</v>
      </c>
      <c r="C91" s="90"/>
      <c r="D91" s="63"/>
      <c r="E91" s="63"/>
      <c r="F91" s="63"/>
      <c r="G91" s="63"/>
      <c r="H91" s="79"/>
      <c r="I91" s="75"/>
      <c r="J91" s="64"/>
      <c r="K91" s="64"/>
      <c r="L91" s="64"/>
      <c r="M91" s="68"/>
    </row>
    <row r="92" spans="2:13" s="60" customFormat="1" ht="12.75">
      <c r="B92" s="88" t="s">
        <v>197</v>
      </c>
      <c r="C92" s="90"/>
      <c r="D92" s="63"/>
      <c r="E92" s="63"/>
      <c r="F92" s="63"/>
      <c r="G92" s="63"/>
      <c r="H92" s="79"/>
      <c r="I92" s="75"/>
      <c r="J92" s="64"/>
      <c r="K92" s="64"/>
      <c r="L92" s="64"/>
      <c r="M92" s="68"/>
    </row>
    <row r="93" spans="2:13" s="60" customFormat="1" ht="12.75">
      <c r="B93" s="88" t="s">
        <v>198</v>
      </c>
      <c r="C93" s="90"/>
      <c r="D93" s="63"/>
      <c r="E93" s="63"/>
      <c r="F93" s="63"/>
      <c r="G93" s="63"/>
      <c r="H93" s="79"/>
      <c r="I93" s="75"/>
      <c r="J93" s="64"/>
      <c r="K93" s="64"/>
      <c r="L93" s="64"/>
      <c r="M93" s="68"/>
    </row>
    <row r="94" spans="2:13" s="60" customFormat="1" ht="12.75">
      <c r="B94" s="88" t="s">
        <v>179</v>
      </c>
      <c r="C94" s="90"/>
      <c r="D94" s="63"/>
      <c r="E94" s="63"/>
      <c r="F94" s="63"/>
      <c r="G94" s="63"/>
      <c r="H94" s="79"/>
      <c r="I94" s="75"/>
      <c r="J94" s="64"/>
      <c r="K94" s="64"/>
      <c r="L94" s="64"/>
      <c r="M94" s="68"/>
    </row>
    <row r="95" spans="2:13" s="60" customFormat="1" ht="12.75">
      <c r="B95" s="88" t="s">
        <v>180</v>
      </c>
      <c r="C95" s="90"/>
      <c r="D95" s="63"/>
      <c r="E95" s="63"/>
      <c r="F95" s="63"/>
      <c r="G95" s="63"/>
      <c r="H95" s="79"/>
      <c r="I95" s="75"/>
      <c r="J95" s="64"/>
      <c r="K95" s="64"/>
      <c r="L95" s="64"/>
      <c r="M95" s="68"/>
    </row>
    <row r="96" spans="2:13" s="60" customFormat="1" ht="12.75">
      <c r="B96" s="88" t="s">
        <v>175</v>
      </c>
      <c r="C96" s="90"/>
      <c r="D96" s="63"/>
      <c r="E96" s="63"/>
      <c r="F96" s="63"/>
      <c r="G96" s="63"/>
      <c r="H96" s="79"/>
      <c r="I96" s="75"/>
      <c r="J96" s="64"/>
      <c r="K96" s="64"/>
      <c r="L96" s="64"/>
      <c r="M96" s="68"/>
    </row>
    <row r="97" spans="2:13" s="60" customFormat="1" ht="12.75">
      <c r="B97" s="85" t="s">
        <v>226</v>
      </c>
      <c r="C97" s="283"/>
      <c r="D97" s="230"/>
      <c r="E97" s="230"/>
      <c r="F97" s="230"/>
      <c r="G97" s="230"/>
      <c r="H97" s="80">
        <f>SUM(H98:H100)</f>
        <v>0</v>
      </c>
      <c r="I97" s="74"/>
      <c r="J97" s="62"/>
      <c r="K97" s="62"/>
      <c r="L97" s="62"/>
      <c r="M97" s="69"/>
    </row>
    <row r="98" spans="2:13" s="60" customFormat="1" ht="12.75">
      <c r="B98" s="88" t="s">
        <v>232</v>
      </c>
      <c r="C98" s="90"/>
      <c r="D98" s="63"/>
      <c r="E98" s="63"/>
      <c r="F98" s="63"/>
      <c r="G98" s="63"/>
      <c r="H98" s="79"/>
      <c r="I98" s="75"/>
      <c r="J98" s="64"/>
      <c r="K98" s="64"/>
      <c r="L98" s="64"/>
      <c r="M98" s="68"/>
    </row>
    <row r="99" spans="2:13" s="60" customFormat="1" ht="12.75">
      <c r="B99" s="88" t="s">
        <v>233</v>
      </c>
      <c r="C99" s="90"/>
      <c r="D99" s="63"/>
      <c r="E99" s="63"/>
      <c r="F99" s="63"/>
      <c r="G99" s="63"/>
      <c r="H99" s="79"/>
      <c r="I99" s="75"/>
      <c r="J99" s="64"/>
      <c r="K99" s="64"/>
      <c r="L99" s="64"/>
      <c r="M99" s="68"/>
    </row>
    <row r="100" spans="2:13" s="60" customFormat="1" ht="12.75">
      <c r="B100" s="88" t="s">
        <v>234</v>
      </c>
      <c r="C100" s="90"/>
      <c r="D100" s="63"/>
      <c r="E100" s="63"/>
      <c r="F100" s="63"/>
      <c r="G100" s="63"/>
      <c r="H100" s="79"/>
      <c r="I100" s="75"/>
      <c r="J100" s="64"/>
      <c r="K100" s="64"/>
      <c r="L100" s="64"/>
      <c r="M100" s="68"/>
    </row>
    <row r="101" spans="2:13" s="60" customFormat="1" ht="13.5" thickBot="1">
      <c r="B101" s="72"/>
      <c r="C101" s="287" t="s">
        <v>235</v>
      </c>
      <c r="D101" s="288"/>
      <c r="E101" s="288"/>
      <c r="F101" s="288"/>
      <c r="G101" s="288"/>
      <c r="H101" s="81">
        <f>+H97+H72+H63</f>
        <v>0</v>
      </c>
      <c r="I101" s="76"/>
      <c r="J101" s="70"/>
      <c r="K101" s="70"/>
      <c r="L101" s="70"/>
      <c r="M101" s="71"/>
    </row>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row r="114" s="60" customFormat="1" ht="12.75"/>
    <row r="115" s="60" customFormat="1" ht="12.75"/>
    <row r="116" s="60" customFormat="1" ht="12.75"/>
    <row r="117" s="60" customFormat="1" ht="12.75"/>
    <row r="118" s="60" customFormat="1" ht="12.75"/>
    <row r="119" s="60" customFormat="1" ht="12.75"/>
    <row r="120" s="60" customFormat="1" ht="12.75"/>
    <row r="121" s="60" customFormat="1" ht="12.75"/>
    <row r="122" s="60" customFormat="1" ht="12.75"/>
    <row r="123" s="60" customFormat="1" ht="12.75"/>
    <row r="124" s="60" customFormat="1" ht="12.75"/>
    <row r="125" s="60" customFormat="1" ht="12.75"/>
    <row r="126" s="60" customFormat="1" ht="12.75"/>
    <row r="127" s="60" customFormat="1" ht="12.75"/>
    <row r="128" s="60" customFormat="1" ht="12.75"/>
    <row r="129" s="60" customFormat="1" ht="12.75"/>
    <row r="130" s="60" customFormat="1" ht="12.75"/>
    <row r="131" s="60" customFormat="1" ht="12.75"/>
    <row r="132" s="60" customFormat="1" ht="12.75"/>
    <row r="133" s="60" customFormat="1" ht="12.75"/>
    <row r="134" s="60" customFormat="1" ht="12.75"/>
    <row r="135" s="60" customFormat="1" ht="12.75"/>
    <row r="136" s="60" customFormat="1" ht="12.75"/>
    <row r="137" s="60" customFormat="1" ht="12.75"/>
    <row r="138" s="60" customFormat="1" ht="12.75"/>
    <row r="139" s="60" customFormat="1" ht="12.75"/>
    <row r="140" s="60" customFormat="1" ht="12.75"/>
    <row r="141" s="60" customFormat="1" ht="12.75"/>
    <row r="142" s="60" customFormat="1" ht="12.75"/>
    <row r="143" s="60" customFormat="1" ht="12.75"/>
    <row r="144" s="60" customFormat="1" ht="12.75"/>
    <row r="145" s="60" customFormat="1" ht="12.75"/>
    <row r="146" s="60" customFormat="1" ht="12.75"/>
    <row r="147" s="60" customFormat="1" ht="12.75"/>
    <row r="148" s="60" customFormat="1" ht="12.75"/>
    <row r="149" s="60" customFormat="1" ht="12.75"/>
    <row r="150" s="60" customFormat="1" ht="12.75"/>
    <row r="151" s="60" customFormat="1" ht="12.75"/>
    <row r="152" s="60" customFormat="1" ht="12.75"/>
    <row r="153" s="60" customFormat="1" ht="12.75"/>
    <row r="154" s="60" customFormat="1" ht="12.75"/>
    <row r="155" s="60" customFormat="1" ht="12.75"/>
    <row r="156" s="60" customFormat="1" ht="12.75"/>
    <row r="157" s="60" customFormat="1" ht="12.75"/>
    <row r="158" s="60" customFormat="1" ht="12.75"/>
    <row r="159" s="60" customFormat="1" ht="12.75"/>
    <row r="160" s="60" customFormat="1" ht="12.75"/>
    <row r="161" s="60" customFormat="1" ht="12.75"/>
    <row r="162" s="60" customFormat="1" ht="12.75"/>
    <row r="163" s="60" customFormat="1" ht="12.75"/>
    <row r="164" s="60" customFormat="1" ht="12.75"/>
    <row r="165" s="60" customFormat="1" ht="12.75"/>
    <row r="166" s="60" customFormat="1" ht="12.75"/>
    <row r="167" s="60" customFormat="1" ht="12.75"/>
    <row r="168" s="60" customFormat="1" ht="12.75"/>
    <row r="169" s="60" customFormat="1" ht="12.75"/>
    <row r="170" s="60" customFormat="1" ht="12.75"/>
    <row r="171" s="60" customFormat="1" ht="12.75"/>
    <row r="172" s="60" customFormat="1" ht="12.75"/>
    <row r="173" s="60" customFormat="1" ht="12.75"/>
    <row r="174" s="60" customFormat="1" ht="12.75"/>
    <row r="175" s="60" customFormat="1" ht="12.75"/>
    <row r="176" s="60" customFormat="1" ht="12.75"/>
    <row r="177" s="60" customFormat="1" ht="12.75"/>
    <row r="178" s="60" customFormat="1" ht="12.75"/>
    <row r="179" s="60" customFormat="1" ht="12.75"/>
    <row r="180" s="60" customFormat="1" ht="12.75"/>
    <row r="181" s="60" customFormat="1" ht="12.75"/>
    <row r="182" s="60" customFormat="1" ht="12.75"/>
    <row r="183" s="60" customFormat="1" ht="12.75"/>
    <row r="184" s="60" customFormat="1" ht="12.75"/>
    <row r="185" s="60" customFormat="1" ht="12.75"/>
    <row r="186" s="60" customFormat="1" ht="12.75"/>
    <row r="187" s="60" customFormat="1" ht="12.75"/>
    <row r="188" s="60" customFormat="1" ht="12.75"/>
    <row r="189" s="60" customFormat="1" ht="12.75"/>
    <row r="190" s="60" customFormat="1" ht="12.75"/>
    <row r="191" s="60" customFormat="1" ht="12.75"/>
    <row r="192" s="60" customFormat="1" ht="12.75"/>
    <row r="193" s="60" customFormat="1" ht="12.75"/>
    <row r="194" s="60" customFormat="1" ht="12.75"/>
    <row r="195" s="60" customFormat="1" ht="12.75"/>
    <row r="196" s="60" customFormat="1" ht="12.75"/>
    <row r="197" s="60" customFormat="1" ht="12.75"/>
    <row r="198" s="60" customFormat="1" ht="12.75"/>
    <row r="199" s="60" customFormat="1" ht="12.75"/>
    <row r="200" s="60" customFormat="1" ht="12.75"/>
    <row r="201" s="60" customFormat="1" ht="12.75"/>
    <row r="202" s="60" customFormat="1" ht="12.75"/>
    <row r="203" s="60" customFormat="1" ht="12.75"/>
    <row r="204" s="60" customFormat="1" ht="12.75"/>
    <row r="205" s="60" customFormat="1" ht="12.75"/>
    <row r="206" s="60" customFormat="1" ht="12.75"/>
    <row r="207" s="60" customFormat="1" ht="12.75"/>
    <row r="208" s="60" customFormat="1" ht="12.75"/>
    <row r="209" s="60" customFormat="1" ht="12.75"/>
    <row r="210" s="60" customFormat="1" ht="12.75"/>
    <row r="211" s="60" customFormat="1" ht="12.75"/>
    <row r="212" s="60" customFormat="1" ht="12.75"/>
    <row r="213" s="60" customFormat="1" ht="12.75"/>
    <row r="214" s="60" customFormat="1" ht="12.75"/>
    <row r="215" s="60" customFormat="1" ht="12.75"/>
    <row r="216" s="60" customFormat="1" ht="12.75"/>
    <row r="217" s="60" customFormat="1" ht="12.75"/>
    <row r="218" s="60" customFormat="1" ht="12.75"/>
    <row r="219" s="60" customFormat="1" ht="12.75"/>
    <row r="220" s="60" customFormat="1" ht="12.75"/>
    <row r="221" s="60" customFormat="1" ht="12.75"/>
    <row r="222" s="60" customFormat="1" ht="12.75"/>
    <row r="223" s="60" customFormat="1" ht="12.75"/>
    <row r="224" s="60" customFormat="1" ht="12.75"/>
    <row r="225" s="60" customFormat="1" ht="12.75"/>
    <row r="226" s="60" customFormat="1" ht="12.75"/>
    <row r="227" s="60" customFormat="1" ht="12.75"/>
    <row r="228" s="60" customFormat="1" ht="12.75"/>
    <row r="229" s="60" customFormat="1" ht="12.75"/>
    <row r="230" s="60" customFormat="1" ht="12.75"/>
    <row r="231" s="60" customFormat="1" ht="12.75"/>
    <row r="232" s="60" customFormat="1" ht="12.75"/>
    <row r="233" s="60" customFormat="1" ht="12.75"/>
    <row r="234" s="60" customFormat="1" ht="12.75"/>
    <row r="235" s="60" customFormat="1" ht="12.75"/>
    <row r="236" s="60" customFormat="1" ht="12.75"/>
    <row r="237" s="60" customFormat="1" ht="12.75"/>
    <row r="238" s="60" customFormat="1" ht="12.75"/>
    <row r="239" s="60" customFormat="1" ht="12.75"/>
    <row r="240" s="60" customFormat="1" ht="12.75"/>
    <row r="241" s="60" customFormat="1" ht="12.75"/>
    <row r="242" s="60" customFormat="1" ht="12.75"/>
    <row r="243" s="60" customFormat="1" ht="12.75"/>
    <row r="244" s="60" customFormat="1" ht="12.75"/>
    <row r="245" s="60" customFormat="1" ht="12.75"/>
    <row r="246" s="60" customFormat="1" ht="12.75"/>
    <row r="247" s="60" customFormat="1" ht="12.75"/>
    <row r="248" s="60" customFormat="1" ht="12.75"/>
    <row r="249" s="60" customFormat="1" ht="12.75"/>
    <row r="250" s="60" customFormat="1" ht="12.75"/>
    <row r="251" s="60" customFormat="1" ht="12.75"/>
    <row r="252" s="60" customFormat="1" ht="12.75"/>
    <row r="253" s="60" customFormat="1" ht="12.75"/>
    <row r="254" s="60" customFormat="1" ht="12.75"/>
    <row r="255" s="60" customFormat="1" ht="12.75"/>
    <row r="256" s="60" customFormat="1" ht="12.75"/>
    <row r="257" s="60" customFormat="1" ht="12.75"/>
    <row r="258" s="60" customFormat="1" ht="12.75"/>
    <row r="259" s="60" customFormat="1" ht="12.75"/>
    <row r="260" s="60" customFormat="1" ht="12.75"/>
    <row r="261" s="60" customFormat="1" ht="12.75"/>
    <row r="262" s="60" customFormat="1" ht="12.75"/>
    <row r="263" s="60" customFormat="1" ht="12.75"/>
    <row r="264" s="60" customFormat="1" ht="12.75"/>
    <row r="265" s="60" customFormat="1" ht="12.75"/>
    <row r="266" s="60" customFormat="1" ht="12.75"/>
    <row r="267" s="60" customFormat="1" ht="12.75"/>
    <row r="268" s="60" customFormat="1" ht="12.75"/>
    <row r="269" s="60" customFormat="1" ht="12.75"/>
    <row r="270" s="60" customFormat="1" ht="12.75"/>
    <row r="271" s="60" customFormat="1" ht="12.75"/>
    <row r="272" s="60" customFormat="1" ht="12.75"/>
    <row r="273" s="60" customFormat="1" ht="12.75"/>
    <row r="274" s="60" customFormat="1" ht="12.75"/>
    <row r="275" s="60" customFormat="1" ht="12.75"/>
    <row r="276" s="60" customFormat="1" ht="12.75"/>
    <row r="277" s="60" customFormat="1" ht="12.75"/>
    <row r="278" s="60" customFormat="1" ht="12.75"/>
    <row r="279" s="60" customFormat="1" ht="12.75"/>
    <row r="280" s="60" customFormat="1" ht="12.75"/>
    <row r="281" s="60" customFormat="1" ht="12.75"/>
    <row r="282" s="60" customFormat="1" ht="12.75"/>
    <row r="283" s="60" customFormat="1" ht="12.75"/>
    <row r="284" s="60" customFormat="1" ht="12.75"/>
    <row r="285" s="60" customFormat="1" ht="12.75"/>
    <row r="286" s="60" customFormat="1" ht="12.75"/>
    <row r="287" s="60" customFormat="1" ht="12.75"/>
    <row r="288" s="60" customFormat="1" ht="12.75"/>
    <row r="289" s="60" customFormat="1" ht="12.75"/>
    <row r="290" s="60" customFormat="1" ht="12.75"/>
    <row r="291" s="60" customFormat="1" ht="12.75"/>
    <row r="292" s="60" customFormat="1" ht="12.75"/>
    <row r="293" s="60" customFormat="1" ht="12.75"/>
    <row r="294" s="60" customFormat="1" ht="12.75"/>
    <row r="295" s="60" customFormat="1" ht="12.75"/>
    <row r="296" s="60" customFormat="1" ht="12.75"/>
    <row r="297" s="60" customFormat="1" ht="12.75"/>
    <row r="298" s="60" customFormat="1" ht="12.75"/>
    <row r="299" s="60" customFormat="1" ht="12.75"/>
    <row r="300" s="60" customFormat="1" ht="12.75"/>
    <row r="301" s="60" customFormat="1" ht="12.75"/>
    <row r="302" s="60" customFormat="1" ht="12.75"/>
    <row r="303" s="60" customFormat="1" ht="12.75"/>
    <row r="304" s="60" customFormat="1" ht="12.75"/>
    <row r="305" s="60" customFormat="1" ht="12.75"/>
    <row r="306" s="60" customFormat="1" ht="12.75"/>
    <row r="307" s="60" customFormat="1" ht="12.75"/>
    <row r="308" s="60" customFormat="1" ht="12.75"/>
    <row r="309" s="60" customFormat="1" ht="12.75"/>
    <row r="310" s="60" customFormat="1" ht="12.75"/>
    <row r="311" s="60" customFormat="1" ht="12.75"/>
    <row r="312" s="60" customFormat="1" ht="12.75"/>
    <row r="313" s="60" customFormat="1" ht="12.75"/>
    <row r="314" s="60" customFormat="1" ht="12.75"/>
    <row r="315" s="60" customFormat="1" ht="12.75"/>
    <row r="316" s="60" customFormat="1" ht="12.75"/>
    <row r="317" s="60" customFormat="1" ht="12.75"/>
    <row r="318" s="60" customFormat="1" ht="12.75"/>
    <row r="319" s="60" customFormat="1" ht="12.75"/>
    <row r="320" s="60" customFormat="1" ht="12.75"/>
    <row r="321" s="60" customFormat="1" ht="12.75"/>
    <row r="322" s="60" customFormat="1" ht="12.75"/>
    <row r="323" s="60" customFormat="1" ht="12.75"/>
    <row r="324" s="60" customFormat="1" ht="12.75"/>
    <row r="325" s="60" customFormat="1" ht="12.75"/>
    <row r="326" s="60" customFormat="1" ht="12.75"/>
    <row r="327" s="60" customFormat="1" ht="12.75"/>
    <row r="328" s="60" customFormat="1" ht="12.75"/>
    <row r="329" s="60" customFormat="1" ht="12.75"/>
    <row r="330" s="60" customFormat="1" ht="12.75"/>
    <row r="331" s="60" customFormat="1" ht="12.75"/>
    <row r="332" s="60" customFormat="1" ht="12.75"/>
    <row r="333" s="60" customFormat="1" ht="12.75"/>
    <row r="334" s="60" customFormat="1" ht="12.75"/>
    <row r="335" s="60" customFormat="1" ht="12.75"/>
    <row r="336" s="60" customFormat="1" ht="12.75"/>
    <row r="337" s="60" customFormat="1" ht="12.75"/>
    <row r="338" s="60" customFormat="1" ht="12.75"/>
    <row r="339" s="60" customFormat="1" ht="12.75"/>
    <row r="340" s="60" customFormat="1" ht="12.75"/>
    <row r="341" s="60" customFormat="1" ht="12.75"/>
    <row r="342" s="60" customFormat="1" ht="12.75"/>
    <row r="343" s="60" customFormat="1" ht="12.75"/>
    <row r="344" s="60" customFormat="1" ht="12.75"/>
    <row r="345" s="60" customFormat="1" ht="12.75"/>
    <row r="346" s="60" customFormat="1" ht="12.75"/>
    <row r="347" s="60" customFormat="1" ht="12.75"/>
    <row r="348" s="60" customFormat="1" ht="12.75"/>
    <row r="349" s="60" customFormat="1" ht="12.75"/>
    <row r="350" s="60" customFormat="1" ht="12.75"/>
    <row r="351" s="60" customFormat="1" ht="12.75"/>
    <row r="352" s="60" customFormat="1" ht="12.75"/>
    <row r="353" s="60" customFormat="1" ht="12.75"/>
    <row r="354" s="60" customFormat="1" ht="12.75"/>
    <row r="355" s="60" customFormat="1" ht="12.75"/>
    <row r="356" s="60" customFormat="1" ht="12.75"/>
    <row r="357" s="60" customFormat="1" ht="12.75"/>
    <row r="358" s="60" customFormat="1" ht="12.75"/>
    <row r="359" s="60" customFormat="1" ht="12.75"/>
    <row r="360" s="60" customFormat="1" ht="12.75"/>
    <row r="361" s="60" customFormat="1" ht="12.75"/>
    <row r="362" s="60" customFormat="1" ht="12.75"/>
    <row r="363" s="60" customFormat="1" ht="12.75"/>
    <row r="364" s="60" customFormat="1" ht="12.75"/>
    <row r="365" s="60" customFormat="1" ht="12.75"/>
    <row r="366" s="60" customFormat="1" ht="12.75"/>
    <row r="367" s="60" customFormat="1" ht="12.75"/>
    <row r="368" s="60" customFormat="1" ht="12.75"/>
    <row r="369" s="60" customFormat="1" ht="12.75"/>
    <row r="370" s="60" customFormat="1" ht="12.75"/>
    <row r="371" s="60" customFormat="1" ht="12.75"/>
    <row r="372" s="60" customFormat="1" ht="12.75"/>
    <row r="373" s="60" customFormat="1" ht="12.75"/>
    <row r="374" s="60" customFormat="1" ht="12.75"/>
    <row r="375" s="60" customFormat="1" ht="12.75"/>
    <row r="376" s="60" customFormat="1" ht="12.75"/>
    <row r="377" s="60" customFormat="1" ht="12.75"/>
    <row r="378" s="60" customFormat="1" ht="12.75"/>
    <row r="379" s="60" customFormat="1" ht="12.75"/>
    <row r="380" s="60" customFormat="1" ht="12.75"/>
    <row r="381" s="60" customFormat="1" ht="12.75"/>
    <row r="382" s="60" customFormat="1" ht="12.75"/>
    <row r="383" s="60" customFormat="1" ht="12.75"/>
    <row r="384" s="60" customFormat="1" ht="12.75"/>
    <row r="385" s="60" customFormat="1" ht="12.75"/>
    <row r="386" s="60" customFormat="1" ht="12.75"/>
    <row r="387" s="60" customFormat="1" ht="12.75"/>
    <row r="388" s="60" customFormat="1" ht="12.75"/>
    <row r="389" s="60" customFormat="1" ht="12.75"/>
    <row r="390" s="60" customFormat="1" ht="12.75"/>
    <row r="391" s="60" customFormat="1" ht="12.75"/>
    <row r="392" s="60" customFormat="1" ht="12.75"/>
    <row r="393" s="60" customFormat="1" ht="12.75"/>
    <row r="394" s="60" customFormat="1" ht="12.75"/>
    <row r="395" s="60" customFormat="1" ht="12.75"/>
    <row r="396" s="60" customFormat="1" ht="12.75"/>
    <row r="397" s="60" customFormat="1" ht="12.75"/>
    <row r="398" s="60" customFormat="1" ht="12.75"/>
    <row r="399" s="60" customFormat="1" ht="12.75"/>
    <row r="400" s="60" customFormat="1" ht="12.75"/>
    <row r="401" s="60" customFormat="1" ht="12.75"/>
    <row r="402" s="60" customFormat="1" ht="12.75"/>
    <row r="403" s="60" customFormat="1" ht="12.75"/>
    <row r="404" s="60" customFormat="1" ht="12.75"/>
    <row r="405" s="60" customFormat="1" ht="12.75"/>
    <row r="406" s="60" customFormat="1" ht="12.75"/>
    <row r="407" s="60" customFormat="1" ht="12.75"/>
    <row r="408" s="60" customFormat="1" ht="12.75"/>
    <row r="409" s="60" customFormat="1" ht="12.75"/>
    <row r="410" s="60" customFormat="1" ht="12.75"/>
    <row r="411" s="60" customFormat="1" ht="12.75"/>
    <row r="412" s="60" customFormat="1" ht="12.75"/>
    <row r="413" s="60" customFormat="1" ht="12.75"/>
    <row r="414" s="60" customFormat="1" ht="12.75"/>
    <row r="415" s="60" customFormat="1" ht="12.75"/>
    <row r="416" s="60" customFormat="1" ht="12.75"/>
    <row r="417" s="60" customFormat="1" ht="12.75"/>
    <row r="418" s="60" customFormat="1" ht="12.75"/>
    <row r="419" s="60" customFormat="1" ht="12.75"/>
    <row r="420" s="60" customFormat="1" ht="12.75"/>
    <row r="421" s="60" customFormat="1" ht="12.75"/>
    <row r="422" s="60" customFormat="1" ht="12.75"/>
    <row r="423" s="60" customFormat="1" ht="12.75"/>
    <row r="424" s="60" customFormat="1" ht="12.75"/>
    <row r="425" s="60" customFormat="1" ht="12.75"/>
    <row r="426" s="60" customFormat="1" ht="12.75"/>
    <row r="427" s="60" customFormat="1" ht="12.75"/>
    <row r="428" s="60" customFormat="1" ht="12.75"/>
    <row r="429" s="60" customFormat="1" ht="12.75"/>
    <row r="430" s="60" customFormat="1" ht="12.75"/>
    <row r="431" s="60" customFormat="1" ht="12.75"/>
    <row r="432" s="60" customFormat="1" ht="12.75"/>
    <row r="433" s="60" customFormat="1" ht="12.75"/>
    <row r="434" s="60" customFormat="1" ht="12.75"/>
    <row r="435" s="60" customFormat="1" ht="12.75"/>
    <row r="436" s="60" customFormat="1" ht="12.75"/>
    <row r="437" s="60" customFormat="1" ht="12.75"/>
    <row r="438" s="60" customFormat="1" ht="12.75"/>
    <row r="439" s="60" customFormat="1" ht="12.75"/>
    <row r="440" s="60" customFormat="1" ht="12.75"/>
    <row r="441" s="60" customFormat="1" ht="12.75"/>
    <row r="442" s="60" customFormat="1" ht="12.75"/>
    <row r="443" s="60" customFormat="1" ht="12.75"/>
    <row r="444" s="60" customFormat="1" ht="12.75"/>
    <row r="445" s="60" customFormat="1" ht="12.75"/>
    <row r="446" s="60" customFormat="1" ht="12.75"/>
    <row r="447" s="60" customFormat="1" ht="12.75"/>
    <row r="448" s="60" customFormat="1" ht="12.75"/>
    <row r="449" s="60" customFormat="1" ht="12.75"/>
    <row r="450" s="60" customFormat="1" ht="12.75"/>
    <row r="451" s="60" customFormat="1" ht="12.75"/>
    <row r="452" s="60" customFormat="1" ht="12.75"/>
    <row r="453" s="60" customFormat="1" ht="12.75"/>
    <row r="454" s="60" customFormat="1" ht="12.75"/>
    <row r="455" s="60" customFormat="1" ht="12.75"/>
    <row r="456" s="60" customFormat="1" ht="12.75"/>
    <row r="457" s="60" customFormat="1" ht="12.75"/>
    <row r="458" s="60" customFormat="1" ht="12.75"/>
    <row r="459" s="60" customFormat="1" ht="12.75"/>
    <row r="460" s="60" customFormat="1" ht="12.75"/>
    <row r="461" s="60" customFormat="1" ht="12.75"/>
    <row r="462" s="60" customFormat="1" ht="12.75"/>
    <row r="463" s="60" customFormat="1" ht="12.75"/>
    <row r="464" s="60" customFormat="1" ht="12.75"/>
    <row r="465" s="60" customFormat="1" ht="12.75"/>
    <row r="466" s="60" customFormat="1" ht="12.75"/>
    <row r="467" s="60" customFormat="1" ht="12.75"/>
    <row r="468" s="60" customFormat="1" ht="12.75"/>
    <row r="469" s="60" customFormat="1" ht="12.75"/>
    <row r="470" s="60" customFormat="1" ht="12.75"/>
    <row r="471" s="60" customFormat="1" ht="12.75"/>
    <row r="472" s="60" customFormat="1" ht="12.75"/>
    <row r="473" s="60" customFormat="1" ht="12.75"/>
    <row r="474" s="60" customFormat="1" ht="12.75"/>
    <row r="475" s="60" customFormat="1" ht="12.75"/>
    <row r="476" s="60" customFormat="1" ht="12.75"/>
    <row r="477" s="60" customFormat="1" ht="12.75"/>
    <row r="478" s="60" customFormat="1" ht="12.75"/>
    <row r="479" s="60" customFormat="1" ht="12.75"/>
    <row r="480" s="60" customFormat="1" ht="12.75"/>
    <row r="481" s="60" customFormat="1" ht="12.75"/>
    <row r="482" s="60" customFormat="1" ht="12.75"/>
    <row r="483" s="60" customFormat="1" ht="12.75"/>
    <row r="484" s="60" customFormat="1" ht="12.75"/>
    <row r="485" s="60" customFormat="1" ht="12.75"/>
    <row r="486" s="60" customFormat="1" ht="12.75"/>
    <row r="487" s="60" customFormat="1" ht="12.75"/>
    <row r="488" s="60" customFormat="1" ht="12.75"/>
    <row r="489" s="60" customFormat="1" ht="12.75"/>
    <row r="490" s="60" customFormat="1" ht="12.75"/>
    <row r="491" s="60" customFormat="1" ht="12.75"/>
    <row r="492" s="60" customFormat="1" ht="12.75"/>
    <row r="493" s="60" customFormat="1" ht="12.75"/>
    <row r="494" s="60" customFormat="1" ht="12.75"/>
    <row r="495" s="60" customFormat="1" ht="12.75"/>
    <row r="496" s="60" customFormat="1" ht="12.75"/>
    <row r="497" s="60" customFormat="1" ht="12.75"/>
    <row r="498" s="60" customFormat="1" ht="12.75"/>
    <row r="499" s="60" customFormat="1" ht="12.75"/>
    <row r="500" s="60" customFormat="1" ht="12.75"/>
    <row r="501" s="60" customFormat="1" ht="12.75"/>
    <row r="502" s="60" customFormat="1" ht="12.75"/>
    <row r="503" s="60" customFormat="1" ht="12.75"/>
    <row r="504" s="60" customFormat="1" ht="12.75"/>
    <row r="505" s="60" customFormat="1" ht="12.75"/>
    <row r="506" s="60" customFormat="1" ht="12.75"/>
    <row r="507" s="60" customFormat="1" ht="12.75"/>
    <row r="508" s="60" customFormat="1" ht="12.75"/>
    <row r="509" s="60" customFormat="1" ht="12.75"/>
    <row r="510" s="60" customFormat="1" ht="12.75"/>
    <row r="511" s="60" customFormat="1" ht="12.75"/>
    <row r="512" s="60" customFormat="1" ht="12.75"/>
    <row r="513" s="60" customFormat="1" ht="12.75"/>
    <row r="514" s="60" customFormat="1" ht="12.75"/>
    <row r="515" s="60" customFormat="1" ht="12.75"/>
    <row r="516" s="60" customFormat="1" ht="12.75"/>
    <row r="517" s="60" customFormat="1" ht="12.75"/>
    <row r="518" s="60" customFormat="1" ht="12.75"/>
    <row r="519" s="60" customFormat="1" ht="12.75"/>
    <row r="520" s="60" customFormat="1" ht="12.75"/>
    <row r="521" s="60" customFormat="1" ht="12.75"/>
    <row r="522" s="60" customFormat="1" ht="12.75"/>
    <row r="523" s="60" customFormat="1" ht="12.75"/>
    <row r="524" s="60" customFormat="1" ht="12.75"/>
    <row r="525" s="60" customFormat="1" ht="12.75"/>
    <row r="526" s="60" customFormat="1" ht="12.75"/>
    <row r="527" s="60" customFormat="1" ht="12.75"/>
    <row r="528" s="60" customFormat="1" ht="12.75"/>
    <row r="529" s="60" customFormat="1" ht="12.75"/>
    <row r="530" s="60" customFormat="1" ht="12.75"/>
    <row r="531" s="60" customFormat="1" ht="12.75"/>
    <row r="532" s="60" customFormat="1" ht="12.75"/>
    <row r="533" s="60" customFormat="1" ht="12.75"/>
    <row r="534" s="60" customFormat="1" ht="12.75"/>
    <row r="535" s="60" customFormat="1" ht="12.75"/>
    <row r="536" s="60" customFormat="1" ht="12.75"/>
    <row r="537" s="60" customFormat="1" ht="12.75"/>
    <row r="538" s="60" customFormat="1" ht="12.75"/>
    <row r="539" s="60" customFormat="1" ht="12.75"/>
    <row r="540" s="60" customFormat="1" ht="12.75"/>
    <row r="541" s="60" customFormat="1" ht="12.75"/>
    <row r="542" s="60" customFormat="1" ht="12.75"/>
    <row r="543" s="60" customFormat="1" ht="12.75"/>
    <row r="544" s="60" customFormat="1" ht="12.75"/>
    <row r="545" s="60" customFormat="1" ht="12.75"/>
    <row r="546" s="60" customFormat="1" ht="12.75"/>
    <row r="547" s="60" customFormat="1" ht="12.75"/>
    <row r="548" s="60" customFormat="1" ht="12.75"/>
    <row r="549" s="60" customFormat="1" ht="12.75"/>
    <row r="550" s="60" customFormat="1" ht="12.75"/>
    <row r="551" s="60" customFormat="1" ht="12.75"/>
    <row r="552" s="60" customFormat="1" ht="12.75"/>
    <row r="553" s="60" customFormat="1" ht="12.75"/>
    <row r="554" s="60" customFormat="1" ht="12.75"/>
    <row r="555" s="60" customFormat="1" ht="12.75"/>
    <row r="556" s="60" customFormat="1" ht="12.75"/>
    <row r="557" s="60" customFormat="1" ht="12.75"/>
    <row r="558" s="60" customFormat="1" ht="12.75"/>
    <row r="559" s="60" customFormat="1" ht="12.75"/>
    <row r="560" s="60" customFormat="1" ht="12.75"/>
    <row r="561" s="60" customFormat="1" ht="12.75"/>
    <row r="562" s="60" customFormat="1" ht="12.75"/>
    <row r="563" s="60" customFormat="1" ht="12.75"/>
    <row r="564" s="60" customFormat="1" ht="12.75"/>
    <row r="565" s="60" customFormat="1" ht="12.75"/>
    <row r="566" s="60" customFormat="1" ht="12.75"/>
    <row r="567" s="60" customFormat="1" ht="12.75"/>
    <row r="568" s="60" customFormat="1" ht="12.75"/>
    <row r="569" s="60" customFormat="1" ht="12.75"/>
    <row r="570" s="60" customFormat="1" ht="12.75"/>
    <row r="571" s="60" customFormat="1" ht="12.75"/>
    <row r="572" s="60" customFormat="1" ht="12.75"/>
    <row r="573" s="60" customFormat="1" ht="12.75"/>
    <row r="574" s="60" customFormat="1" ht="12.75"/>
    <row r="575" s="60" customFormat="1" ht="12.75"/>
    <row r="576" s="60" customFormat="1" ht="12.75"/>
    <row r="577" s="60" customFormat="1" ht="12.75"/>
    <row r="578" s="60" customFormat="1" ht="12.75"/>
    <row r="579" s="60" customFormat="1" ht="12.75"/>
    <row r="580" s="60" customFormat="1" ht="12.75"/>
    <row r="581" s="60" customFormat="1" ht="12.75"/>
    <row r="582" s="60" customFormat="1" ht="12.75"/>
    <row r="583" s="60" customFormat="1" ht="12.75"/>
    <row r="584" s="60" customFormat="1" ht="12.75"/>
    <row r="585" s="60" customFormat="1" ht="12.75"/>
    <row r="586" s="60" customFormat="1" ht="12.75"/>
    <row r="587" s="60" customFormat="1" ht="12.75"/>
    <row r="588" s="60" customFormat="1" ht="12.75"/>
    <row r="589" s="60" customFormat="1" ht="12.75"/>
    <row r="590" s="60" customFormat="1" ht="12.75"/>
    <row r="591" s="60" customFormat="1" ht="12.75"/>
    <row r="592" s="60" customFormat="1" ht="12.75"/>
    <row r="593" s="60" customFormat="1" ht="12.75"/>
    <row r="594" s="60" customFormat="1" ht="12.75"/>
    <row r="595" s="60" customFormat="1" ht="12.75"/>
    <row r="596" s="60" customFormat="1" ht="12.75"/>
    <row r="597" s="60" customFormat="1" ht="12.75"/>
    <row r="598" s="60" customFormat="1" ht="12.75"/>
    <row r="599" s="60" customFormat="1" ht="12.75"/>
    <row r="600" s="60" customFormat="1" ht="12.75"/>
    <row r="601" s="60" customFormat="1" ht="12.75"/>
    <row r="602" s="60" customFormat="1" ht="12.75"/>
    <row r="603" s="60" customFormat="1" ht="12.75"/>
    <row r="604" s="60" customFormat="1" ht="12.75"/>
    <row r="605" s="60" customFormat="1" ht="12.75"/>
    <row r="606" s="60" customFormat="1" ht="12.75"/>
    <row r="607" s="60" customFormat="1" ht="12.75"/>
    <row r="608" s="60" customFormat="1" ht="12.75"/>
    <row r="609" s="60" customFormat="1" ht="12.75"/>
    <row r="610" s="60" customFormat="1" ht="12.75"/>
    <row r="611" s="60" customFormat="1" ht="12.75"/>
    <row r="612" s="60" customFormat="1" ht="12.75"/>
    <row r="613" s="60" customFormat="1" ht="12.75"/>
    <row r="614" s="60" customFormat="1" ht="12.75"/>
    <row r="615" s="60" customFormat="1" ht="12.75"/>
    <row r="616" s="60" customFormat="1" ht="12.75"/>
    <row r="617" s="60" customFormat="1" ht="12.75"/>
    <row r="618" s="60" customFormat="1" ht="12.75"/>
    <row r="619" s="60" customFormat="1" ht="12.75"/>
    <row r="620" s="60" customFormat="1" ht="12.75"/>
    <row r="621" s="60" customFormat="1" ht="12.75"/>
    <row r="622" s="60" customFormat="1" ht="12.75"/>
    <row r="623" s="60" customFormat="1" ht="12.75"/>
    <row r="624" s="60" customFormat="1" ht="12.75"/>
    <row r="625" s="60" customFormat="1" ht="12.75"/>
    <row r="626" s="60" customFormat="1" ht="12.75"/>
    <row r="627" s="60" customFormat="1" ht="12.75"/>
    <row r="628" s="60" customFormat="1" ht="12.75"/>
    <row r="629" s="60" customFormat="1" ht="12.75"/>
    <row r="630" s="60" customFormat="1" ht="12.75"/>
    <row r="631" s="60" customFormat="1" ht="12.75"/>
    <row r="632" s="60" customFormat="1" ht="12.75"/>
    <row r="633" s="60" customFormat="1" ht="12.75"/>
    <row r="634" s="60" customFormat="1" ht="12.75"/>
    <row r="635" s="60" customFormat="1" ht="12.75"/>
    <row r="636" s="60" customFormat="1" ht="12.75"/>
    <row r="637" s="60" customFormat="1" ht="12.75"/>
    <row r="638" s="60" customFormat="1" ht="12.75"/>
    <row r="639" s="60" customFormat="1" ht="12.75"/>
    <row r="640" s="60" customFormat="1" ht="12.75"/>
    <row r="641" s="60" customFormat="1" ht="12.75"/>
    <row r="642" s="60" customFormat="1" ht="12.75"/>
    <row r="643" s="60" customFormat="1" ht="12.75"/>
    <row r="644" s="60" customFormat="1" ht="12.75"/>
    <row r="645" s="60" customFormat="1" ht="12.75"/>
    <row r="646" s="60" customFormat="1" ht="12.75"/>
    <row r="647" s="60" customFormat="1" ht="12.75"/>
    <row r="648" s="60" customFormat="1" ht="12.75"/>
    <row r="649" s="60" customFormat="1" ht="12.75"/>
    <row r="650" s="60" customFormat="1" ht="12.75"/>
    <row r="651" s="60" customFormat="1" ht="12.75"/>
    <row r="652" s="60" customFormat="1" ht="12.75"/>
    <row r="653" s="60" customFormat="1" ht="12.75"/>
    <row r="654" s="60" customFormat="1" ht="12.75"/>
    <row r="655" s="60" customFormat="1" ht="12.75"/>
    <row r="656" s="60" customFormat="1" ht="12.75"/>
    <row r="657" s="60" customFormat="1" ht="12.75"/>
    <row r="658" s="60" customFormat="1" ht="12.75"/>
    <row r="659" s="60" customFormat="1" ht="12.75"/>
    <row r="660" s="60" customFormat="1" ht="12.75"/>
    <row r="661" s="60" customFormat="1" ht="12.75"/>
    <row r="662" s="60" customFormat="1" ht="12.75"/>
    <row r="663" s="60" customFormat="1" ht="12.75"/>
    <row r="664" s="60" customFormat="1" ht="12.75"/>
    <row r="665" s="60" customFormat="1" ht="12.75"/>
    <row r="666" s="60" customFormat="1" ht="12.75"/>
    <row r="667" s="60" customFormat="1" ht="12.75"/>
    <row r="668" s="60" customFormat="1" ht="12.75"/>
    <row r="669" s="60" customFormat="1" ht="12.75"/>
    <row r="670" s="60" customFormat="1" ht="12.75"/>
    <row r="671" s="60" customFormat="1" ht="12.75"/>
    <row r="672" s="60" customFormat="1" ht="12.75"/>
    <row r="673" s="60" customFormat="1" ht="12.75"/>
    <row r="674" s="60" customFormat="1" ht="12.75"/>
    <row r="675" s="60" customFormat="1" ht="12.75"/>
    <row r="676" s="60" customFormat="1" ht="12.75"/>
    <row r="677" s="60" customFormat="1" ht="12.75"/>
    <row r="678" s="60" customFormat="1" ht="12.75"/>
    <row r="679" s="60" customFormat="1" ht="12.75"/>
    <row r="680" s="60" customFormat="1" ht="12.75"/>
    <row r="681" s="60" customFormat="1" ht="12.75"/>
    <row r="682" s="60" customFormat="1" ht="12.75"/>
    <row r="683" s="60" customFormat="1" ht="12.75"/>
    <row r="684" s="60" customFormat="1" ht="12.75"/>
    <row r="685" s="60" customFormat="1" ht="12.75"/>
    <row r="686" s="60" customFormat="1" ht="12.75"/>
    <row r="687" s="60" customFormat="1" ht="12.75"/>
    <row r="688" s="60" customFormat="1" ht="12.75"/>
    <row r="689" s="60" customFormat="1" ht="12.75"/>
    <row r="690" s="60" customFormat="1" ht="12.75"/>
    <row r="691" s="60" customFormat="1" ht="12.75"/>
    <row r="692" s="60" customFormat="1" ht="12.75"/>
    <row r="693" s="60" customFormat="1" ht="12.75"/>
    <row r="694" s="60" customFormat="1" ht="12.75"/>
    <row r="695" s="60" customFormat="1" ht="12.75"/>
    <row r="696" s="60" customFormat="1" ht="12.75"/>
    <row r="697" s="60" customFormat="1" ht="12.75"/>
    <row r="698" s="60" customFormat="1" ht="12.75"/>
    <row r="699" s="60" customFormat="1" ht="12.75"/>
    <row r="700" s="60" customFormat="1" ht="12.75"/>
    <row r="701" s="60" customFormat="1" ht="12.75"/>
    <row r="702" s="60" customFormat="1" ht="12.75"/>
    <row r="703" s="60" customFormat="1" ht="12.75"/>
    <row r="704" s="60" customFormat="1" ht="12.75"/>
    <row r="705" s="60" customFormat="1" ht="12.75"/>
    <row r="706" s="60" customFormat="1" ht="12.75"/>
    <row r="707" s="60" customFormat="1" ht="12.75"/>
    <row r="708" s="60" customFormat="1" ht="12.75"/>
    <row r="709" s="60" customFormat="1" ht="12.75"/>
    <row r="710" s="60" customFormat="1" ht="12.75"/>
    <row r="711" s="60" customFormat="1" ht="12.75"/>
    <row r="712" s="60" customFormat="1" ht="12.75"/>
    <row r="713" s="60" customFormat="1" ht="12.75"/>
    <row r="714" s="60" customFormat="1" ht="12.75"/>
    <row r="715" s="60" customFormat="1" ht="12.75"/>
    <row r="716" s="60" customFormat="1" ht="12.75"/>
    <row r="717" s="60" customFormat="1" ht="12.75"/>
    <row r="718" s="60" customFormat="1" ht="12.75"/>
    <row r="719" s="60" customFormat="1" ht="12.75"/>
    <row r="720" s="60" customFormat="1" ht="12.75"/>
    <row r="721" s="60" customFormat="1" ht="12.75"/>
    <row r="722" s="60" customFormat="1" ht="12.75"/>
    <row r="723" s="60" customFormat="1" ht="12.75"/>
    <row r="724" s="60" customFormat="1" ht="12.75"/>
    <row r="725" s="60" customFormat="1" ht="12.75"/>
    <row r="726" s="60" customFormat="1" ht="12.75"/>
    <row r="727" s="60" customFormat="1" ht="12.75"/>
    <row r="728" s="60" customFormat="1" ht="12.75"/>
    <row r="729" s="60" customFormat="1" ht="12.75"/>
    <row r="730" s="60" customFormat="1" ht="12.75"/>
    <row r="731" s="60" customFormat="1" ht="12.75"/>
    <row r="732" s="60" customFormat="1" ht="12.75"/>
    <row r="733" s="60" customFormat="1" ht="12.75"/>
    <row r="734" s="60" customFormat="1" ht="12.75"/>
    <row r="735" s="60" customFormat="1" ht="12.75"/>
    <row r="736" s="60" customFormat="1" ht="12.75"/>
    <row r="737" s="60" customFormat="1" ht="12.75"/>
    <row r="738" s="60" customFormat="1" ht="12.75"/>
    <row r="739" s="60" customFormat="1" ht="12.75"/>
    <row r="740" s="60" customFormat="1" ht="12.75"/>
    <row r="741" s="60" customFormat="1" ht="12.75"/>
    <row r="742" s="60" customFormat="1" ht="12.75"/>
    <row r="743" s="60" customFormat="1" ht="12.75"/>
    <row r="744" s="60" customFormat="1" ht="12.75"/>
    <row r="745" s="60" customFormat="1" ht="12.75"/>
    <row r="746" s="60" customFormat="1" ht="12.75"/>
    <row r="747" s="60" customFormat="1" ht="12.75"/>
    <row r="748" s="60" customFormat="1" ht="12.75"/>
    <row r="749" s="60" customFormat="1" ht="12.75"/>
    <row r="750" s="60" customFormat="1" ht="12.75"/>
    <row r="751" s="60" customFormat="1" ht="12.75"/>
    <row r="752" s="60" customFormat="1" ht="12.75"/>
    <row r="753" s="60" customFormat="1" ht="12.75"/>
    <row r="754" s="60" customFormat="1" ht="12.75"/>
    <row r="755" s="60" customFormat="1" ht="12.75"/>
    <row r="756" s="60" customFormat="1" ht="12.75"/>
    <row r="757" s="60" customFormat="1" ht="12.75"/>
    <row r="758" s="60" customFormat="1" ht="12.75"/>
    <row r="759" s="60" customFormat="1" ht="12.75"/>
    <row r="760" s="60" customFormat="1" ht="12.75"/>
    <row r="761" s="60" customFormat="1" ht="12.75"/>
    <row r="762" s="60" customFormat="1" ht="12.75"/>
    <row r="763" s="60" customFormat="1" ht="12.75"/>
    <row r="764" s="60" customFormat="1" ht="12.75"/>
    <row r="765" s="60" customFormat="1" ht="12.75"/>
    <row r="766" s="60" customFormat="1" ht="12.75"/>
    <row r="767" s="60" customFormat="1" ht="12.75"/>
    <row r="768" s="60" customFormat="1" ht="12.75"/>
    <row r="769" s="60" customFormat="1" ht="12.75"/>
    <row r="770" s="60" customFormat="1" ht="12.75"/>
    <row r="771" s="60" customFormat="1" ht="12.75"/>
    <row r="772" s="60" customFormat="1" ht="12.75"/>
    <row r="773" s="60" customFormat="1" ht="12.75"/>
    <row r="774" s="60" customFormat="1" ht="12.75"/>
    <row r="775" s="60" customFormat="1" ht="12.75"/>
    <row r="776" s="60" customFormat="1" ht="12.75"/>
    <row r="777" s="60" customFormat="1" ht="12.75"/>
    <row r="778" s="60" customFormat="1" ht="12.75"/>
    <row r="779" s="60" customFormat="1" ht="12.75"/>
    <row r="780" s="60" customFormat="1" ht="12.75"/>
    <row r="781" s="60" customFormat="1" ht="12.75"/>
    <row r="782" s="60" customFormat="1" ht="12.75"/>
    <row r="783" s="60" customFormat="1" ht="12.75"/>
    <row r="784" s="60" customFormat="1" ht="12.75"/>
    <row r="785" s="60" customFormat="1" ht="12.75"/>
    <row r="786" s="60" customFormat="1" ht="12.75"/>
    <row r="787" s="60" customFormat="1" ht="12.75"/>
    <row r="788" s="60" customFormat="1" ht="12.75"/>
    <row r="789" s="60" customFormat="1" ht="12.75"/>
    <row r="790" s="60" customFormat="1" ht="12.75"/>
    <row r="791" s="60" customFormat="1" ht="12.75"/>
    <row r="792" s="60" customFormat="1" ht="12.75"/>
    <row r="793" s="60" customFormat="1" ht="12.75"/>
    <row r="794" s="60" customFormat="1" ht="12.75"/>
    <row r="795" s="60" customFormat="1" ht="12.75"/>
    <row r="796" s="60" customFormat="1" ht="12.75"/>
    <row r="797" s="60" customFormat="1" ht="12.75"/>
    <row r="798" s="60" customFormat="1" ht="12.75"/>
    <row r="799" s="60" customFormat="1" ht="12.75"/>
    <row r="800" s="60" customFormat="1" ht="12.75"/>
    <row r="801" s="60" customFormat="1" ht="12.75"/>
    <row r="802" s="60" customFormat="1" ht="12.75"/>
    <row r="803" s="60" customFormat="1" ht="12.75"/>
    <row r="804" s="60" customFormat="1" ht="12.75"/>
    <row r="805" s="60" customFormat="1" ht="12.75"/>
    <row r="806" s="60" customFormat="1" ht="12.75"/>
    <row r="807" s="60" customFormat="1" ht="12.75"/>
    <row r="808" s="60" customFormat="1" ht="12.75"/>
    <row r="809" s="60" customFormat="1" ht="12.75"/>
    <row r="810" s="60" customFormat="1" ht="12.75"/>
    <row r="811" s="60" customFormat="1" ht="12.75"/>
    <row r="812" s="60" customFormat="1" ht="12.75"/>
    <row r="813" s="60" customFormat="1" ht="12.75"/>
    <row r="814" s="60" customFormat="1" ht="12.75"/>
    <row r="815" s="60" customFormat="1" ht="12.75"/>
    <row r="816" s="60" customFormat="1" ht="12.75"/>
    <row r="817" s="60" customFormat="1" ht="12.75"/>
    <row r="818" s="60" customFormat="1" ht="12.75"/>
    <row r="819" s="60" customFormat="1" ht="12.75"/>
    <row r="820" s="60" customFormat="1" ht="12.75"/>
    <row r="821" s="60" customFormat="1" ht="12.75"/>
    <row r="822" s="60" customFormat="1" ht="12.75"/>
    <row r="823" s="60" customFormat="1" ht="12.75"/>
    <row r="824" s="60" customFormat="1" ht="12.75"/>
    <row r="825" s="60" customFormat="1" ht="12.75"/>
    <row r="826" s="60" customFormat="1" ht="12.75"/>
    <row r="827" s="60" customFormat="1" ht="12.75"/>
    <row r="828" s="60" customFormat="1" ht="12.75"/>
    <row r="829" s="60" customFormat="1" ht="12.75"/>
    <row r="830" s="60" customFormat="1" ht="12.75"/>
    <row r="831" s="60" customFormat="1" ht="12.75"/>
    <row r="832" s="60" customFormat="1" ht="12.75"/>
    <row r="833" s="60" customFormat="1" ht="12.75"/>
    <row r="834" s="60" customFormat="1" ht="12.75"/>
    <row r="835" s="60" customFormat="1" ht="12.75"/>
    <row r="836" s="60" customFormat="1" ht="12.75"/>
    <row r="837" s="60" customFormat="1" ht="12.75"/>
    <row r="838" s="60" customFormat="1" ht="12.75"/>
    <row r="839" s="60" customFormat="1" ht="12.75"/>
    <row r="840" s="60" customFormat="1" ht="12.75"/>
    <row r="841" s="60" customFormat="1" ht="12.75"/>
    <row r="842" s="60" customFormat="1" ht="12.75"/>
    <row r="843" s="60" customFormat="1" ht="12.75"/>
    <row r="844" s="60" customFormat="1" ht="12.75"/>
    <row r="845" s="60" customFormat="1" ht="12.75"/>
    <row r="846" s="60" customFormat="1" ht="12.75"/>
    <row r="847" s="60" customFormat="1" ht="12.75"/>
    <row r="848" s="60" customFormat="1" ht="12.75"/>
    <row r="849" s="60" customFormat="1" ht="12.75"/>
    <row r="850" s="60" customFormat="1" ht="12.75"/>
    <row r="851" s="60" customFormat="1" ht="12.75"/>
    <row r="852" s="60" customFormat="1" ht="12.75"/>
    <row r="853" s="60" customFormat="1" ht="12.75"/>
    <row r="854" s="60" customFormat="1" ht="12.75"/>
    <row r="855" s="60" customFormat="1" ht="12.75"/>
    <row r="856" s="60" customFormat="1" ht="12.75"/>
    <row r="857" s="60" customFormat="1" ht="12.75"/>
    <row r="858" s="60" customFormat="1" ht="12.75"/>
    <row r="859" s="60" customFormat="1" ht="12.75"/>
    <row r="860" s="60" customFormat="1" ht="12.75"/>
    <row r="861" s="60" customFormat="1" ht="12.75"/>
    <row r="862" s="60" customFormat="1" ht="12.75"/>
    <row r="863" s="60" customFormat="1" ht="12.75"/>
    <row r="864" s="60" customFormat="1" ht="12.75"/>
    <row r="865" s="60" customFormat="1" ht="12.75"/>
    <row r="866" s="60" customFormat="1" ht="12.75"/>
    <row r="867" s="60" customFormat="1" ht="12.75"/>
    <row r="868" s="60" customFormat="1" ht="12.75"/>
    <row r="869" s="60" customFormat="1" ht="12.75"/>
    <row r="870" s="60" customFormat="1" ht="12.75"/>
    <row r="871" s="60" customFormat="1" ht="12.75"/>
    <row r="872" s="60" customFormat="1" ht="12.75"/>
    <row r="873" s="60" customFormat="1" ht="12.75"/>
    <row r="874" s="60" customFormat="1" ht="12.75"/>
    <row r="875" s="60" customFormat="1" ht="12.75"/>
    <row r="876" s="60" customFormat="1" ht="12.75"/>
    <row r="877" s="60" customFormat="1" ht="12.75"/>
    <row r="878" s="60" customFormat="1" ht="12.75"/>
    <row r="879" s="60" customFormat="1" ht="12.75"/>
    <row r="880" s="60" customFormat="1" ht="12.75"/>
    <row r="881" s="60" customFormat="1" ht="12.75"/>
    <row r="882" s="60" customFormat="1" ht="12.75"/>
    <row r="883" s="60" customFormat="1" ht="12.75"/>
    <row r="884" s="60" customFormat="1" ht="12.75"/>
    <row r="885" s="60" customFormat="1" ht="12.75"/>
    <row r="886" s="60" customFormat="1" ht="12.75"/>
    <row r="887" s="60" customFormat="1" ht="12.75"/>
    <row r="888" s="60" customFormat="1" ht="12.75"/>
    <row r="889" s="60" customFormat="1" ht="12.75"/>
    <row r="890" s="60" customFormat="1" ht="12.75"/>
    <row r="891" s="60" customFormat="1" ht="12.75"/>
    <row r="892" s="60" customFormat="1" ht="12.75"/>
    <row r="893" s="60" customFormat="1" ht="12.75"/>
    <row r="894" s="60" customFormat="1" ht="12.75"/>
    <row r="895" s="60" customFormat="1" ht="12.75"/>
    <row r="896" s="60" customFormat="1" ht="12.75"/>
    <row r="897" s="60" customFormat="1" ht="12.75"/>
    <row r="898" s="60" customFormat="1" ht="12.75"/>
    <row r="899" s="60" customFormat="1" ht="12.75"/>
    <row r="900" s="60" customFormat="1" ht="12.75"/>
    <row r="901" s="60" customFormat="1" ht="12.75"/>
    <row r="902" s="60" customFormat="1" ht="12.75"/>
    <row r="903" s="60" customFormat="1" ht="12.75"/>
    <row r="904" s="60" customFormat="1" ht="12.75"/>
    <row r="905" s="60" customFormat="1" ht="12.75"/>
    <row r="906" s="60" customFormat="1" ht="12.75"/>
    <row r="907" s="60" customFormat="1" ht="12.75"/>
    <row r="908" s="60" customFormat="1" ht="12.75"/>
    <row r="909" s="60" customFormat="1" ht="12.75"/>
    <row r="910" s="60" customFormat="1" ht="12.75"/>
    <row r="911" s="60" customFormat="1" ht="12.75"/>
    <row r="912" s="60" customFormat="1" ht="12.75"/>
    <row r="913" s="60" customFormat="1" ht="12.75"/>
    <row r="914" s="60" customFormat="1" ht="12.75"/>
    <row r="915" s="60" customFormat="1" ht="12.75"/>
    <row r="916" s="60" customFormat="1" ht="12.75"/>
    <row r="917" s="60" customFormat="1" ht="12.75"/>
    <row r="918" s="60" customFormat="1" ht="12.75"/>
    <row r="919" s="60" customFormat="1" ht="12.75"/>
    <row r="920" s="60" customFormat="1" ht="12.75"/>
    <row r="921" s="60" customFormat="1" ht="12.75"/>
    <row r="922" s="60" customFormat="1" ht="12.75"/>
    <row r="923" s="60" customFormat="1" ht="12.75"/>
    <row r="924" s="60" customFormat="1" ht="12.75"/>
    <row r="925" s="60" customFormat="1" ht="12.75"/>
    <row r="926" s="60" customFormat="1" ht="12.75"/>
    <row r="927" s="60" customFormat="1" ht="12.75"/>
    <row r="928" s="60" customFormat="1" ht="12.75"/>
    <row r="929" s="60" customFormat="1" ht="12.75"/>
    <row r="930" s="60" customFormat="1" ht="12.75"/>
    <row r="931" s="60" customFormat="1" ht="12.75"/>
    <row r="932" s="60" customFormat="1" ht="12.75"/>
    <row r="933" s="60" customFormat="1" ht="12.75"/>
    <row r="934" s="60" customFormat="1" ht="12.75"/>
    <row r="935" s="60" customFormat="1" ht="12.75"/>
    <row r="936" s="60" customFormat="1" ht="12.75"/>
    <row r="937" s="60" customFormat="1" ht="12.75"/>
    <row r="938" s="60" customFormat="1" ht="12.75"/>
    <row r="939" s="60" customFormat="1" ht="12.75"/>
    <row r="940" s="60" customFormat="1" ht="12.75"/>
    <row r="941" s="60" customFormat="1" ht="12.75"/>
    <row r="942" s="60" customFormat="1" ht="12.75"/>
    <row r="943" s="60" customFormat="1" ht="12.75"/>
    <row r="944" s="60" customFormat="1" ht="12.75"/>
    <row r="945" s="60" customFormat="1" ht="12.75"/>
    <row r="946" s="60" customFormat="1" ht="12.75"/>
    <row r="947" s="60" customFormat="1" ht="12.75"/>
    <row r="948" s="60" customFormat="1" ht="12.75"/>
    <row r="949" s="60" customFormat="1" ht="12.75"/>
    <row r="950" s="60" customFormat="1" ht="12.75"/>
    <row r="951" s="60" customFormat="1" ht="12.75"/>
    <row r="952" s="60" customFormat="1" ht="12.75"/>
    <row r="953" s="60" customFormat="1" ht="12.75"/>
    <row r="954" s="60" customFormat="1" ht="12.75"/>
    <row r="955" s="60" customFormat="1" ht="12.75"/>
    <row r="956" s="60" customFormat="1" ht="12.75"/>
    <row r="957" s="60" customFormat="1" ht="12.75"/>
    <row r="958" s="60" customFormat="1" ht="12.75"/>
    <row r="959" s="60" customFormat="1" ht="12.75"/>
    <row r="960" s="60" customFormat="1" ht="12.75"/>
    <row r="961" s="60" customFormat="1" ht="12.75"/>
    <row r="962" s="60" customFormat="1" ht="12.75"/>
    <row r="963" s="60" customFormat="1" ht="12.75"/>
    <row r="964" s="60" customFormat="1" ht="12.75"/>
    <row r="965" s="60" customFormat="1" ht="12.75"/>
    <row r="966" s="60" customFormat="1" ht="12.75"/>
    <row r="967" s="60" customFormat="1" ht="12.75"/>
    <row r="968" s="60" customFormat="1" ht="12.75"/>
    <row r="969" s="60" customFormat="1" ht="12.75"/>
    <row r="970" s="60" customFormat="1" ht="12.75"/>
    <row r="971" s="60" customFormat="1" ht="12.75"/>
    <row r="972" s="60" customFormat="1" ht="12.75"/>
    <row r="973" s="60" customFormat="1" ht="12.75"/>
    <row r="974" s="60" customFormat="1" ht="12.75"/>
    <row r="975" s="60" customFormat="1" ht="12.75"/>
    <row r="976" s="60" customFormat="1" ht="12.75"/>
    <row r="977" s="60" customFormat="1" ht="12.75"/>
    <row r="978" s="60" customFormat="1" ht="12.75"/>
    <row r="979" s="60" customFormat="1" ht="12.75"/>
    <row r="980" s="60" customFormat="1" ht="12.75"/>
    <row r="981" s="60" customFormat="1" ht="12.75"/>
    <row r="982" s="60" customFormat="1" ht="12.75"/>
    <row r="983" s="60" customFormat="1" ht="12.75"/>
    <row r="984" s="60" customFormat="1" ht="12.75"/>
    <row r="985" s="60" customFormat="1" ht="12.75"/>
    <row r="986" s="60" customFormat="1" ht="12.75"/>
    <row r="987" s="60" customFormat="1" ht="12.75"/>
    <row r="988" s="60" customFormat="1" ht="12.75"/>
    <row r="989" s="60" customFormat="1" ht="12.75"/>
    <row r="990" s="60" customFormat="1" ht="12.75"/>
    <row r="991" s="60" customFormat="1" ht="12.75"/>
    <row r="992" s="60" customFormat="1" ht="12.75"/>
    <row r="993" s="60" customFormat="1" ht="12.75"/>
    <row r="994" s="60" customFormat="1" ht="12.75"/>
    <row r="995" s="60" customFormat="1" ht="12.75"/>
    <row r="996" s="60" customFormat="1" ht="12.75"/>
    <row r="997" s="60" customFormat="1" ht="12.75"/>
    <row r="998" s="60" customFormat="1" ht="12.75"/>
    <row r="999" s="60" customFormat="1" ht="12.75"/>
    <row r="1000" s="60" customFormat="1" ht="12.75"/>
    <row r="1001" s="60" customFormat="1" ht="12.75"/>
    <row r="1002" s="60" customFormat="1" ht="12.75"/>
    <row r="1003" s="60" customFormat="1" ht="12.75"/>
    <row r="1004" s="60" customFormat="1" ht="12.75"/>
    <row r="1005" s="60" customFormat="1" ht="12.75"/>
    <row r="1006" s="60" customFormat="1" ht="12.75"/>
    <row r="1007" s="60" customFormat="1" ht="12.75"/>
    <row r="1008" s="60" customFormat="1" ht="12.75"/>
    <row r="1009" s="60" customFormat="1" ht="12.75"/>
    <row r="1010" s="60" customFormat="1" ht="12.75"/>
    <row r="1011" s="60" customFormat="1" ht="12.75"/>
    <row r="1012" s="60" customFormat="1" ht="12.75"/>
    <row r="1013" s="60" customFormat="1" ht="12.75"/>
    <row r="1014" s="60" customFormat="1" ht="12.75"/>
    <row r="1015" s="60" customFormat="1" ht="12.75"/>
    <row r="1016" s="60" customFormat="1" ht="12.75"/>
    <row r="1017" s="60" customFormat="1" ht="12.75"/>
    <row r="1018" s="60" customFormat="1" ht="12.75"/>
    <row r="1019" s="60" customFormat="1" ht="12.75"/>
    <row r="1020" s="60" customFormat="1" ht="12.75"/>
    <row r="1021" s="60" customFormat="1" ht="12.75"/>
    <row r="1022" s="60" customFormat="1" ht="12.75"/>
    <row r="1023" s="60" customFormat="1" ht="12.75"/>
    <row r="1024" s="60" customFormat="1" ht="12.75"/>
    <row r="1025" s="60" customFormat="1" ht="12.75"/>
    <row r="1026" s="60" customFormat="1" ht="12.75"/>
    <row r="1027" s="60" customFormat="1" ht="12.75"/>
    <row r="1028" s="60" customFormat="1" ht="12.75"/>
    <row r="1029" s="60" customFormat="1" ht="12.75"/>
    <row r="1030" s="60" customFormat="1" ht="12.75"/>
    <row r="1031" s="60" customFormat="1" ht="12.75"/>
    <row r="1032" s="60" customFormat="1" ht="12.75"/>
    <row r="1033" s="60" customFormat="1" ht="12.75"/>
    <row r="1034" s="60" customFormat="1" ht="12.75"/>
    <row r="1035" s="60" customFormat="1" ht="12.75"/>
    <row r="1036" s="60" customFormat="1" ht="12.75"/>
    <row r="1037" s="60" customFormat="1" ht="12.75"/>
    <row r="1038" s="60" customFormat="1" ht="12.75"/>
    <row r="1039" s="60" customFormat="1" ht="12.75"/>
    <row r="1040" s="60" customFormat="1" ht="12.75"/>
    <row r="1041" s="60" customFormat="1" ht="12.75"/>
    <row r="1042" s="60" customFormat="1" ht="12.75"/>
    <row r="1043" s="60" customFormat="1" ht="12.75"/>
    <row r="1044" s="60" customFormat="1" ht="12.75"/>
    <row r="1045" s="60" customFormat="1" ht="12.75"/>
    <row r="1046" s="60" customFormat="1" ht="12.75"/>
    <row r="1047" s="60" customFormat="1" ht="12.75"/>
    <row r="1048" s="60" customFormat="1" ht="12.75"/>
    <row r="1049" s="60" customFormat="1" ht="12.75"/>
    <row r="1050" s="60" customFormat="1" ht="12.75"/>
    <row r="1051" s="60" customFormat="1" ht="12.75"/>
    <row r="1052" s="60" customFormat="1" ht="12.75"/>
    <row r="1053" s="60" customFormat="1" ht="12.75"/>
    <row r="1054" s="60" customFormat="1" ht="12.75"/>
    <row r="1055" s="60" customFormat="1" ht="12.75"/>
    <row r="1056" s="60" customFormat="1" ht="12.75"/>
    <row r="1057" s="60" customFormat="1" ht="12.75"/>
    <row r="1058" s="60" customFormat="1" ht="12.75"/>
    <row r="1059" s="60" customFormat="1" ht="12.75"/>
    <row r="1060" s="60" customFormat="1" ht="12.75"/>
    <row r="1061" s="60" customFormat="1" ht="12.75"/>
    <row r="1062" s="60" customFormat="1" ht="12.75"/>
    <row r="1063" s="60" customFormat="1" ht="12.75"/>
    <row r="1064" s="60" customFormat="1" ht="12.75"/>
    <row r="1065" s="60" customFormat="1" ht="12.75"/>
    <row r="1066" s="60" customFormat="1" ht="12.75"/>
    <row r="1067" s="60" customFormat="1" ht="12.75"/>
    <row r="1068" s="60" customFormat="1" ht="12.75"/>
    <row r="1069" s="60" customFormat="1" ht="12.75"/>
    <row r="1070" s="60" customFormat="1" ht="12.75"/>
    <row r="1071" s="60" customFormat="1" ht="12.75"/>
    <row r="1072" s="60" customFormat="1" ht="12.75"/>
    <row r="1073" s="60" customFormat="1" ht="12.75"/>
    <row r="1074" s="60" customFormat="1" ht="12.75"/>
    <row r="1075" s="60" customFormat="1" ht="12.75"/>
    <row r="1076" s="60" customFormat="1" ht="12.75"/>
    <row r="1077" s="60" customFormat="1" ht="12.75"/>
    <row r="1078" s="60" customFormat="1" ht="12.75"/>
    <row r="1079" s="60" customFormat="1" ht="12.75"/>
    <row r="1080" s="60" customFormat="1" ht="12.75"/>
    <row r="1081" s="60" customFormat="1" ht="12.75"/>
    <row r="1082" s="60" customFormat="1" ht="12.75"/>
    <row r="1083" s="60" customFormat="1" ht="12.75"/>
    <row r="1084" s="60" customFormat="1" ht="12.75"/>
    <row r="1085" s="60" customFormat="1" ht="12.75"/>
    <row r="1086" s="60" customFormat="1" ht="12.75"/>
    <row r="1087" s="60" customFormat="1" ht="12.75"/>
    <row r="1088" s="60" customFormat="1" ht="12.75"/>
    <row r="1089" s="60" customFormat="1" ht="12.75"/>
    <row r="1090" s="60" customFormat="1" ht="12.75"/>
    <row r="1091" s="60" customFormat="1" ht="12.75"/>
    <row r="1092" s="60" customFormat="1" ht="12.75"/>
    <row r="1093" s="60" customFormat="1" ht="12.75"/>
    <row r="1094" s="60" customFormat="1" ht="12.75"/>
    <row r="1095" s="60" customFormat="1" ht="12.75"/>
    <row r="1096" s="60" customFormat="1" ht="12.75"/>
    <row r="1097" s="60" customFormat="1" ht="12.75"/>
    <row r="1098" s="60" customFormat="1" ht="12.75"/>
    <row r="1099" s="60" customFormat="1" ht="12.75"/>
    <row r="1100" s="60" customFormat="1" ht="12.75"/>
    <row r="1101" s="60" customFormat="1" ht="12.75"/>
    <row r="1102" s="60" customFormat="1" ht="12.75"/>
    <row r="1103" s="60" customFormat="1" ht="12.75"/>
    <row r="1104" s="60" customFormat="1" ht="12.75"/>
    <row r="1105" s="60" customFormat="1" ht="12.75"/>
    <row r="1106" s="60" customFormat="1" ht="12.75"/>
    <row r="1107" s="60" customFormat="1" ht="12.75"/>
    <row r="1108" s="60" customFormat="1" ht="12.75"/>
    <row r="1109" s="60" customFormat="1" ht="12.75"/>
    <row r="1110" s="60" customFormat="1" ht="12.75"/>
    <row r="1111" s="60" customFormat="1" ht="12.75"/>
    <row r="1112" s="60" customFormat="1" ht="12.75"/>
    <row r="1113" s="60" customFormat="1" ht="12.75"/>
    <row r="1114" s="60" customFormat="1" ht="12.75"/>
    <row r="1115" s="60" customFormat="1" ht="12.75"/>
    <row r="1116" s="60" customFormat="1" ht="12.75"/>
    <row r="1117" s="60" customFormat="1" ht="12.75"/>
    <row r="1118" s="60" customFormat="1" ht="12.75"/>
    <row r="1119" s="60" customFormat="1" ht="12.75"/>
    <row r="1120" s="60" customFormat="1" ht="12.75"/>
    <row r="1121" s="60" customFormat="1" ht="12.75"/>
    <row r="1122" s="60" customFormat="1" ht="12.75"/>
    <row r="1123" s="60" customFormat="1" ht="12.75"/>
    <row r="1124" s="60" customFormat="1" ht="12.75"/>
    <row r="1125" s="60" customFormat="1" ht="12.75"/>
    <row r="1126" s="60" customFormat="1" ht="12.75"/>
    <row r="1127" s="60" customFormat="1" ht="12.75"/>
    <row r="1128" s="60" customFormat="1" ht="12.75"/>
    <row r="1129" s="60" customFormat="1" ht="12.75"/>
    <row r="1130" s="60" customFormat="1" ht="12.75"/>
    <row r="1131" s="60" customFormat="1" ht="12.75"/>
    <row r="1132" s="60" customFormat="1" ht="12.75"/>
    <row r="1133" s="60" customFormat="1" ht="12.75"/>
    <row r="1134" s="60" customFormat="1" ht="12.75"/>
    <row r="1135" s="60" customFormat="1" ht="12.75"/>
    <row r="1136" s="60" customFormat="1" ht="12.75"/>
    <row r="1137" s="60" customFormat="1" ht="12.75"/>
    <row r="1138" s="60" customFormat="1" ht="12.75"/>
    <row r="1139" s="60" customFormat="1" ht="12.75"/>
    <row r="1140" s="60" customFormat="1" ht="12.75"/>
    <row r="1141" s="60" customFormat="1" ht="12.75"/>
    <row r="1142" s="60" customFormat="1" ht="12.75"/>
    <row r="1143" s="60" customFormat="1" ht="12.75"/>
    <row r="1144" s="60" customFormat="1" ht="12.75"/>
    <row r="1145" s="60" customFormat="1" ht="12.75"/>
    <row r="1146" s="60" customFormat="1" ht="12.75"/>
    <row r="1147" s="60" customFormat="1" ht="12.75"/>
    <row r="1148" s="60" customFormat="1" ht="12.75"/>
    <row r="1149" s="60" customFormat="1" ht="12.75"/>
    <row r="1150" s="60" customFormat="1" ht="12.75"/>
    <row r="1151" s="60" customFormat="1" ht="12.75"/>
    <row r="1152" s="60" customFormat="1" ht="12.75"/>
    <row r="1153" s="60" customFormat="1" ht="12.75"/>
    <row r="1154" s="60" customFormat="1" ht="12.75"/>
    <row r="1155" s="60" customFormat="1" ht="12.75"/>
    <row r="1156" s="60" customFormat="1" ht="12.75"/>
    <row r="1157" s="60" customFormat="1" ht="12.75"/>
    <row r="1158" s="60" customFormat="1" ht="12.75"/>
    <row r="1159" s="60" customFormat="1" ht="12.75"/>
    <row r="1160" s="60" customFormat="1" ht="12.75"/>
    <row r="1161" s="60" customFormat="1" ht="12.75"/>
    <row r="1162" s="60" customFormat="1" ht="12.75"/>
    <row r="1163" s="60" customFormat="1" ht="12.75"/>
    <row r="1164" s="60" customFormat="1" ht="12.75"/>
    <row r="1165" s="60" customFormat="1" ht="12.75"/>
    <row r="1166" s="60" customFormat="1" ht="12.75"/>
    <row r="1167" s="60" customFormat="1" ht="12.75"/>
    <row r="1168" s="60" customFormat="1" ht="12.75"/>
    <row r="1169" s="60" customFormat="1" ht="12.75"/>
    <row r="1170" s="60" customFormat="1" ht="12.75"/>
    <row r="1171" s="60" customFormat="1" ht="12.75"/>
    <row r="1172" s="60" customFormat="1" ht="12.75"/>
    <row r="1173" s="60" customFormat="1" ht="12.75"/>
    <row r="1174" s="60" customFormat="1" ht="12.75"/>
    <row r="1175" s="60" customFormat="1" ht="12.75"/>
    <row r="1176" s="60" customFormat="1" ht="12.75"/>
    <row r="1177" s="60" customFormat="1" ht="12.75"/>
    <row r="1178" s="60" customFormat="1" ht="12.75"/>
    <row r="1179" s="60" customFormat="1" ht="12.75"/>
    <row r="1180" s="60" customFormat="1" ht="12.75"/>
    <row r="1181" s="60" customFormat="1" ht="12.75"/>
    <row r="1182" s="60" customFormat="1" ht="12.75"/>
    <row r="1183" s="60" customFormat="1" ht="12.75"/>
    <row r="1184" s="60" customFormat="1" ht="12.75"/>
    <row r="1185" s="60" customFormat="1" ht="12.75"/>
    <row r="1186" s="60" customFormat="1" ht="12.75"/>
    <row r="1187" s="60" customFormat="1" ht="12.75"/>
    <row r="1188" s="60" customFormat="1" ht="12.75"/>
    <row r="1189" s="60" customFormat="1" ht="12.75"/>
    <row r="1190" s="60" customFormat="1" ht="12.75"/>
    <row r="1191" s="60" customFormat="1" ht="12.75"/>
    <row r="1192" s="60" customFormat="1" ht="12.75"/>
    <row r="1193" s="60" customFormat="1" ht="12.75"/>
    <row r="1194" s="60" customFormat="1" ht="12.75"/>
    <row r="1195" s="60" customFormat="1" ht="12.75"/>
    <row r="1196" s="60" customFormat="1" ht="12.75"/>
    <row r="1197" s="60" customFormat="1" ht="12.75"/>
    <row r="1198" s="60" customFormat="1" ht="12.75"/>
    <row r="1199" s="60" customFormat="1" ht="12.75"/>
    <row r="1200" s="60" customFormat="1" ht="12.75"/>
    <row r="1201" s="60" customFormat="1" ht="12.75"/>
    <row r="1202" s="60" customFormat="1" ht="12.75"/>
    <row r="1203" s="60" customFormat="1" ht="12.75"/>
    <row r="1204" s="60" customFormat="1" ht="12.75"/>
    <row r="1205" s="60" customFormat="1" ht="12.75"/>
    <row r="1206" s="60" customFormat="1" ht="12.75"/>
    <row r="1207" s="60" customFormat="1" ht="12.75"/>
    <row r="1208" s="60" customFormat="1" ht="12.75"/>
    <row r="1209" s="60" customFormat="1" ht="12.75"/>
    <row r="1210" s="60" customFormat="1" ht="12.75"/>
    <row r="1211" s="60" customFormat="1" ht="12.75"/>
    <row r="1212" s="60" customFormat="1" ht="12.75"/>
    <row r="1213" s="60" customFormat="1" ht="12.75"/>
    <row r="1214" s="60" customFormat="1" ht="12.75"/>
    <row r="1215" s="60" customFormat="1" ht="12.75"/>
    <row r="1216" s="60" customFormat="1" ht="12.75"/>
    <row r="1217" s="60" customFormat="1" ht="12.75"/>
    <row r="1218" s="60" customFormat="1" ht="12.75"/>
    <row r="1219" s="60" customFormat="1" ht="12.75"/>
    <row r="1220" s="60" customFormat="1" ht="12.75"/>
    <row r="1221" s="60" customFormat="1" ht="12.75"/>
    <row r="1222" s="60" customFormat="1" ht="12.75"/>
    <row r="1223" s="60" customFormat="1" ht="12.75"/>
    <row r="1224" s="60" customFormat="1" ht="12.75"/>
    <row r="1225" s="60" customFormat="1" ht="12.75"/>
    <row r="1226" s="60" customFormat="1" ht="12.75"/>
    <row r="1227" s="60" customFormat="1" ht="12.75"/>
    <row r="1228" s="60" customFormat="1" ht="12.75"/>
    <row r="1229" s="60" customFormat="1" ht="12.75"/>
    <row r="1230" s="60" customFormat="1" ht="12.75"/>
    <row r="1231" s="60" customFormat="1" ht="12.75"/>
    <row r="1232" s="60" customFormat="1" ht="12.75"/>
    <row r="1233" s="60" customFormat="1" ht="12.75"/>
    <row r="1234" s="60" customFormat="1" ht="12.75"/>
    <row r="1235" s="60" customFormat="1" ht="12.75"/>
    <row r="1236" s="60" customFormat="1" ht="12.75"/>
    <row r="1237" s="60" customFormat="1" ht="12.75"/>
    <row r="1238" s="60" customFormat="1" ht="12.75"/>
    <row r="1239" s="60" customFormat="1" ht="12.75"/>
    <row r="1240" s="60" customFormat="1" ht="12.75"/>
    <row r="1241" s="60" customFormat="1" ht="12.75"/>
    <row r="1242" s="60" customFormat="1" ht="12.75"/>
    <row r="1243" s="60" customFormat="1" ht="12.75"/>
    <row r="1244" s="60" customFormat="1" ht="12.75"/>
    <row r="1245" s="60" customFormat="1" ht="12.75"/>
    <row r="1246" s="60" customFormat="1" ht="12.75"/>
    <row r="1247" s="60" customFormat="1" ht="12.75"/>
    <row r="1248" s="60" customFormat="1" ht="12.75"/>
    <row r="1249" s="60" customFormat="1" ht="12.75"/>
    <row r="1250" s="60" customFormat="1" ht="12.75"/>
    <row r="1251" s="60" customFormat="1" ht="12.75"/>
    <row r="1252" s="60" customFormat="1" ht="12.75"/>
    <row r="1253" s="60" customFormat="1" ht="12.75"/>
    <row r="1254" s="60" customFormat="1" ht="12.75"/>
    <row r="1255" s="60" customFormat="1" ht="12.75"/>
    <row r="1256" s="60" customFormat="1" ht="12.75"/>
    <row r="1257" s="60" customFormat="1" ht="12.75"/>
    <row r="1258" s="60" customFormat="1" ht="12.75"/>
    <row r="1259" s="60" customFormat="1" ht="12.75"/>
    <row r="1260" s="60" customFormat="1" ht="12.75"/>
    <row r="1261" s="60" customFormat="1" ht="12.75"/>
    <row r="1262" s="60" customFormat="1" ht="12.75"/>
    <row r="1263" s="60" customFormat="1" ht="12.75"/>
    <row r="1264" s="60" customFormat="1" ht="12.75"/>
    <row r="1265" s="60" customFormat="1" ht="12.75"/>
    <row r="1266" s="60" customFormat="1" ht="12.75"/>
    <row r="1267" s="60" customFormat="1" ht="12.75"/>
    <row r="1268" s="60" customFormat="1" ht="12.75"/>
    <row r="1269" s="60" customFormat="1" ht="12.75"/>
    <row r="1270" s="60" customFormat="1" ht="12.75"/>
    <row r="1271" s="60" customFormat="1" ht="12.75"/>
    <row r="1272" s="60" customFormat="1" ht="12.75"/>
    <row r="1273" s="60" customFormat="1" ht="12.75"/>
    <row r="1274" s="60" customFormat="1" ht="12.75"/>
    <row r="1275" s="60" customFormat="1" ht="12.75"/>
    <row r="1276" s="60" customFormat="1" ht="12.75"/>
    <row r="1277" s="60" customFormat="1" ht="12.75"/>
    <row r="1278" s="60" customFormat="1" ht="12.75"/>
    <row r="1279" s="60" customFormat="1" ht="12.75"/>
    <row r="1280" s="60" customFormat="1" ht="12.75"/>
    <row r="1281" s="60" customFormat="1" ht="12.75"/>
    <row r="1282" s="60" customFormat="1" ht="12.75"/>
    <row r="1283" s="60" customFormat="1" ht="12.75"/>
    <row r="1284" s="60" customFormat="1" ht="12.75"/>
    <row r="1285" s="60" customFormat="1" ht="12.75"/>
    <row r="1286" s="60" customFormat="1" ht="12.75"/>
    <row r="1287" s="60" customFormat="1" ht="12.75"/>
    <row r="1288" s="60" customFormat="1" ht="12.75"/>
    <row r="1289" s="60" customFormat="1" ht="12.75"/>
    <row r="1290" s="60" customFormat="1" ht="12.75"/>
    <row r="1291" s="60" customFormat="1" ht="12.75"/>
    <row r="1292" s="60" customFormat="1" ht="12.75"/>
    <row r="1293" s="60" customFormat="1" ht="12.75"/>
    <row r="1294" s="60" customFormat="1" ht="12.75"/>
    <row r="1295" s="60" customFormat="1" ht="12.75"/>
    <row r="1296" s="60" customFormat="1" ht="12.75"/>
    <row r="1297" s="60" customFormat="1" ht="12.75"/>
    <row r="1298" s="60" customFormat="1" ht="12.75"/>
    <row r="1299" s="60" customFormat="1" ht="12.75"/>
    <row r="1300" s="60" customFormat="1" ht="12.75"/>
    <row r="1301" s="60" customFormat="1" ht="12.75"/>
    <row r="1302" s="60" customFormat="1" ht="12.75"/>
    <row r="1303" s="60" customFormat="1" ht="12.75"/>
    <row r="1304" s="60" customFormat="1" ht="12.75"/>
    <row r="1305" s="60" customFormat="1" ht="12.75"/>
    <row r="1306" s="60" customFormat="1" ht="12.75"/>
    <row r="1307" s="60" customFormat="1" ht="12.75"/>
    <row r="1308" s="60" customFormat="1" ht="12.75"/>
    <row r="1309" s="60" customFormat="1" ht="12.75"/>
    <row r="1310" s="60" customFormat="1" ht="12.75"/>
    <row r="1311" s="60" customFormat="1" ht="12.75"/>
    <row r="1312" s="60" customFormat="1" ht="12.75"/>
    <row r="1313" s="60" customFormat="1" ht="12.75"/>
    <row r="1314" s="60" customFormat="1" ht="12.75"/>
    <row r="1315" s="60" customFormat="1" ht="12.75"/>
    <row r="1316" s="60" customFormat="1" ht="12.75"/>
    <row r="1317" s="60" customFormat="1" ht="12.75"/>
    <row r="1318" s="60" customFormat="1" ht="12.75"/>
    <row r="1319" s="60" customFormat="1" ht="12.75"/>
    <row r="1320" s="60" customFormat="1" ht="12.75"/>
    <row r="1321" s="60" customFormat="1" ht="12.75"/>
    <row r="1322" s="60" customFormat="1" ht="12.75"/>
    <row r="1323" s="60" customFormat="1" ht="12.75"/>
    <row r="1324" s="60" customFormat="1" ht="12.75"/>
    <row r="1325" s="60" customFormat="1" ht="12.75"/>
    <row r="1326" s="60" customFormat="1" ht="12.75"/>
    <row r="1327" s="60" customFormat="1" ht="12.75"/>
    <row r="1328" s="60" customFormat="1" ht="12.75"/>
    <row r="1329" s="60" customFormat="1" ht="12.75"/>
    <row r="1330" s="60" customFormat="1" ht="12.75"/>
    <row r="1331" s="60" customFormat="1" ht="12.75"/>
    <row r="1332" s="60" customFormat="1" ht="12.75"/>
    <row r="1333" s="60" customFormat="1" ht="12.75"/>
    <row r="1334" s="60" customFormat="1" ht="12.75"/>
    <row r="1335" s="60" customFormat="1" ht="12.75"/>
    <row r="1336" s="60" customFormat="1" ht="12.75"/>
    <row r="1337" s="60" customFormat="1" ht="12.75"/>
    <row r="1338" s="60" customFormat="1" ht="12.75"/>
    <row r="1339" s="60" customFormat="1" ht="12.75"/>
    <row r="1340" s="60" customFormat="1" ht="12.75"/>
    <row r="1341" s="60" customFormat="1" ht="12.75"/>
    <row r="1342" s="60" customFormat="1" ht="12.75"/>
    <row r="1343" s="60" customFormat="1" ht="12.75"/>
    <row r="1344" s="60" customFormat="1" ht="12.75"/>
    <row r="1345" s="60" customFormat="1" ht="12.75"/>
    <row r="1346" s="60" customFormat="1" ht="12.75"/>
    <row r="1347" s="60" customFormat="1" ht="12.75"/>
    <row r="1348" s="60" customFormat="1" ht="12.75"/>
    <row r="1349" s="60" customFormat="1" ht="12.75"/>
    <row r="1350" s="60" customFormat="1" ht="12.75"/>
    <row r="1351" s="60" customFormat="1" ht="12.75"/>
    <row r="1352" s="60" customFormat="1" ht="12.75"/>
    <row r="1353" s="60" customFormat="1" ht="12.75"/>
    <row r="1354" s="60" customFormat="1" ht="12.75"/>
    <row r="1355" s="60" customFormat="1" ht="12.75"/>
    <row r="1356" s="60" customFormat="1" ht="12.75"/>
    <row r="1357" s="60" customFormat="1" ht="12.75"/>
    <row r="1358" s="60" customFormat="1" ht="12.75"/>
    <row r="1359" s="60" customFormat="1" ht="12.75"/>
    <row r="1360" s="60" customFormat="1" ht="12.75"/>
    <row r="1361" s="60" customFormat="1" ht="12.75"/>
    <row r="1362" s="60" customFormat="1" ht="12.75"/>
    <row r="1363" s="60" customFormat="1" ht="12.75"/>
    <row r="1364" s="60" customFormat="1" ht="12.75"/>
    <row r="1365" s="60" customFormat="1" ht="12.75"/>
    <row r="1366" s="60" customFormat="1" ht="12.75"/>
    <row r="1367" s="60" customFormat="1" ht="12.75"/>
    <row r="1368" s="60" customFormat="1" ht="12.75"/>
    <row r="1369" s="60" customFormat="1" ht="12.75"/>
    <row r="1370" s="60" customFormat="1" ht="12.75"/>
    <row r="1371" s="60" customFormat="1" ht="12.75"/>
    <row r="1372" s="60" customFormat="1" ht="12.75"/>
    <row r="1373" s="60" customFormat="1" ht="12.75"/>
    <row r="1374" s="60" customFormat="1" ht="12.75"/>
    <row r="1375" s="60" customFormat="1" ht="12.75"/>
    <row r="1376" s="60" customFormat="1" ht="12.75"/>
    <row r="1377" s="60" customFormat="1" ht="12.75"/>
    <row r="1378" s="60" customFormat="1" ht="12.75"/>
    <row r="1379" s="60" customFormat="1" ht="12.75"/>
    <row r="1380" s="60" customFormat="1" ht="12.75"/>
    <row r="1381" s="60" customFormat="1" ht="12.75"/>
    <row r="1382" s="60" customFormat="1" ht="12.75"/>
    <row r="1383" s="60" customFormat="1" ht="12.75"/>
    <row r="1384" s="60" customFormat="1" ht="12.75"/>
    <row r="1385" s="60" customFormat="1" ht="12.75"/>
    <row r="1386" s="60" customFormat="1" ht="12.75"/>
    <row r="1387" s="60" customFormat="1" ht="12.75"/>
    <row r="1388" s="60" customFormat="1" ht="12.75"/>
    <row r="1389" s="60" customFormat="1" ht="12.75"/>
    <row r="1390" s="60" customFormat="1" ht="12.75"/>
    <row r="1391" s="60" customFormat="1" ht="12.75"/>
    <row r="1392" s="60" customFormat="1" ht="12.75"/>
    <row r="1393" s="60" customFormat="1" ht="12.75"/>
    <row r="1394" s="60" customFormat="1" ht="12.75"/>
    <row r="1395" s="60" customFormat="1" ht="12.75"/>
    <row r="1396" s="60" customFormat="1" ht="12.75"/>
    <row r="1397" s="60" customFormat="1" ht="12.75"/>
    <row r="1398" s="60" customFormat="1" ht="12.75"/>
    <row r="1399" s="60" customFormat="1" ht="12.75"/>
    <row r="1400" s="60" customFormat="1" ht="12.75"/>
    <row r="1401" s="60" customFormat="1" ht="12.75"/>
    <row r="1402" s="60" customFormat="1" ht="12.75"/>
    <row r="1403" s="60" customFormat="1" ht="12.75"/>
    <row r="1404" s="60" customFormat="1" ht="12.75"/>
    <row r="1405" s="60" customFormat="1" ht="12.75"/>
    <row r="1406" s="60" customFormat="1" ht="12.75"/>
    <row r="1407" s="60" customFormat="1" ht="12.75"/>
    <row r="1408" s="60" customFormat="1" ht="12.75"/>
    <row r="1409" s="60" customFormat="1" ht="12.75"/>
    <row r="1410" s="60" customFormat="1" ht="12.75"/>
    <row r="1411" s="60" customFormat="1" ht="12.75"/>
    <row r="1412" s="60" customFormat="1" ht="12.75"/>
    <row r="1413" s="60" customFormat="1" ht="12.75"/>
    <row r="1414" s="60" customFormat="1" ht="12.75"/>
    <row r="1415" s="60" customFormat="1" ht="12.75"/>
    <row r="1416" s="60" customFormat="1" ht="12.75"/>
    <row r="1417" s="60" customFormat="1" ht="12.75"/>
    <row r="1418" s="60" customFormat="1" ht="12.75"/>
    <row r="1419" s="60" customFormat="1" ht="12.75"/>
    <row r="1420" s="60" customFormat="1" ht="12.75"/>
    <row r="1421" s="60" customFormat="1" ht="12.75"/>
    <row r="1422" s="60" customFormat="1" ht="12.75"/>
    <row r="1423" s="60" customFormat="1" ht="12.75"/>
    <row r="1424" s="60" customFormat="1" ht="12.75"/>
    <row r="1425" s="60" customFormat="1" ht="12.75"/>
    <row r="1426" s="60" customFormat="1" ht="12.75"/>
    <row r="1427" s="60" customFormat="1" ht="12.75"/>
    <row r="1428" s="60" customFormat="1" ht="12.75"/>
    <row r="1429" s="60" customFormat="1" ht="12.75"/>
    <row r="1430" s="60" customFormat="1" ht="12.75"/>
    <row r="1431" s="60" customFormat="1" ht="12.75"/>
    <row r="1432" s="60" customFormat="1" ht="12.75"/>
    <row r="1433" s="60" customFormat="1" ht="12.75"/>
    <row r="1434" s="60" customFormat="1" ht="12.75"/>
    <row r="1435" s="60" customFormat="1" ht="12.75"/>
    <row r="1436" s="60" customFormat="1" ht="12.75"/>
    <row r="1437" s="60" customFormat="1" ht="12.75"/>
    <row r="1438" s="60" customFormat="1" ht="12.75"/>
    <row r="1439" s="60" customFormat="1" ht="12.75"/>
    <row r="1440" s="60" customFormat="1" ht="12.75"/>
    <row r="1441" s="60" customFormat="1" ht="12.75"/>
    <row r="1442" s="60" customFormat="1" ht="12.75"/>
    <row r="1443" s="60" customFormat="1" ht="12.75"/>
    <row r="1444" s="60" customFormat="1" ht="12.75"/>
    <row r="1445" s="60" customFormat="1" ht="12.75"/>
    <row r="1446" s="60" customFormat="1" ht="12.75"/>
    <row r="1447" s="60" customFormat="1" ht="12.75"/>
    <row r="1448" s="60" customFormat="1" ht="12.75"/>
    <row r="1449" s="60" customFormat="1" ht="12.75"/>
    <row r="1450" s="60" customFormat="1" ht="12.75"/>
    <row r="1451" s="60" customFormat="1" ht="12.75"/>
    <row r="1452" s="60" customFormat="1" ht="12.75"/>
    <row r="1453" s="60" customFormat="1" ht="12.75"/>
    <row r="1454" s="60" customFormat="1" ht="12.75"/>
    <row r="1455" s="60" customFormat="1" ht="12.75"/>
    <row r="1456" s="60" customFormat="1" ht="12.75"/>
    <row r="1457" s="60" customFormat="1" ht="12.75"/>
    <row r="1458" s="60" customFormat="1" ht="12.75"/>
    <row r="1459" s="60" customFormat="1" ht="12.75"/>
    <row r="1460" s="60" customFormat="1" ht="12.75"/>
    <row r="1461" s="60" customFormat="1" ht="12.75"/>
    <row r="1462" s="60" customFormat="1" ht="12.75"/>
    <row r="1463" s="60" customFormat="1" ht="12.75"/>
    <row r="1464" s="60" customFormat="1" ht="12.75"/>
    <row r="1465" s="60" customFormat="1" ht="12.75"/>
    <row r="1466" s="60" customFormat="1" ht="12.75"/>
    <row r="1467" s="60" customFormat="1" ht="12.75"/>
    <row r="1468" s="60" customFormat="1" ht="12.75"/>
    <row r="1469" s="60" customFormat="1" ht="12.75"/>
    <row r="1470" s="60" customFormat="1" ht="12.75"/>
    <row r="1471" s="60" customFormat="1" ht="12.75"/>
    <row r="1472" s="60" customFormat="1" ht="12.75"/>
    <row r="1473" s="60" customFormat="1" ht="12.75"/>
    <row r="1474" s="60" customFormat="1" ht="12.75"/>
    <row r="1475" s="60" customFormat="1" ht="12.75"/>
    <row r="1476" s="60" customFormat="1" ht="12.75"/>
    <row r="1477" s="60" customFormat="1" ht="12.75"/>
    <row r="1478" s="60" customFormat="1" ht="12.75"/>
    <row r="1479" s="60" customFormat="1" ht="12.75"/>
    <row r="1480" s="60" customFormat="1" ht="12.75"/>
    <row r="1481" s="60" customFormat="1" ht="12.75"/>
    <row r="1482" s="60" customFormat="1" ht="12.75"/>
    <row r="1483" s="60" customFormat="1" ht="12.75"/>
    <row r="1484" s="60" customFormat="1" ht="12.75"/>
    <row r="1485" s="60" customFormat="1" ht="12.75"/>
    <row r="1486" s="60" customFormat="1" ht="12.75"/>
    <row r="1487" s="60" customFormat="1" ht="12.75"/>
    <row r="1488" s="60" customFormat="1" ht="12.75"/>
    <row r="1489" s="60" customFormat="1" ht="12.75"/>
    <row r="1490" s="60" customFormat="1" ht="12.75"/>
    <row r="1491" s="60" customFormat="1" ht="12.75"/>
    <row r="1492" s="60" customFormat="1" ht="12.75"/>
    <row r="1493" s="60" customFormat="1" ht="12.75"/>
    <row r="1494" s="60" customFormat="1" ht="12.75"/>
    <row r="1495" s="60" customFormat="1" ht="12.75"/>
    <row r="1496" s="60" customFormat="1" ht="12.75"/>
    <row r="1497" s="60" customFormat="1" ht="12.75"/>
    <row r="1498" s="60" customFormat="1" ht="12.75"/>
    <row r="1499" s="60" customFormat="1" ht="12.75"/>
    <row r="1500" s="60" customFormat="1" ht="12.75"/>
    <row r="1501" s="60" customFormat="1" ht="12.75"/>
    <row r="1502" s="60" customFormat="1" ht="12.75"/>
    <row r="1503" s="60" customFormat="1" ht="12.75"/>
    <row r="1504" s="60" customFormat="1" ht="12.75"/>
    <row r="1505" s="60" customFormat="1" ht="12.75"/>
    <row r="1506" s="60" customFormat="1" ht="12.75"/>
    <row r="1507" s="60" customFormat="1" ht="12.75"/>
    <row r="1508" s="60" customFormat="1" ht="12.75"/>
    <row r="1509" s="60" customFormat="1" ht="12.75"/>
    <row r="1510" s="60" customFormat="1" ht="12.75"/>
    <row r="1511" s="60" customFormat="1" ht="12.75"/>
    <row r="1512" s="60" customFormat="1" ht="12.75"/>
    <row r="1513" s="60" customFormat="1" ht="12.75"/>
    <row r="1514" s="60" customFormat="1" ht="12.75"/>
    <row r="1515" s="60" customFormat="1" ht="12.75"/>
    <row r="1516" s="60" customFormat="1" ht="12.75"/>
    <row r="1517" s="60" customFormat="1" ht="12.75"/>
    <row r="1518" s="60" customFormat="1" ht="12.75"/>
    <row r="1519" s="60" customFormat="1" ht="12.75"/>
    <row r="1520" s="60" customFormat="1" ht="12.75"/>
    <row r="1521" s="60" customFormat="1" ht="12.75"/>
    <row r="1522" s="60" customFormat="1" ht="12.75"/>
    <row r="1523" s="60" customFormat="1" ht="12.75"/>
    <row r="1524" s="60" customFormat="1" ht="12.75"/>
    <row r="1525" s="60" customFormat="1" ht="12.75"/>
    <row r="1526" s="60" customFormat="1" ht="12.75"/>
    <row r="1527" s="60" customFormat="1" ht="12.75"/>
    <row r="1528" s="60" customFormat="1" ht="12.75"/>
    <row r="1529" s="60" customFormat="1" ht="12.75"/>
    <row r="1530" s="60" customFormat="1" ht="12.75"/>
    <row r="1531" s="60" customFormat="1" ht="12.75"/>
    <row r="1532" s="60" customFormat="1" ht="12.75"/>
    <row r="1533" s="60" customFormat="1" ht="12.75"/>
    <row r="1534" s="60" customFormat="1" ht="12.75"/>
    <row r="1535" s="60" customFormat="1" ht="12.75"/>
    <row r="1536" s="60" customFormat="1" ht="12.75"/>
    <row r="1537" s="60" customFormat="1" ht="12.75"/>
    <row r="1538" s="60" customFormat="1" ht="12.75"/>
    <row r="1539" s="60" customFormat="1" ht="12.75"/>
    <row r="1540" s="60" customFormat="1" ht="12.75"/>
    <row r="1541" s="60" customFormat="1" ht="12.75"/>
    <row r="1542" s="60" customFormat="1" ht="12.75"/>
    <row r="1543" s="60" customFormat="1" ht="12.75"/>
    <row r="1544" s="60" customFormat="1" ht="12.75"/>
    <row r="1545" s="60" customFormat="1" ht="12.75"/>
    <row r="1546" s="60" customFormat="1" ht="12.75"/>
    <row r="1547" s="60" customFormat="1" ht="12.75"/>
    <row r="1548" s="60" customFormat="1" ht="12.75"/>
    <row r="1549" s="60" customFormat="1" ht="12.75"/>
    <row r="1550" s="60" customFormat="1" ht="12.75"/>
    <row r="1551" s="60" customFormat="1" ht="12.75"/>
    <row r="1552" s="60" customFormat="1" ht="12.75"/>
    <row r="1553" s="60" customFormat="1" ht="12.75"/>
    <row r="1554" s="60" customFormat="1" ht="12.75"/>
    <row r="1555" s="60" customFormat="1" ht="12.75"/>
    <row r="1556" s="60" customFormat="1" ht="12.75"/>
    <row r="1557" s="60" customFormat="1" ht="12.75"/>
    <row r="1558" s="60" customFormat="1" ht="12.75"/>
    <row r="1559" s="60" customFormat="1" ht="12.75"/>
    <row r="1560" s="60" customFormat="1" ht="12.75"/>
    <row r="1561" s="60" customFormat="1" ht="12.75"/>
    <row r="1562" s="60" customFormat="1" ht="12.75"/>
    <row r="1563" s="60" customFormat="1" ht="12.75"/>
    <row r="1564" s="60" customFormat="1" ht="12.75"/>
    <row r="1565" s="60" customFormat="1" ht="12.75"/>
    <row r="1566" s="60" customFormat="1" ht="12.75"/>
    <row r="1567" s="60" customFormat="1" ht="12.75"/>
    <row r="1568" s="60" customFormat="1" ht="12.75"/>
    <row r="1569" s="60" customFormat="1" ht="12.75"/>
    <row r="1570" s="60" customFormat="1" ht="12.75"/>
    <row r="1571" s="60" customFormat="1" ht="12.75"/>
    <row r="1572" s="60" customFormat="1" ht="12.75"/>
    <row r="1573" s="60" customFormat="1" ht="12.75"/>
    <row r="1574" s="60" customFormat="1" ht="12.75"/>
    <row r="1575" s="60" customFormat="1" ht="12.75"/>
    <row r="1576" s="60" customFormat="1" ht="12.75"/>
    <row r="1577" s="60" customFormat="1" ht="12.75"/>
    <row r="1578" s="60" customFormat="1" ht="12.75"/>
    <row r="1579" s="60" customFormat="1" ht="12.75"/>
    <row r="1580" s="60" customFormat="1" ht="12.75"/>
    <row r="1581" s="60" customFormat="1" ht="12.75"/>
    <row r="1582" s="60" customFormat="1" ht="12.75"/>
    <row r="1583" s="60" customFormat="1" ht="12.75"/>
    <row r="1584" s="60" customFormat="1" ht="12.75"/>
    <row r="1585" s="60" customFormat="1" ht="12.75"/>
    <row r="1586" s="60" customFormat="1" ht="12.75"/>
    <row r="1587" s="60" customFormat="1" ht="12.75"/>
    <row r="1588" s="60" customFormat="1" ht="12.75"/>
    <row r="1589" s="60" customFormat="1" ht="12.75"/>
    <row r="1590" s="60" customFormat="1" ht="12.75"/>
    <row r="1591" s="60" customFormat="1" ht="12.75"/>
    <row r="1592" s="60" customFormat="1" ht="12.75"/>
    <row r="1593" s="60" customFormat="1" ht="12.75"/>
    <row r="1594" s="60" customFormat="1" ht="12.75"/>
    <row r="1595" s="60" customFormat="1" ht="12.75"/>
    <row r="1596" s="60" customFormat="1" ht="12.75"/>
    <row r="1597" s="60" customFormat="1" ht="12.75"/>
    <row r="1598" s="60" customFormat="1" ht="12.75"/>
    <row r="1599" s="60" customFormat="1" ht="12.75"/>
    <row r="1600" s="60" customFormat="1" ht="12.75"/>
    <row r="1601" s="60" customFormat="1" ht="12.75"/>
    <row r="1602" s="60" customFormat="1" ht="12.75"/>
    <row r="1603" s="60" customFormat="1" ht="12.75"/>
    <row r="1604" s="60" customFormat="1" ht="12.75"/>
    <row r="1605" s="60" customFormat="1" ht="12.75"/>
    <row r="1606" s="60" customFormat="1" ht="12.75"/>
    <row r="1607" s="60" customFormat="1" ht="12.75"/>
    <row r="1608" s="60" customFormat="1" ht="12.75"/>
    <row r="1609" s="60" customFormat="1" ht="12.75"/>
    <row r="1610" s="60" customFormat="1" ht="12.75"/>
    <row r="1611" s="60" customFormat="1" ht="12.75"/>
    <row r="1612" s="60" customFormat="1" ht="12.75"/>
    <row r="1613" s="60" customFormat="1" ht="12.75"/>
    <row r="1614" s="60" customFormat="1" ht="12.75"/>
    <row r="1615" s="60" customFormat="1" ht="12.75"/>
    <row r="1616" s="60" customFormat="1" ht="12.75"/>
    <row r="1617" s="60" customFormat="1" ht="12.75"/>
    <row r="1618" s="60" customFormat="1" ht="12.75"/>
    <row r="1619" s="60" customFormat="1" ht="12.75"/>
    <row r="1620" s="60" customFormat="1" ht="12.75"/>
    <row r="1621" s="60" customFormat="1" ht="12.75"/>
    <row r="1622" s="60" customFormat="1" ht="12.75"/>
    <row r="1623" s="60" customFormat="1" ht="12.75"/>
    <row r="1624" s="60" customFormat="1" ht="12.75"/>
    <row r="1625" s="60" customFormat="1" ht="12.75"/>
    <row r="1626" s="60" customFormat="1" ht="12.75"/>
    <row r="1627" s="60" customFormat="1" ht="12.75"/>
    <row r="1628" s="60" customFormat="1" ht="12.75"/>
    <row r="1629" s="60" customFormat="1" ht="12.75"/>
    <row r="1630" s="60" customFormat="1" ht="12.75"/>
    <row r="1631" s="60" customFormat="1" ht="12.75"/>
    <row r="1632" s="60" customFormat="1" ht="12.75"/>
    <row r="1633" s="60" customFormat="1" ht="12.75"/>
    <row r="1634" s="60" customFormat="1" ht="12.75"/>
    <row r="1635" s="60" customFormat="1" ht="12.75"/>
    <row r="1636" s="60" customFormat="1" ht="12.75"/>
    <row r="1637" s="60" customFormat="1" ht="12.75"/>
    <row r="1638" s="60" customFormat="1" ht="12.75"/>
    <row r="1639" s="60" customFormat="1" ht="12.75"/>
    <row r="1640" s="60" customFormat="1" ht="12.75"/>
    <row r="1641" s="60" customFormat="1" ht="12.75"/>
    <row r="1642" s="60" customFormat="1" ht="12.75"/>
    <row r="1643" s="60" customFormat="1" ht="12.75"/>
    <row r="1644" s="60" customFormat="1" ht="12.75"/>
    <row r="1645" s="60" customFormat="1" ht="12.75"/>
    <row r="1646" s="60" customFormat="1" ht="12.75"/>
    <row r="1647" s="60" customFormat="1" ht="12.75"/>
    <row r="1648" s="60" customFormat="1" ht="12.75"/>
    <row r="1649" s="60" customFormat="1" ht="12.75"/>
    <row r="1650" s="60" customFormat="1" ht="12.75"/>
    <row r="1651" s="60" customFormat="1" ht="12.75"/>
    <row r="1652" s="60" customFormat="1" ht="12.75"/>
    <row r="1653" s="60" customFormat="1" ht="12.75"/>
    <row r="1654" s="60" customFormat="1" ht="12.75"/>
    <row r="1655" s="60" customFormat="1" ht="12.75"/>
    <row r="1656" s="60" customFormat="1" ht="12.75"/>
    <row r="1657" s="60" customFormat="1" ht="12.75"/>
    <row r="1658" s="60" customFormat="1" ht="12.75"/>
    <row r="1659" s="60" customFormat="1" ht="12.75"/>
    <row r="1660" s="60" customFormat="1" ht="12.75"/>
    <row r="1661" s="60" customFormat="1" ht="12.75"/>
    <row r="1662" s="60" customFormat="1" ht="12.75"/>
    <row r="1663" s="60" customFormat="1" ht="12.75"/>
    <row r="1664" s="60" customFormat="1" ht="12.75"/>
    <row r="1665" s="60" customFormat="1" ht="12.75"/>
    <row r="1666" s="60" customFormat="1" ht="12.75"/>
    <row r="1667" s="60" customFormat="1" ht="12.75"/>
    <row r="1668" s="60" customFormat="1" ht="12.75"/>
    <row r="1669" s="60" customFormat="1" ht="12.75"/>
    <row r="1670" s="60" customFormat="1" ht="12.75"/>
    <row r="1671" s="60" customFormat="1" ht="12.75"/>
    <row r="1672" s="60" customFormat="1" ht="12.75"/>
    <row r="1673" s="60" customFormat="1" ht="12.75"/>
    <row r="1674" s="60" customFormat="1" ht="12.75"/>
    <row r="1675" s="60" customFormat="1" ht="12.75"/>
    <row r="1676" s="60" customFormat="1" ht="12.75"/>
    <row r="1677" s="60" customFormat="1" ht="12.75"/>
    <row r="1678" s="60" customFormat="1" ht="12.75"/>
    <row r="1679" s="60" customFormat="1" ht="12.75"/>
    <row r="1680" s="60" customFormat="1" ht="12.75"/>
    <row r="1681" s="60" customFormat="1" ht="12.75"/>
    <row r="1682" s="60" customFormat="1" ht="12.75"/>
    <row r="1683" s="60" customFormat="1" ht="12.75"/>
    <row r="1684" s="60" customFormat="1" ht="12.75"/>
    <row r="1685" s="60" customFormat="1" ht="12.75"/>
    <row r="1686" s="60" customFormat="1" ht="12.75"/>
    <row r="1687" s="60" customFormat="1" ht="12.75"/>
    <row r="1688" s="60" customFormat="1" ht="12.75"/>
    <row r="1689" s="60" customFormat="1" ht="12.75"/>
    <row r="1690" s="60" customFormat="1" ht="12.75"/>
    <row r="1691" s="60" customFormat="1" ht="12.75"/>
    <row r="1692" s="60" customFormat="1" ht="12.75"/>
    <row r="1693" s="60" customFormat="1" ht="12.75"/>
    <row r="1694" s="60" customFormat="1" ht="12.75"/>
    <row r="1695" s="60" customFormat="1" ht="12.75"/>
    <row r="1696" s="60" customFormat="1" ht="12.75"/>
    <row r="1697" s="60" customFormat="1" ht="12.75"/>
    <row r="1698" s="60" customFormat="1" ht="12.75"/>
    <row r="1699" s="60" customFormat="1" ht="12.75"/>
    <row r="1700" s="60" customFormat="1" ht="12.75"/>
    <row r="1701" s="60" customFormat="1" ht="12.75"/>
    <row r="1702" s="60" customFormat="1" ht="12.75"/>
    <row r="1703" s="60" customFormat="1" ht="12.75"/>
    <row r="1704" s="60" customFormat="1" ht="12.75"/>
    <row r="1705" s="60" customFormat="1" ht="12.75"/>
    <row r="1706" s="60" customFormat="1" ht="12.75"/>
    <row r="1707" s="60" customFormat="1" ht="12.75"/>
    <row r="1708" s="60" customFormat="1" ht="12.75"/>
    <row r="1709" s="60" customFormat="1" ht="12.75"/>
    <row r="1710" s="60" customFormat="1" ht="12.75"/>
    <row r="1711" s="60" customFormat="1" ht="12.75"/>
    <row r="1712" s="60" customFormat="1" ht="12.75"/>
    <row r="1713" s="60" customFormat="1" ht="12.75"/>
    <row r="1714" s="60" customFormat="1" ht="12.75"/>
    <row r="1715" s="60" customFormat="1" ht="12.75"/>
    <row r="1716" s="60" customFormat="1" ht="12.75"/>
    <row r="1717" s="60" customFormat="1" ht="12.75"/>
    <row r="1718" s="60" customFormat="1" ht="12.75"/>
    <row r="1719" s="60" customFormat="1" ht="12.75"/>
    <row r="1720" s="60" customFormat="1" ht="12.75"/>
    <row r="1721" s="60" customFormat="1" ht="12.75"/>
    <row r="1722" s="60" customFormat="1" ht="12.75"/>
    <row r="1723" s="60" customFormat="1" ht="12.75"/>
    <row r="1724" s="60" customFormat="1" ht="12.75"/>
    <row r="1725" s="60" customFormat="1" ht="12.75"/>
    <row r="1726" s="60" customFormat="1" ht="12.75"/>
    <row r="1727" s="60" customFormat="1" ht="12.75"/>
    <row r="1728" s="60" customFormat="1" ht="12.75"/>
    <row r="1729" s="60" customFormat="1" ht="12.75"/>
    <row r="1730" s="60" customFormat="1" ht="12.75"/>
    <row r="1731" s="60" customFormat="1" ht="12.75"/>
    <row r="1732" s="60" customFormat="1" ht="12.75"/>
    <row r="1733" s="60" customFormat="1" ht="12.75"/>
    <row r="1734" s="60" customFormat="1" ht="12.75"/>
    <row r="1735" s="60" customFormat="1" ht="12.75"/>
    <row r="1736" s="60" customFormat="1" ht="12.75"/>
    <row r="1737" s="60" customFormat="1" ht="12.75"/>
    <row r="1738" s="60" customFormat="1" ht="12.75"/>
    <row r="1739" s="60" customFormat="1" ht="12.75"/>
    <row r="1740" s="60" customFormat="1" ht="12.75"/>
    <row r="1741" s="60" customFormat="1" ht="12.75"/>
    <row r="1742" s="60" customFormat="1" ht="12.75"/>
    <row r="1743" s="60" customFormat="1" ht="12.75"/>
    <row r="1744" s="60" customFormat="1" ht="12.75"/>
    <row r="1745" s="60" customFormat="1" ht="12.75"/>
    <row r="1746" s="60" customFormat="1" ht="12.75"/>
    <row r="1747" s="60" customFormat="1" ht="12.75"/>
    <row r="1748" s="60" customFormat="1" ht="12.75"/>
    <row r="1749" s="60" customFormat="1" ht="12.75"/>
    <row r="1750" s="60" customFormat="1" ht="12.75"/>
    <row r="1751" s="60" customFormat="1" ht="12.75"/>
    <row r="1752" s="60" customFormat="1" ht="12.75"/>
    <row r="1753" s="60" customFormat="1" ht="12.75"/>
    <row r="1754" s="60" customFormat="1" ht="12.75"/>
    <row r="1755" s="60" customFormat="1" ht="12.75"/>
    <row r="1756" s="60" customFormat="1" ht="12.75"/>
    <row r="1757" s="60" customFormat="1" ht="12.75"/>
    <row r="1758" s="60" customFormat="1" ht="12.75"/>
    <row r="1759" s="60" customFormat="1" ht="12.75"/>
    <row r="1760" s="60" customFormat="1" ht="12.75"/>
    <row r="1761" s="60" customFormat="1" ht="12.75"/>
    <row r="1762" s="60" customFormat="1" ht="12.75"/>
    <row r="1763" s="60" customFormat="1" ht="12.75"/>
    <row r="1764" s="60" customFormat="1" ht="12.75"/>
    <row r="1765" s="60" customFormat="1" ht="12.75"/>
    <row r="1766" s="60" customFormat="1" ht="12.75"/>
    <row r="1767" s="60" customFormat="1" ht="12.75"/>
    <row r="1768" s="60" customFormat="1" ht="12.75"/>
    <row r="1769" s="60" customFormat="1" ht="12.75"/>
    <row r="1770" s="60" customFormat="1" ht="12.75"/>
    <row r="1771" s="60" customFormat="1" ht="12.75"/>
    <row r="1772" s="60" customFormat="1" ht="12.75"/>
    <row r="1773" s="60" customFormat="1" ht="12.75"/>
    <row r="1774" s="60" customFormat="1" ht="12.75"/>
    <row r="1775" s="60" customFormat="1" ht="12.75"/>
    <row r="1776" s="60" customFormat="1" ht="12.75"/>
    <row r="1777" s="60" customFormat="1" ht="12.75"/>
    <row r="1778" s="60" customFormat="1" ht="12.75"/>
    <row r="1779" s="60" customFormat="1" ht="12.75"/>
    <row r="1780" s="60" customFormat="1" ht="12.75"/>
    <row r="1781" s="60" customFormat="1" ht="12.75"/>
    <row r="1782" s="60" customFormat="1" ht="12.75"/>
    <row r="1783" s="60" customFormat="1" ht="12.75"/>
    <row r="1784" s="60" customFormat="1" ht="12.75"/>
    <row r="1785" s="60" customFormat="1" ht="12.75"/>
    <row r="1786" s="60" customFormat="1" ht="12.75"/>
    <row r="1787" s="60" customFormat="1" ht="12.75"/>
    <row r="1788" s="60" customFormat="1" ht="12.75"/>
    <row r="1789" s="60" customFormat="1" ht="12.75"/>
    <row r="1790" s="60" customFormat="1" ht="12.75"/>
    <row r="1791" s="60" customFormat="1" ht="12.75"/>
    <row r="1792" s="60" customFormat="1" ht="12.75"/>
    <row r="1793" s="60" customFormat="1" ht="12.75"/>
    <row r="1794" s="60" customFormat="1" ht="12.75"/>
    <row r="1795" s="60" customFormat="1" ht="12.75"/>
    <row r="1796" s="60" customFormat="1" ht="12.75"/>
    <row r="1797" s="60" customFormat="1" ht="12.75"/>
    <row r="1798" s="60" customFormat="1" ht="12.75"/>
    <row r="1799" s="60" customFormat="1" ht="12.75"/>
    <row r="1800" s="60" customFormat="1" ht="12.75"/>
    <row r="1801" s="60" customFormat="1" ht="12.75"/>
    <row r="1802" s="60" customFormat="1" ht="12.75"/>
    <row r="1803" s="60" customFormat="1" ht="12.75"/>
    <row r="1804" s="60" customFormat="1" ht="12.75"/>
    <row r="1805" s="60" customFormat="1" ht="12.75"/>
    <row r="1806" s="60" customFormat="1" ht="12.75"/>
    <row r="1807" s="60" customFormat="1" ht="12.75"/>
    <row r="1808" s="60" customFormat="1" ht="12.75"/>
    <row r="1809" s="60" customFormat="1" ht="12.75"/>
    <row r="1810" s="60" customFormat="1" ht="12.75"/>
    <row r="1811" s="60" customFormat="1" ht="12.75"/>
    <row r="1812" s="60" customFormat="1" ht="12.75"/>
    <row r="1813" s="60" customFormat="1" ht="12.75"/>
    <row r="1814" s="60" customFormat="1" ht="12.75"/>
    <row r="1815" s="60" customFormat="1" ht="12.75"/>
    <row r="1816" s="60" customFormat="1" ht="12.75"/>
    <row r="1817" s="60" customFormat="1" ht="12.75"/>
    <row r="1818" s="60" customFormat="1" ht="12.75"/>
    <row r="1819" s="60" customFormat="1" ht="12.75"/>
    <row r="1820" s="60" customFormat="1" ht="12.75"/>
    <row r="1821" s="60" customFormat="1" ht="12.75"/>
    <row r="1822" s="60" customFormat="1" ht="12.75"/>
    <row r="1823" s="60" customFormat="1" ht="12.75"/>
    <row r="1824" s="60" customFormat="1" ht="12.75"/>
    <row r="1825" s="60" customFormat="1" ht="12.75"/>
    <row r="1826" s="60" customFormat="1" ht="12.75"/>
    <row r="1827" s="60" customFormat="1" ht="12.75"/>
    <row r="1828" s="60" customFormat="1" ht="12.75"/>
    <row r="1829" s="60" customFormat="1" ht="12.75"/>
    <row r="1830" s="60" customFormat="1" ht="12.75"/>
    <row r="1831" s="60" customFormat="1" ht="12.75"/>
    <row r="1832" s="60" customFormat="1" ht="12.75"/>
    <row r="1833" s="60" customFormat="1" ht="12.75"/>
    <row r="1834" s="60" customFormat="1" ht="12.75"/>
    <row r="1835" s="60" customFormat="1" ht="12.75"/>
    <row r="1836" s="60" customFormat="1" ht="12.75"/>
    <row r="1837" s="60" customFormat="1" ht="12.75"/>
    <row r="1838" s="60" customFormat="1" ht="12.75"/>
    <row r="1839" s="60" customFormat="1" ht="12.75"/>
    <row r="1840" s="60" customFormat="1" ht="12.75"/>
    <row r="1841" s="60" customFormat="1" ht="12.75"/>
    <row r="1842" s="60" customFormat="1" ht="12.75"/>
    <row r="1843" s="60" customFormat="1" ht="12.75"/>
    <row r="1844" s="60" customFormat="1" ht="12.75"/>
    <row r="1845" s="60" customFormat="1" ht="12.75"/>
    <row r="1846" s="60" customFormat="1" ht="12.75"/>
    <row r="1847" s="60" customFormat="1" ht="12.75"/>
    <row r="1848" s="60" customFormat="1" ht="12.75"/>
    <row r="1849" s="60" customFormat="1" ht="12.75"/>
    <row r="1850" s="60" customFormat="1" ht="12.75"/>
    <row r="1851" s="60" customFormat="1" ht="12.75"/>
    <row r="1852" s="60" customFormat="1" ht="12.75"/>
    <row r="1853" s="60" customFormat="1" ht="12.75"/>
    <row r="1854" s="60" customFormat="1" ht="12.75"/>
    <row r="1855" s="60" customFormat="1" ht="12.75"/>
    <row r="1856" s="60" customFormat="1" ht="12.75"/>
    <row r="1857" s="60" customFormat="1" ht="12.75"/>
    <row r="1858" s="60" customFormat="1" ht="12.75"/>
    <row r="1859" s="60" customFormat="1" ht="12.75"/>
    <row r="1860" s="60" customFormat="1" ht="12.75"/>
    <row r="1861" s="60" customFormat="1" ht="12.75"/>
    <row r="1862" s="60" customFormat="1" ht="12.75"/>
    <row r="1863" s="60" customFormat="1" ht="12.75"/>
    <row r="1864" s="60" customFormat="1" ht="12.75"/>
    <row r="1865" s="60" customFormat="1" ht="12.75"/>
    <row r="1866" s="60" customFormat="1" ht="12.75"/>
    <row r="1867" s="60" customFormat="1" ht="12.75"/>
    <row r="1868" s="60" customFormat="1" ht="12.75"/>
    <row r="1869" s="60" customFormat="1" ht="12.75"/>
    <row r="1870" s="60" customFormat="1" ht="12.75"/>
    <row r="1871" s="60" customFormat="1" ht="12.75"/>
    <row r="1872" s="60" customFormat="1" ht="12.75"/>
    <row r="1873" s="60" customFormat="1" ht="12.75"/>
    <row r="1874" s="60" customFormat="1" ht="12.75"/>
    <row r="1875" s="60" customFormat="1" ht="12.75"/>
    <row r="1876" s="60" customFormat="1" ht="12.75"/>
    <row r="1877" s="60" customFormat="1" ht="12.75"/>
    <row r="1878" s="60" customFormat="1" ht="12.75"/>
    <row r="1879" s="60" customFormat="1" ht="12.75"/>
    <row r="1880" s="60" customFormat="1" ht="12.75"/>
    <row r="1881" s="60" customFormat="1" ht="12.75"/>
    <row r="1882" s="60" customFormat="1" ht="12.75"/>
    <row r="1883" s="60" customFormat="1" ht="12.75"/>
    <row r="1884" s="60" customFormat="1" ht="12.75"/>
    <row r="1885" s="60" customFormat="1" ht="12.75"/>
    <row r="1886" s="60" customFormat="1" ht="12.75"/>
    <row r="1887" s="60" customFormat="1" ht="12.75"/>
    <row r="1888" s="60" customFormat="1" ht="12.75"/>
    <row r="1889" s="60" customFormat="1" ht="12.75"/>
    <row r="1890" s="60" customFormat="1" ht="12.75"/>
    <row r="1891" s="60" customFormat="1" ht="12.75"/>
    <row r="1892" s="60" customFormat="1" ht="12.75"/>
    <row r="1893" s="60" customFormat="1" ht="12.75"/>
    <row r="1894" s="60" customFormat="1" ht="12.75"/>
    <row r="1895" s="60" customFormat="1" ht="12.75"/>
    <row r="1896" s="60" customFormat="1" ht="12.75"/>
    <row r="1897" s="60" customFormat="1" ht="12.75"/>
    <row r="1898" s="60" customFormat="1" ht="12.75"/>
    <row r="1899" s="60" customFormat="1" ht="12.75"/>
    <row r="1900" s="60" customFormat="1" ht="12.75"/>
    <row r="1901" s="60" customFormat="1" ht="12.75"/>
    <row r="1902" s="60" customFormat="1" ht="12.75"/>
    <row r="1903" s="60" customFormat="1" ht="12.75"/>
    <row r="1904" s="60" customFormat="1" ht="12.75"/>
    <row r="1905" s="60" customFormat="1" ht="12.75"/>
    <row r="1906" s="60" customFormat="1" ht="12.75"/>
    <row r="1907" s="60" customFormat="1" ht="12.75"/>
    <row r="1908" s="60" customFormat="1" ht="12.75"/>
    <row r="1909" s="60" customFormat="1" ht="12.75"/>
    <row r="1910" s="60" customFormat="1" ht="12.75"/>
    <row r="1911" s="60" customFormat="1" ht="12.75"/>
    <row r="1912" s="60" customFormat="1" ht="12.75"/>
    <row r="1913" s="60" customFormat="1" ht="12.75"/>
    <row r="1914" s="60" customFormat="1" ht="12.75"/>
    <row r="1915" s="60" customFormat="1" ht="12.75"/>
    <row r="1916" s="60" customFormat="1" ht="12.75"/>
    <row r="1917" s="60" customFormat="1" ht="12.75"/>
    <row r="1918" s="60" customFormat="1" ht="12.75"/>
    <row r="1919" s="60" customFormat="1" ht="12.75"/>
    <row r="1920" s="60" customFormat="1" ht="12.75"/>
    <row r="1921" s="60" customFormat="1" ht="12.75"/>
    <row r="1922" s="60" customFormat="1" ht="12.75"/>
    <row r="1923" s="60" customFormat="1" ht="12.75"/>
    <row r="1924" s="60" customFormat="1" ht="12.75"/>
    <row r="1925" s="60" customFormat="1" ht="12.75"/>
    <row r="1926" s="60" customFormat="1" ht="12.75"/>
    <row r="1927" s="60" customFormat="1" ht="12.75"/>
    <row r="1928" s="60" customFormat="1" ht="12.75"/>
    <row r="1929" s="60" customFormat="1" ht="12.75"/>
    <row r="1930" s="60" customFormat="1" ht="12.75"/>
    <row r="1931" s="60" customFormat="1" ht="12.75"/>
    <row r="1932" s="60" customFormat="1" ht="12.75"/>
    <row r="1933" s="60" customFormat="1" ht="12.75"/>
    <row r="1934" s="60" customFormat="1" ht="12.75"/>
    <row r="1935" s="60" customFormat="1" ht="12.75"/>
    <row r="1936" s="60" customFormat="1" ht="12.75"/>
    <row r="1937" s="60" customFormat="1" ht="12.75"/>
    <row r="1938" s="60" customFormat="1" ht="12.75"/>
    <row r="1939" s="60" customFormat="1" ht="12.75"/>
    <row r="1940" s="60" customFormat="1" ht="12.75"/>
    <row r="1941" s="60" customFormat="1" ht="12.75"/>
    <row r="1942" s="60" customFormat="1" ht="12.75"/>
    <row r="1943" s="60" customFormat="1" ht="12.75"/>
    <row r="1944" s="60" customFormat="1" ht="12.75"/>
    <row r="1945" s="60" customFormat="1" ht="12.75"/>
    <row r="1946" s="60" customFormat="1" ht="12.75"/>
    <row r="1947" s="60" customFormat="1" ht="12.75"/>
    <row r="1948" s="60" customFormat="1" ht="12.75"/>
    <row r="1949" s="60" customFormat="1" ht="12.75"/>
    <row r="1950" s="60" customFormat="1" ht="12.75"/>
    <row r="1951" s="60" customFormat="1" ht="12.75"/>
    <row r="1952" s="60" customFormat="1" ht="12.75"/>
    <row r="1953" s="60" customFormat="1" ht="12.75"/>
    <row r="1954" s="60" customFormat="1" ht="12.75"/>
    <row r="1955" s="60" customFormat="1" ht="12.75"/>
    <row r="1956" s="60" customFormat="1" ht="12.75"/>
    <row r="1957" s="60" customFormat="1" ht="12.75"/>
    <row r="1958" s="60" customFormat="1" ht="12.75"/>
    <row r="1959" s="60" customFormat="1" ht="12.75"/>
    <row r="1960" s="60" customFormat="1" ht="12.75"/>
    <row r="1961" s="60" customFormat="1" ht="12.75"/>
    <row r="1962" s="60" customFormat="1" ht="12.75"/>
    <row r="1963" s="60" customFormat="1" ht="12.75"/>
    <row r="1964" s="60" customFormat="1" ht="12.75"/>
    <row r="1965" s="60" customFormat="1" ht="12.75"/>
    <row r="1966" s="60" customFormat="1" ht="12.75"/>
    <row r="1967" s="60" customFormat="1" ht="12.75"/>
    <row r="1968" s="60" customFormat="1" ht="12.75"/>
    <row r="1969" s="60" customFormat="1" ht="12.75"/>
    <row r="1970" s="60" customFormat="1" ht="12.75"/>
    <row r="1971" s="60" customFormat="1" ht="12.75"/>
    <row r="1972" s="60" customFormat="1" ht="12.75"/>
    <row r="1973" s="60" customFormat="1" ht="12.75"/>
    <row r="1974" s="60" customFormat="1" ht="12.75"/>
    <row r="1975" s="60" customFormat="1" ht="12.75"/>
    <row r="1976" s="60" customFormat="1" ht="12.75"/>
    <row r="1977" s="60" customFormat="1" ht="12.75"/>
    <row r="1978" s="60" customFormat="1" ht="12.75"/>
    <row r="1979" s="60" customFormat="1" ht="12.75"/>
    <row r="1980" s="60" customFormat="1" ht="12.75"/>
    <row r="1981" s="60" customFormat="1" ht="12.75"/>
    <row r="1982" s="60" customFormat="1" ht="12.75"/>
    <row r="1983" s="60" customFormat="1" ht="12.75"/>
    <row r="1984" s="60" customFormat="1" ht="12.75"/>
    <row r="1985" s="60" customFormat="1" ht="12.75"/>
    <row r="1986" s="60" customFormat="1" ht="12.75"/>
    <row r="1987" s="60" customFormat="1" ht="12.75"/>
    <row r="1988" s="60" customFormat="1" ht="12.75"/>
    <row r="1989" s="60" customFormat="1" ht="12.75"/>
    <row r="1990" s="60" customFormat="1" ht="12.75"/>
    <row r="1991" s="60" customFormat="1" ht="12.75"/>
    <row r="1992" s="60" customFormat="1" ht="12.75"/>
    <row r="1993" s="60" customFormat="1" ht="12.75"/>
    <row r="1994" s="60" customFormat="1" ht="12.75"/>
    <row r="1995" s="60" customFormat="1" ht="12.75"/>
    <row r="1996" s="60" customFormat="1" ht="12.75"/>
    <row r="1997" s="60" customFormat="1" ht="12.75"/>
    <row r="1998" s="60" customFormat="1" ht="12.75"/>
    <row r="1999" s="60" customFormat="1" ht="12.75"/>
    <row r="2000" s="60" customFormat="1" ht="12.75"/>
    <row r="2001" s="60" customFormat="1" ht="12.75"/>
    <row r="2002" s="60" customFormat="1" ht="12.75"/>
    <row r="2003" s="60" customFormat="1" ht="12.75"/>
    <row r="2004" s="60" customFormat="1" ht="12.75"/>
    <row r="2005" s="60" customFormat="1" ht="12.75"/>
    <row r="2006" s="60" customFormat="1" ht="12.75"/>
    <row r="2007" s="60" customFormat="1" ht="12.75"/>
    <row r="2008" s="60" customFormat="1" ht="12.75"/>
    <row r="2009" s="60" customFormat="1" ht="12.75"/>
    <row r="2010" s="60" customFormat="1" ht="12.75"/>
    <row r="2011" s="60" customFormat="1" ht="12.75"/>
    <row r="2012" s="60" customFormat="1" ht="12.75"/>
    <row r="2013" s="60" customFormat="1" ht="12.75"/>
    <row r="2014" s="60" customFormat="1" ht="12.75"/>
    <row r="2015" s="60" customFormat="1" ht="12.75"/>
    <row r="2016" s="60" customFormat="1" ht="12.75"/>
    <row r="2017" s="60" customFormat="1" ht="12.75"/>
    <row r="2018" s="60" customFormat="1" ht="12.75"/>
    <row r="2019" s="60" customFormat="1" ht="12.75"/>
    <row r="2020" s="60" customFormat="1" ht="12.75"/>
    <row r="2021" s="60" customFormat="1" ht="12.75"/>
    <row r="2022" s="60" customFormat="1" ht="12.75"/>
    <row r="2023" s="60" customFormat="1" ht="12.75"/>
    <row r="2024" s="60" customFormat="1" ht="12.75"/>
    <row r="2025" s="60" customFormat="1" ht="12.75"/>
    <row r="2026" s="60" customFormat="1" ht="12.75"/>
    <row r="2027" s="60" customFormat="1" ht="12.75"/>
    <row r="2028" s="60" customFormat="1" ht="12.75"/>
    <row r="2029" s="60" customFormat="1" ht="12.75"/>
    <row r="2030" s="60" customFormat="1" ht="12.75"/>
    <row r="2031" s="60" customFormat="1" ht="12.75"/>
    <row r="2032" s="60" customFormat="1" ht="12.75"/>
    <row r="2033" s="60" customFormat="1" ht="12.75"/>
    <row r="2034" s="60" customFormat="1" ht="12.75"/>
    <row r="2035" s="60" customFormat="1" ht="12.75"/>
    <row r="2036" s="60" customFormat="1" ht="12.75"/>
    <row r="2037" s="60" customFormat="1" ht="12.75"/>
    <row r="2038" s="60" customFormat="1" ht="12.75"/>
    <row r="2039" s="60" customFormat="1" ht="12.75"/>
    <row r="2040" s="60" customFormat="1" ht="12.75"/>
    <row r="2041" s="60" customFormat="1" ht="12.75"/>
    <row r="2042" s="60" customFormat="1" ht="12.75"/>
    <row r="2043" s="60" customFormat="1" ht="12.75"/>
    <row r="2044" s="60" customFormat="1" ht="12.75"/>
    <row r="2045" s="60" customFormat="1" ht="12.75"/>
    <row r="2046" s="60" customFormat="1" ht="12.75"/>
    <row r="2047" s="60" customFormat="1" ht="12.75"/>
    <row r="2048" s="60" customFormat="1" ht="12.75"/>
    <row r="2049" s="60" customFormat="1" ht="12.75"/>
    <row r="2050" s="60" customFormat="1" ht="12.75"/>
    <row r="2051" s="60" customFormat="1" ht="12.75"/>
    <row r="2052" s="60" customFormat="1" ht="12.75"/>
    <row r="2053" s="60" customFormat="1" ht="12.75"/>
    <row r="2054" s="60" customFormat="1" ht="12.75"/>
    <row r="2055" s="60" customFormat="1" ht="12.75"/>
    <row r="2056" s="60" customFormat="1" ht="12.75"/>
    <row r="2057" s="60" customFormat="1" ht="12.75"/>
    <row r="2058" s="60" customFormat="1" ht="12.75"/>
    <row r="2059" s="60" customFormat="1" ht="12.75"/>
    <row r="2060" s="60" customFormat="1" ht="12.75"/>
    <row r="2061" s="60" customFormat="1" ht="12.75"/>
    <row r="2062" s="60" customFormat="1" ht="12.75"/>
    <row r="2063" s="60" customFormat="1" ht="12.75"/>
    <row r="2064" s="60" customFormat="1" ht="12.75"/>
    <row r="2065" s="60" customFormat="1" ht="12.75"/>
    <row r="2066" s="60" customFormat="1" ht="12.75"/>
    <row r="2067" s="60" customFormat="1" ht="12.75"/>
    <row r="2068" s="60" customFormat="1" ht="12.75"/>
    <row r="2069" s="60" customFormat="1" ht="12.75"/>
    <row r="2070" s="60" customFormat="1" ht="12.75"/>
    <row r="2071" s="60" customFormat="1" ht="12.75"/>
    <row r="2072" s="60" customFormat="1" ht="12.75"/>
    <row r="2073" s="60" customFormat="1" ht="12.75"/>
    <row r="2074" s="60" customFormat="1" ht="12.75"/>
    <row r="2075" s="60" customFormat="1" ht="12.75"/>
    <row r="2076" s="60" customFormat="1" ht="12.75"/>
    <row r="2077" s="60" customFormat="1" ht="12.75"/>
    <row r="2078" s="60" customFormat="1" ht="12.75"/>
    <row r="2079" s="60" customFormat="1" ht="12.75"/>
    <row r="2080" s="60" customFormat="1" ht="12.75"/>
    <row r="2081" s="60" customFormat="1" ht="12.75"/>
    <row r="2082" s="60" customFormat="1" ht="12.75"/>
    <row r="2083" s="60" customFormat="1" ht="12.75"/>
    <row r="2084" s="60" customFormat="1" ht="12.75"/>
    <row r="2085" s="60" customFormat="1" ht="12.75"/>
    <row r="2086" s="60" customFormat="1" ht="12.75"/>
    <row r="2087" s="60" customFormat="1" ht="12.75"/>
    <row r="2088" s="60" customFormat="1" ht="12.75"/>
    <row r="2089" s="60" customFormat="1" ht="12.75"/>
    <row r="2090" s="60" customFormat="1" ht="12.75"/>
    <row r="2091" s="60" customFormat="1" ht="12.75"/>
    <row r="2092" s="60" customFormat="1" ht="12.75"/>
    <row r="2093" s="60" customFormat="1" ht="12.75"/>
    <row r="2094" s="60" customFormat="1" ht="12.75"/>
    <row r="2095" s="60" customFormat="1" ht="12.75"/>
    <row r="2096" s="60" customFormat="1" ht="12.75"/>
    <row r="2097" s="60" customFormat="1" ht="12.75"/>
    <row r="2098" s="60" customFormat="1" ht="12.75"/>
    <row r="2099" s="60" customFormat="1" ht="12.75"/>
    <row r="2100" s="60" customFormat="1" ht="12.75"/>
    <row r="2101" s="60" customFormat="1" ht="12.75"/>
    <row r="2102" s="60" customFormat="1" ht="12.75"/>
    <row r="2103" s="60" customFormat="1" ht="12.75"/>
    <row r="2104" s="60" customFormat="1" ht="12.75"/>
    <row r="2105" s="60" customFormat="1" ht="12.75"/>
    <row r="2106" s="60" customFormat="1" ht="12.75"/>
    <row r="2107" s="60" customFormat="1" ht="12.75"/>
    <row r="2108" s="60" customFormat="1" ht="12.75"/>
    <row r="2109" s="60" customFormat="1" ht="12.75"/>
    <row r="2110" s="60" customFormat="1" ht="12.75"/>
    <row r="2111" s="60" customFormat="1" ht="12.75"/>
    <row r="2112" s="60" customFormat="1" ht="12.75"/>
    <row r="2113" s="60" customFormat="1" ht="12.75"/>
    <row r="2114" s="60" customFormat="1" ht="12.75"/>
    <row r="2115" s="60" customFormat="1" ht="12.75"/>
    <row r="2116" s="60" customFormat="1" ht="12.75"/>
    <row r="2117" s="60" customFormat="1" ht="12.75"/>
    <row r="2118" s="60" customFormat="1" ht="12.75"/>
    <row r="2119" s="60" customFormat="1" ht="12.75"/>
    <row r="2120" s="60" customFormat="1" ht="12.75"/>
    <row r="2121" s="60" customFormat="1" ht="12.75"/>
    <row r="2122" s="60" customFormat="1" ht="12.75"/>
    <row r="2123" s="60" customFormat="1" ht="12.75"/>
    <row r="2124" s="60" customFormat="1" ht="12.75"/>
    <row r="2125" s="60" customFormat="1" ht="12.75"/>
    <row r="2126" s="60" customFormat="1" ht="12.75"/>
    <row r="2127" s="60" customFormat="1" ht="12.75"/>
    <row r="2128" s="60" customFormat="1" ht="12.75"/>
    <row r="2129" s="60" customFormat="1" ht="12.75"/>
    <row r="2130" s="60" customFormat="1" ht="12.75"/>
    <row r="2131" s="60" customFormat="1" ht="12.75"/>
    <row r="2132" s="60" customFormat="1" ht="12.75"/>
    <row r="2133" s="60" customFormat="1" ht="12.75"/>
    <row r="2134" s="60" customFormat="1" ht="12.75"/>
    <row r="2135" s="60" customFormat="1" ht="12.75"/>
    <row r="2136" s="60" customFormat="1" ht="12.75"/>
    <row r="2137" s="60" customFormat="1" ht="12.75"/>
    <row r="2138" s="60" customFormat="1" ht="12.75"/>
    <row r="2139" s="60" customFormat="1" ht="12.75"/>
    <row r="2140" s="60" customFormat="1" ht="12.75"/>
    <row r="2141" s="60" customFormat="1" ht="12.75"/>
    <row r="2142" s="60" customFormat="1" ht="12.75"/>
    <row r="2143" s="60" customFormat="1" ht="12.75"/>
    <row r="2144" s="60" customFormat="1" ht="12.75"/>
    <row r="2145" s="60" customFormat="1" ht="12.75"/>
    <row r="2146" s="60" customFormat="1" ht="12.75"/>
    <row r="2147" s="60" customFormat="1" ht="12.75"/>
    <row r="2148" s="60" customFormat="1" ht="12.75"/>
    <row r="2149" s="60" customFormat="1" ht="12.75"/>
    <row r="2150" s="60" customFormat="1" ht="12.75"/>
    <row r="2151" s="60" customFormat="1" ht="12.75"/>
    <row r="2152" s="60" customFormat="1" ht="12.75"/>
    <row r="2153" s="60" customFormat="1" ht="12.75"/>
    <row r="2154" s="60" customFormat="1" ht="12.75"/>
    <row r="2155" s="60" customFormat="1" ht="12.75"/>
    <row r="2156" s="60" customFormat="1" ht="12.75"/>
    <row r="2157" s="60" customFormat="1" ht="12.75"/>
    <row r="2158" s="60" customFormat="1" ht="12.75"/>
    <row r="2159" s="60" customFormat="1" ht="12.75"/>
    <row r="2160" s="60" customFormat="1" ht="12.75"/>
    <row r="2161" s="60" customFormat="1" ht="12.75"/>
    <row r="2162" s="60" customFormat="1" ht="12.75"/>
    <row r="2163" s="60" customFormat="1" ht="12.75"/>
    <row r="2164" s="60" customFormat="1" ht="12.75"/>
    <row r="2165" s="60" customFormat="1" ht="12.75"/>
    <row r="2166" s="60" customFormat="1" ht="12.75"/>
    <row r="2167" s="60" customFormat="1" ht="12.75"/>
    <row r="2168" s="60" customFormat="1" ht="12.75"/>
    <row r="2169" s="60" customFormat="1" ht="12.75"/>
    <row r="2170" s="60" customFormat="1" ht="12.75"/>
    <row r="2171" s="60" customFormat="1" ht="12.75"/>
    <row r="2172" s="60" customFormat="1" ht="12.75"/>
    <row r="2173" s="60" customFormat="1" ht="12.75"/>
    <row r="2174" s="60" customFormat="1" ht="12.75"/>
    <row r="2175" s="60" customFormat="1" ht="12.75"/>
    <row r="2176" s="60" customFormat="1" ht="12.75"/>
    <row r="2177" s="60" customFormat="1" ht="12.75"/>
    <row r="2178" s="60" customFormat="1" ht="12.75"/>
    <row r="2179" s="60" customFormat="1" ht="12.75"/>
    <row r="2180" s="60" customFormat="1" ht="12.75"/>
    <row r="2181" s="60" customFormat="1" ht="12.75"/>
    <row r="2182" s="60" customFormat="1" ht="12.75"/>
    <row r="2183" s="60" customFormat="1" ht="12.75"/>
    <row r="2184" s="60" customFormat="1" ht="12.75"/>
    <row r="2185" s="60" customFormat="1" ht="12.75"/>
    <row r="2186" s="60" customFormat="1" ht="12.75"/>
    <row r="2187" s="60" customFormat="1" ht="12.75"/>
    <row r="2188" s="60" customFormat="1" ht="12.75"/>
    <row r="2189" s="60" customFormat="1" ht="12.75"/>
    <row r="2190" s="60" customFormat="1" ht="12.75"/>
    <row r="2191" s="60" customFormat="1" ht="12.75"/>
    <row r="2192" s="60" customFormat="1" ht="12.75"/>
    <row r="2193" s="60" customFormat="1" ht="12.75"/>
    <row r="2194" s="60" customFormat="1" ht="12.75"/>
    <row r="2195" s="60" customFormat="1" ht="12.75"/>
    <row r="2196" s="60" customFormat="1" ht="12.75"/>
    <row r="2197" s="60" customFormat="1" ht="12.75"/>
    <row r="2198" s="60" customFormat="1" ht="12.75"/>
    <row r="2199" s="60" customFormat="1" ht="12.75"/>
    <row r="2200" s="60" customFormat="1" ht="12.75"/>
    <row r="2201" s="60" customFormat="1" ht="12.75"/>
    <row r="2202" s="60" customFormat="1" ht="12.75"/>
    <row r="2203" s="60" customFormat="1" ht="12.75"/>
    <row r="2204" s="60" customFormat="1" ht="12.75"/>
    <row r="2205" s="60" customFormat="1" ht="12.75"/>
    <row r="2206" s="60" customFormat="1" ht="12.75"/>
    <row r="2207" s="60" customFormat="1" ht="12.75"/>
    <row r="2208" s="60" customFormat="1" ht="12.75"/>
    <row r="2209" s="60" customFormat="1" ht="12.75"/>
    <row r="2210" s="60" customFormat="1" ht="12.75"/>
    <row r="2211" s="60" customFormat="1" ht="12.75"/>
    <row r="2212" s="60" customFormat="1" ht="12.75"/>
    <row r="2213" s="60" customFormat="1" ht="12.75"/>
    <row r="2214" s="60" customFormat="1" ht="12.75"/>
    <row r="2215" s="60" customFormat="1" ht="12.75"/>
    <row r="2216" s="60" customFormat="1" ht="12.75"/>
    <row r="2217" s="60" customFormat="1" ht="12.75"/>
    <row r="2218" s="60" customFormat="1" ht="12.75"/>
    <row r="2219" s="60" customFormat="1" ht="12.75"/>
    <row r="2220" s="60" customFormat="1" ht="12.75"/>
    <row r="2221" s="60" customFormat="1" ht="12.75"/>
    <row r="2222" s="60" customFormat="1" ht="12.75"/>
    <row r="2223" s="60" customFormat="1" ht="12.75"/>
    <row r="2224" s="60" customFormat="1" ht="12.75"/>
    <row r="2225" s="60" customFormat="1" ht="12.75"/>
    <row r="2226" s="60" customFormat="1" ht="12.75"/>
    <row r="2227" s="60" customFormat="1" ht="12.75"/>
    <row r="2228" s="60" customFormat="1" ht="12.75"/>
    <row r="2229" s="60" customFormat="1" ht="12.75"/>
    <row r="2230" s="60" customFormat="1" ht="12.75"/>
    <row r="2231" s="60" customFormat="1" ht="12.75"/>
    <row r="2232" s="60" customFormat="1" ht="12.75"/>
    <row r="2233" s="60" customFormat="1" ht="12.75"/>
    <row r="2234" s="60" customFormat="1" ht="12.75"/>
    <row r="2235" s="60" customFormat="1" ht="12.75"/>
    <row r="2236" s="60" customFormat="1" ht="12.75"/>
    <row r="2237" s="60" customFormat="1" ht="12.75"/>
    <row r="2238" s="60" customFormat="1" ht="12.75"/>
    <row r="2239" s="60" customFormat="1" ht="12.75"/>
    <row r="2240" s="60" customFormat="1" ht="12.75"/>
    <row r="2241" s="60" customFormat="1" ht="12.75"/>
    <row r="2242" s="60" customFormat="1" ht="12.75"/>
    <row r="2243" s="60" customFormat="1" ht="12.75"/>
    <row r="2244" s="60" customFormat="1" ht="12.75"/>
    <row r="2245" s="60" customFormat="1" ht="12.75"/>
    <row r="2246" s="60" customFormat="1" ht="12.75"/>
    <row r="2247" s="60" customFormat="1" ht="12.75"/>
    <row r="2248" s="60" customFormat="1" ht="12.75"/>
    <row r="2249" s="60" customFormat="1" ht="12.75"/>
    <row r="2250" s="60" customFormat="1" ht="12.75"/>
    <row r="2251" s="60" customFormat="1" ht="12.75"/>
    <row r="2252" s="60" customFormat="1" ht="12.75"/>
    <row r="2253" s="60" customFormat="1" ht="12.75"/>
    <row r="2254" s="60" customFormat="1" ht="12.75"/>
    <row r="2255" s="60" customFormat="1" ht="12.75"/>
    <row r="2256" s="60" customFormat="1" ht="12.75"/>
    <row r="2257" s="60" customFormat="1" ht="12.75"/>
    <row r="2258" s="60" customFormat="1" ht="12.75"/>
    <row r="2259" s="60" customFormat="1" ht="12.75"/>
    <row r="2260" s="60" customFormat="1" ht="12.75"/>
    <row r="2261" s="60" customFormat="1" ht="12.75"/>
    <row r="2262" s="60" customFormat="1" ht="12.75"/>
    <row r="2263" s="60" customFormat="1" ht="12.75"/>
    <row r="2264" s="60" customFormat="1" ht="12.75"/>
    <row r="2265" s="60" customFormat="1" ht="12.75"/>
    <row r="2266" s="60" customFormat="1" ht="12.75"/>
    <row r="2267" s="60" customFormat="1" ht="12.75"/>
    <row r="2268" s="60" customFormat="1" ht="12.75"/>
    <row r="2269" s="60" customFormat="1" ht="12.75"/>
    <row r="2270" s="60" customFormat="1" ht="12.75"/>
    <row r="2271" s="60" customFormat="1" ht="12.75"/>
    <row r="2272" s="60" customFormat="1" ht="12.75"/>
    <row r="2273" s="60" customFormat="1" ht="12.75"/>
    <row r="2274" s="60" customFormat="1" ht="12.75"/>
    <row r="2275" s="60" customFormat="1" ht="12.75"/>
    <row r="2276" s="60" customFormat="1" ht="12.75"/>
    <row r="2277" s="60" customFormat="1" ht="12.75"/>
    <row r="2278" s="60" customFormat="1" ht="12.75"/>
    <row r="2279" s="60" customFormat="1" ht="12.75"/>
    <row r="2280" s="60" customFormat="1" ht="12.75"/>
    <row r="2281" s="60" customFormat="1" ht="12.75"/>
    <row r="2282" s="60" customFormat="1" ht="12.75"/>
    <row r="2283" s="60" customFormat="1" ht="12.75"/>
    <row r="2284" s="60" customFormat="1" ht="12.75"/>
    <row r="2285" s="60" customFormat="1" ht="12.75"/>
    <row r="2286" s="60" customFormat="1" ht="12.75"/>
    <row r="2287" s="60" customFormat="1" ht="12.75"/>
    <row r="2288" s="60" customFormat="1" ht="12.75"/>
    <row r="2289" s="60" customFormat="1" ht="12.75"/>
    <row r="2290" s="60" customFormat="1" ht="12.75"/>
    <row r="2291" s="60" customFormat="1" ht="12.75"/>
    <row r="2292" s="60" customFormat="1" ht="12.75"/>
    <row r="2293" s="60" customFormat="1" ht="12.75"/>
    <row r="2294" s="60" customFormat="1" ht="12.75"/>
    <row r="2295" s="60" customFormat="1" ht="12.75"/>
    <row r="2296" s="60" customFormat="1" ht="12.75"/>
    <row r="2297" s="60" customFormat="1" ht="12.75"/>
    <row r="2298" s="60" customFormat="1" ht="12.75"/>
    <row r="2299" s="60" customFormat="1" ht="12.75"/>
    <row r="2300" s="60" customFormat="1" ht="12.75"/>
    <row r="2301" s="60" customFormat="1" ht="12.75"/>
    <row r="2302" s="60" customFormat="1" ht="12.75"/>
    <row r="2303" s="60" customFormat="1" ht="12.75"/>
    <row r="2304" s="60" customFormat="1" ht="12.75"/>
    <row r="2305" s="60" customFormat="1" ht="12.75"/>
    <row r="2306" s="60" customFormat="1" ht="12.75"/>
    <row r="2307" s="60" customFormat="1" ht="12.75"/>
    <row r="2308" s="60" customFormat="1" ht="12.75"/>
    <row r="2309" s="60" customFormat="1" ht="12.75"/>
    <row r="2310" s="60" customFormat="1" ht="12.75"/>
    <row r="2311" s="60" customFormat="1" ht="12.75"/>
    <row r="2312" s="60" customFormat="1" ht="12.75"/>
    <row r="2313" s="60" customFormat="1" ht="12.75"/>
    <row r="2314" s="60" customFormat="1" ht="12.75"/>
    <row r="2315" s="60" customFormat="1" ht="12.75"/>
    <row r="2316" s="60" customFormat="1" ht="12.75"/>
    <row r="2317" s="60" customFormat="1" ht="12.75"/>
    <row r="2318" s="60" customFormat="1" ht="12.75"/>
    <row r="2319" s="60" customFormat="1" ht="12.75"/>
    <row r="2320" s="60" customFormat="1" ht="12.75"/>
    <row r="2321" s="60" customFormat="1" ht="12.75"/>
    <row r="2322" s="60" customFormat="1" ht="12.75"/>
    <row r="2323" s="60" customFormat="1" ht="12.75"/>
    <row r="2324" s="60" customFormat="1" ht="12.75"/>
    <row r="2325" s="60" customFormat="1" ht="12.75"/>
    <row r="2326" s="60" customFormat="1" ht="12.75"/>
    <row r="2327" s="60" customFormat="1" ht="12.75"/>
    <row r="2328" s="60" customFormat="1" ht="12.75"/>
    <row r="2329" s="60" customFormat="1" ht="12.75"/>
    <row r="2330" s="60" customFormat="1" ht="12.75"/>
    <row r="2331" s="60" customFormat="1" ht="12.75"/>
    <row r="2332" s="60" customFormat="1" ht="12.75"/>
    <row r="2333" s="60" customFormat="1" ht="12.75"/>
    <row r="2334" s="60" customFormat="1" ht="12.75"/>
    <row r="2335" s="60" customFormat="1" ht="12.75"/>
    <row r="2336" s="60" customFormat="1" ht="12.75"/>
    <row r="2337" s="60" customFormat="1" ht="12.75"/>
    <row r="2338" s="60" customFormat="1" ht="12.75"/>
    <row r="2339" s="60" customFormat="1" ht="12.75"/>
    <row r="2340" s="60" customFormat="1" ht="12.75"/>
    <row r="2341" s="60" customFormat="1" ht="12.75"/>
    <row r="2342" s="60" customFormat="1" ht="12.75"/>
    <row r="2343" s="60" customFormat="1" ht="12.75"/>
    <row r="2344" s="60" customFormat="1" ht="12.75"/>
    <row r="2345" s="60" customFormat="1" ht="12.75"/>
    <row r="2346" s="60" customFormat="1" ht="12.75"/>
    <row r="2347" s="60" customFormat="1" ht="12.75"/>
    <row r="2348" s="60" customFormat="1" ht="12.75"/>
    <row r="2349" s="60" customFormat="1" ht="12.75"/>
    <row r="2350" s="60" customFormat="1" ht="12.75"/>
    <row r="2351" s="60" customFormat="1" ht="12.75"/>
    <row r="2352" s="60" customFormat="1" ht="12.75"/>
    <row r="2353" s="60" customFormat="1" ht="12.75"/>
    <row r="2354" s="60" customFormat="1" ht="12.75"/>
    <row r="2355" s="60" customFormat="1" ht="12.75"/>
    <row r="2356" s="60" customFormat="1" ht="12.75"/>
    <row r="2357" s="60" customFormat="1" ht="12.75"/>
    <row r="2358" s="60" customFormat="1" ht="12.75"/>
    <row r="2359" s="60" customFormat="1" ht="12.75"/>
    <row r="2360" s="60" customFormat="1" ht="12.75"/>
    <row r="2361" s="60" customFormat="1" ht="12.75"/>
    <row r="2362" s="60" customFormat="1" ht="12.75"/>
    <row r="2363" s="60" customFormat="1" ht="12.75"/>
    <row r="2364" s="60" customFormat="1" ht="12.75"/>
    <row r="2365" s="60" customFormat="1" ht="12.75"/>
    <row r="2366" s="60" customFormat="1" ht="12.75"/>
    <row r="2367" s="60" customFormat="1" ht="12.75"/>
    <row r="2368" s="60" customFormat="1" ht="12.75"/>
    <row r="2369" s="60" customFormat="1" ht="12.75"/>
    <row r="2370" s="60" customFormat="1" ht="12.75"/>
    <row r="2371" s="60" customFormat="1" ht="12.75"/>
    <row r="2372" s="60" customFormat="1" ht="12.75"/>
    <row r="2373" s="60" customFormat="1" ht="12.75"/>
    <row r="2374" s="60" customFormat="1" ht="12.75"/>
    <row r="2375" s="60" customFormat="1" ht="12.75"/>
    <row r="2376" s="60" customFormat="1" ht="12.75"/>
    <row r="2377" s="60" customFormat="1" ht="12.75"/>
    <row r="2378" s="60" customFormat="1" ht="12.75"/>
    <row r="2379" s="60" customFormat="1" ht="12.75"/>
    <row r="2380" s="60" customFormat="1" ht="12.75"/>
    <row r="2381" s="60" customFormat="1" ht="12.75"/>
    <row r="2382" s="60" customFormat="1" ht="12.75"/>
    <row r="2383" s="60" customFormat="1" ht="12.75"/>
    <row r="2384" s="60" customFormat="1" ht="12.75"/>
    <row r="2385" s="60" customFormat="1" ht="12.75"/>
    <row r="2386" s="60" customFormat="1" ht="12.75"/>
    <row r="2387" s="60" customFormat="1" ht="12.75"/>
    <row r="2388" s="60" customFormat="1" ht="12.75"/>
    <row r="2389" s="60" customFormat="1" ht="12.75"/>
    <row r="2390" s="60" customFormat="1" ht="12.75"/>
    <row r="2391" s="60" customFormat="1" ht="12.75"/>
    <row r="2392" s="60" customFormat="1" ht="12.75"/>
    <row r="2393" s="60" customFormat="1" ht="12.75"/>
    <row r="2394" s="60" customFormat="1" ht="12.75"/>
    <row r="2395" s="60" customFormat="1" ht="12.75"/>
    <row r="2396" s="60" customFormat="1" ht="12.75"/>
    <row r="2397" s="60" customFormat="1" ht="12.75"/>
    <row r="2398" s="60" customFormat="1" ht="12.75"/>
    <row r="2399" s="60" customFormat="1" ht="12.75"/>
    <row r="2400" s="60" customFormat="1" ht="12.75"/>
    <row r="2401" s="60" customFormat="1" ht="12.75"/>
    <row r="2402" s="60" customFormat="1" ht="12.75"/>
    <row r="2403" s="60" customFormat="1" ht="12.75"/>
    <row r="2404" s="60" customFormat="1" ht="12.75"/>
    <row r="2405" s="60" customFormat="1" ht="12.75"/>
    <row r="2406" s="60" customFormat="1" ht="12.75"/>
    <row r="2407" s="60" customFormat="1" ht="12.75"/>
    <row r="2408" s="60" customFormat="1" ht="12.75"/>
    <row r="2409" s="60" customFormat="1" ht="12.75"/>
    <row r="2410" s="60" customFormat="1" ht="12.75"/>
    <row r="2411" s="60" customFormat="1" ht="12.75"/>
    <row r="2412" s="60" customFormat="1" ht="12.75"/>
    <row r="2413" s="60" customFormat="1" ht="12.75"/>
    <row r="2414" s="60" customFormat="1" ht="12.75"/>
    <row r="2415" s="60" customFormat="1" ht="12.75"/>
    <row r="2416" s="60" customFormat="1" ht="12.75"/>
    <row r="2417" s="60" customFormat="1" ht="12.75"/>
    <row r="2418" s="60" customFormat="1" ht="12.75"/>
    <row r="2419" s="60" customFormat="1" ht="12.75"/>
    <row r="2420" s="60" customFormat="1" ht="12.75"/>
    <row r="2421" s="60" customFormat="1" ht="12.75"/>
    <row r="2422" s="60" customFormat="1" ht="12.75"/>
    <row r="2423" s="60" customFormat="1" ht="12.75"/>
    <row r="2424" s="60" customFormat="1" ht="12.75"/>
    <row r="2425" s="60" customFormat="1" ht="12.75"/>
    <row r="2426" s="60" customFormat="1" ht="12.75"/>
    <row r="2427" s="60" customFormat="1" ht="12.75"/>
    <row r="2428" s="60" customFormat="1" ht="12.75"/>
    <row r="2429" s="60" customFormat="1" ht="12.75"/>
    <row r="2430" s="60" customFormat="1" ht="12.75"/>
    <row r="2431" s="60" customFormat="1" ht="12.75"/>
    <row r="2432" s="60" customFormat="1" ht="12.75"/>
    <row r="2433" s="60" customFormat="1" ht="12.75"/>
    <row r="2434" s="60" customFormat="1" ht="12.75"/>
    <row r="2435" s="60" customFormat="1" ht="12.75"/>
    <row r="2436" s="60" customFormat="1" ht="12.75"/>
    <row r="2437" s="60" customFormat="1" ht="12.75"/>
    <row r="2438" s="60" customFormat="1" ht="12.75"/>
    <row r="2439" s="60" customFormat="1" ht="12.75"/>
    <row r="2440" s="60" customFormat="1" ht="12.75"/>
    <row r="2441" s="60" customFormat="1" ht="12.75"/>
    <row r="2442" s="60" customFormat="1" ht="12.75"/>
    <row r="2443" s="60" customFormat="1" ht="12.75"/>
    <row r="2444" s="60" customFormat="1" ht="12.75"/>
    <row r="2445" s="60" customFormat="1" ht="12.75"/>
    <row r="2446" s="60" customFormat="1" ht="12.75"/>
    <row r="2447" s="60" customFormat="1" ht="12.75"/>
    <row r="2448" s="60" customFormat="1" ht="12.75"/>
    <row r="2449" s="60" customFormat="1" ht="12.75"/>
    <row r="2450" s="60" customFormat="1" ht="12.75"/>
    <row r="2451" s="60" customFormat="1" ht="12.75"/>
    <row r="2452" s="60" customFormat="1" ht="12.75"/>
    <row r="2453" s="60" customFormat="1" ht="12.75"/>
    <row r="2454" s="60" customFormat="1" ht="12.75"/>
    <row r="2455" s="60" customFormat="1" ht="12.75"/>
    <row r="2456" s="60" customFormat="1" ht="12.75"/>
    <row r="2457" s="60" customFormat="1" ht="12.75"/>
    <row r="2458" s="60" customFormat="1" ht="12.75"/>
    <row r="2459" s="60" customFormat="1" ht="12.75"/>
    <row r="2460" s="60" customFormat="1" ht="12.75"/>
    <row r="2461" s="60" customFormat="1" ht="12.75"/>
    <row r="2462" s="60" customFormat="1" ht="12.75"/>
    <row r="2463" s="60" customFormat="1" ht="12.75"/>
    <row r="2464" s="60" customFormat="1" ht="12.75"/>
    <row r="2465" s="60" customFormat="1" ht="12.75"/>
    <row r="2466" s="60" customFormat="1" ht="12.75"/>
    <row r="2467" s="60" customFormat="1" ht="12.75"/>
    <row r="2468" s="60" customFormat="1" ht="12.75"/>
    <row r="2469" s="60" customFormat="1" ht="12.75"/>
    <row r="2470" s="60" customFormat="1" ht="12.75"/>
    <row r="2471" s="60" customFormat="1" ht="12.75"/>
    <row r="2472" s="60" customFormat="1" ht="12.75"/>
    <row r="2473" s="60" customFormat="1" ht="12.75"/>
    <row r="2474" s="60" customFormat="1" ht="12.75"/>
    <row r="2475" s="60" customFormat="1" ht="12.75"/>
    <row r="2476" s="60" customFormat="1" ht="12.75"/>
    <row r="2477" s="60" customFormat="1" ht="12.75"/>
    <row r="2478" s="60" customFormat="1" ht="12.75"/>
    <row r="2479" s="60" customFormat="1" ht="12.75"/>
    <row r="2480" s="60" customFormat="1" ht="12.75"/>
    <row r="2481" s="60" customFormat="1" ht="12.75"/>
    <row r="2482" s="60" customFormat="1" ht="12.75"/>
    <row r="2483" s="60" customFormat="1" ht="12.75"/>
    <row r="2484" s="60" customFormat="1" ht="12.75"/>
    <row r="2485" s="60" customFormat="1" ht="12.75"/>
    <row r="2486" s="60" customFormat="1" ht="12.75"/>
    <row r="2487" s="60" customFormat="1" ht="12.75"/>
    <row r="2488" s="60" customFormat="1" ht="12.75"/>
    <row r="2489" s="60" customFormat="1" ht="12.75"/>
    <row r="2490" s="60" customFormat="1" ht="12.75"/>
    <row r="2491" s="60" customFormat="1" ht="12.75"/>
    <row r="2492" s="60" customFormat="1" ht="12.75"/>
    <row r="2493" s="60" customFormat="1" ht="12.75"/>
    <row r="2494" s="60" customFormat="1" ht="12.75"/>
    <row r="2495" s="60" customFormat="1" ht="12.75"/>
    <row r="2496" s="60" customFormat="1" ht="12.75"/>
    <row r="2497" s="60" customFormat="1" ht="12.75"/>
    <row r="2498" s="60" customFormat="1" ht="12.75"/>
    <row r="2499" s="60" customFormat="1" ht="12.75"/>
    <row r="2500" s="60" customFormat="1" ht="12.75"/>
    <row r="2501" s="60" customFormat="1" ht="12.75"/>
    <row r="2502" s="60" customFormat="1" ht="12.75"/>
    <row r="2503" s="60" customFormat="1" ht="12.75"/>
    <row r="2504" s="60" customFormat="1" ht="12.75"/>
    <row r="2505" s="60" customFormat="1" ht="12.75"/>
    <row r="2506" s="60" customFormat="1" ht="12.75"/>
    <row r="2507" s="60" customFormat="1" ht="12.75"/>
    <row r="2508" s="60" customFormat="1" ht="12.75"/>
    <row r="2509" s="60" customFormat="1" ht="12.75"/>
    <row r="2510" s="60" customFormat="1" ht="12.75"/>
    <row r="2511" s="60" customFormat="1" ht="12.75"/>
    <row r="2512" s="60" customFormat="1" ht="12.75"/>
    <row r="2513" s="60" customFormat="1" ht="12.75"/>
    <row r="2514" s="60" customFormat="1" ht="12.75"/>
    <row r="2515" s="60" customFormat="1" ht="12.75"/>
    <row r="2516" s="60" customFormat="1" ht="12.75"/>
    <row r="2517" s="60" customFormat="1" ht="12.75"/>
    <row r="2518" s="60" customFormat="1" ht="12.75"/>
    <row r="2519" s="60" customFormat="1" ht="12.75"/>
    <row r="2520" s="60" customFormat="1" ht="12.75"/>
    <row r="2521" s="60" customFormat="1" ht="12.75"/>
    <row r="2522" s="60" customFormat="1" ht="12.75"/>
    <row r="2523" s="60" customFormat="1" ht="12.75"/>
    <row r="2524" s="60" customFormat="1" ht="12.75"/>
    <row r="2525" s="60" customFormat="1" ht="12.75"/>
    <row r="2526" s="60" customFormat="1" ht="12.75"/>
    <row r="2527" s="60" customFormat="1" ht="12.75"/>
    <row r="2528" s="60" customFormat="1" ht="12.75"/>
    <row r="2529" s="60" customFormat="1" ht="12.75"/>
    <row r="2530" s="60" customFormat="1" ht="12.75"/>
    <row r="2531" s="60" customFormat="1" ht="12.75"/>
    <row r="2532" s="60" customFormat="1" ht="12.75"/>
    <row r="2533" s="60" customFormat="1" ht="12.75"/>
    <row r="2534" s="60" customFormat="1" ht="12.75"/>
    <row r="2535" s="60" customFormat="1" ht="12.75"/>
    <row r="2536" s="60" customFormat="1" ht="12.75"/>
    <row r="2537" s="60" customFormat="1" ht="12.75"/>
    <row r="2538" s="60" customFormat="1" ht="12.75"/>
    <row r="2539" s="60" customFormat="1" ht="12.75"/>
    <row r="2540" s="60" customFormat="1" ht="12.75"/>
    <row r="2541" s="60" customFormat="1" ht="12.75"/>
    <row r="2542" s="60" customFormat="1" ht="12.75"/>
    <row r="2543" s="60" customFormat="1" ht="12.75"/>
    <row r="2544" s="60" customFormat="1" ht="12.75"/>
    <row r="2545" s="60" customFormat="1" ht="12.75"/>
    <row r="2546" s="60" customFormat="1" ht="12.75"/>
    <row r="2547" s="60" customFormat="1" ht="12.75"/>
    <row r="2548" s="60" customFormat="1" ht="12.75"/>
    <row r="2549" s="60" customFormat="1" ht="12.75"/>
    <row r="2550" s="60" customFormat="1" ht="12.75"/>
    <row r="2551" s="60" customFormat="1" ht="12.75"/>
    <row r="2552" s="60" customFormat="1" ht="12.75"/>
    <row r="2553" s="60" customFormat="1" ht="12.75"/>
    <row r="2554" s="60" customFormat="1" ht="12.75"/>
    <row r="2555" s="60" customFormat="1" ht="12.75"/>
    <row r="2556" s="60" customFormat="1" ht="12.75"/>
    <row r="2557" s="60" customFormat="1" ht="12.75"/>
    <row r="2558" s="60" customFormat="1" ht="12.75"/>
    <row r="2559" s="60" customFormat="1" ht="12.75"/>
    <row r="2560" s="60" customFormat="1" ht="12.75"/>
    <row r="2561" s="60" customFormat="1" ht="12.75"/>
    <row r="2562" s="60" customFormat="1" ht="12.75"/>
    <row r="2563" s="60" customFormat="1" ht="12.75"/>
    <row r="2564" s="60" customFormat="1" ht="12.75"/>
    <row r="2565" s="60" customFormat="1" ht="12.75"/>
    <row r="2566" s="60" customFormat="1" ht="12.75"/>
    <row r="2567" s="60" customFormat="1" ht="12.75"/>
    <row r="2568" s="60" customFormat="1" ht="12.75"/>
    <row r="2569" s="60" customFormat="1" ht="12.75"/>
    <row r="2570" s="60" customFormat="1" ht="12.75"/>
    <row r="2571" s="60" customFormat="1" ht="12.75"/>
    <row r="2572" s="60" customFormat="1" ht="12.75"/>
    <row r="2573" s="60" customFormat="1" ht="12.75"/>
    <row r="2574" s="60" customFormat="1" ht="12.75"/>
    <row r="2575" s="60" customFormat="1" ht="12.75"/>
    <row r="2576" s="60" customFormat="1" ht="12.75"/>
    <row r="2577" s="60" customFormat="1" ht="12.75"/>
    <row r="2578" s="60" customFormat="1" ht="12.75"/>
    <row r="2579" s="60" customFormat="1" ht="12.75"/>
    <row r="2580" s="60" customFormat="1" ht="12.75"/>
    <row r="2581" s="60" customFormat="1" ht="12.75"/>
    <row r="2582" s="60" customFormat="1" ht="12.75"/>
    <row r="2583" s="60" customFormat="1" ht="12.75"/>
    <row r="2584" s="60" customFormat="1" ht="12.75"/>
    <row r="2585" s="60" customFormat="1" ht="12.75"/>
    <row r="2586" s="60" customFormat="1" ht="12.75"/>
    <row r="2587" s="60" customFormat="1" ht="12.75"/>
    <row r="2588" s="60" customFormat="1" ht="12.75"/>
    <row r="2589" s="60" customFormat="1" ht="12.75"/>
    <row r="2590" s="60" customFormat="1" ht="12.75"/>
    <row r="2591" s="60" customFormat="1" ht="12.75"/>
    <row r="2592" s="60" customFormat="1" ht="12.75"/>
    <row r="2593" s="60" customFormat="1" ht="12.75"/>
    <row r="2594" s="60" customFormat="1" ht="12.75"/>
    <row r="2595" s="60" customFormat="1" ht="12.75"/>
    <row r="2596" s="60" customFormat="1" ht="12.75"/>
    <row r="2597" s="60" customFormat="1" ht="12.75"/>
    <row r="2598" s="60" customFormat="1" ht="12.75"/>
    <row r="2599" s="60" customFormat="1" ht="12.75"/>
    <row r="2600" s="60" customFormat="1" ht="12.75"/>
    <row r="2601" s="60" customFormat="1" ht="12.75"/>
    <row r="2602" s="60" customFormat="1" ht="12.75"/>
    <row r="2603" s="60" customFormat="1" ht="12.75"/>
    <row r="2604" s="60" customFormat="1" ht="12.75"/>
    <row r="2605" s="60" customFormat="1" ht="12.75"/>
    <row r="2606" s="60" customFormat="1" ht="12.75"/>
    <row r="2607" s="60" customFormat="1" ht="12.75"/>
    <row r="2608" s="60" customFormat="1" ht="12.75"/>
    <row r="2609" s="60" customFormat="1" ht="12.75"/>
    <row r="2610" s="60" customFormat="1" ht="12.75"/>
    <row r="2611" s="60" customFormat="1" ht="12.75"/>
    <row r="2612" s="60" customFormat="1" ht="12.75"/>
    <row r="2613" s="60" customFormat="1" ht="12.75"/>
    <row r="2614" s="60" customFormat="1" ht="12.75"/>
    <row r="2615" s="60" customFormat="1" ht="12.75"/>
    <row r="2616" s="60" customFormat="1" ht="12.75"/>
    <row r="2617" s="60" customFormat="1" ht="12.75"/>
    <row r="2618" s="60" customFormat="1" ht="12.75"/>
    <row r="2619" s="60" customFormat="1" ht="12.75"/>
    <row r="2620" s="60" customFormat="1" ht="12.75"/>
    <row r="2621" s="60" customFormat="1" ht="12.75"/>
    <row r="2622" s="60" customFormat="1" ht="12.75"/>
    <row r="2623" s="60" customFormat="1" ht="12.75"/>
    <row r="2624" s="60" customFormat="1" ht="12.75"/>
    <row r="2625" s="60" customFormat="1" ht="12.75"/>
    <row r="2626" s="60" customFormat="1" ht="12.75"/>
    <row r="2627" s="60" customFormat="1" ht="12.75"/>
    <row r="2628" s="60" customFormat="1" ht="12.75"/>
    <row r="2629" s="60" customFormat="1" ht="12.75"/>
    <row r="2630" s="60" customFormat="1" ht="12.75"/>
    <row r="2631" s="60" customFormat="1" ht="12.75"/>
    <row r="2632" s="60" customFormat="1" ht="12.75"/>
    <row r="2633" s="60" customFormat="1" ht="12.75"/>
    <row r="2634" s="60" customFormat="1" ht="12.75"/>
    <row r="2635" s="60" customFormat="1" ht="12.75"/>
    <row r="2636" s="60" customFormat="1" ht="12.75"/>
    <row r="2637" s="60" customFormat="1" ht="12.75"/>
    <row r="2638" s="60" customFormat="1" ht="12.75"/>
    <row r="2639" s="60" customFormat="1" ht="12.75"/>
    <row r="2640" s="60" customFormat="1" ht="12.75"/>
    <row r="2641" s="60" customFormat="1" ht="12.75"/>
    <row r="2642" s="60" customFormat="1" ht="12.75"/>
    <row r="2643" s="60" customFormat="1" ht="12.75"/>
    <row r="2644" s="60" customFormat="1" ht="12.75"/>
    <row r="2645" s="60" customFormat="1" ht="12.75"/>
    <row r="2646" s="60" customFormat="1" ht="12.75"/>
    <row r="2647" s="60" customFormat="1" ht="12.75"/>
    <row r="2648" s="60" customFormat="1" ht="12.75"/>
    <row r="2649" s="60" customFormat="1" ht="12.75"/>
    <row r="2650" s="60" customFormat="1" ht="12.75"/>
    <row r="2651" s="60" customFormat="1" ht="12.75"/>
    <row r="2652" s="60" customFormat="1" ht="12.75"/>
    <row r="2653" s="60" customFormat="1" ht="12.75"/>
    <row r="2654" s="60" customFormat="1" ht="12.75"/>
    <row r="2655" s="60" customFormat="1" ht="12.75"/>
    <row r="2656" s="60" customFormat="1" ht="12.75"/>
    <row r="2657" s="60" customFormat="1" ht="12.75"/>
    <row r="2658" s="60" customFormat="1" ht="12.75"/>
    <row r="2659" s="60" customFormat="1" ht="12.75"/>
    <row r="2660" s="60" customFormat="1" ht="12.75"/>
    <row r="2661" s="60" customFormat="1" ht="12.75"/>
    <row r="2662" s="60" customFormat="1" ht="12.75"/>
    <row r="2663" s="60" customFormat="1" ht="12.75"/>
    <row r="2664" s="60" customFormat="1" ht="12.75"/>
    <row r="2665" s="60" customFormat="1" ht="12.75"/>
    <row r="2666" s="60" customFormat="1" ht="12.75"/>
    <row r="2667" s="60" customFormat="1" ht="12.75"/>
    <row r="2668" s="60" customFormat="1" ht="12.75"/>
    <row r="2669" s="60" customFormat="1" ht="12.75"/>
    <row r="2670" s="60" customFormat="1" ht="12.75"/>
    <row r="2671" s="60" customFormat="1" ht="12.75"/>
    <row r="2672" s="60" customFormat="1" ht="12.75"/>
    <row r="2673" s="60" customFormat="1" ht="12.75"/>
    <row r="2674" s="60" customFormat="1" ht="12.75"/>
    <row r="2675" s="60" customFormat="1" ht="12.75"/>
    <row r="2676" s="60" customFormat="1" ht="12.75"/>
    <row r="2677" s="60" customFormat="1" ht="12.75"/>
    <row r="2678" s="60" customFormat="1" ht="12.75"/>
    <row r="2679" s="60" customFormat="1" ht="12.75"/>
    <row r="2680" s="60" customFormat="1" ht="12.75"/>
    <row r="2681" s="60" customFormat="1" ht="12.75"/>
    <row r="2682" s="60" customFormat="1" ht="12.75"/>
    <row r="2683" s="60" customFormat="1" ht="12.75"/>
    <row r="2684" s="60" customFormat="1" ht="12.75"/>
    <row r="2685" s="60" customFormat="1" ht="12.75"/>
    <row r="2686" s="60" customFormat="1" ht="12.75"/>
    <row r="2687" s="60" customFormat="1" ht="12.75"/>
    <row r="2688" s="60" customFormat="1" ht="12.75"/>
    <row r="2689" s="60" customFormat="1" ht="12.75"/>
    <row r="2690" s="60" customFormat="1" ht="12.75"/>
    <row r="2691" s="60" customFormat="1" ht="12.75"/>
    <row r="2692" s="60" customFormat="1" ht="12.75"/>
    <row r="2693" s="60" customFormat="1" ht="12.75"/>
    <row r="2694" s="60" customFormat="1" ht="12.75"/>
    <row r="2695" s="60" customFormat="1" ht="12.75"/>
    <row r="2696" s="60" customFormat="1" ht="12.75"/>
    <row r="2697" s="60" customFormat="1" ht="12.75"/>
    <row r="2698" s="60" customFormat="1" ht="12.75"/>
    <row r="2699" s="60" customFormat="1" ht="12.75"/>
    <row r="2700" s="60" customFormat="1" ht="12.75"/>
    <row r="2701" s="60" customFormat="1" ht="12.75"/>
    <row r="2702" s="60" customFormat="1" ht="12.75"/>
    <row r="2703" s="60" customFormat="1" ht="12.75"/>
    <row r="2704" s="60" customFormat="1" ht="12.75"/>
    <row r="2705" s="60" customFormat="1" ht="12.75"/>
    <row r="2706" s="60" customFormat="1" ht="12.75"/>
    <row r="2707" s="60" customFormat="1" ht="12.75"/>
    <row r="2708" s="60" customFormat="1" ht="12.75"/>
    <row r="2709" s="60" customFormat="1" ht="12.75"/>
    <row r="2710" s="60" customFormat="1" ht="12.75"/>
    <row r="2711" s="60" customFormat="1" ht="12.75"/>
    <row r="2712" s="60" customFormat="1" ht="12.75"/>
    <row r="2713" s="60" customFormat="1" ht="12.75"/>
    <row r="2714" s="60" customFormat="1" ht="12.75"/>
    <row r="2715" s="60" customFormat="1" ht="12.75"/>
    <row r="2716" s="60" customFormat="1" ht="12.75"/>
    <row r="2717" s="60" customFormat="1" ht="12.75"/>
    <row r="2718" s="60" customFormat="1" ht="12.75"/>
    <row r="2719" s="60" customFormat="1" ht="12.75"/>
    <row r="2720" s="60" customFormat="1" ht="12.75"/>
    <row r="2721" s="60" customFormat="1" ht="12.75"/>
    <row r="2722" s="60" customFormat="1" ht="12.75"/>
    <row r="2723" s="60" customFormat="1" ht="12.75"/>
    <row r="2724" s="60" customFormat="1" ht="12.75"/>
    <row r="2725" s="60" customFormat="1" ht="12.75"/>
    <row r="2726" s="60" customFormat="1" ht="12.75"/>
    <row r="2727" s="60" customFormat="1" ht="12.75"/>
    <row r="2728" s="60" customFormat="1" ht="12.75"/>
    <row r="2729" s="60" customFormat="1" ht="12.75"/>
    <row r="2730" s="60" customFormat="1" ht="12.75"/>
    <row r="2731" s="60" customFormat="1" ht="12.75"/>
    <row r="2732" s="60" customFormat="1" ht="12.75"/>
    <row r="2733" s="60" customFormat="1" ht="12.75"/>
    <row r="2734" s="60" customFormat="1" ht="12.75"/>
    <row r="2735" s="60" customFormat="1" ht="12.75"/>
    <row r="2736" s="60" customFormat="1" ht="12.75"/>
    <row r="2737" s="60" customFormat="1" ht="12.75"/>
    <row r="2738" s="60" customFormat="1" ht="12.75"/>
    <row r="2739" s="60" customFormat="1" ht="12.75"/>
    <row r="2740" s="60" customFormat="1" ht="12.75"/>
    <row r="2741" s="60" customFormat="1" ht="12.75"/>
    <row r="2742" s="60" customFormat="1" ht="12.75"/>
    <row r="2743" s="60" customFormat="1" ht="12.75"/>
    <row r="2744" s="60" customFormat="1" ht="12.75"/>
    <row r="2745" s="60" customFormat="1" ht="12.75"/>
    <row r="2746" s="60" customFormat="1" ht="12.75"/>
    <row r="2747" s="60" customFormat="1" ht="12.75"/>
    <row r="2748" s="60" customFormat="1" ht="12.75"/>
    <row r="2749" s="60" customFormat="1" ht="12.75"/>
    <row r="2750" s="60" customFormat="1" ht="12.75"/>
    <row r="2751" s="60" customFormat="1" ht="12.75"/>
    <row r="2752" s="60" customFormat="1" ht="12.75"/>
    <row r="2753" s="60" customFormat="1" ht="12.75"/>
    <row r="2754" s="60" customFormat="1" ht="12.75"/>
    <row r="2755" s="60" customFormat="1" ht="12.75"/>
    <row r="2756" s="60" customFormat="1" ht="12.75"/>
    <row r="2757" s="60" customFormat="1" ht="12.75"/>
    <row r="2758" s="60" customFormat="1" ht="12.75"/>
    <row r="2759" s="60" customFormat="1" ht="12.75"/>
    <row r="2760" s="60" customFormat="1" ht="12.75"/>
    <row r="2761" s="60" customFormat="1" ht="12.75"/>
    <row r="2762" s="60" customFormat="1" ht="12.75"/>
    <row r="2763" s="60" customFormat="1" ht="12.75"/>
    <row r="2764" s="60" customFormat="1" ht="12.75"/>
    <row r="2765" s="60" customFormat="1" ht="12.75"/>
    <row r="2766" s="60" customFormat="1" ht="12.75"/>
    <row r="2767" s="60" customFormat="1" ht="12.75"/>
    <row r="2768" s="60" customFormat="1" ht="12.75"/>
    <row r="2769" s="60" customFormat="1" ht="12.75"/>
    <row r="2770" s="60" customFormat="1" ht="12.75"/>
    <row r="2771" s="60" customFormat="1" ht="12.75"/>
    <row r="2772" s="60" customFormat="1" ht="12.75"/>
    <row r="2773" s="60" customFormat="1" ht="12.75"/>
    <row r="2774" s="60" customFormat="1" ht="12.75"/>
    <row r="2775" s="60" customFormat="1" ht="12.75"/>
    <row r="2776" s="60" customFormat="1" ht="12.75"/>
    <row r="2777" s="60" customFormat="1" ht="12.75"/>
    <row r="2778" s="60" customFormat="1" ht="12.75"/>
    <row r="2779" s="60" customFormat="1" ht="12.75"/>
    <row r="2780" s="60" customFormat="1" ht="12.75"/>
    <row r="2781" s="60" customFormat="1" ht="12.75"/>
    <row r="2782" s="60" customFormat="1" ht="12.75"/>
    <row r="2783" s="60" customFormat="1" ht="12.75"/>
    <row r="2784" s="60" customFormat="1" ht="12.75"/>
    <row r="2785" s="60" customFormat="1" ht="12.75"/>
    <row r="2786" s="60" customFormat="1" ht="12.75"/>
    <row r="2787" s="60" customFormat="1" ht="12.75"/>
    <row r="2788" s="60" customFormat="1" ht="12.75"/>
    <row r="2789" s="60" customFormat="1" ht="12.75"/>
    <row r="2790" s="60" customFormat="1" ht="12.75"/>
    <row r="2791" s="60" customFormat="1" ht="12.75"/>
    <row r="2792" s="60" customFormat="1" ht="12.75"/>
    <row r="2793" s="60" customFormat="1" ht="12.75"/>
    <row r="2794" s="60" customFormat="1" ht="12.75"/>
    <row r="2795" s="60" customFormat="1" ht="12.75"/>
    <row r="2796" s="60" customFormat="1" ht="12.75"/>
    <row r="2797" s="60" customFormat="1" ht="12.75"/>
    <row r="2798" s="60" customFormat="1" ht="12.75"/>
    <row r="2799" s="60" customFormat="1" ht="12.75"/>
    <row r="2800" s="60" customFormat="1" ht="12.75"/>
    <row r="2801" s="60" customFormat="1" ht="12.75"/>
    <row r="2802" s="60" customFormat="1" ht="12.75"/>
    <row r="2803" s="60" customFormat="1" ht="12.75"/>
    <row r="2804" s="60" customFormat="1" ht="12.75"/>
    <row r="2805" s="60" customFormat="1" ht="12.75"/>
    <row r="2806" s="60" customFormat="1" ht="12.75"/>
    <row r="2807" s="60" customFormat="1" ht="12.75"/>
    <row r="2808" s="60" customFormat="1" ht="12.75"/>
    <row r="2809" s="60" customFormat="1" ht="12.75"/>
    <row r="2810" s="60" customFormat="1" ht="12.75"/>
    <row r="2811" s="60" customFormat="1" ht="12.75"/>
    <row r="2812" s="60" customFormat="1" ht="12.75"/>
    <row r="2813" s="60" customFormat="1" ht="12.75"/>
    <row r="2814" s="60" customFormat="1" ht="12.75"/>
    <row r="2815" s="60" customFormat="1" ht="12.75"/>
    <row r="2816" s="60" customFormat="1" ht="12.75"/>
    <row r="2817" s="60" customFormat="1" ht="12.75"/>
    <row r="2818" s="60" customFormat="1" ht="12.75"/>
    <row r="2819" s="60" customFormat="1" ht="12.75"/>
    <row r="2820" s="60" customFormat="1" ht="12.75"/>
    <row r="2821" s="60" customFormat="1" ht="12.75"/>
    <row r="2822" s="60" customFormat="1" ht="12.75"/>
    <row r="2823" s="60" customFormat="1" ht="12.75"/>
    <row r="2824" s="60" customFormat="1" ht="12.75"/>
    <row r="2825" s="60" customFormat="1" ht="12.75"/>
    <row r="2826" s="60" customFormat="1" ht="12.75"/>
    <row r="2827" s="60" customFormat="1" ht="12.75"/>
    <row r="2828" s="60" customFormat="1" ht="12.75"/>
    <row r="2829" s="60" customFormat="1" ht="12.75"/>
    <row r="2830" s="60" customFormat="1" ht="12.75"/>
    <row r="2831" s="60" customFormat="1" ht="12.75"/>
    <row r="2832" s="60" customFormat="1" ht="12.75"/>
    <row r="2833" s="60" customFormat="1" ht="12.75"/>
    <row r="2834" s="60" customFormat="1" ht="12.75"/>
    <row r="2835" s="60" customFormat="1" ht="12.75"/>
    <row r="2836" s="60" customFormat="1" ht="12.75"/>
    <row r="2837" s="60" customFormat="1" ht="12.75"/>
    <row r="2838" s="60" customFormat="1" ht="12.75"/>
    <row r="2839" s="60" customFormat="1" ht="12.75"/>
    <row r="2840" s="60" customFormat="1" ht="12.75"/>
    <row r="2841" s="60" customFormat="1" ht="12.75"/>
    <row r="2842" s="60" customFormat="1" ht="12.75"/>
    <row r="2843" s="60" customFormat="1" ht="12.75"/>
    <row r="2844" s="60" customFormat="1" ht="12.75"/>
    <row r="2845" s="60" customFormat="1" ht="12.75"/>
    <row r="2846" s="60" customFormat="1" ht="12.75"/>
    <row r="2847" s="60" customFormat="1" ht="12.75"/>
    <row r="2848" s="60" customFormat="1" ht="12.75"/>
    <row r="2849" s="60" customFormat="1" ht="12.75"/>
    <row r="2850" s="60" customFormat="1" ht="12.75"/>
    <row r="2851" s="60" customFormat="1" ht="12.75"/>
    <row r="2852" s="60" customFormat="1" ht="12.75"/>
    <row r="2853" s="60" customFormat="1" ht="12.75"/>
    <row r="2854" s="60" customFormat="1" ht="12.75"/>
    <row r="2855" s="60" customFormat="1" ht="12.75"/>
    <row r="2856" s="60" customFormat="1" ht="12.75"/>
    <row r="2857" s="60" customFormat="1" ht="12.75"/>
    <row r="2858" s="60" customFormat="1" ht="12.75"/>
    <row r="2859" s="60" customFormat="1" ht="12.75"/>
    <row r="2860" s="60" customFormat="1" ht="12.75"/>
    <row r="2861" s="60" customFormat="1" ht="12.75"/>
    <row r="2862" s="60" customFormat="1" ht="12.75"/>
    <row r="2863" s="60" customFormat="1" ht="12.75"/>
    <row r="2864" s="60" customFormat="1" ht="12.75"/>
    <row r="2865" s="60" customFormat="1" ht="12.75"/>
    <row r="2866" s="60" customFormat="1" ht="12.75"/>
    <row r="2867" s="60" customFormat="1" ht="12.75"/>
    <row r="2868" s="60" customFormat="1" ht="12.75"/>
    <row r="2869" s="60" customFormat="1" ht="12.75"/>
    <row r="2870" s="60" customFormat="1" ht="12.75"/>
    <row r="2871" s="60" customFormat="1" ht="12.75"/>
    <row r="2872" s="60" customFormat="1" ht="12.75"/>
    <row r="2873" s="60" customFormat="1" ht="12.75"/>
    <row r="2874" s="60" customFormat="1" ht="12.75"/>
    <row r="2875" s="60" customFormat="1" ht="12.75"/>
    <row r="2876" s="60" customFormat="1" ht="12.75"/>
    <row r="2877" s="60" customFormat="1" ht="12.75"/>
    <row r="2878" s="60" customFormat="1" ht="12.75"/>
    <row r="2879" s="60" customFormat="1" ht="12.75"/>
    <row r="2880" s="60" customFormat="1" ht="12.75"/>
    <row r="2881" s="60" customFormat="1" ht="12.75"/>
    <row r="2882" s="60" customFormat="1" ht="12.75"/>
    <row r="2883" s="60" customFormat="1" ht="12.75"/>
    <row r="2884" s="60" customFormat="1" ht="12.75"/>
    <row r="2885" s="60" customFormat="1" ht="12.75"/>
    <row r="2886" s="60" customFormat="1" ht="12.75"/>
    <row r="2887" s="60" customFormat="1" ht="12.75"/>
    <row r="2888" s="60" customFormat="1" ht="12.75"/>
    <row r="2889" s="60" customFormat="1" ht="12.75"/>
    <row r="2890" s="60" customFormat="1" ht="12.75"/>
    <row r="2891" s="60" customFormat="1" ht="12.75"/>
    <row r="2892" s="60" customFormat="1" ht="12.75"/>
    <row r="2893" s="60" customFormat="1" ht="12.75"/>
    <row r="2894" s="60" customFormat="1" ht="12.75"/>
    <row r="2895" s="60" customFormat="1" ht="12.75"/>
    <row r="2896" s="60" customFormat="1" ht="12.75"/>
    <row r="2897" s="60" customFormat="1" ht="12.75"/>
    <row r="2898" s="60" customFormat="1" ht="12.75"/>
    <row r="2899" s="60" customFormat="1" ht="12.75"/>
    <row r="2900" s="60" customFormat="1" ht="12.75"/>
    <row r="2901" s="60" customFormat="1" ht="12.75"/>
    <row r="2902" s="60" customFormat="1" ht="12.75"/>
    <row r="2903" s="60" customFormat="1" ht="12.75"/>
    <row r="2904" s="60" customFormat="1" ht="12.75"/>
    <row r="2905" s="60" customFormat="1" ht="12.75"/>
    <row r="2906" s="60" customFormat="1" ht="12.75"/>
    <row r="2907" s="60" customFormat="1" ht="12.75"/>
    <row r="2908" s="60" customFormat="1" ht="12.75"/>
    <row r="2909" s="60" customFormat="1" ht="12.75"/>
    <row r="2910" s="60" customFormat="1" ht="12.75"/>
    <row r="2911" s="60" customFormat="1" ht="12.75"/>
    <row r="2912" s="60" customFormat="1" ht="12.75"/>
    <row r="2913" s="60" customFormat="1" ht="12.75"/>
    <row r="2914" s="60" customFormat="1" ht="12.75"/>
    <row r="2915" s="60" customFormat="1" ht="12.75"/>
    <row r="2916" s="60" customFormat="1" ht="12.75"/>
    <row r="2917" s="60" customFormat="1" ht="12.75"/>
    <row r="2918" s="60" customFormat="1" ht="12.75"/>
    <row r="2919" s="60" customFormat="1" ht="12.75"/>
    <row r="2920" s="60" customFormat="1" ht="12.75"/>
    <row r="2921" s="60" customFormat="1" ht="12.75"/>
    <row r="2922" s="60" customFormat="1" ht="12.75"/>
    <row r="2923" s="60" customFormat="1" ht="12.75"/>
    <row r="2924" s="60" customFormat="1" ht="12.75"/>
    <row r="2925" s="60" customFormat="1" ht="12.75"/>
    <row r="2926" s="60" customFormat="1" ht="12.75"/>
    <row r="2927" s="60" customFormat="1" ht="12.75"/>
    <row r="2928" s="60" customFormat="1" ht="12.75"/>
    <row r="2929" s="60" customFormat="1" ht="12.75"/>
    <row r="2930" s="60" customFormat="1" ht="12.75"/>
    <row r="2931" s="60" customFormat="1" ht="12.75"/>
    <row r="2932" s="60" customFormat="1" ht="12.75"/>
    <row r="2933" s="60" customFormat="1" ht="12.75"/>
    <row r="2934" s="60" customFormat="1" ht="12.75"/>
    <row r="2935" s="60" customFormat="1" ht="12.75"/>
    <row r="2936" s="60" customFormat="1" ht="12.75"/>
    <row r="2937" s="60" customFormat="1" ht="12.75"/>
    <row r="2938" s="60" customFormat="1" ht="12.75"/>
    <row r="2939" s="60" customFormat="1" ht="12.75"/>
    <row r="2940" s="60" customFormat="1" ht="12.75"/>
    <row r="2941" s="60" customFormat="1" ht="12.75"/>
    <row r="2942" s="60" customFormat="1" ht="12.75"/>
    <row r="2943" s="60" customFormat="1" ht="12.75"/>
    <row r="2944" s="60" customFormat="1" ht="12.75"/>
    <row r="2945" s="60" customFormat="1" ht="12.75"/>
    <row r="2946" s="60" customFormat="1" ht="12.75"/>
    <row r="2947" s="60" customFormat="1" ht="12.75"/>
    <row r="2948" s="60" customFormat="1" ht="12.75"/>
    <row r="2949" s="60" customFormat="1" ht="12.75"/>
    <row r="2950" s="60" customFormat="1" ht="12.75"/>
    <row r="2951" s="60" customFormat="1" ht="12.75"/>
    <row r="2952" s="60" customFormat="1" ht="12.75"/>
    <row r="2953" s="60" customFormat="1" ht="12.75"/>
    <row r="2954" s="60" customFormat="1" ht="12.75"/>
    <row r="2955" s="60" customFormat="1" ht="12.75"/>
    <row r="2956" s="60" customFormat="1" ht="12.75"/>
    <row r="2957" s="60" customFormat="1" ht="12.75"/>
    <row r="2958" s="60" customFormat="1" ht="12.75"/>
    <row r="2959" s="60" customFormat="1" ht="12.75"/>
    <row r="2960" s="60" customFormat="1" ht="12.75"/>
    <row r="2961" s="60" customFormat="1" ht="12.75"/>
    <row r="2962" s="60" customFormat="1" ht="12.75"/>
    <row r="2963" s="60" customFormat="1" ht="12.75"/>
    <row r="2964" s="60" customFormat="1" ht="12.75"/>
    <row r="2965" s="60" customFormat="1" ht="12.75"/>
    <row r="2966" s="60" customFormat="1" ht="12.75"/>
    <row r="2967" s="60" customFormat="1" ht="12.75"/>
    <row r="2968" s="60" customFormat="1" ht="12.75"/>
    <row r="2969" s="60" customFormat="1" ht="12.75"/>
    <row r="2970" s="60" customFormat="1" ht="12.75"/>
    <row r="2971" s="60" customFormat="1" ht="12.75"/>
    <row r="2972" s="60" customFormat="1" ht="12.75"/>
    <row r="2973" s="60" customFormat="1" ht="12.75"/>
    <row r="2974" s="60" customFormat="1" ht="12.75"/>
    <row r="2975" s="60" customFormat="1" ht="12.75"/>
    <row r="2976" s="60" customFormat="1" ht="12.75"/>
    <row r="2977" s="60" customFormat="1" ht="12.75"/>
    <row r="2978" s="60" customFormat="1" ht="12.75"/>
    <row r="2979" s="60" customFormat="1" ht="12.75"/>
    <row r="2980" s="60" customFormat="1" ht="12.75"/>
    <row r="2981" s="60" customFormat="1" ht="12.75"/>
    <row r="2982" s="60" customFormat="1" ht="12.75"/>
    <row r="2983" s="60" customFormat="1" ht="12.75"/>
    <row r="2984" s="60" customFormat="1" ht="12.75"/>
    <row r="2985" s="60" customFormat="1" ht="12.75"/>
    <row r="2986" s="60" customFormat="1" ht="12.75"/>
    <row r="2987" s="60" customFormat="1" ht="12.75"/>
    <row r="2988" s="60" customFormat="1" ht="12.75"/>
    <row r="2989" s="60" customFormat="1" ht="12.75"/>
    <row r="2990" s="60" customFormat="1" ht="12.75"/>
    <row r="2991" s="60" customFormat="1" ht="12.75"/>
    <row r="2992" s="60" customFormat="1" ht="12.75"/>
    <row r="2993" s="60" customFormat="1" ht="12.75"/>
    <row r="2994" s="60" customFormat="1" ht="12.75"/>
    <row r="2995" s="60" customFormat="1" ht="12.75"/>
    <row r="2996" s="60" customFormat="1" ht="12.75"/>
    <row r="2997" s="60" customFormat="1" ht="12.75"/>
    <row r="2998" s="60" customFormat="1" ht="12.75"/>
    <row r="2999" s="60" customFormat="1" ht="12.75"/>
    <row r="3000" s="60" customFormat="1" ht="12.75"/>
    <row r="3001" s="60" customFormat="1" ht="12.75"/>
    <row r="3002" s="60" customFormat="1" ht="12.75"/>
    <row r="3003" s="60" customFormat="1" ht="12.75"/>
    <row r="3004" s="60" customFormat="1" ht="12.75"/>
    <row r="3005" s="60" customFormat="1" ht="12.75"/>
    <row r="3006" s="60" customFormat="1" ht="12.75"/>
    <row r="3007" s="60" customFormat="1" ht="12.75"/>
    <row r="3008" s="60" customFormat="1" ht="12.75"/>
    <row r="3009" s="60" customFormat="1" ht="12.75"/>
    <row r="3010" s="60" customFormat="1" ht="12.75"/>
    <row r="3011" s="60" customFormat="1" ht="12.75"/>
    <row r="3012" s="60" customFormat="1" ht="12.75"/>
    <row r="3013" s="60" customFormat="1" ht="12.75"/>
    <row r="3014" s="60" customFormat="1" ht="12.75"/>
    <row r="3015" s="60" customFormat="1" ht="12.75"/>
    <row r="3016" s="60" customFormat="1" ht="12.75"/>
    <row r="3017" s="60" customFormat="1" ht="12.75"/>
    <row r="3018" s="60" customFormat="1" ht="12.75"/>
    <row r="3019" s="60" customFormat="1" ht="12.75"/>
    <row r="3020" s="60" customFormat="1" ht="12.75"/>
    <row r="3021" s="60" customFormat="1" ht="12.75"/>
    <row r="3022" s="60" customFormat="1" ht="12.75"/>
    <row r="3023" s="60" customFormat="1" ht="12.75"/>
    <row r="3024" s="60" customFormat="1" ht="12.75"/>
    <row r="3025" s="60" customFormat="1" ht="12.75"/>
    <row r="3026" s="60" customFormat="1" ht="12.75"/>
    <row r="3027" s="60" customFormat="1" ht="12.75"/>
    <row r="3028" s="60" customFormat="1" ht="12.75"/>
    <row r="3029" s="60" customFormat="1" ht="12.75"/>
    <row r="3030" s="60" customFormat="1" ht="12.75"/>
    <row r="3031" s="60" customFormat="1" ht="12.75"/>
    <row r="3032" s="60" customFormat="1" ht="12.75"/>
    <row r="3033" s="60" customFormat="1" ht="12.75"/>
    <row r="3034" s="60" customFormat="1" ht="12.75"/>
    <row r="3035" s="60" customFormat="1" ht="12.75"/>
    <row r="3036" s="60" customFormat="1" ht="12.75"/>
    <row r="3037" s="60" customFormat="1" ht="12.75"/>
    <row r="3038" s="60" customFormat="1" ht="12.75"/>
    <row r="3039" s="60" customFormat="1" ht="12.75"/>
    <row r="3040" s="60" customFormat="1" ht="12.75"/>
    <row r="3041" s="60" customFormat="1" ht="12.75"/>
    <row r="3042" s="60" customFormat="1" ht="12.75"/>
    <row r="3043" s="60" customFormat="1" ht="12.75"/>
    <row r="3044" s="60" customFormat="1" ht="12.75"/>
    <row r="3045" s="60" customFormat="1" ht="12.75"/>
    <row r="3046" s="60" customFormat="1" ht="12.75"/>
    <row r="3047" s="60" customFormat="1" ht="12.75"/>
    <row r="3048" s="60" customFormat="1" ht="12.75"/>
    <row r="3049" s="60" customFormat="1" ht="12.75"/>
    <row r="3050" s="60" customFormat="1" ht="12.75"/>
    <row r="3051" s="60" customFormat="1" ht="12.75"/>
    <row r="3052" s="60" customFormat="1" ht="12.75"/>
    <row r="3053" s="60" customFormat="1" ht="12.75"/>
    <row r="3054" s="60" customFormat="1" ht="12.75"/>
    <row r="3055" s="60" customFormat="1" ht="12.75"/>
    <row r="3056" s="60" customFormat="1" ht="12.75"/>
    <row r="3057" s="60" customFormat="1" ht="12.75"/>
    <row r="3058" s="60" customFormat="1" ht="12.75"/>
    <row r="3059" s="60" customFormat="1" ht="12.75"/>
    <row r="3060" s="60" customFormat="1" ht="12.75"/>
    <row r="3061" s="60" customFormat="1" ht="12.75"/>
    <row r="3062" s="60" customFormat="1" ht="12.75"/>
    <row r="3063" s="60" customFormat="1" ht="12.75"/>
    <row r="3064" s="60" customFormat="1" ht="12.75"/>
    <row r="3065" s="60" customFormat="1" ht="12.75"/>
    <row r="3066" s="60" customFormat="1" ht="12.75"/>
    <row r="3067" s="60" customFormat="1" ht="12.75"/>
    <row r="3068" s="60" customFormat="1" ht="12.75"/>
    <row r="3069" s="60" customFormat="1" ht="12.75"/>
    <row r="3070" s="60" customFormat="1" ht="12.75"/>
    <row r="3071" s="60" customFormat="1" ht="12.75"/>
    <row r="3072" s="60" customFormat="1" ht="12.75"/>
    <row r="3073" s="60" customFormat="1" ht="12.75"/>
    <row r="3074" s="60" customFormat="1" ht="12.75"/>
    <row r="3075" s="60" customFormat="1" ht="12.75"/>
    <row r="3076" s="60" customFormat="1" ht="12.75"/>
    <row r="3077" s="60" customFormat="1" ht="12.75"/>
    <row r="3078" s="60" customFormat="1" ht="12.75"/>
    <row r="3079" s="60" customFormat="1" ht="12.75"/>
    <row r="3080" s="60" customFormat="1" ht="12.75"/>
    <row r="3081" s="60" customFormat="1" ht="12.75"/>
    <row r="3082" s="60" customFormat="1" ht="12.75"/>
    <row r="3083" s="60" customFormat="1" ht="12.75"/>
    <row r="3084" s="60" customFormat="1" ht="12.75"/>
    <row r="3085" s="60" customFormat="1" ht="12.75"/>
    <row r="3086" s="60" customFormat="1" ht="12.75"/>
    <row r="3087" s="60" customFormat="1" ht="12.75"/>
    <row r="3088" s="60" customFormat="1" ht="12.75"/>
    <row r="3089" s="60" customFormat="1" ht="12.75"/>
    <row r="3090" s="60" customFormat="1" ht="12.75"/>
    <row r="3091" s="60" customFormat="1" ht="12.75"/>
    <row r="3092" s="60" customFormat="1" ht="12.75"/>
    <row r="3093" s="60" customFormat="1" ht="12.75"/>
    <row r="3094" s="60" customFormat="1" ht="12.75"/>
    <row r="3095" s="60" customFormat="1" ht="12.75"/>
    <row r="3096" s="60" customFormat="1" ht="12.75"/>
    <row r="3097" s="60" customFormat="1" ht="12.75"/>
    <row r="3098" s="60" customFormat="1" ht="12.75"/>
    <row r="3099" s="60" customFormat="1" ht="12.75"/>
    <row r="3100" s="60" customFormat="1" ht="12.75"/>
    <row r="3101" s="60" customFormat="1" ht="12.75"/>
    <row r="3102" s="60" customFormat="1" ht="12.75"/>
    <row r="3103" s="60" customFormat="1" ht="12.75"/>
    <row r="3104" s="60" customFormat="1" ht="12.75"/>
    <row r="3105" s="60" customFormat="1" ht="12.75"/>
    <row r="3106" s="60" customFormat="1" ht="12.75"/>
    <row r="3107" s="60" customFormat="1" ht="12.75"/>
    <row r="3108" s="60" customFormat="1" ht="12.75"/>
    <row r="3109" s="60" customFormat="1" ht="12.75"/>
    <row r="3110" s="60" customFormat="1" ht="12.75"/>
    <row r="3111" s="60" customFormat="1" ht="12.75"/>
    <row r="3112" s="60" customFormat="1" ht="12.75"/>
    <row r="3113" s="60" customFormat="1" ht="12.75"/>
    <row r="3114" s="60" customFormat="1" ht="12.75"/>
    <row r="3115" s="60" customFormat="1" ht="12.75"/>
    <row r="3116" s="60" customFormat="1" ht="12.75"/>
    <row r="3117" s="60" customFormat="1" ht="12.75"/>
    <row r="3118" s="60" customFormat="1" ht="12.75"/>
    <row r="3119" s="60" customFormat="1" ht="12.75"/>
    <row r="3120" s="60" customFormat="1" ht="12.75"/>
    <row r="3121" s="60" customFormat="1" ht="12.75"/>
    <row r="3122" s="60" customFormat="1" ht="12.75"/>
    <row r="3123" s="60" customFormat="1" ht="12.75"/>
    <row r="3124" s="60" customFormat="1" ht="12.75"/>
    <row r="3125" s="60" customFormat="1" ht="12.75"/>
    <row r="3126" s="60" customFormat="1" ht="12.75"/>
    <row r="3127" s="60" customFormat="1" ht="12.75"/>
    <row r="3128" s="60" customFormat="1" ht="12.75"/>
    <row r="3129" s="60" customFormat="1" ht="12.75"/>
    <row r="3130" s="60" customFormat="1" ht="12.75"/>
    <row r="3131" s="60" customFormat="1" ht="12.75"/>
    <row r="3132" s="60" customFormat="1" ht="12.75"/>
    <row r="3133" s="60" customFormat="1" ht="12.75"/>
    <row r="3134" s="60" customFormat="1" ht="12.75"/>
    <row r="3135" s="60" customFormat="1" ht="12.75"/>
    <row r="3136" s="60" customFormat="1" ht="12.75"/>
    <row r="3137" s="60" customFormat="1" ht="12.75"/>
    <row r="3138" s="60" customFormat="1" ht="12.75"/>
    <row r="3139" s="60" customFormat="1" ht="12.75"/>
    <row r="3140" s="60" customFormat="1" ht="12.75"/>
    <row r="3141" s="60" customFormat="1" ht="12.75"/>
    <row r="3142" s="60" customFormat="1" ht="12.75"/>
    <row r="3143" s="60" customFormat="1" ht="12.75"/>
    <row r="3144" s="60" customFormat="1" ht="12.75"/>
    <row r="3145" s="60" customFormat="1" ht="12.75"/>
    <row r="3146" s="60" customFormat="1" ht="12.75"/>
    <row r="3147" s="60" customFormat="1" ht="12.75"/>
    <row r="3148" s="60" customFormat="1" ht="12.75"/>
    <row r="3149" s="60" customFormat="1" ht="12.75"/>
    <row r="3150" s="60" customFormat="1" ht="12.75"/>
    <row r="3151" s="60" customFormat="1" ht="12.75"/>
    <row r="3152" s="60" customFormat="1" ht="12.75"/>
    <row r="3153" s="60" customFormat="1" ht="12.75"/>
    <row r="3154" s="60" customFormat="1" ht="12.75"/>
    <row r="3155" s="60" customFormat="1" ht="12.75"/>
    <row r="3156" s="60" customFormat="1" ht="12.75"/>
    <row r="3157" s="60" customFormat="1" ht="12.75"/>
    <row r="3158" s="60" customFormat="1" ht="12.75"/>
    <row r="3159" s="60" customFormat="1" ht="12.75"/>
    <row r="3160" s="60" customFormat="1" ht="12.75"/>
    <row r="3161" s="60" customFormat="1" ht="12.75"/>
    <row r="3162" s="60" customFormat="1" ht="12.75"/>
    <row r="3163" s="60" customFormat="1" ht="12.75"/>
    <row r="3164" s="60" customFormat="1" ht="12.75"/>
    <row r="3165" s="60" customFormat="1" ht="12.75"/>
    <row r="3166" s="60" customFormat="1" ht="12.75"/>
    <row r="3167" s="60" customFormat="1" ht="12.75"/>
    <row r="3168" s="60" customFormat="1" ht="12.75"/>
    <row r="3169" s="60" customFormat="1" ht="12.75"/>
    <row r="3170" s="60" customFormat="1" ht="12.75"/>
    <row r="3171" s="60" customFormat="1" ht="12.75"/>
    <row r="3172" s="60" customFormat="1" ht="12.75"/>
    <row r="3173" s="60" customFormat="1" ht="12.75"/>
    <row r="3174" s="60" customFormat="1" ht="12.75"/>
    <row r="3175" s="60" customFormat="1" ht="12.75"/>
    <row r="3176" s="60" customFormat="1" ht="12.75"/>
    <row r="3177" s="60" customFormat="1" ht="12.75"/>
    <row r="3178" s="60" customFormat="1" ht="12.75"/>
    <row r="3179" s="60" customFormat="1" ht="12.75"/>
    <row r="3180" s="60" customFormat="1" ht="12.75"/>
    <row r="3181" s="60" customFormat="1" ht="12.75"/>
    <row r="3182" s="60" customFormat="1" ht="12.75"/>
    <row r="3183" s="60" customFormat="1" ht="12.75"/>
    <row r="3184" s="60" customFormat="1" ht="12.75"/>
    <row r="3185" s="60" customFormat="1" ht="12.75"/>
    <row r="3186" s="60" customFormat="1" ht="12.75"/>
    <row r="3187" s="60" customFormat="1" ht="12.75"/>
    <row r="3188" s="60" customFormat="1" ht="12.75"/>
    <row r="3189" s="60" customFormat="1" ht="12.75"/>
    <row r="3190" s="60" customFormat="1" ht="12.75"/>
    <row r="3191" s="60" customFormat="1" ht="12.75"/>
    <row r="3192" s="60" customFormat="1" ht="12.75"/>
    <row r="3193" s="60" customFormat="1" ht="12.75"/>
    <row r="3194" s="60" customFormat="1" ht="12.75"/>
    <row r="3195" s="60" customFormat="1" ht="12.75"/>
    <row r="3196" s="60" customFormat="1" ht="12.75"/>
    <row r="3197" s="60" customFormat="1" ht="12.75"/>
    <row r="3198" s="60" customFormat="1" ht="12.75"/>
    <row r="3199" s="60" customFormat="1" ht="12.75"/>
    <row r="3200" s="60" customFormat="1" ht="12.75"/>
    <row r="3201" s="60" customFormat="1" ht="12.75"/>
    <row r="3202" s="60" customFormat="1" ht="12.75"/>
    <row r="3203" s="60" customFormat="1" ht="12.75"/>
    <row r="3204" s="60" customFormat="1" ht="12.75"/>
    <row r="3205" s="60" customFormat="1" ht="12.75"/>
    <row r="3206" s="60" customFormat="1" ht="12.75"/>
    <row r="3207" s="60" customFormat="1" ht="12.75"/>
    <row r="3208" s="60" customFormat="1" ht="12.75"/>
    <row r="3209" s="60" customFormat="1" ht="12.75"/>
    <row r="3210" s="60" customFormat="1" ht="12.75"/>
    <row r="3211" s="60" customFormat="1" ht="12.75"/>
    <row r="3212" s="60" customFormat="1" ht="12.75"/>
    <row r="3213" s="60" customFormat="1" ht="12.75"/>
    <row r="3214" s="60" customFormat="1" ht="12.75"/>
    <row r="3215" s="60" customFormat="1" ht="12.75"/>
    <row r="3216" s="60" customFormat="1" ht="12.75"/>
    <row r="3217" s="60" customFormat="1" ht="12.75"/>
    <row r="3218" s="60" customFormat="1" ht="12.75"/>
    <row r="3219" s="60" customFormat="1" ht="12.75"/>
    <row r="3220" s="60" customFormat="1" ht="12.75"/>
    <row r="3221" s="60" customFormat="1" ht="12.75"/>
    <row r="3222" s="60" customFormat="1" ht="12.75"/>
    <row r="3223" s="60" customFormat="1" ht="12.75"/>
    <row r="3224" s="60" customFormat="1" ht="12.75"/>
    <row r="3225" s="60" customFormat="1" ht="12.75"/>
    <row r="3226" s="60" customFormat="1" ht="12.75"/>
    <row r="3227" s="60" customFormat="1" ht="12.75"/>
    <row r="3228" s="60" customFormat="1" ht="12.75"/>
    <row r="3229" s="60" customFormat="1" ht="12.75"/>
    <row r="3230" s="60" customFormat="1" ht="12.75"/>
    <row r="3231" s="60" customFormat="1" ht="12.75"/>
    <row r="3232" s="60" customFormat="1" ht="12.75"/>
    <row r="3233" s="60" customFormat="1" ht="12.75"/>
    <row r="3234" s="60" customFormat="1" ht="12.75"/>
    <row r="3235" s="60" customFormat="1" ht="12.75"/>
    <row r="3236" s="60" customFormat="1" ht="12.75"/>
    <row r="3237" s="60" customFormat="1" ht="12.75"/>
    <row r="3238" s="60" customFormat="1" ht="12.75"/>
    <row r="3239" s="60" customFormat="1" ht="12.75"/>
    <row r="3240" s="60" customFormat="1" ht="12.75"/>
    <row r="3241" s="60" customFormat="1" ht="12.75"/>
    <row r="3242" s="60" customFormat="1" ht="12.75"/>
    <row r="3243" s="60" customFormat="1" ht="12.75"/>
    <row r="3244" s="60" customFormat="1" ht="12.75"/>
    <row r="3245" s="60" customFormat="1" ht="12.75"/>
    <row r="3246" s="60" customFormat="1" ht="12.75"/>
    <row r="3247" s="60" customFormat="1" ht="12.75"/>
    <row r="3248" s="60" customFormat="1" ht="12.75"/>
    <row r="3249" s="60" customFormat="1" ht="12.75"/>
    <row r="3250" s="60" customFormat="1" ht="12.75"/>
    <row r="3251" s="60" customFormat="1" ht="12.75"/>
    <row r="3252" s="60" customFormat="1" ht="12.75"/>
    <row r="3253" s="60" customFormat="1" ht="12.75"/>
    <row r="3254" s="60" customFormat="1" ht="12.75"/>
    <row r="3255" s="60" customFormat="1" ht="12.75"/>
    <row r="3256" s="60" customFormat="1" ht="12.75"/>
    <row r="3257" s="60" customFormat="1" ht="12.75"/>
    <row r="3258" s="60" customFormat="1" ht="12.75"/>
    <row r="3259" s="60" customFormat="1" ht="12.75"/>
    <row r="3260" s="60" customFormat="1" ht="12.75"/>
    <row r="3261" s="60" customFormat="1" ht="12.75"/>
    <row r="3262" s="60" customFormat="1" ht="12.75"/>
    <row r="3263" s="60" customFormat="1" ht="12.75"/>
    <row r="3264" s="60" customFormat="1" ht="12.75"/>
    <row r="3265" s="60" customFormat="1" ht="12.75"/>
    <row r="3266" s="60" customFormat="1" ht="12.75"/>
    <row r="3267" s="60" customFormat="1" ht="12.75"/>
    <row r="3268" s="60" customFormat="1" ht="12.75"/>
    <row r="3269" s="60" customFormat="1" ht="12.75"/>
    <row r="3270" s="60" customFormat="1" ht="12.75"/>
    <row r="3271" s="60" customFormat="1" ht="12.75"/>
    <row r="3272" s="60" customFormat="1" ht="12.75"/>
    <row r="3273" s="60" customFormat="1" ht="12.75"/>
    <row r="3274" s="60" customFormat="1" ht="12.75"/>
    <row r="3275" s="60" customFormat="1" ht="12.75"/>
    <row r="3276" s="60" customFormat="1" ht="12.75"/>
    <row r="3277" s="60" customFormat="1" ht="12.75"/>
    <row r="3278" s="60" customFormat="1" ht="12.75"/>
    <row r="3279" s="60" customFormat="1" ht="12.75"/>
    <row r="3280" s="60" customFormat="1" ht="12.75"/>
    <row r="3281" s="60" customFormat="1" ht="12.75"/>
    <row r="3282" s="60" customFormat="1" ht="12.75"/>
    <row r="3283" s="60" customFormat="1" ht="12.75"/>
    <row r="3284" s="60" customFormat="1" ht="12.75"/>
    <row r="3285" s="60" customFormat="1" ht="12.75"/>
    <row r="3286" s="60" customFormat="1" ht="12.75"/>
    <row r="3287" s="60" customFormat="1" ht="12.75"/>
    <row r="3288" s="60" customFormat="1" ht="12.75"/>
    <row r="3289" s="60" customFormat="1" ht="12.75"/>
    <row r="3290" s="60" customFormat="1" ht="12.75"/>
    <row r="3291" s="60" customFormat="1" ht="12.75"/>
    <row r="3292" s="60" customFormat="1" ht="12.75"/>
    <row r="3293" s="60" customFormat="1" ht="12.75"/>
    <row r="3294" s="60" customFormat="1" ht="12.75"/>
    <row r="3295" s="60" customFormat="1" ht="12.75"/>
    <row r="3296" s="60" customFormat="1" ht="12.75"/>
    <row r="3297" s="60" customFormat="1" ht="12.75"/>
    <row r="3298" s="60" customFormat="1" ht="12.75"/>
    <row r="3299" s="60" customFormat="1" ht="12.75"/>
    <row r="3300" s="60" customFormat="1" ht="12.75"/>
    <row r="3301" s="60" customFormat="1" ht="12.75"/>
    <row r="3302" s="60" customFormat="1" ht="12.75"/>
    <row r="3303" s="60" customFormat="1" ht="12.75"/>
    <row r="3304" s="60" customFormat="1" ht="12.75"/>
    <row r="3305" s="60" customFormat="1" ht="12.75"/>
    <row r="3306" s="60" customFormat="1" ht="12.75"/>
    <row r="3307" s="60" customFormat="1" ht="12.75"/>
    <row r="3308" s="60" customFormat="1" ht="12.75"/>
    <row r="3309" s="60" customFormat="1" ht="12.75"/>
    <row r="3310" s="60" customFormat="1" ht="12.75"/>
    <row r="3311" s="60" customFormat="1" ht="12.75"/>
    <row r="3312" s="60" customFormat="1" ht="12.75"/>
    <row r="3313" s="60" customFormat="1" ht="12.75"/>
    <row r="3314" s="60" customFormat="1" ht="12.75"/>
    <row r="3315" s="60" customFormat="1" ht="12.75"/>
    <row r="3316" s="60" customFormat="1" ht="12.75"/>
    <row r="3317" s="60" customFormat="1" ht="12.75"/>
    <row r="3318" s="60" customFormat="1" ht="12.75"/>
    <row r="3319" s="60" customFormat="1" ht="12.75"/>
    <row r="3320" s="60" customFormat="1" ht="12.75"/>
    <row r="3321" s="60" customFormat="1" ht="12.75"/>
    <row r="3322" s="60" customFormat="1" ht="12.75"/>
    <row r="3323" s="60" customFormat="1" ht="12.75"/>
    <row r="3324" s="60" customFormat="1" ht="12.75"/>
    <row r="3325" s="60" customFormat="1" ht="12.75"/>
    <row r="3326" s="60" customFormat="1" ht="12.75"/>
    <row r="3327" s="60" customFormat="1" ht="12.75"/>
    <row r="3328" s="60" customFormat="1" ht="12.75"/>
    <row r="3329" s="60" customFormat="1" ht="12.75"/>
    <row r="3330" s="60" customFormat="1" ht="12.75"/>
    <row r="3331" s="60" customFormat="1" ht="12.75"/>
    <row r="3332" s="60" customFormat="1" ht="12.75"/>
    <row r="3333" s="60" customFormat="1" ht="12.75"/>
    <row r="3334" s="60" customFormat="1" ht="12.75"/>
    <row r="3335" s="60" customFormat="1" ht="12.75"/>
    <row r="3336" s="60" customFormat="1" ht="12.75"/>
    <row r="3337" s="60" customFormat="1" ht="12.75"/>
    <row r="3338" s="60" customFormat="1" ht="12.75"/>
    <row r="3339" s="60" customFormat="1" ht="12.75"/>
    <row r="3340" s="60" customFormat="1" ht="12.75"/>
    <row r="3341" s="60" customFormat="1" ht="12.75"/>
    <row r="3342" s="60" customFormat="1" ht="12.75"/>
    <row r="3343" s="60" customFormat="1" ht="12.75"/>
    <row r="3344" s="60" customFormat="1" ht="12.75"/>
    <row r="3345" s="60" customFormat="1" ht="12.75"/>
    <row r="3346" s="60" customFormat="1" ht="12.75"/>
    <row r="3347" s="60" customFormat="1" ht="12.75"/>
    <row r="3348" s="60" customFormat="1" ht="12.75"/>
    <row r="3349" s="60" customFormat="1" ht="12.75"/>
    <row r="3350" s="60" customFormat="1" ht="12.75"/>
    <row r="3351" s="60" customFormat="1" ht="12.75"/>
    <row r="3352" s="60" customFormat="1" ht="12.75"/>
    <row r="3353" s="60" customFormat="1" ht="12.75"/>
    <row r="3354" s="60" customFormat="1" ht="12.75"/>
    <row r="3355" s="60" customFormat="1" ht="12.75"/>
    <row r="3356" s="60" customFormat="1" ht="12.75"/>
    <row r="3357" s="60" customFormat="1" ht="12.75"/>
    <row r="3358" s="60" customFormat="1" ht="12.75"/>
    <row r="3359" s="60" customFormat="1" ht="12.75"/>
    <row r="3360" s="60" customFormat="1" ht="12.75"/>
    <row r="3361" s="60" customFormat="1" ht="12.75"/>
    <row r="3362" s="60" customFormat="1" ht="12.75"/>
    <row r="3363" s="60" customFormat="1" ht="12.75"/>
    <row r="3364" s="60" customFormat="1" ht="12.75"/>
    <row r="3365" s="60" customFormat="1" ht="12.75"/>
    <row r="3366" s="60" customFormat="1" ht="12.75"/>
    <row r="3367" s="60" customFormat="1" ht="12.75"/>
    <row r="3368" s="60" customFormat="1" ht="12.75"/>
    <row r="3369" s="60" customFormat="1" ht="12.75"/>
    <row r="3370" s="60" customFormat="1" ht="12.75"/>
    <row r="3371" s="60" customFormat="1" ht="12.75"/>
    <row r="3372" s="60" customFormat="1" ht="12.75"/>
    <row r="3373" s="60" customFormat="1" ht="12.75"/>
    <row r="3374" s="60" customFormat="1" ht="12.75"/>
    <row r="3375" s="60" customFormat="1" ht="12.75"/>
    <row r="3376" s="60" customFormat="1" ht="12.75"/>
    <row r="3377" s="60" customFormat="1" ht="12.75"/>
    <row r="3378" s="60" customFormat="1" ht="12.75"/>
    <row r="3379" s="60" customFormat="1" ht="12.75"/>
    <row r="3380" s="60" customFormat="1" ht="12.75"/>
    <row r="3381" s="60" customFormat="1" ht="12.75"/>
    <row r="3382" s="60" customFormat="1" ht="12.75"/>
    <row r="3383" s="60" customFormat="1" ht="12.75"/>
    <row r="3384" s="60" customFormat="1" ht="12.75"/>
    <row r="3385" s="60" customFormat="1" ht="12.75"/>
    <row r="3386" s="60" customFormat="1" ht="12.75"/>
    <row r="3387" s="60" customFormat="1" ht="12.75"/>
    <row r="3388" s="60" customFormat="1" ht="12.75"/>
    <row r="3389" s="60" customFormat="1" ht="12.75"/>
    <row r="3390" s="60" customFormat="1" ht="12.75"/>
    <row r="3391" s="60" customFormat="1" ht="12.75"/>
    <row r="3392" s="60" customFormat="1" ht="12.75"/>
    <row r="3393" s="60" customFormat="1" ht="12.75"/>
    <row r="3394" s="60" customFormat="1" ht="12.75"/>
    <row r="3395" s="60" customFormat="1" ht="12.75"/>
    <row r="3396" s="60" customFormat="1" ht="12.75"/>
    <row r="3397" s="60" customFormat="1" ht="12.75"/>
    <row r="3398" s="60" customFormat="1" ht="12.75"/>
    <row r="3399" s="60" customFormat="1" ht="12.75"/>
    <row r="3400" s="60" customFormat="1" ht="12.75"/>
    <row r="3401" s="60" customFormat="1" ht="12.75"/>
    <row r="3402" s="60" customFormat="1" ht="12.75"/>
    <row r="3403" s="60" customFormat="1" ht="12.75"/>
    <row r="3404" s="60" customFormat="1" ht="12.75"/>
    <row r="3405" s="60" customFormat="1" ht="12.75"/>
    <row r="3406" s="60" customFormat="1" ht="12.75"/>
    <row r="3407" s="60" customFormat="1" ht="12.75"/>
    <row r="3408" s="60" customFormat="1" ht="12.75"/>
    <row r="3409" s="60" customFormat="1" ht="12.75"/>
    <row r="3410" s="60" customFormat="1" ht="12.75"/>
    <row r="3411" s="60" customFormat="1" ht="12.75"/>
    <row r="3412" s="60" customFormat="1" ht="12.75"/>
    <row r="3413" s="60" customFormat="1" ht="12.75"/>
    <row r="3414" s="60" customFormat="1" ht="12.75"/>
    <row r="3415" s="60" customFormat="1" ht="12.75"/>
    <row r="3416" s="60" customFormat="1" ht="12.75"/>
    <row r="3417" s="60" customFormat="1" ht="12.75"/>
    <row r="3418" s="60" customFormat="1" ht="12.75"/>
    <row r="3419" s="60" customFormat="1" ht="12.75"/>
    <row r="3420" s="60" customFormat="1" ht="12.75"/>
    <row r="3421" s="60" customFormat="1" ht="12.75"/>
    <row r="3422" s="60" customFormat="1" ht="12.75"/>
    <row r="3423" s="60" customFormat="1" ht="12.75"/>
    <row r="3424" s="60" customFormat="1" ht="12.75"/>
    <row r="3425" s="60" customFormat="1" ht="12.75"/>
    <row r="3426" s="60" customFormat="1" ht="12.75"/>
    <row r="3427" s="60" customFormat="1" ht="12.75"/>
    <row r="3428" s="60" customFormat="1" ht="12.75"/>
    <row r="3429" s="60" customFormat="1" ht="12.75"/>
    <row r="3430" s="60" customFormat="1" ht="12.75"/>
    <row r="3431" s="60" customFormat="1" ht="12.75"/>
    <row r="3432" s="60" customFormat="1" ht="12.75"/>
    <row r="3433" s="60" customFormat="1" ht="12.75"/>
    <row r="3434" s="60" customFormat="1" ht="12.75"/>
    <row r="3435" s="60" customFormat="1" ht="12.75"/>
    <row r="3436" s="60" customFormat="1" ht="12.75"/>
    <row r="3437" s="60" customFormat="1" ht="12.75"/>
    <row r="3438" s="60" customFormat="1" ht="12.75"/>
    <row r="3439" s="60" customFormat="1" ht="12.75"/>
    <row r="3440" s="60" customFormat="1" ht="12.75"/>
    <row r="3441" s="60" customFormat="1" ht="12.75"/>
    <row r="3442" s="60" customFormat="1" ht="12.75"/>
    <row r="3443" s="60" customFormat="1" ht="12.75"/>
    <row r="3444" s="60" customFormat="1" ht="12.75"/>
    <row r="3445" s="60" customFormat="1" ht="12.75"/>
    <row r="3446" s="60" customFormat="1" ht="12.75"/>
    <row r="3447" s="60" customFormat="1" ht="12.75"/>
    <row r="3448" s="60" customFormat="1" ht="12.75"/>
    <row r="3449" s="60" customFormat="1" ht="12.75"/>
    <row r="3450" s="60" customFormat="1" ht="12.75"/>
    <row r="3451" s="60" customFormat="1" ht="12.75"/>
    <row r="3452" s="60" customFormat="1" ht="12.75"/>
    <row r="3453" s="60" customFormat="1" ht="12.75"/>
    <row r="3454" s="60" customFormat="1" ht="12.75"/>
    <row r="3455" s="60" customFormat="1" ht="12.75"/>
    <row r="3456" s="60" customFormat="1" ht="12.75"/>
    <row r="3457" s="60" customFormat="1" ht="12.75"/>
    <row r="3458" s="60" customFormat="1" ht="12.75"/>
    <row r="3459" s="60" customFormat="1" ht="12.75"/>
    <row r="3460" s="60" customFormat="1" ht="12.75"/>
    <row r="3461" s="60" customFormat="1" ht="12.75"/>
    <row r="3462" s="60" customFormat="1" ht="12.75"/>
    <row r="3463" s="60" customFormat="1" ht="12.75"/>
    <row r="3464" s="60" customFormat="1" ht="12.75"/>
    <row r="3465" s="60" customFormat="1" ht="12.75"/>
    <row r="3466" s="60" customFormat="1" ht="12.75"/>
    <row r="3467" s="60" customFormat="1" ht="12.75"/>
    <row r="3468" s="60" customFormat="1" ht="12.75"/>
    <row r="3469" s="60" customFormat="1" ht="12.75"/>
    <row r="3470" s="60" customFormat="1" ht="12.75"/>
    <row r="3471" s="60" customFormat="1" ht="12.75"/>
    <row r="3472" s="60" customFormat="1" ht="12.75"/>
    <row r="3473" s="60" customFormat="1" ht="12.75"/>
    <row r="3474" s="60" customFormat="1" ht="12.75"/>
    <row r="3475" s="60" customFormat="1" ht="12.75"/>
    <row r="3476" s="60" customFormat="1" ht="12.75"/>
    <row r="3477" s="60" customFormat="1" ht="12.75"/>
    <row r="3478" s="60" customFormat="1" ht="12.75"/>
    <row r="3479" s="60" customFormat="1" ht="12.75"/>
    <row r="3480" s="60" customFormat="1" ht="12.75"/>
    <row r="3481" s="60" customFormat="1" ht="12.75"/>
    <row r="3482" s="60" customFormat="1" ht="12.75"/>
    <row r="3483" s="60" customFormat="1" ht="12.75"/>
    <row r="3484" s="60" customFormat="1" ht="12.75"/>
    <row r="3485" s="60" customFormat="1" ht="12.75"/>
    <row r="3486" s="60" customFormat="1" ht="12.75"/>
    <row r="3487" s="60" customFormat="1" ht="12.75"/>
    <row r="3488" s="60" customFormat="1" ht="12.75"/>
    <row r="3489" s="60" customFormat="1" ht="12.75"/>
    <row r="3490" s="60" customFormat="1" ht="12.75"/>
    <row r="3491" s="60" customFormat="1" ht="12.75"/>
    <row r="3492" s="60" customFormat="1" ht="12.75"/>
    <row r="3493" s="60" customFormat="1" ht="12.75"/>
    <row r="3494" s="60" customFormat="1" ht="12.75"/>
    <row r="3495" s="60" customFormat="1" ht="12.75"/>
    <row r="3496" s="60" customFormat="1" ht="12.75"/>
    <row r="3497" s="60" customFormat="1" ht="12.75"/>
    <row r="3498" s="60" customFormat="1" ht="12.75"/>
    <row r="3499" s="60" customFormat="1" ht="12.75"/>
    <row r="3500" s="60" customFormat="1" ht="12.75"/>
    <row r="3501" s="60" customFormat="1" ht="12.75"/>
    <row r="3502" s="60" customFormat="1" ht="12.75"/>
    <row r="3503" s="60" customFormat="1" ht="12.75"/>
    <row r="3504" s="60" customFormat="1" ht="12.75"/>
    <row r="3505" s="60" customFormat="1" ht="12.75"/>
    <row r="3506" s="60" customFormat="1" ht="12.75"/>
    <row r="3507" s="60" customFormat="1" ht="12.75"/>
    <row r="3508" s="60" customFormat="1" ht="12.75"/>
    <row r="3509" s="60" customFormat="1" ht="12.75"/>
    <row r="3510" s="60" customFormat="1" ht="12.75"/>
    <row r="3511" s="60" customFormat="1" ht="12.75"/>
    <row r="3512" s="60" customFormat="1" ht="12.75"/>
    <row r="3513" s="60" customFormat="1" ht="12.75"/>
    <row r="3514" s="60" customFormat="1" ht="12.75"/>
    <row r="3515" s="60" customFormat="1" ht="12.75"/>
    <row r="3516" s="60" customFormat="1" ht="12.75"/>
    <row r="3517" s="60" customFormat="1" ht="12.75"/>
    <row r="3518" s="60" customFormat="1" ht="12.75"/>
    <row r="3519" s="60" customFormat="1" ht="12.75"/>
    <row r="3520" s="60" customFormat="1" ht="12.75"/>
    <row r="3521" s="60" customFormat="1" ht="12.75"/>
    <row r="3522" s="60" customFormat="1" ht="12.75"/>
    <row r="3523" s="60" customFormat="1" ht="12.75"/>
    <row r="3524" s="60" customFormat="1" ht="12.75"/>
    <row r="3525" s="60" customFormat="1" ht="12.75"/>
    <row r="3526" s="60" customFormat="1" ht="12.75"/>
    <row r="3527" s="60" customFormat="1" ht="12.75"/>
    <row r="3528" s="60" customFormat="1" ht="12.75"/>
    <row r="3529" s="60" customFormat="1" ht="12.75"/>
    <row r="3530" s="60" customFormat="1" ht="12.75"/>
    <row r="3531" s="60" customFormat="1" ht="12.75"/>
    <row r="3532" s="60" customFormat="1" ht="12.75"/>
    <row r="3533" s="60" customFormat="1" ht="12.75"/>
    <row r="3534" s="60" customFormat="1" ht="12.75"/>
    <row r="3535" s="60" customFormat="1" ht="12.75"/>
    <row r="3536" s="60" customFormat="1" ht="12.75"/>
    <row r="3537" s="60" customFormat="1" ht="12.75"/>
    <row r="3538" s="60" customFormat="1" ht="12.75"/>
    <row r="3539" s="60" customFormat="1" ht="12.75"/>
    <row r="3540" s="60" customFormat="1" ht="12.75"/>
    <row r="3541" s="60" customFormat="1" ht="12.75"/>
    <row r="3542" s="60" customFormat="1" ht="12.75"/>
    <row r="3543" s="60" customFormat="1" ht="12.75"/>
    <row r="3544" s="60" customFormat="1" ht="12.75"/>
    <row r="3545" s="60" customFormat="1" ht="12.75"/>
    <row r="3546" s="60" customFormat="1" ht="12.75"/>
    <row r="3547" s="60" customFormat="1" ht="12.75"/>
    <row r="3548" s="60" customFormat="1" ht="12.75"/>
    <row r="3549" s="60" customFormat="1" ht="12.75"/>
    <row r="3550" s="60" customFormat="1" ht="12.75"/>
    <row r="3551" s="60" customFormat="1" ht="12.75"/>
    <row r="3552" s="60" customFormat="1" ht="12.75"/>
    <row r="3553" s="60" customFormat="1" ht="12.75"/>
    <row r="3554" s="60" customFormat="1" ht="12.75"/>
    <row r="3555" s="60" customFormat="1" ht="12.75"/>
    <row r="3556" s="60" customFormat="1" ht="12.75"/>
    <row r="3557" s="60" customFormat="1" ht="12.75"/>
    <row r="3558" s="60" customFormat="1" ht="12.75"/>
    <row r="3559" s="60" customFormat="1" ht="12.75"/>
    <row r="3560" s="60" customFormat="1" ht="12.75"/>
    <row r="3561" s="60" customFormat="1" ht="12.75"/>
    <row r="3562" s="60" customFormat="1" ht="12.75"/>
    <row r="3563" s="60" customFormat="1" ht="12.75"/>
    <row r="3564" s="60" customFormat="1" ht="12.75"/>
    <row r="3565" s="60" customFormat="1" ht="12.75"/>
    <row r="3566" s="60" customFormat="1" ht="12.75"/>
    <row r="3567" s="60" customFormat="1" ht="12.75"/>
    <row r="3568" s="60" customFormat="1" ht="12.75"/>
    <row r="3569" s="60" customFormat="1" ht="12.75"/>
    <row r="3570" s="60" customFormat="1" ht="12.75"/>
    <row r="3571" s="60" customFormat="1" ht="12.75"/>
    <row r="3572" s="60" customFormat="1" ht="12.75"/>
    <row r="3573" s="60" customFormat="1" ht="12.75"/>
    <row r="3574" s="60" customFormat="1" ht="12.75"/>
    <row r="3575" s="60" customFormat="1" ht="12.75"/>
    <row r="3576" s="60" customFormat="1" ht="12.75"/>
    <row r="3577" s="60" customFormat="1" ht="12.75"/>
    <row r="3578" s="60" customFormat="1" ht="12.75"/>
    <row r="3579" s="60" customFormat="1" ht="12.75"/>
    <row r="3580" s="60" customFormat="1" ht="12.75"/>
    <row r="3581" s="60" customFormat="1" ht="12.75"/>
    <row r="3582" s="60" customFormat="1" ht="12.75"/>
    <row r="3583" s="60" customFormat="1" ht="12.75"/>
    <row r="3584" s="60" customFormat="1" ht="12.75"/>
    <row r="3585" s="60" customFormat="1" ht="12.75"/>
    <row r="3586" s="60" customFormat="1" ht="12.75"/>
    <row r="3587" s="60" customFormat="1" ht="12.75"/>
    <row r="3588" s="60" customFormat="1" ht="12.75"/>
    <row r="3589" s="60" customFormat="1" ht="12.75"/>
    <row r="3590" s="60" customFormat="1" ht="12.75"/>
    <row r="3591" s="60" customFormat="1" ht="12.75"/>
    <row r="3592" s="60" customFormat="1" ht="12.75"/>
    <row r="3593" s="60" customFormat="1" ht="12.75"/>
    <row r="3594" s="60" customFormat="1" ht="12.75"/>
    <row r="3595" s="60" customFormat="1" ht="12.75"/>
    <row r="3596" s="60" customFormat="1" ht="12.75"/>
    <row r="3597" s="60" customFormat="1" ht="12.75"/>
    <row r="3598" s="60" customFormat="1" ht="12.75"/>
    <row r="3599" s="60" customFormat="1" ht="12.75"/>
    <row r="3600" s="60" customFormat="1" ht="12.75"/>
    <row r="3601" s="60" customFormat="1" ht="12.75"/>
    <row r="3602" s="60" customFormat="1" ht="12.75"/>
    <row r="3603" s="60" customFormat="1" ht="12.75"/>
    <row r="3604" s="60" customFormat="1" ht="12.75"/>
    <row r="3605" s="60" customFormat="1" ht="12.75"/>
    <row r="3606" s="60" customFormat="1" ht="12.75"/>
    <row r="3607" s="60" customFormat="1" ht="12.75"/>
    <row r="3608" s="60" customFormat="1" ht="12.75"/>
    <row r="3609" s="60" customFormat="1" ht="12.75"/>
    <row r="3610" s="60" customFormat="1" ht="12.75"/>
    <row r="3611" s="60" customFormat="1" ht="12.75"/>
    <row r="3612" s="60" customFormat="1" ht="12.75"/>
    <row r="3613" s="60" customFormat="1" ht="12.75"/>
    <row r="3614" s="60" customFormat="1" ht="12.75"/>
    <row r="3615" s="60" customFormat="1" ht="12.75"/>
    <row r="3616" s="60" customFormat="1" ht="12.75"/>
    <row r="3617" s="60" customFormat="1" ht="12.75"/>
    <row r="3618" s="60" customFormat="1" ht="12.75"/>
    <row r="3619" s="60" customFormat="1" ht="12.75"/>
    <row r="3620" s="60" customFormat="1" ht="12.75"/>
    <row r="3621" s="60" customFormat="1" ht="12.75"/>
    <row r="3622" s="60" customFormat="1" ht="12.75"/>
    <row r="3623" s="60" customFormat="1" ht="12.75"/>
    <row r="3624" s="60" customFormat="1" ht="12.75"/>
    <row r="3625" s="60" customFormat="1" ht="12.75"/>
    <row r="3626" s="60" customFormat="1" ht="12.75"/>
    <row r="3627" s="60" customFormat="1" ht="12.75"/>
    <row r="3628" s="60" customFormat="1" ht="12.75"/>
    <row r="3629" s="60" customFormat="1" ht="12.75"/>
    <row r="3630" s="60" customFormat="1" ht="12.75"/>
    <row r="3631" s="60" customFormat="1" ht="12.75"/>
    <row r="3632" s="60" customFormat="1" ht="12.75"/>
    <row r="3633" s="60" customFormat="1" ht="12.75"/>
    <row r="3634" s="60" customFormat="1" ht="12.75"/>
    <row r="3635" s="60" customFormat="1" ht="12.75"/>
    <row r="3636" s="60" customFormat="1" ht="12.75"/>
    <row r="3637" s="60" customFormat="1" ht="12.75"/>
    <row r="3638" s="60" customFormat="1" ht="12.75"/>
    <row r="3639" s="60" customFormat="1" ht="12.75"/>
    <row r="3640" s="60" customFormat="1" ht="12.75"/>
    <row r="3641" s="60" customFormat="1" ht="12.75"/>
    <row r="3642" s="60" customFormat="1" ht="12.75"/>
    <row r="3643" s="60" customFormat="1" ht="12.75"/>
    <row r="3644" s="60" customFormat="1" ht="12.75"/>
    <row r="3645" s="60" customFormat="1" ht="12.75"/>
    <row r="3646" s="60" customFormat="1" ht="12.75"/>
    <row r="3647" s="60" customFormat="1" ht="12.75"/>
    <row r="3648" s="60" customFormat="1" ht="12.75"/>
    <row r="3649" s="60" customFormat="1" ht="12.75"/>
    <row r="3650" s="60" customFormat="1" ht="12.75"/>
    <row r="3651" s="60" customFormat="1" ht="12.75"/>
    <row r="3652" s="60" customFormat="1" ht="12.75"/>
    <row r="3653" s="60" customFormat="1" ht="12.75"/>
    <row r="3654" s="60" customFormat="1" ht="12.75"/>
    <row r="3655" s="60" customFormat="1" ht="12.75"/>
    <row r="3656" s="60" customFormat="1" ht="12.75"/>
    <row r="3657" s="60" customFormat="1" ht="12.75"/>
    <row r="3658" s="60" customFormat="1" ht="12.75"/>
    <row r="3659" s="60" customFormat="1" ht="12.75"/>
    <row r="3660" s="60" customFormat="1" ht="12.75"/>
    <row r="3661" s="60" customFormat="1" ht="12.75"/>
    <row r="3662" s="60" customFormat="1" ht="12.75"/>
    <row r="3663" s="60" customFormat="1" ht="12.75"/>
    <row r="3664" s="60" customFormat="1" ht="12.75"/>
    <row r="3665" s="60" customFormat="1" ht="12.75"/>
    <row r="3666" s="60" customFormat="1" ht="12.75"/>
    <row r="3667" s="60" customFormat="1" ht="12.75"/>
    <row r="3668" s="60" customFormat="1" ht="12.75"/>
    <row r="3669" s="60" customFormat="1" ht="12.75"/>
    <row r="3670" s="60" customFormat="1" ht="12.75"/>
    <row r="3671" s="60" customFormat="1" ht="12.75"/>
    <row r="3672" s="60" customFormat="1" ht="12.75"/>
    <row r="3673" s="60" customFormat="1" ht="12.75"/>
    <row r="3674" s="60" customFormat="1" ht="12.75"/>
    <row r="3675" s="60" customFormat="1" ht="12.75"/>
    <row r="3676" s="60" customFormat="1" ht="12.75"/>
    <row r="3677" s="60" customFormat="1" ht="12.75"/>
    <row r="3678" s="60" customFormat="1" ht="12.75"/>
    <row r="3679" s="60" customFormat="1" ht="12.75"/>
    <row r="3680" s="60" customFormat="1" ht="12.75"/>
    <row r="3681" s="60" customFormat="1" ht="12.75"/>
    <row r="3682" s="60" customFormat="1" ht="12.75"/>
    <row r="3683" s="60" customFormat="1" ht="12.75"/>
    <row r="3684" s="60" customFormat="1" ht="12.75"/>
    <row r="3685" s="60" customFormat="1" ht="12.75"/>
    <row r="3686" s="60" customFormat="1" ht="12.75"/>
    <row r="3687" s="60" customFormat="1" ht="12.75"/>
    <row r="3688" s="60" customFormat="1" ht="12.75"/>
    <row r="3689" s="60" customFormat="1" ht="12.75"/>
    <row r="3690" s="60" customFormat="1" ht="12.75"/>
    <row r="3691" s="60" customFormat="1" ht="12.75"/>
    <row r="3692" s="60" customFormat="1" ht="12.75"/>
    <row r="3693" s="60" customFormat="1" ht="12.75"/>
    <row r="3694" s="60" customFormat="1" ht="12.75"/>
    <row r="3695" s="60" customFormat="1" ht="12.75"/>
    <row r="3696" s="60" customFormat="1" ht="12.75"/>
    <row r="3697" s="60" customFormat="1" ht="12.75"/>
    <row r="3698" s="60" customFormat="1" ht="12.75"/>
    <row r="3699" s="60" customFormat="1" ht="12.75"/>
    <row r="3700" s="60" customFormat="1" ht="12.75"/>
    <row r="3701" s="60" customFormat="1" ht="12.75"/>
    <row r="3702" s="60" customFormat="1" ht="12.75"/>
    <row r="3703" s="60" customFormat="1" ht="12.75"/>
    <row r="3704" s="60" customFormat="1" ht="12.75"/>
    <row r="3705" s="60" customFormat="1" ht="12.75"/>
    <row r="3706" s="60" customFormat="1" ht="12.75"/>
    <row r="3707" s="60" customFormat="1" ht="12.75"/>
    <row r="3708" s="60" customFormat="1" ht="12.75"/>
    <row r="3709" s="60" customFormat="1" ht="12.75"/>
    <row r="3710" s="60" customFormat="1" ht="12.75"/>
    <row r="3711" s="60" customFormat="1" ht="12.75"/>
    <row r="3712" s="60" customFormat="1" ht="12.75"/>
    <row r="3713" s="60" customFormat="1" ht="12.75"/>
    <row r="3714" s="60" customFormat="1" ht="12.75"/>
    <row r="3715" s="60" customFormat="1" ht="12.75"/>
    <row r="3716" s="60" customFormat="1" ht="12.75"/>
    <row r="3717" s="60" customFormat="1" ht="12.75"/>
    <row r="3718" s="60" customFormat="1" ht="12.75"/>
    <row r="3719" s="60" customFormat="1" ht="12.75"/>
    <row r="3720" s="60" customFormat="1" ht="12.75"/>
    <row r="3721" s="60" customFormat="1" ht="12.75"/>
    <row r="3722" s="60" customFormat="1" ht="12.75"/>
    <row r="3723" s="60" customFormat="1" ht="12.75"/>
    <row r="3724" s="60" customFormat="1" ht="12.75"/>
    <row r="3725" s="60" customFormat="1" ht="12.75"/>
    <row r="3726" s="60" customFormat="1" ht="12.75"/>
    <row r="3727" s="60" customFormat="1" ht="12.75"/>
    <row r="3728" s="60" customFormat="1" ht="12.75"/>
    <row r="3729" s="60" customFormat="1" ht="12.75"/>
    <row r="3730" s="60" customFormat="1" ht="12.75"/>
    <row r="3731" s="60" customFormat="1" ht="12.75"/>
    <row r="3732" s="60" customFormat="1" ht="12.75"/>
    <row r="3733" s="60" customFormat="1" ht="12.75"/>
    <row r="3734" s="60" customFormat="1" ht="12.75"/>
    <row r="3735" s="60" customFormat="1" ht="12.75"/>
    <row r="3736" s="60" customFormat="1" ht="12.75"/>
    <row r="3737" s="60" customFormat="1" ht="12.75"/>
    <row r="3738" s="60" customFormat="1" ht="12.75"/>
    <row r="3739" s="60" customFormat="1" ht="12.75"/>
    <row r="3740" s="60" customFormat="1" ht="12.75"/>
    <row r="3741" s="60" customFormat="1" ht="12.75"/>
    <row r="3742" s="60" customFormat="1" ht="12.75"/>
    <row r="3743" s="60" customFormat="1" ht="12.75"/>
    <row r="3744" s="60" customFormat="1" ht="12.75"/>
    <row r="3745" s="60" customFormat="1" ht="12.75"/>
    <row r="3746" s="60" customFormat="1" ht="12.75"/>
    <row r="3747" s="60" customFormat="1" ht="12.75"/>
    <row r="3748" s="60" customFormat="1" ht="12.75"/>
    <row r="3749" s="60" customFormat="1" ht="12.75"/>
    <row r="3750" s="60" customFormat="1" ht="12.75"/>
    <row r="3751" s="60" customFormat="1" ht="12.75"/>
    <row r="3752" s="60" customFormat="1" ht="12.75"/>
    <row r="3753" s="60" customFormat="1" ht="12.75"/>
    <row r="3754" s="60" customFormat="1" ht="12.75"/>
    <row r="3755" s="60" customFormat="1" ht="12.75"/>
    <row r="3756" s="60" customFormat="1" ht="12.75"/>
    <row r="3757" s="60" customFormat="1" ht="12.75"/>
    <row r="3758" s="60" customFormat="1" ht="12.75"/>
    <row r="3759" s="60" customFormat="1" ht="12.75"/>
    <row r="3760" s="60" customFormat="1" ht="12.75"/>
    <row r="3761" s="60" customFormat="1" ht="12.75"/>
    <row r="3762" s="60" customFormat="1" ht="12.75"/>
    <row r="3763" s="60" customFormat="1" ht="12.75"/>
    <row r="3764" s="60" customFormat="1" ht="12.75"/>
    <row r="3765" s="60" customFormat="1" ht="12.75"/>
    <row r="3766" s="60" customFormat="1" ht="12.75"/>
    <row r="3767" s="60" customFormat="1" ht="12.75"/>
    <row r="3768" s="60" customFormat="1" ht="12.75"/>
    <row r="3769" s="60" customFormat="1" ht="12.75"/>
    <row r="3770" s="60" customFormat="1" ht="12.75"/>
    <row r="3771" s="60" customFormat="1" ht="12.75"/>
    <row r="3772" s="60" customFormat="1" ht="12.75"/>
    <row r="3773" s="60" customFormat="1" ht="12.75"/>
    <row r="3774" s="60" customFormat="1" ht="12.75"/>
    <row r="3775" s="60" customFormat="1" ht="12.75"/>
    <row r="3776" s="60" customFormat="1" ht="12.75"/>
    <row r="3777" s="60" customFormat="1" ht="12.75"/>
    <row r="3778" s="60" customFormat="1" ht="12.75"/>
    <row r="3779" s="60" customFormat="1" ht="12.75"/>
    <row r="3780" s="60" customFormat="1" ht="12.75"/>
    <row r="3781" s="60" customFormat="1" ht="12.75"/>
    <row r="3782" s="60" customFormat="1" ht="12.75"/>
    <row r="3783" s="60" customFormat="1" ht="12.75"/>
    <row r="3784" s="60" customFormat="1" ht="12.75"/>
    <row r="3785" s="60" customFormat="1" ht="12.75"/>
    <row r="3786" s="60" customFormat="1" ht="12.75"/>
    <row r="3787" s="60" customFormat="1" ht="12.75"/>
    <row r="3788" s="60" customFormat="1" ht="12.75"/>
    <row r="3789" s="60" customFormat="1" ht="12.75"/>
    <row r="3790" s="60" customFormat="1" ht="12.75"/>
    <row r="3791" s="60" customFormat="1" ht="12.75"/>
    <row r="3792" s="60" customFormat="1" ht="12.75"/>
    <row r="3793" s="60" customFormat="1" ht="12.75"/>
    <row r="3794" s="60" customFormat="1" ht="12.75"/>
    <row r="3795" s="60" customFormat="1" ht="12.75"/>
    <row r="3796" s="60" customFormat="1" ht="12.75"/>
    <row r="3797" s="60" customFormat="1" ht="12.75"/>
    <row r="3798" s="60" customFormat="1" ht="12.75"/>
    <row r="3799" s="60" customFormat="1" ht="12.75"/>
    <row r="3800" s="60" customFormat="1" ht="12.75"/>
    <row r="3801" s="60" customFormat="1" ht="12.75"/>
    <row r="3802" s="60" customFormat="1" ht="12.75"/>
    <row r="3803" s="60" customFormat="1" ht="12.75"/>
    <row r="3804" s="60" customFormat="1" ht="12.75"/>
    <row r="3805" s="60" customFormat="1" ht="12.75"/>
    <row r="3806" s="60" customFormat="1" ht="12.75"/>
    <row r="3807" s="60" customFormat="1" ht="12.75"/>
    <row r="3808" s="60" customFormat="1" ht="12.75"/>
    <row r="3809" s="60" customFormat="1" ht="12.75"/>
    <row r="3810" s="60" customFormat="1" ht="12.75"/>
    <row r="3811" s="60" customFormat="1" ht="12.75"/>
    <row r="3812" s="60" customFormat="1" ht="12.75"/>
    <row r="3813" s="60" customFormat="1" ht="12.75"/>
    <row r="3814" s="60" customFormat="1" ht="12.75"/>
    <row r="3815" s="60" customFormat="1" ht="12.75"/>
    <row r="3816" s="60" customFormat="1" ht="12.75"/>
    <row r="3817" s="60" customFormat="1" ht="12.75"/>
    <row r="3818" s="60" customFormat="1" ht="12.75"/>
    <row r="3819" s="60" customFormat="1" ht="12.75"/>
    <row r="3820" s="60" customFormat="1" ht="12.75"/>
    <row r="3821" s="60" customFormat="1" ht="12.75"/>
    <row r="3822" s="60" customFormat="1" ht="12.75"/>
    <row r="3823" s="60" customFormat="1" ht="12.75"/>
    <row r="3824" s="60" customFormat="1" ht="12.75"/>
    <row r="3825" s="60" customFormat="1" ht="12.75"/>
    <row r="3826" s="60" customFormat="1" ht="12.75"/>
    <row r="3827" s="60" customFormat="1" ht="12.75"/>
    <row r="3828" s="60" customFormat="1" ht="12.75"/>
    <row r="3829" s="60" customFormat="1" ht="12.75"/>
    <row r="3830" s="60" customFormat="1" ht="12.75"/>
    <row r="3831" s="60" customFormat="1" ht="12.75"/>
    <row r="3832" s="60" customFormat="1" ht="12.75"/>
    <row r="3833" s="60" customFormat="1" ht="12.75"/>
    <row r="3834" s="60" customFormat="1" ht="12.75"/>
    <row r="3835" s="60" customFormat="1" ht="12.75"/>
    <row r="3836" s="60" customFormat="1" ht="12.75"/>
    <row r="3837" s="60" customFormat="1" ht="12.75"/>
    <row r="3838" s="60" customFormat="1" ht="12.75"/>
    <row r="3839" s="60" customFormat="1" ht="12.75"/>
    <row r="3840" s="60" customFormat="1" ht="12.75"/>
    <row r="3841" s="60" customFormat="1" ht="12.75"/>
    <row r="3842" s="60" customFormat="1" ht="12.75"/>
    <row r="3843" s="60" customFormat="1" ht="12.75"/>
    <row r="3844" s="60" customFormat="1" ht="12.75"/>
    <row r="3845" s="60" customFormat="1" ht="12.75"/>
    <row r="3846" s="60" customFormat="1" ht="12.75"/>
    <row r="3847" s="60" customFormat="1" ht="12.75"/>
    <row r="3848" s="60" customFormat="1" ht="12.75"/>
    <row r="3849" s="60" customFormat="1" ht="12.75"/>
    <row r="3850" s="60" customFormat="1" ht="12.75"/>
    <row r="3851" s="60" customFormat="1" ht="12.75"/>
    <row r="3852" s="60" customFormat="1" ht="12.75"/>
    <row r="3853" s="60" customFormat="1" ht="12.75"/>
    <row r="3854" s="60" customFormat="1" ht="12.75"/>
    <row r="3855" s="60" customFormat="1" ht="12.75"/>
    <row r="3856" s="60" customFormat="1" ht="12.75"/>
    <row r="3857" s="60" customFormat="1" ht="12.75"/>
    <row r="3858" s="60" customFormat="1" ht="12.75"/>
    <row r="3859" s="60" customFormat="1" ht="12.75"/>
    <row r="3860" s="60" customFormat="1" ht="12.75"/>
    <row r="3861" s="60" customFormat="1" ht="12.75"/>
    <row r="3862" s="60" customFormat="1" ht="12.75"/>
    <row r="3863" s="60" customFormat="1" ht="12.75"/>
    <row r="3864" s="60" customFormat="1" ht="12.75"/>
    <row r="3865" s="60" customFormat="1" ht="12.75"/>
    <row r="3866" s="60" customFormat="1" ht="12.75"/>
    <row r="3867" s="60" customFormat="1" ht="12.75"/>
    <row r="3868" s="60" customFormat="1" ht="12.75"/>
    <row r="3869" s="60" customFormat="1" ht="12.75"/>
    <row r="3870" s="60" customFormat="1" ht="12.75"/>
    <row r="3871" s="60" customFormat="1" ht="12.75"/>
    <row r="3872" s="60" customFormat="1" ht="12.75"/>
    <row r="3873" s="60" customFormat="1" ht="12.75"/>
    <row r="3874" s="60" customFormat="1" ht="12.75"/>
    <row r="3875" s="60" customFormat="1" ht="12.75"/>
    <row r="3876" s="60" customFormat="1" ht="12.75"/>
    <row r="3877" s="60" customFormat="1" ht="12.75"/>
    <row r="3878" s="60" customFormat="1" ht="12.75"/>
    <row r="3879" s="60" customFormat="1" ht="12.75"/>
    <row r="3880" s="60" customFormat="1" ht="12.75"/>
    <row r="3881" s="60" customFormat="1" ht="12.75"/>
    <row r="3882" s="60" customFormat="1" ht="12.75"/>
    <row r="3883" s="60" customFormat="1" ht="12.75"/>
    <row r="3884" s="60" customFormat="1" ht="12.75"/>
    <row r="3885" s="60" customFormat="1" ht="12.75"/>
    <row r="3886" s="60" customFormat="1" ht="12.75"/>
    <row r="3887" s="60" customFormat="1" ht="12.75"/>
    <row r="3888" s="60" customFormat="1" ht="12.75"/>
    <row r="3889" s="60" customFormat="1" ht="12.75"/>
    <row r="3890" s="60" customFormat="1" ht="12.75"/>
    <row r="3891" s="60" customFormat="1" ht="12.75"/>
    <row r="3892" s="60" customFormat="1" ht="12.75"/>
    <row r="3893" s="60" customFormat="1" ht="12.75"/>
    <row r="3894" s="60" customFormat="1" ht="12.75"/>
    <row r="3895" s="60" customFormat="1" ht="12.75"/>
    <row r="3896" s="60" customFormat="1" ht="12.75"/>
    <row r="3897" s="60" customFormat="1" ht="12.75"/>
    <row r="3898" s="60" customFormat="1" ht="12.75"/>
    <row r="3899" s="60" customFormat="1" ht="12.75"/>
    <row r="3900" s="60" customFormat="1" ht="12.75"/>
    <row r="3901" s="60" customFormat="1" ht="12.75"/>
    <row r="3902" s="60" customFormat="1" ht="12.75"/>
    <row r="3903" s="60" customFormat="1" ht="12.75"/>
    <row r="3904" s="60" customFormat="1" ht="12.75"/>
    <row r="3905" s="60" customFormat="1" ht="12.75"/>
    <row r="3906" s="60" customFormat="1" ht="12.75"/>
    <row r="3907" s="60" customFormat="1" ht="12.75"/>
    <row r="3908" s="60" customFormat="1" ht="12.75"/>
    <row r="3909" s="60" customFormat="1" ht="12.75"/>
    <row r="3910" s="60" customFormat="1" ht="12.75"/>
    <row r="3911" s="60" customFormat="1" ht="12.75"/>
    <row r="3912" s="60" customFormat="1" ht="12.75"/>
    <row r="3913" s="60" customFormat="1" ht="12.75"/>
    <row r="3914" s="60" customFormat="1" ht="12.75"/>
    <row r="3915" s="60" customFormat="1" ht="12.75"/>
    <row r="3916" s="60" customFormat="1" ht="12.75"/>
    <row r="3917" s="60" customFormat="1" ht="12.75"/>
    <row r="3918" s="60" customFormat="1" ht="12.75"/>
    <row r="3919" s="60" customFormat="1" ht="12.75"/>
    <row r="3920" s="60" customFormat="1" ht="12.75"/>
    <row r="3921" s="60" customFormat="1" ht="12.75"/>
    <row r="3922" s="60" customFormat="1" ht="12.75"/>
    <row r="3923" s="60" customFormat="1" ht="12.75"/>
    <row r="3924" s="60" customFormat="1" ht="12.75"/>
    <row r="3925" s="60" customFormat="1" ht="12.75"/>
    <row r="3926" s="60" customFormat="1" ht="12.75"/>
    <row r="3927" s="60" customFormat="1" ht="12.75"/>
    <row r="3928" s="60" customFormat="1" ht="12.75"/>
    <row r="3929" s="60" customFormat="1" ht="12.75"/>
    <row r="3930" s="60" customFormat="1" ht="12.75"/>
    <row r="3931" s="60" customFormat="1" ht="12.75"/>
    <row r="3932" s="60" customFormat="1" ht="12.75"/>
    <row r="3933" s="60" customFormat="1" ht="12.75"/>
    <row r="3934" s="60" customFormat="1" ht="12.75"/>
    <row r="3935" s="60" customFormat="1" ht="12.75"/>
    <row r="3936" s="60" customFormat="1" ht="12.75"/>
    <row r="3937" s="60" customFormat="1" ht="12.75"/>
    <row r="3938" s="60" customFormat="1" ht="12.75"/>
    <row r="3939" s="60" customFormat="1" ht="12.75"/>
    <row r="3940" s="60" customFormat="1" ht="12.75"/>
    <row r="3941" s="60" customFormat="1" ht="12.75"/>
    <row r="3942" s="60" customFormat="1" ht="12.75"/>
    <row r="3943" s="60" customFormat="1" ht="12.75"/>
    <row r="3944" s="60" customFormat="1" ht="12.75"/>
    <row r="3945" s="60" customFormat="1" ht="12.75"/>
    <row r="3946" s="60" customFormat="1" ht="12.75"/>
    <row r="3947" s="60" customFormat="1" ht="12.75"/>
    <row r="3948" s="60" customFormat="1" ht="12.75"/>
    <row r="3949" s="60" customFormat="1" ht="12.75"/>
    <row r="3950" s="60" customFormat="1" ht="12.75"/>
    <row r="3951" s="60" customFormat="1" ht="12.75"/>
    <row r="3952" s="60" customFormat="1" ht="12.75"/>
    <row r="3953" s="60" customFormat="1" ht="12.75"/>
    <row r="3954" s="60" customFormat="1" ht="12.75"/>
    <row r="3955" s="60" customFormat="1" ht="12.75"/>
    <row r="3956" s="60" customFormat="1" ht="12.75"/>
    <row r="3957" s="60" customFormat="1" ht="12.75"/>
    <row r="3958" s="60" customFormat="1" ht="12.75"/>
    <row r="3959" s="60" customFormat="1" ht="12.75"/>
    <row r="3960" s="60" customFormat="1" ht="12.75"/>
    <row r="3961" s="60" customFormat="1" ht="12.75"/>
    <row r="3962" s="60" customFormat="1" ht="12.75"/>
    <row r="3963" s="60" customFormat="1" ht="12.75"/>
    <row r="3964" s="60" customFormat="1" ht="12.75"/>
    <row r="3965" s="60" customFormat="1" ht="12.75"/>
    <row r="3966" s="60" customFormat="1" ht="12.75"/>
    <row r="3967" s="60" customFormat="1" ht="12.75"/>
    <row r="3968" s="60" customFormat="1" ht="12.75"/>
    <row r="3969" s="60" customFormat="1" ht="12.75"/>
    <row r="3970" s="60" customFormat="1" ht="12.75"/>
    <row r="3971" s="60" customFormat="1" ht="12.75"/>
    <row r="3972" s="60" customFormat="1" ht="12.75"/>
    <row r="3973" s="60" customFormat="1" ht="12.75"/>
    <row r="3974" s="60" customFormat="1" ht="12.75"/>
    <row r="3975" s="60" customFormat="1" ht="12.75"/>
    <row r="3976" s="60" customFormat="1" ht="12.75"/>
    <row r="3977" s="60" customFormat="1" ht="12.75"/>
    <row r="3978" s="60" customFormat="1" ht="12.75"/>
    <row r="3979" s="60" customFormat="1" ht="12.75"/>
    <row r="3980" s="60" customFormat="1" ht="12.75"/>
    <row r="3981" s="60" customFormat="1" ht="12.75"/>
    <row r="3982" s="60" customFormat="1" ht="12.75"/>
    <row r="3983" s="60" customFormat="1" ht="12.75"/>
    <row r="3984" s="60" customFormat="1" ht="12.75"/>
    <row r="3985" s="60" customFormat="1" ht="12.75"/>
    <row r="3986" s="60" customFormat="1" ht="12.75"/>
    <row r="3987" s="60" customFormat="1" ht="12.75"/>
    <row r="3988" s="60" customFormat="1" ht="12.75"/>
    <row r="3989" s="60" customFormat="1" ht="12.75"/>
    <row r="3990" s="60" customFormat="1" ht="12.75"/>
    <row r="3991" s="60" customFormat="1" ht="12.75"/>
    <row r="3992" s="60" customFormat="1" ht="12.75"/>
    <row r="3993" s="60" customFormat="1" ht="12.75"/>
    <row r="3994" s="60" customFormat="1" ht="12.75"/>
    <row r="3995" s="60" customFormat="1" ht="12.75"/>
    <row r="3996" s="60" customFormat="1" ht="12.75"/>
    <row r="3997" s="60" customFormat="1" ht="12.75"/>
    <row r="3998" s="60" customFormat="1" ht="12.75"/>
    <row r="3999" s="60" customFormat="1" ht="12.75"/>
    <row r="4000" s="60" customFormat="1" ht="12.75"/>
    <row r="4001" s="60" customFormat="1" ht="12.75"/>
    <row r="4002" s="60" customFormat="1" ht="12.75"/>
    <row r="4003" s="60" customFormat="1" ht="12.75"/>
    <row r="4004" s="60" customFormat="1" ht="12.75"/>
    <row r="4005" s="60" customFormat="1" ht="12.75"/>
    <row r="4006" s="60" customFormat="1" ht="12.75"/>
    <row r="4007" s="60" customFormat="1" ht="12.75"/>
    <row r="4008" s="60" customFormat="1" ht="12.75"/>
    <row r="4009" s="60" customFormat="1" ht="12.75"/>
    <row r="4010" s="60" customFormat="1" ht="12.75"/>
    <row r="4011" s="60" customFormat="1" ht="12.75"/>
    <row r="4012" s="60" customFormat="1" ht="12.75"/>
    <row r="4013" s="60" customFormat="1" ht="12.75"/>
    <row r="4014" s="60" customFormat="1" ht="12.75"/>
    <row r="4015" s="60" customFormat="1" ht="12.75"/>
    <row r="4016" s="60" customFormat="1" ht="12.75"/>
    <row r="4017" s="60" customFormat="1" ht="12.75"/>
    <row r="4018" s="60" customFormat="1" ht="12.75"/>
    <row r="4019" s="60" customFormat="1" ht="12.75"/>
    <row r="4020" s="60" customFormat="1" ht="12.75"/>
    <row r="4021" s="60" customFormat="1" ht="12.75"/>
    <row r="4022" s="60" customFormat="1" ht="12.75"/>
    <row r="4023" s="60" customFormat="1" ht="12.75"/>
    <row r="4024" s="60" customFormat="1" ht="12.75"/>
    <row r="4025" s="60" customFormat="1" ht="12.75"/>
    <row r="4026" s="60" customFormat="1" ht="12.75"/>
    <row r="4027" s="60" customFormat="1" ht="12.75"/>
    <row r="4028" s="60" customFormat="1" ht="12.75"/>
    <row r="4029" s="60" customFormat="1" ht="12.75"/>
    <row r="4030" s="60" customFormat="1" ht="12.75"/>
    <row r="4031" s="60" customFormat="1" ht="12.75"/>
    <row r="4032" s="60" customFormat="1" ht="12.75"/>
    <row r="4033" s="60" customFormat="1" ht="12.75"/>
    <row r="4034" s="60" customFormat="1" ht="12.75"/>
    <row r="4035" s="60" customFormat="1" ht="12.75"/>
    <row r="4036" s="60" customFormat="1" ht="12.75"/>
    <row r="4037" s="60" customFormat="1" ht="12.75"/>
    <row r="4038" s="60" customFormat="1" ht="12.75"/>
    <row r="4039" s="60" customFormat="1" ht="12.75"/>
    <row r="4040" s="60" customFormat="1" ht="12.75"/>
    <row r="4041" s="60" customFormat="1" ht="12.75"/>
    <row r="4042" s="60" customFormat="1" ht="12.75"/>
    <row r="4043" s="60" customFormat="1" ht="12.75"/>
    <row r="4044" s="60" customFormat="1" ht="12.75"/>
    <row r="4045" s="60" customFormat="1" ht="12.75"/>
    <row r="4046" s="60" customFormat="1" ht="12.75"/>
    <row r="4047" s="60" customFormat="1" ht="12.75"/>
    <row r="4048" s="60" customFormat="1" ht="12.75"/>
    <row r="4049" s="60" customFormat="1" ht="12.75"/>
    <row r="4050" s="60" customFormat="1" ht="12.75"/>
    <row r="4051" s="60" customFormat="1" ht="12.75"/>
    <row r="4052" s="60" customFormat="1" ht="12.75"/>
    <row r="4053" s="60" customFormat="1" ht="12.75"/>
    <row r="4054" s="60" customFormat="1" ht="12.75"/>
    <row r="4055" s="60" customFormat="1" ht="12.75"/>
    <row r="4056" s="60" customFormat="1" ht="12.75"/>
    <row r="4057" s="60" customFormat="1" ht="12.75"/>
    <row r="4058" s="60" customFormat="1" ht="12.75"/>
    <row r="4059" s="60" customFormat="1" ht="12.75"/>
    <row r="4060" s="60" customFormat="1" ht="12.75"/>
    <row r="4061" s="60" customFormat="1" ht="12.75"/>
    <row r="4062" s="60" customFormat="1" ht="12.75"/>
    <row r="4063" s="60" customFormat="1" ht="12.75"/>
    <row r="4064" s="60" customFormat="1" ht="12.75"/>
    <row r="4065" s="60" customFormat="1" ht="12.75"/>
    <row r="4066" s="60" customFormat="1" ht="12.75"/>
    <row r="4067" s="60" customFormat="1" ht="12.75"/>
    <row r="4068" s="60" customFormat="1" ht="12.75"/>
    <row r="4069" s="60" customFormat="1" ht="12.75"/>
    <row r="4070" s="60" customFormat="1" ht="12.75"/>
    <row r="4071" s="60" customFormat="1" ht="12.75"/>
    <row r="4072" s="60" customFormat="1" ht="12.75"/>
    <row r="4073" s="60" customFormat="1" ht="12.75"/>
    <row r="4074" s="60" customFormat="1" ht="12.75"/>
    <row r="4075" s="60" customFormat="1" ht="12.75"/>
    <row r="4076" s="60" customFormat="1" ht="12.75"/>
    <row r="4077" s="60" customFormat="1" ht="12.75"/>
    <row r="4078" s="60" customFormat="1" ht="12.75"/>
    <row r="4079" s="60" customFormat="1" ht="12.75"/>
    <row r="4080" s="60" customFormat="1" ht="12.75"/>
    <row r="4081" s="60" customFormat="1" ht="12.75"/>
    <row r="4082" s="60" customFormat="1" ht="12.75"/>
    <row r="4083" s="60" customFormat="1" ht="12.75"/>
    <row r="4084" s="60" customFormat="1" ht="12.75"/>
    <row r="4085" s="60" customFormat="1" ht="12.75"/>
    <row r="4086" s="60" customFormat="1" ht="12.75"/>
    <row r="4087" s="60" customFormat="1" ht="12.75"/>
    <row r="4088" s="60" customFormat="1" ht="12.75"/>
    <row r="4089" s="60" customFormat="1" ht="12.75"/>
    <row r="4090" s="60" customFormat="1" ht="12.75"/>
    <row r="4091" s="60" customFormat="1" ht="12.75"/>
    <row r="4092" s="60" customFormat="1" ht="12.75"/>
    <row r="4093" s="60" customFormat="1" ht="12.75"/>
    <row r="4094" s="60" customFormat="1" ht="12.75"/>
    <row r="4095" s="60" customFormat="1" ht="12.75"/>
    <row r="4096" s="60" customFormat="1" ht="12.75"/>
    <row r="4097" s="60" customFormat="1" ht="12.75"/>
    <row r="4098" s="60" customFormat="1" ht="12.75"/>
    <row r="4099" s="60" customFormat="1" ht="12.75"/>
    <row r="4100" s="60" customFormat="1" ht="12.75"/>
    <row r="4101" s="60" customFormat="1" ht="12.75"/>
    <row r="4102" s="60" customFormat="1" ht="12.75"/>
    <row r="4103" s="60" customFormat="1" ht="12.75"/>
    <row r="4104" s="60" customFormat="1" ht="12.75"/>
    <row r="4105" s="60" customFormat="1" ht="12.75"/>
    <row r="4106" s="60" customFormat="1" ht="12.75"/>
    <row r="4107" s="60" customFormat="1" ht="12.75"/>
    <row r="4108" s="60" customFormat="1" ht="12.75"/>
    <row r="4109" s="60" customFormat="1" ht="12.75"/>
    <row r="4110" s="60" customFormat="1" ht="12.75"/>
    <row r="4111" s="60" customFormat="1" ht="12.75"/>
    <row r="4112" s="60" customFormat="1" ht="12.75"/>
    <row r="4113" s="60" customFormat="1" ht="12.75"/>
    <row r="4114" s="60" customFormat="1" ht="12.75"/>
    <row r="4115" s="60" customFormat="1" ht="12.75"/>
    <row r="4116" s="60" customFormat="1" ht="12.75"/>
    <row r="4117" s="60" customFormat="1" ht="12.75"/>
    <row r="4118" s="60" customFormat="1" ht="12.75"/>
    <row r="4119" s="60" customFormat="1" ht="12.75"/>
    <row r="4120" s="60" customFormat="1" ht="12.75"/>
    <row r="4121" s="60" customFormat="1" ht="12.75"/>
    <row r="4122" s="60" customFormat="1" ht="12.75"/>
    <row r="4123" s="60" customFormat="1" ht="12.75"/>
    <row r="4124" s="60" customFormat="1" ht="12.75"/>
    <row r="4125" s="60" customFormat="1" ht="12.75"/>
    <row r="4126" s="60" customFormat="1" ht="12.75"/>
    <row r="4127" s="60" customFormat="1" ht="12.75"/>
    <row r="4128" s="60" customFormat="1" ht="12.75"/>
    <row r="4129" s="60" customFormat="1" ht="12.75"/>
    <row r="4130" s="60" customFormat="1" ht="12.75"/>
    <row r="4131" s="60" customFormat="1" ht="12.75"/>
    <row r="4132" s="60" customFormat="1" ht="12.75"/>
    <row r="4133" s="60" customFormat="1" ht="12.75"/>
    <row r="4134" s="60" customFormat="1" ht="12.75"/>
    <row r="4135" s="60" customFormat="1" ht="12.75"/>
    <row r="4136" s="60" customFormat="1" ht="12.75"/>
    <row r="4137" s="60" customFormat="1" ht="12.75"/>
    <row r="4138" s="60" customFormat="1" ht="12.75"/>
    <row r="4139" s="60" customFormat="1" ht="12.75"/>
    <row r="4140" s="60" customFormat="1" ht="12.75"/>
    <row r="4141" s="60" customFormat="1" ht="12.75"/>
    <row r="4142" s="60" customFormat="1" ht="12.75"/>
    <row r="4143" s="60" customFormat="1" ht="12.75"/>
    <row r="4144" s="60" customFormat="1" ht="12.75"/>
    <row r="4145" s="60" customFormat="1" ht="12.75"/>
    <row r="4146" s="60" customFormat="1" ht="12.75"/>
    <row r="4147" s="60" customFormat="1" ht="12.75"/>
    <row r="4148" s="60" customFormat="1" ht="12.75"/>
    <row r="4149" s="60" customFormat="1" ht="12.75"/>
    <row r="4150" s="60" customFormat="1" ht="12.75"/>
    <row r="4151" s="60" customFormat="1" ht="12.75"/>
    <row r="4152" s="60" customFormat="1" ht="12.75"/>
    <row r="4153" s="60" customFormat="1" ht="12.75"/>
    <row r="4154" s="60" customFormat="1" ht="12.75"/>
    <row r="4155" s="60" customFormat="1" ht="12.75"/>
    <row r="4156" s="60" customFormat="1" ht="12.75"/>
    <row r="4157" s="60" customFormat="1" ht="12.75"/>
    <row r="4158" s="60" customFormat="1" ht="12.75"/>
    <row r="4159" s="60" customFormat="1" ht="12.75"/>
    <row r="4160" s="60" customFormat="1" ht="12.75"/>
    <row r="4161" s="60" customFormat="1" ht="12.75"/>
    <row r="4162" s="60" customFormat="1" ht="12.75"/>
    <row r="4163" s="60" customFormat="1" ht="12.75"/>
    <row r="4164" s="60" customFormat="1" ht="12.75"/>
    <row r="4165" s="60" customFormat="1" ht="12.75"/>
    <row r="4166" s="60" customFormat="1" ht="12.75"/>
    <row r="4167" s="60" customFormat="1" ht="12.75"/>
    <row r="4168" s="60" customFormat="1" ht="12.75"/>
    <row r="4169" s="60" customFormat="1" ht="12.75"/>
    <row r="4170" s="60" customFormat="1" ht="12.75"/>
    <row r="4171" s="60" customFormat="1" ht="12.75"/>
    <row r="4172" s="60" customFormat="1" ht="12.75"/>
    <row r="4173" s="60" customFormat="1" ht="12.75"/>
    <row r="4174" s="60" customFormat="1" ht="12.75"/>
    <row r="4175" s="60" customFormat="1" ht="12.75"/>
    <row r="4176" s="60" customFormat="1" ht="12.75"/>
    <row r="4177" s="60" customFormat="1" ht="12.75"/>
    <row r="4178" s="60" customFormat="1" ht="12.75"/>
    <row r="4179" s="60" customFormat="1" ht="12.75"/>
    <row r="4180" s="60" customFormat="1" ht="12.75"/>
    <row r="4181" s="60" customFormat="1" ht="12.75"/>
    <row r="4182" s="60" customFormat="1" ht="12.75"/>
    <row r="4183" s="60" customFormat="1" ht="12.75"/>
    <row r="4184" s="60" customFormat="1" ht="12.75"/>
    <row r="4185" s="60" customFormat="1" ht="12.75"/>
    <row r="4186" s="60" customFormat="1" ht="12.75"/>
    <row r="4187" s="60" customFormat="1" ht="12.75"/>
    <row r="4188" s="60" customFormat="1" ht="12.75"/>
    <row r="4189" s="60" customFormat="1" ht="12.75"/>
    <row r="4190" s="60" customFormat="1" ht="12.75"/>
    <row r="4191" s="60" customFormat="1" ht="12.75"/>
    <row r="4192" s="60" customFormat="1" ht="12.75"/>
    <row r="4193" s="60" customFormat="1" ht="12.75"/>
    <row r="4194" s="60" customFormat="1" ht="12.75"/>
    <row r="4195" s="60" customFormat="1" ht="12.75"/>
    <row r="4196" s="60" customFormat="1" ht="12.75"/>
    <row r="4197" s="60" customFormat="1" ht="12.75"/>
    <row r="4198" s="60" customFormat="1" ht="12.75"/>
    <row r="4199" s="60" customFormat="1" ht="12.75"/>
    <row r="4200" s="60" customFormat="1" ht="12.75"/>
    <row r="4201" s="60" customFormat="1" ht="12.75"/>
  </sheetData>
  <mergeCells count="46">
    <mergeCell ref="C97:G97"/>
    <mergeCell ref="C101:G101"/>
    <mergeCell ref="C72:G72"/>
    <mergeCell ref="C73:G73"/>
    <mergeCell ref="C77:G77"/>
    <mergeCell ref="C80:G80"/>
    <mergeCell ref="C63:G63"/>
    <mergeCell ref="C64:G64"/>
    <mergeCell ref="C68:G68"/>
    <mergeCell ref="H61:H62"/>
    <mergeCell ref="C16:G16"/>
    <mergeCell ref="C17:G17"/>
    <mergeCell ref="G14:G15"/>
    <mergeCell ref="M61:M62"/>
    <mergeCell ref="I61:I62"/>
    <mergeCell ref="J61:J62"/>
    <mergeCell ref="K61:K62"/>
    <mergeCell ref="L61:L62"/>
    <mergeCell ref="C55:H55"/>
    <mergeCell ref="C50:G50"/>
    <mergeCell ref="C59:M59"/>
    <mergeCell ref="B60:B62"/>
    <mergeCell ref="C60:H60"/>
    <mergeCell ref="I60:M60"/>
    <mergeCell ref="C61:C62"/>
    <mergeCell ref="D61:D62"/>
    <mergeCell ref="E61:F61"/>
    <mergeCell ref="G61:G62"/>
    <mergeCell ref="B2:M2"/>
    <mergeCell ref="B4:M4"/>
    <mergeCell ref="B6:M6"/>
    <mergeCell ref="C8:M8"/>
    <mergeCell ref="C10:M10"/>
    <mergeCell ref="K14:K15"/>
    <mergeCell ref="L14:L15"/>
    <mergeCell ref="H14:H15"/>
    <mergeCell ref="J14:J15"/>
    <mergeCell ref="M14:M15"/>
    <mergeCell ref="C12:M12"/>
    <mergeCell ref="B13:B15"/>
    <mergeCell ref="C13:H13"/>
    <mergeCell ref="I13:M13"/>
    <mergeCell ref="C14:C15"/>
    <mergeCell ref="I14:I15"/>
    <mergeCell ref="D14:D15"/>
    <mergeCell ref="E14:F14"/>
  </mergeCells>
  <printOptions horizontalCentered="1"/>
  <pageMargins left="0.3937007874015748" right="0.3937007874015748" top="0.7874015748031497" bottom="0.7874015748031497" header="0" footer="0"/>
  <pageSetup horizontalDpi="300" verticalDpi="300" orientation="landscape" paperSize="14" scale="65" r:id="rId3"/>
  <legacyDrawing r:id="rId2"/>
</worksheet>
</file>

<file path=xl/worksheets/sheet8.xml><?xml version="1.0" encoding="utf-8"?>
<worksheet xmlns="http://schemas.openxmlformats.org/spreadsheetml/2006/main" xmlns:r="http://schemas.openxmlformats.org/officeDocument/2006/relationships">
  <sheetPr>
    <tabColor indexed="44"/>
  </sheetPr>
  <dimension ref="B2:M101"/>
  <sheetViews>
    <sheetView workbookViewId="0" topLeftCell="A8">
      <selection activeCell="C20" sqref="C20"/>
    </sheetView>
  </sheetViews>
  <sheetFormatPr defaultColWidth="11.421875" defaultRowHeight="12.75"/>
  <cols>
    <col min="1" max="1" width="3.140625" style="65" customWidth="1"/>
    <col min="2" max="2" width="44.57421875" style="65" customWidth="1"/>
    <col min="3" max="3" width="12.8515625" style="65" customWidth="1"/>
    <col min="4" max="4" width="32.140625" style="65" customWidth="1"/>
    <col min="5" max="5" width="11.57421875" style="65" customWidth="1"/>
    <col min="6" max="6" width="14.28125" style="65" customWidth="1"/>
    <col min="7" max="7" width="14.28125" style="65" bestFit="1" customWidth="1"/>
    <col min="8" max="8" width="14.57421875" style="65" customWidth="1"/>
    <col min="9" max="9" width="13.00390625" style="65" bestFit="1" customWidth="1"/>
    <col min="10" max="10" width="23.28125" style="65" customWidth="1"/>
    <col min="11" max="11" width="9.00390625" style="65" customWidth="1"/>
    <col min="12" max="12" width="8.57421875" style="65" customWidth="1"/>
    <col min="13" max="13" width="9.00390625" style="65" customWidth="1"/>
    <col min="14" max="16384" width="11.421875" style="65" customWidth="1"/>
  </cols>
  <sheetData>
    <row r="1" s="60" customFormat="1" ht="12.75"/>
    <row r="2" spans="2:13" s="60" customFormat="1" ht="12.75">
      <c r="B2" s="163" t="s">
        <v>212</v>
      </c>
      <c r="C2" s="163"/>
      <c r="D2" s="163"/>
      <c r="E2" s="163"/>
      <c r="F2" s="163"/>
      <c r="G2" s="163"/>
      <c r="H2" s="163"/>
      <c r="I2" s="163"/>
      <c r="J2" s="163"/>
      <c r="K2" s="163"/>
      <c r="L2" s="163"/>
      <c r="M2" s="163"/>
    </row>
    <row r="3" spans="2:13" s="60" customFormat="1" ht="6.75" customHeight="1">
      <c r="B3" s="10"/>
      <c r="C3" s="10"/>
      <c r="D3" s="10"/>
      <c r="E3" s="10"/>
      <c r="F3" s="10"/>
      <c r="G3" s="10"/>
      <c r="H3" s="10"/>
      <c r="I3" s="10"/>
      <c r="J3" s="10"/>
      <c r="K3" s="61"/>
      <c r="L3" s="61"/>
      <c r="M3" s="61"/>
    </row>
    <row r="4" spans="2:13" s="60" customFormat="1" ht="12.75">
      <c r="B4" s="163" t="s">
        <v>126</v>
      </c>
      <c r="C4" s="163"/>
      <c r="D4" s="163"/>
      <c r="E4" s="163"/>
      <c r="F4" s="163"/>
      <c r="G4" s="163"/>
      <c r="H4" s="163"/>
      <c r="I4" s="163"/>
      <c r="J4" s="163"/>
      <c r="K4" s="163"/>
      <c r="L4" s="163"/>
      <c r="M4" s="163"/>
    </row>
    <row r="5" spans="2:13" s="60" customFormat="1" ht="5.25" customHeight="1">
      <c r="B5" s="9"/>
      <c r="C5" s="9"/>
      <c r="D5" s="9"/>
      <c r="E5" s="9"/>
      <c r="F5" s="9"/>
      <c r="G5" s="9"/>
      <c r="H5" s="9"/>
      <c r="I5" s="9"/>
      <c r="J5" s="9"/>
      <c r="K5" s="9"/>
      <c r="L5" s="9"/>
      <c r="M5" s="9"/>
    </row>
    <row r="6" spans="2:13" s="60" customFormat="1" ht="12.75">
      <c r="B6" s="163" t="s">
        <v>109</v>
      </c>
      <c r="C6" s="163"/>
      <c r="D6" s="163"/>
      <c r="E6" s="163"/>
      <c r="F6" s="163"/>
      <c r="G6" s="163"/>
      <c r="H6" s="163"/>
      <c r="I6" s="163"/>
      <c r="J6" s="163"/>
      <c r="K6" s="163"/>
      <c r="L6" s="163"/>
      <c r="M6" s="163"/>
    </row>
    <row r="7" spans="2:13" s="60" customFormat="1" ht="12" customHeight="1">
      <c r="B7" s="11"/>
      <c r="C7" s="11"/>
      <c r="D7" s="11"/>
      <c r="E7" s="11"/>
      <c r="F7" s="11"/>
      <c r="G7" s="11"/>
      <c r="H7" s="10"/>
      <c r="I7" s="10"/>
      <c r="J7" s="10"/>
      <c r="K7" s="61"/>
      <c r="L7" s="61"/>
      <c r="M7" s="61"/>
    </row>
    <row r="8" spans="2:13" s="60" customFormat="1" ht="12.75" customHeight="1">
      <c r="B8" s="3" t="s">
        <v>140</v>
      </c>
      <c r="C8" s="163"/>
      <c r="D8" s="163"/>
      <c r="E8" s="163"/>
      <c r="F8" s="163"/>
      <c r="G8" s="163"/>
      <c r="H8" s="163"/>
      <c r="I8" s="163"/>
      <c r="J8" s="163"/>
      <c r="K8" s="163"/>
      <c r="L8" s="163"/>
      <c r="M8" s="163"/>
    </row>
    <row r="9" spans="2:13" s="60" customFormat="1" ht="12.75" customHeight="1">
      <c r="B9" s="3"/>
      <c r="C9" s="58"/>
      <c r="D9" s="58"/>
      <c r="E9" s="58"/>
      <c r="F9" s="58"/>
      <c r="G9" s="58"/>
      <c r="H9" s="58"/>
      <c r="I9" s="58"/>
      <c r="J9" s="58"/>
      <c r="K9" s="58"/>
      <c r="L9" s="58"/>
      <c r="M9" s="58"/>
    </row>
    <row r="10" spans="2:13" s="60" customFormat="1" ht="12.75">
      <c r="B10" s="59" t="s">
        <v>217</v>
      </c>
      <c r="C10" s="276"/>
      <c r="D10" s="276"/>
      <c r="E10" s="276"/>
      <c r="F10" s="276"/>
      <c r="G10" s="276"/>
      <c r="H10" s="276"/>
      <c r="I10" s="276"/>
      <c r="J10" s="276"/>
      <c r="K10" s="276"/>
      <c r="L10" s="276"/>
      <c r="M10" s="276"/>
    </row>
    <row r="11" s="60" customFormat="1" ht="13.5" thickBot="1"/>
    <row r="12" spans="2:13" s="60" customFormat="1" ht="17.25" customHeight="1">
      <c r="B12" s="73" t="s">
        <v>230</v>
      </c>
      <c r="C12" s="279" t="s">
        <v>299</v>
      </c>
      <c r="D12" s="279"/>
      <c r="E12" s="279"/>
      <c r="F12" s="279"/>
      <c r="G12" s="279"/>
      <c r="H12" s="279"/>
      <c r="I12" s="279"/>
      <c r="J12" s="279"/>
      <c r="K12" s="279"/>
      <c r="L12" s="279"/>
      <c r="M12" s="280"/>
    </row>
    <row r="13" spans="2:13" s="60" customFormat="1" ht="12.75">
      <c r="B13" s="269" t="s">
        <v>137</v>
      </c>
      <c r="C13" s="271" t="s">
        <v>161</v>
      </c>
      <c r="D13" s="271"/>
      <c r="E13" s="271"/>
      <c r="F13" s="271"/>
      <c r="G13" s="271"/>
      <c r="H13" s="271"/>
      <c r="I13" s="271"/>
      <c r="J13" s="271"/>
      <c r="K13" s="271"/>
      <c r="L13" s="271"/>
      <c r="M13" s="272"/>
    </row>
    <row r="14" spans="2:13" s="60" customFormat="1" ht="12.75">
      <c r="B14" s="269"/>
      <c r="C14" s="271" t="s">
        <v>162</v>
      </c>
      <c r="D14" s="271" t="s">
        <v>231</v>
      </c>
      <c r="E14" s="271" t="s">
        <v>164</v>
      </c>
      <c r="F14" s="271"/>
      <c r="G14" s="271" t="s">
        <v>163</v>
      </c>
      <c r="H14" s="271" t="s">
        <v>223</v>
      </c>
      <c r="I14" s="274" t="s">
        <v>218</v>
      </c>
      <c r="J14" s="274" t="s">
        <v>219</v>
      </c>
      <c r="K14" s="274" t="s">
        <v>220</v>
      </c>
      <c r="L14" s="274" t="s">
        <v>221</v>
      </c>
      <c r="M14" s="277" t="s">
        <v>222</v>
      </c>
    </row>
    <row r="15" spans="2:13" s="60" customFormat="1" ht="26.25" thickBot="1">
      <c r="B15" s="270"/>
      <c r="C15" s="273"/>
      <c r="D15" s="273"/>
      <c r="E15" s="77" t="s">
        <v>165</v>
      </c>
      <c r="F15" s="77" t="s">
        <v>166</v>
      </c>
      <c r="G15" s="273"/>
      <c r="H15" s="273"/>
      <c r="I15" s="275"/>
      <c r="J15" s="275"/>
      <c r="K15" s="275"/>
      <c r="L15" s="275"/>
      <c r="M15" s="278"/>
    </row>
    <row r="16" spans="2:13" s="60" customFormat="1" ht="12.75">
      <c r="B16" s="84" t="s">
        <v>167</v>
      </c>
      <c r="C16" s="281"/>
      <c r="D16" s="282"/>
      <c r="E16" s="282"/>
      <c r="F16" s="282"/>
      <c r="G16" s="282"/>
      <c r="H16" s="78">
        <f>SUM(H17+H21)</f>
        <v>0</v>
      </c>
      <c r="I16" s="89"/>
      <c r="J16" s="66"/>
      <c r="K16" s="66"/>
      <c r="L16" s="66"/>
      <c r="M16" s="67"/>
    </row>
    <row r="17" spans="2:13" s="60" customFormat="1" ht="12.75">
      <c r="B17" s="85" t="s">
        <v>182</v>
      </c>
      <c r="C17" s="283"/>
      <c r="D17" s="230"/>
      <c r="E17" s="230"/>
      <c r="F17" s="230"/>
      <c r="G17" s="230"/>
      <c r="H17" s="83"/>
      <c r="I17" s="74"/>
      <c r="J17" s="62"/>
      <c r="K17" s="62"/>
      <c r="L17" s="62"/>
      <c r="M17" s="69"/>
    </row>
    <row r="18" spans="2:13" s="60" customFormat="1" ht="12.75">
      <c r="B18" s="86" t="s">
        <v>183</v>
      </c>
      <c r="C18" s="143"/>
      <c r="D18" s="144"/>
      <c r="E18" s="143"/>
      <c r="F18" s="144"/>
      <c r="G18" s="145"/>
      <c r="H18" s="145"/>
      <c r="I18" s="146"/>
      <c r="J18" s="64"/>
      <c r="K18" s="64"/>
      <c r="L18" s="64"/>
      <c r="M18" s="68"/>
    </row>
    <row r="19" spans="2:13" s="60" customFormat="1" ht="12.75">
      <c r="B19" s="86" t="s">
        <v>184</v>
      </c>
      <c r="C19" s="143"/>
      <c r="D19" s="144"/>
      <c r="E19" s="147"/>
      <c r="F19" s="147"/>
      <c r="G19" s="148"/>
      <c r="H19" s="144"/>
      <c r="I19" s="146"/>
      <c r="J19" s="64"/>
      <c r="K19" s="64"/>
      <c r="L19" s="64"/>
      <c r="M19" s="68"/>
    </row>
    <row r="20" spans="2:13" s="60" customFormat="1" ht="12.75" customHeight="1">
      <c r="B20" s="86" t="s">
        <v>185</v>
      </c>
      <c r="C20" s="143"/>
      <c r="D20" s="144"/>
      <c r="E20" s="143"/>
      <c r="F20" s="144"/>
      <c r="G20" s="145"/>
      <c r="H20" s="145"/>
      <c r="I20" s="146"/>
      <c r="J20" s="64"/>
      <c r="K20" s="64"/>
      <c r="L20" s="64"/>
      <c r="M20" s="68"/>
    </row>
    <row r="21" spans="2:13" s="60" customFormat="1" ht="12.75" customHeight="1">
      <c r="B21" s="85" t="s">
        <v>186</v>
      </c>
      <c r="C21" s="144"/>
      <c r="D21" s="144"/>
      <c r="E21" s="143"/>
      <c r="F21" s="144"/>
      <c r="G21" s="148"/>
      <c r="H21" s="144"/>
      <c r="I21" s="146"/>
      <c r="J21" s="62"/>
      <c r="K21" s="62"/>
      <c r="L21" s="62"/>
      <c r="M21" s="69"/>
    </row>
    <row r="22" spans="2:13" s="60" customFormat="1" ht="12.75" customHeight="1">
      <c r="B22" s="86" t="s">
        <v>187</v>
      </c>
      <c r="C22" s="143"/>
      <c r="D22" s="144"/>
      <c r="E22" s="143"/>
      <c r="F22" s="144"/>
      <c r="G22" s="148"/>
      <c r="H22" s="144"/>
      <c r="I22" s="146"/>
      <c r="J22" s="64"/>
      <c r="K22" s="64"/>
      <c r="L22" s="64"/>
      <c r="M22" s="68"/>
    </row>
    <row r="23" spans="2:13" s="60" customFormat="1" ht="12.75" customHeight="1">
      <c r="B23" s="86" t="s">
        <v>188</v>
      </c>
      <c r="C23" s="143"/>
      <c r="D23" s="144"/>
      <c r="E23" s="143"/>
      <c r="F23" s="144"/>
      <c r="G23" s="145"/>
      <c r="H23" s="145"/>
      <c r="I23" s="146"/>
      <c r="J23" s="64"/>
      <c r="K23" s="64"/>
      <c r="L23" s="64"/>
      <c r="M23" s="68"/>
    </row>
    <row r="24" spans="2:13" s="60" customFormat="1" ht="12.75" customHeight="1">
      <c r="B24" s="86" t="s">
        <v>189</v>
      </c>
      <c r="C24" s="143"/>
      <c r="D24" s="144"/>
      <c r="E24" s="143"/>
      <c r="F24" s="144"/>
      <c r="G24" s="145"/>
      <c r="H24" s="145"/>
      <c r="I24" s="146"/>
      <c r="J24" s="64"/>
      <c r="K24" s="64"/>
      <c r="L24" s="64"/>
      <c r="M24" s="68"/>
    </row>
    <row r="25" spans="2:13" s="60" customFormat="1" ht="12.75">
      <c r="B25" s="85" t="s">
        <v>190</v>
      </c>
      <c r="C25" s="144"/>
      <c r="D25" s="144"/>
      <c r="E25" s="143"/>
      <c r="F25" s="144"/>
      <c r="G25" s="148"/>
      <c r="H25" s="144"/>
      <c r="I25" s="146"/>
      <c r="J25" s="62"/>
      <c r="K25" s="62"/>
      <c r="L25" s="62"/>
      <c r="M25" s="69"/>
    </row>
    <row r="26" spans="2:13" s="60" customFormat="1" ht="12.75">
      <c r="B26" s="87" t="s">
        <v>191</v>
      </c>
      <c r="C26" s="144"/>
      <c r="D26" s="144"/>
      <c r="E26" s="143"/>
      <c r="F26" s="144"/>
      <c r="G26" s="148"/>
      <c r="H26" s="144"/>
      <c r="I26" s="146"/>
      <c r="J26" s="62"/>
      <c r="K26" s="62"/>
      <c r="L26" s="62"/>
      <c r="M26" s="69"/>
    </row>
    <row r="27" spans="2:13" s="60" customFormat="1" ht="25.5">
      <c r="B27" s="88" t="s">
        <v>168</v>
      </c>
      <c r="C27" s="144"/>
      <c r="D27" s="144"/>
      <c r="E27" s="143"/>
      <c r="F27" s="144"/>
      <c r="G27" s="148"/>
      <c r="H27" s="144"/>
      <c r="I27" s="146"/>
      <c r="J27" s="64"/>
      <c r="K27" s="64"/>
      <c r="L27" s="64"/>
      <c r="M27" s="68"/>
    </row>
    <row r="28" spans="2:13" s="60" customFormat="1" ht="12.75">
      <c r="B28" s="88" t="s">
        <v>139</v>
      </c>
      <c r="C28" s="143"/>
      <c r="D28" s="147"/>
      <c r="E28" s="147"/>
      <c r="F28" s="147"/>
      <c r="G28" s="147"/>
      <c r="H28" s="147"/>
      <c r="I28" s="147"/>
      <c r="J28" s="64"/>
      <c r="K28" s="64"/>
      <c r="L28" s="64"/>
      <c r="M28" s="68"/>
    </row>
    <row r="29" spans="2:13" s="60" customFormat="1" ht="12.75">
      <c r="B29" s="88" t="s">
        <v>138</v>
      </c>
      <c r="C29" s="143"/>
      <c r="D29" s="144"/>
      <c r="E29" s="143"/>
      <c r="F29" s="144"/>
      <c r="G29" s="149"/>
      <c r="H29" s="149"/>
      <c r="I29" s="146"/>
      <c r="J29" s="64"/>
      <c r="K29" s="64"/>
      <c r="L29" s="64"/>
      <c r="M29" s="68"/>
    </row>
    <row r="30" spans="2:13" s="60" customFormat="1" ht="12.75">
      <c r="B30" s="87" t="s">
        <v>169</v>
      </c>
      <c r="C30" s="144"/>
      <c r="D30" s="144"/>
      <c r="E30" s="143"/>
      <c r="F30" s="144"/>
      <c r="G30" s="148"/>
      <c r="H30" s="144"/>
      <c r="I30" s="146"/>
      <c r="J30" s="62"/>
      <c r="K30" s="62"/>
      <c r="L30" s="62"/>
      <c r="M30" s="69"/>
    </row>
    <row r="31" spans="2:13" s="60" customFormat="1" ht="12.75">
      <c r="B31" s="88" t="s">
        <v>192</v>
      </c>
      <c r="C31" s="147"/>
      <c r="D31" s="147"/>
      <c r="E31" s="147"/>
      <c r="F31" s="147"/>
      <c r="G31" s="147"/>
      <c r="H31" s="147"/>
      <c r="I31" s="147"/>
      <c r="J31" s="64"/>
      <c r="K31" s="64"/>
      <c r="L31" s="64"/>
      <c r="M31" s="68"/>
    </row>
    <row r="32" spans="2:13" s="60" customFormat="1" ht="12.75">
      <c r="B32" s="88" t="s">
        <v>193</v>
      </c>
      <c r="C32" s="143"/>
      <c r="D32" s="144"/>
      <c r="E32" s="143"/>
      <c r="F32" s="144"/>
      <c r="G32" s="149"/>
      <c r="H32" s="149"/>
      <c r="I32" s="146"/>
      <c r="J32" s="64"/>
      <c r="K32" s="64"/>
      <c r="L32" s="64"/>
      <c r="M32" s="68"/>
    </row>
    <row r="33" spans="2:13" s="60" customFormat="1" ht="12.75">
      <c r="B33" s="87" t="s">
        <v>181</v>
      </c>
      <c r="C33" s="144"/>
      <c r="D33" s="144"/>
      <c r="E33" s="143"/>
      <c r="F33" s="144"/>
      <c r="G33" s="148"/>
      <c r="H33" s="144"/>
      <c r="I33" s="146"/>
      <c r="J33" s="62"/>
      <c r="K33" s="62"/>
      <c r="L33" s="62"/>
      <c r="M33" s="69"/>
    </row>
    <row r="34" spans="2:13" s="60" customFormat="1" ht="12.75">
      <c r="B34" s="88" t="s">
        <v>194</v>
      </c>
      <c r="C34" s="144"/>
      <c r="D34" s="144"/>
      <c r="E34" s="143"/>
      <c r="F34" s="144"/>
      <c r="G34" s="148"/>
      <c r="H34" s="144"/>
      <c r="I34" s="146"/>
      <c r="J34" s="64"/>
      <c r="K34" s="64"/>
      <c r="L34" s="64"/>
      <c r="M34" s="68"/>
    </row>
    <row r="35" spans="2:13" s="60" customFormat="1" ht="12.75">
      <c r="B35" s="88" t="s">
        <v>170</v>
      </c>
      <c r="C35" s="144"/>
      <c r="D35" s="144"/>
      <c r="E35" s="143"/>
      <c r="F35" s="144"/>
      <c r="G35" s="148"/>
      <c r="H35" s="144"/>
      <c r="I35" s="146"/>
      <c r="J35" s="64"/>
      <c r="K35" s="64"/>
      <c r="L35" s="64"/>
      <c r="M35" s="68"/>
    </row>
    <row r="36" spans="2:13" s="60" customFormat="1" ht="12.75">
      <c r="B36" s="88" t="s">
        <v>172</v>
      </c>
      <c r="C36" s="144"/>
      <c r="D36" s="144"/>
      <c r="E36" s="143"/>
      <c r="F36" s="144"/>
      <c r="G36" s="148"/>
      <c r="H36" s="144"/>
      <c r="I36" s="146"/>
      <c r="J36" s="64"/>
      <c r="K36" s="64"/>
      <c r="L36" s="64"/>
      <c r="M36" s="68"/>
    </row>
    <row r="37" spans="2:13" s="60" customFormat="1" ht="12.75">
      <c r="B37" s="88" t="s">
        <v>171</v>
      </c>
      <c r="C37" s="143"/>
      <c r="D37" s="144"/>
      <c r="E37" s="150"/>
      <c r="F37" s="144"/>
      <c r="G37" s="145"/>
      <c r="H37" s="149"/>
      <c r="I37" s="146"/>
      <c r="J37" s="64"/>
      <c r="K37" s="64"/>
      <c r="L37" s="64"/>
      <c r="M37" s="68"/>
    </row>
    <row r="38" spans="2:13" s="60" customFormat="1" ht="12.75">
      <c r="B38" s="88" t="s">
        <v>173</v>
      </c>
      <c r="C38" s="144"/>
      <c r="D38" s="144"/>
      <c r="E38" s="143"/>
      <c r="F38" s="144"/>
      <c r="G38" s="148"/>
      <c r="H38" s="144"/>
      <c r="I38" s="146"/>
      <c r="J38" s="64"/>
      <c r="K38" s="64"/>
      <c r="L38" s="64"/>
      <c r="M38" s="68"/>
    </row>
    <row r="39" spans="2:13" s="60" customFormat="1" ht="12.75">
      <c r="B39" s="88" t="s">
        <v>195</v>
      </c>
      <c r="C39" s="144"/>
      <c r="D39" s="144"/>
      <c r="E39" s="143"/>
      <c r="F39" s="144"/>
      <c r="G39" s="148"/>
      <c r="H39" s="144"/>
      <c r="I39" s="146"/>
      <c r="J39" s="64"/>
      <c r="K39" s="64"/>
      <c r="L39" s="64"/>
      <c r="M39" s="68"/>
    </row>
    <row r="40" spans="2:13" s="60" customFormat="1" ht="12.75">
      <c r="B40" s="88" t="s">
        <v>174</v>
      </c>
      <c r="C40" s="143"/>
      <c r="D40" s="144"/>
      <c r="E40" s="143"/>
      <c r="F40" s="144"/>
      <c r="G40" s="145"/>
      <c r="H40" s="151"/>
      <c r="I40" s="146"/>
      <c r="J40" s="64"/>
      <c r="K40" s="64"/>
      <c r="L40" s="64"/>
      <c r="M40" s="68"/>
    </row>
    <row r="41" spans="2:13" s="60" customFormat="1" ht="12.75">
      <c r="B41" s="88" t="s">
        <v>196</v>
      </c>
      <c r="C41" s="144"/>
      <c r="D41" s="144"/>
      <c r="E41" s="143"/>
      <c r="F41" s="144"/>
      <c r="G41" s="148"/>
      <c r="H41" s="152"/>
      <c r="I41" s="146"/>
      <c r="J41" s="64"/>
      <c r="K41" s="64"/>
      <c r="L41" s="64"/>
      <c r="M41" s="68"/>
    </row>
    <row r="42" spans="2:13" s="60" customFormat="1" ht="17.25" customHeight="1">
      <c r="B42" s="88" t="s">
        <v>176</v>
      </c>
      <c r="C42" s="144"/>
      <c r="D42" s="144"/>
      <c r="E42" s="143"/>
      <c r="F42" s="144"/>
      <c r="G42" s="148"/>
      <c r="H42" s="152"/>
      <c r="I42" s="146"/>
      <c r="J42" s="64"/>
      <c r="K42" s="64"/>
      <c r="L42" s="64"/>
      <c r="M42" s="68"/>
    </row>
    <row r="43" spans="2:13" s="60" customFormat="1" ht="12.75">
      <c r="B43" s="88" t="s">
        <v>177</v>
      </c>
      <c r="C43" s="143"/>
      <c r="D43" s="144"/>
      <c r="E43" s="143"/>
      <c r="F43" s="144"/>
      <c r="G43" s="145"/>
      <c r="H43" s="151"/>
      <c r="I43" s="146"/>
      <c r="J43" s="64"/>
      <c r="K43" s="64"/>
      <c r="L43" s="64"/>
      <c r="M43" s="68"/>
    </row>
    <row r="44" spans="2:13" s="60" customFormat="1" ht="12.75">
      <c r="B44" s="88" t="s">
        <v>178</v>
      </c>
      <c r="C44" s="143"/>
      <c r="D44" s="144"/>
      <c r="E44" s="143"/>
      <c r="F44" s="144"/>
      <c r="G44" s="145"/>
      <c r="H44" s="151"/>
      <c r="I44" s="146"/>
      <c r="J44" s="64"/>
      <c r="K44" s="64"/>
      <c r="L44" s="64"/>
      <c r="M44" s="68"/>
    </row>
    <row r="45" spans="2:13" s="60" customFormat="1" ht="12.75">
      <c r="B45" s="88" t="s">
        <v>197</v>
      </c>
      <c r="C45" s="144"/>
      <c r="D45" s="144"/>
      <c r="E45" s="143"/>
      <c r="F45" s="144"/>
      <c r="G45" s="148"/>
      <c r="H45" s="144"/>
      <c r="I45" s="146"/>
      <c r="J45" s="64"/>
      <c r="K45" s="64"/>
      <c r="L45" s="64"/>
      <c r="M45" s="68"/>
    </row>
    <row r="46" spans="2:13" s="60" customFormat="1" ht="12.75">
      <c r="B46" s="88" t="s">
        <v>198</v>
      </c>
      <c r="C46" s="143"/>
      <c r="D46" s="144"/>
      <c r="E46" s="143"/>
      <c r="F46" s="144"/>
      <c r="G46" s="145"/>
      <c r="H46" s="151"/>
      <c r="I46" s="146"/>
      <c r="J46" s="64"/>
      <c r="K46" s="64"/>
      <c r="L46" s="64"/>
      <c r="M46" s="68"/>
    </row>
    <row r="47" spans="2:13" s="60" customFormat="1" ht="12.75">
      <c r="B47" s="88" t="s">
        <v>179</v>
      </c>
      <c r="C47" s="144"/>
      <c r="D47" s="144"/>
      <c r="E47" s="143"/>
      <c r="F47" s="144"/>
      <c r="G47" s="144"/>
      <c r="H47" s="144"/>
      <c r="I47" s="153"/>
      <c r="J47" s="64"/>
      <c r="K47" s="64"/>
      <c r="L47" s="64"/>
      <c r="M47" s="68"/>
    </row>
    <row r="48" spans="2:13" s="60" customFormat="1" ht="12.75">
      <c r="B48" s="88" t="s">
        <v>180</v>
      </c>
      <c r="C48" s="144"/>
      <c r="D48" s="144"/>
      <c r="E48" s="143"/>
      <c r="F48" s="144"/>
      <c r="G48" s="144"/>
      <c r="H48" s="144"/>
      <c r="I48" s="153"/>
      <c r="J48" s="64"/>
      <c r="K48" s="64"/>
      <c r="L48" s="64"/>
      <c r="M48" s="68"/>
    </row>
    <row r="49" spans="2:13" s="60" customFormat="1" ht="12.75">
      <c r="B49" s="88" t="s">
        <v>175</v>
      </c>
      <c r="C49" s="144"/>
      <c r="D49" s="144"/>
      <c r="E49" s="143"/>
      <c r="F49" s="144"/>
      <c r="G49" s="144"/>
      <c r="H49" s="144"/>
      <c r="I49" s="153"/>
      <c r="J49" s="64"/>
      <c r="K49" s="64"/>
      <c r="L49" s="64"/>
      <c r="M49" s="68"/>
    </row>
    <row r="50" spans="2:13" s="60" customFormat="1" ht="12.75">
      <c r="B50" s="85" t="s">
        <v>226</v>
      </c>
      <c r="C50" s="283"/>
      <c r="D50" s="230"/>
      <c r="E50" s="230"/>
      <c r="F50" s="230"/>
      <c r="G50" s="230"/>
      <c r="H50" s="80"/>
      <c r="I50" s="74"/>
      <c r="J50" s="62"/>
      <c r="K50" s="62"/>
      <c r="L50" s="62"/>
      <c r="M50" s="69"/>
    </row>
    <row r="51" spans="2:13" s="60" customFormat="1" ht="12.75">
      <c r="B51" s="88" t="s">
        <v>313</v>
      </c>
      <c r="C51" s="135"/>
      <c r="D51" s="63"/>
      <c r="E51" s="134"/>
      <c r="F51" s="63"/>
      <c r="G51" s="136"/>
      <c r="H51" s="79"/>
      <c r="I51" s="75"/>
      <c r="J51" s="137"/>
      <c r="K51" s="64"/>
      <c r="L51" s="64"/>
      <c r="M51" s="68"/>
    </row>
    <row r="52" spans="2:13" s="60" customFormat="1" ht="12.75">
      <c r="B52" s="88" t="s">
        <v>314</v>
      </c>
      <c r="C52" s="135"/>
      <c r="D52" s="63"/>
      <c r="E52" s="134"/>
      <c r="F52" s="63"/>
      <c r="G52" s="136"/>
      <c r="H52" s="79"/>
      <c r="I52" s="75"/>
      <c r="J52" s="137"/>
      <c r="K52" s="64"/>
      <c r="L52" s="64"/>
      <c r="M52" s="68"/>
    </row>
    <row r="53" spans="2:13" s="60" customFormat="1" ht="12.75">
      <c r="B53" s="88"/>
      <c r="C53" s="135"/>
      <c r="D53" s="63"/>
      <c r="E53" s="134"/>
      <c r="F53" s="63"/>
      <c r="G53" s="136"/>
      <c r="H53" s="79"/>
      <c r="I53" s="75"/>
      <c r="J53" s="137"/>
      <c r="K53" s="64"/>
      <c r="L53" s="64"/>
      <c r="M53" s="68"/>
    </row>
    <row r="54" spans="2:13" s="60" customFormat="1" ht="12.75">
      <c r="B54" s="88"/>
      <c r="C54" s="135"/>
      <c r="D54" s="63"/>
      <c r="E54" s="134"/>
      <c r="F54" s="63"/>
      <c r="G54" s="136"/>
      <c r="H54" s="79"/>
      <c r="I54" s="75"/>
      <c r="J54" s="137"/>
      <c r="K54" s="64"/>
      <c r="L54" s="64"/>
      <c r="M54" s="68"/>
    </row>
    <row r="55" spans="2:13" s="60" customFormat="1" ht="13.5" customHeight="1" thickBot="1">
      <c r="B55" s="72"/>
      <c r="C55" s="284" t="s">
        <v>235</v>
      </c>
      <c r="D55" s="285"/>
      <c r="E55" s="285"/>
      <c r="F55" s="285"/>
      <c r="G55" s="285"/>
      <c r="H55" s="286"/>
      <c r="I55" s="81">
        <f>SUM(I18:I54)</f>
        <v>0</v>
      </c>
      <c r="J55" s="70"/>
      <c r="K55" s="70"/>
      <c r="L55" s="70"/>
      <c r="M55" s="71"/>
    </row>
    <row r="56" s="60" customFormat="1" ht="12.75"/>
    <row r="57" s="60" customFormat="1" ht="12.75"/>
    <row r="58" s="60" customFormat="1" ht="25.5" customHeight="1" thickBot="1"/>
    <row r="59" spans="2:13" s="60" customFormat="1" ht="17.25" customHeight="1">
      <c r="B59" s="73" t="s">
        <v>230</v>
      </c>
      <c r="C59" s="279" t="s">
        <v>299</v>
      </c>
      <c r="D59" s="279"/>
      <c r="E59" s="279"/>
      <c r="F59" s="279"/>
      <c r="G59" s="279"/>
      <c r="H59" s="279"/>
      <c r="I59" s="279"/>
      <c r="J59" s="279"/>
      <c r="K59" s="279"/>
      <c r="L59" s="279"/>
      <c r="M59" s="280"/>
    </row>
    <row r="60" spans="2:13" s="60" customFormat="1" ht="12.75">
      <c r="B60" s="269" t="s">
        <v>137</v>
      </c>
      <c r="C60" s="271" t="s">
        <v>161</v>
      </c>
      <c r="D60" s="271"/>
      <c r="E60" s="271"/>
      <c r="F60" s="271"/>
      <c r="G60" s="271"/>
      <c r="H60" s="271"/>
      <c r="I60" s="271"/>
      <c r="J60" s="271"/>
      <c r="K60" s="271"/>
      <c r="L60" s="271"/>
      <c r="M60" s="272"/>
    </row>
    <row r="61" spans="2:13" s="60" customFormat="1" ht="12.75">
      <c r="B61" s="269"/>
      <c r="C61" s="271" t="s">
        <v>162</v>
      </c>
      <c r="D61" s="271" t="s">
        <v>231</v>
      </c>
      <c r="E61" s="271" t="s">
        <v>164</v>
      </c>
      <c r="F61" s="271"/>
      <c r="G61" s="271" t="s">
        <v>163</v>
      </c>
      <c r="H61" s="271" t="s">
        <v>223</v>
      </c>
      <c r="I61" s="274" t="s">
        <v>218</v>
      </c>
      <c r="J61" s="274" t="s">
        <v>219</v>
      </c>
      <c r="K61" s="274" t="s">
        <v>220</v>
      </c>
      <c r="L61" s="274" t="s">
        <v>221</v>
      </c>
      <c r="M61" s="277" t="s">
        <v>222</v>
      </c>
    </row>
    <row r="62" spans="2:13" s="60" customFormat="1" ht="26.25" thickBot="1">
      <c r="B62" s="270"/>
      <c r="C62" s="273"/>
      <c r="D62" s="273"/>
      <c r="E62" s="77" t="s">
        <v>165</v>
      </c>
      <c r="F62" s="77" t="s">
        <v>166</v>
      </c>
      <c r="G62" s="273"/>
      <c r="H62" s="273"/>
      <c r="I62" s="275"/>
      <c r="J62" s="275"/>
      <c r="K62" s="275"/>
      <c r="L62" s="275"/>
      <c r="M62" s="278"/>
    </row>
    <row r="63" spans="2:13" s="60" customFormat="1" ht="12.75">
      <c r="B63" s="84" t="s">
        <v>167</v>
      </c>
      <c r="C63" s="281"/>
      <c r="D63" s="282"/>
      <c r="E63" s="282"/>
      <c r="F63" s="282"/>
      <c r="G63" s="282"/>
      <c r="H63" s="78">
        <f>SUM(H64+H68)</f>
        <v>0</v>
      </c>
      <c r="I63" s="89"/>
      <c r="J63" s="66"/>
      <c r="K63" s="66"/>
      <c r="L63" s="66"/>
      <c r="M63" s="67"/>
    </row>
    <row r="64" spans="2:13" s="60" customFormat="1" ht="12.75">
      <c r="B64" s="85" t="s">
        <v>182</v>
      </c>
      <c r="C64" s="283"/>
      <c r="D64" s="230"/>
      <c r="E64" s="230"/>
      <c r="F64" s="230"/>
      <c r="G64" s="230"/>
      <c r="H64" s="83">
        <f>SUM(H65:H67)</f>
        <v>0</v>
      </c>
      <c r="I64" s="74"/>
      <c r="J64" s="62"/>
      <c r="K64" s="62"/>
      <c r="L64" s="62"/>
      <c r="M64" s="69"/>
    </row>
    <row r="65" spans="2:13" s="60" customFormat="1" ht="12.75">
      <c r="B65" s="86" t="s">
        <v>183</v>
      </c>
      <c r="C65" s="90"/>
      <c r="D65" s="63"/>
      <c r="E65" s="63"/>
      <c r="F65" s="63"/>
      <c r="G65" s="63"/>
      <c r="H65" s="79"/>
      <c r="I65" s="75"/>
      <c r="J65" s="64"/>
      <c r="K65" s="64"/>
      <c r="L65" s="64"/>
      <c r="M65" s="68"/>
    </row>
    <row r="66" spans="2:13" s="60" customFormat="1" ht="12.75">
      <c r="B66" s="86" t="s">
        <v>184</v>
      </c>
      <c r="C66" s="91"/>
      <c r="D66" s="63"/>
      <c r="E66" s="63"/>
      <c r="F66" s="63"/>
      <c r="G66" s="63"/>
      <c r="H66" s="79"/>
      <c r="I66" s="75"/>
      <c r="J66" s="64"/>
      <c r="K66" s="64"/>
      <c r="L66" s="64"/>
      <c r="M66" s="68"/>
    </row>
    <row r="67" spans="2:13" s="60" customFormat="1" ht="12.75" customHeight="1">
      <c r="B67" s="86" t="s">
        <v>185</v>
      </c>
      <c r="C67" s="90"/>
      <c r="D67" s="63"/>
      <c r="E67" s="63"/>
      <c r="F67" s="63"/>
      <c r="G67" s="63"/>
      <c r="H67" s="82"/>
      <c r="I67" s="75"/>
      <c r="J67" s="64"/>
      <c r="K67" s="64"/>
      <c r="L67" s="64"/>
      <c r="M67" s="68"/>
    </row>
    <row r="68" spans="2:13" s="60" customFormat="1" ht="12.75" customHeight="1">
      <c r="B68" s="85" t="s">
        <v>186</v>
      </c>
      <c r="C68" s="283"/>
      <c r="D68" s="230"/>
      <c r="E68" s="230"/>
      <c r="F68" s="230"/>
      <c r="G68" s="230"/>
      <c r="H68" s="83">
        <f>SUM(H69:H71)</f>
        <v>0</v>
      </c>
      <c r="I68" s="74"/>
      <c r="J68" s="62"/>
      <c r="K68" s="62"/>
      <c r="L68" s="62"/>
      <c r="M68" s="69"/>
    </row>
    <row r="69" spans="2:13" s="60" customFormat="1" ht="12.75" customHeight="1">
      <c r="B69" s="86" t="s">
        <v>187</v>
      </c>
      <c r="C69" s="90"/>
      <c r="D69" s="63"/>
      <c r="E69" s="63"/>
      <c r="F69" s="63"/>
      <c r="G69" s="63"/>
      <c r="H69" s="79"/>
      <c r="I69" s="75"/>
      <c r="J69" s="64"/>
      <c r="K69" s="64"/>
      <c r="L69" s="64"/>
      <c r="M69" s="68"/>
    </row>
    <row r="70" spans="2:13" s="60" customFormat="1" ht="12.75" customHeight="1">
      <c r="B70" s="86" t="s">
        <v>188</v>
      </c>
      <c r="C70" s="90"/>
      <c r="D70" s="63"/>
      <c r="E70" s="63"/>
      <c r="F70" s="63"/>
      <c r="G70" s="63"/>
      <c r="H70" s="79"/>
      <c r="I70" s="75"/>
      <c r="J70" s="64"/>
      <c r="K70" s="64"/>
      <c r="L70" s="64"/>
      <c r="M70" s="68"/>
    </row>
    <row r="71" spans="2:13" s="60" customFormat="1" ht="12.75" customHeight="1">
      <c r="B71" s="86" t="s">
        <v>189</v>
      </c>
      <c r="C71" s="90"/>
      <c r="D71" s="63"/>
      <c r="E71" s="63"/>
      <c r="F71" s="63"/>
      <c r="G71" s="63"/>
      <c r="H71" s="79"/>
      <c r="I71" s="75"/>
      <c r="J71" s="64"/>
      <c r="K71" s="64"/>
      <c r="L71" s="64"/>
      <c r="M71" s="68"/>
    </row>
    <row r="72" spans="2:13" s="60" customFormat="1" ht="12.75">
      <c r="B72" s="85" t="s">
        <v>190</v>
      </c>
      <c r="C72" s="283"/>
      <c r="D72" s="230"/>
      <c r="E72" s="230"/>
      <c r="F72" s="230"/>
      <c r="G72" s="230"/>
      <c r="H72" s="80">
        <f>SUM(H73+H77+H80)</f>
        <v>0</v>
      </c>
      <c r="I72" s="74"/>
      <c r="J72" s="62"/>
      <c r="K72" s="62"/>
      <c r="L72" s="62"/>
      <c r="M72" s="69"/>
    </row>
    <row r="73" spans="2:13" s="60" customFormat="1" ht="12.75">
      <c r="B73" s="87" t="s">
        <v>191</v>
      </c>
      <c r="C73" s="283"/>
      <c r="D73" s="230"/>
      <c r="E73" s="230"/>
      <c r="F73" s="230"/>
      <c r="G73" s="230"/>
      <c r="H73" s="83">
        <f>SUM(H74:H76)</f>
        <v>0</v>
      </c>
      <c r="I73" s="74"/>
      <c r="J73" s="62"/>
      <c r="K73" s="62"/>
      <c r="L73" s="62"/>
      <c r="M73" s="69"/>
    </row>
    <row r="74" spans="2:13" s="60" customFormat="1" ht="25.5">
      <c r="B74" s="88" t="s">
        <v>168</v>
      </c>
      <c r="C74" s="90"/>
      <c r="D74" s="63"/>
      <c r="E74" s="63"/>
      <c r="F74" s="63"/>
      <c r="G74" s="63"/>
      <c r="H74" s="79"/>
      <c r="I74" s="75"/>
      <c r="J74" s="64"/>
      <c r="K74" s="64"/>
      <c r="L74" s="64"/>
      <c r="M74" s="68"/>
    </row>
    <row r="75" spans="2:13" s="60" customFormat="1" ht="12.75">
      <c r="B75" s="88" t="s">
        <v>139</v>
      </c>
      <c r="C75" s="90"/>
      <c r="D75" s="63"/>
      <c r="E75" s="63"/>
      <c r="F75" s="63"/>
      <c r="G75" s="63"/>
      <c r="H75" s="79"/>
      <c r="I75" s="75"/>
      <c r="J75" s="64"/>
      <c r="K75" s="64"/>
      <c r="L75" s="64"/>
      <c r="M75" s="68"/>
    </row>
    <row r="76" spans="2:13" s="60" customFormat="1" ht="12.75">
      <c r="B76" s="88" t="s">
        <v>138</v>
      </c>
      <c r="C76" s="90"/>
      <c r="D76" s="63"/>
      <c r="E76" s="63"/>
      <c r="F76" s="63"/>
      <c r="G76" s="63"/>
      <c r="H76" s="79"/>
      <c r="I76" s="75"/>
      <c r="J76" s="64"/>
      <c r="K76" s="64"/>
      <c r="L76" s="64"/>
      <c r="M76" s="68"/>
    </row>
    <row r="77" spans="2:13" s="60" customFormat="1" ht="12.75">
      <c r="B77" s="87" t="s">
        <v>169</v>
      </c>
      <c r="C77" s="283"/>
      <c r="D77" s="230"/>
      <c r="E77" s="230"/>
      <c r="F77" s="230"/>
      <c r="G77" s="230"/>
      <c r="H77" s="83">
        <f>SUM(H78:H79)</f>
        <v>0</v>
      </c>
      <c r="I77" s="74"/>
      <c r="J77" s="62"/>
      <c r="K77" s="62"/>
      <c r="L77" s="62"/>
      <c r="M77" s="69"/>
    </row>
    <row r="78" spans="2:13" s="60" customFormat="1" ht="12.75">
      <c r="B78" s="88" t="s">
        <v>192</v>
      </c>
      <c r="C78" s="90"/>
      <c r="D78" s="63"/>
      <c r="E78" s="63"/>
      <c r="F78" s="63"/>
      <c r="G78" s="63"/>
      <c r="H78" s="79"/>
      <c r="I78" s="75"/>
      <c r="J78" s="64"/>
      <c r="K78" s="64"/>
      <c r="L78" s="64"/>
      <c r="M78" s="68"/>
    </row>
    <row r="79" spans="2:13" s="60" customFormat="1" ht="12.75">
      <c r="B79" s="88" t="s">
        <v>193</v>
      </c>
      <c r="C79" s="90"/>
      <c r="D79" s="63"/>
      <c r="E79" s="63"/>
      <c r="F79" s="63"/>
      <c r="G79" s="63"/>
      <c r="H79" s="79"/>
      <c r="I79" s="75"/>
      <c r="J79" s="64"/>
      <c r="K79" s="64"/>
      <c r="L79" s="64"/>
      <c r="M79" s="68"/>
    </row>
    <row r="80" spans="2:13" s="60" customFormat="1" ht="12.75">
      <c r="B80" s="87" t="s">
        <v>181</v>
      </c>
      <c r="C80" s="283"/>
      <c r="D80" s="230"/>
      <c r="E80" s="230"/>
      <c r="F80" s="230"/>
      <c r="G80" s="230"/>
      <c r="H80" s="83">
        <f>SUM(H81:H96)</f>
        <v>0</v>
      </c>
      <c r="I80" s="74"/>
      <c r="J80" s="62"/>
      <c r="K80" s="62"/>
      <c r="L80" s="62"/>
      <c r="M80" s="69"/>
    </row>
    <row r="81" spans="2:13" s="60" customFormat="1" ht="12.75">
      <c r="B81" s="88" t="s">
        <v>194</v>
      </c>
      <c r="C81" s="90"/>
      <c r="D81" s="63"/>
      <c r="E81" s="63"/>
      <c r="F81" s="63"/>
      <c r="G81" s="63"/>
      <c r="H81" s="79"/>
      <c r="I81" s="75"/>
      <c r="J81" s="64"/>
      <c r="K81" s="64"/>
      <c r="L81" s="64"/>
      <c r="M81" s="68"/>
    </row>
    <row r="82" spans="2:13" s="60" customFormat="1" ht="12.75">
      <c r="B82" s="88" t="s">
        <v>170</v>
      </c>
      <c r="C82" s="90"/>
      <c r="D82" s="63"/>
      <c r="E82" s="63"/>
      <c r="F82" s="63"/>
      <c r="G82" s="63"/>
      <c r="H82" s="79"/>
      <c r="I82" s="75"/>
      <c r="J82" s="64"/>
      <c r="K82" s="64"/>
      <c r="L82" s="64"/>
      <c r="M82" s="68"/>
    </row>
    <row r="83" spans="2:13" s="60" customFormat="1" ht="12.75">
      <c r="B83" s="88" t="s">
        <v>172</v>
      </c>
      <c r="C83" s="90"/>
      <c r="D83" s="63"/>
      <c r="E83" s="63"/>
      <c r="F83" s="63"/>
      <c r="G83" s="63"/>
      <c r="H83" s="79"/>
      <c r="I83" s="75"/>
      <c r="J83" s="64"/>
      <c r="K83" s="64"/>
      <c r="L83" s="64"/>
      <c r="M83" s="68"/>
    </row>
    <row r="84" spans="2:13" s="60" customFormat="1" ht="12.75">
      <c r="B84" s="88" t="s">
        <v>171</v>
      </c>
      <c r="C84" s="90"/>
      <c r="D84" s="63"/>
      <c r="E84" s="63"/>
      <c r="F84" s="63"/>
      <c r="G84" s="63"/>
      <c r="H84" s="79"/>
      <c r="I84" s="75"/>
      <c r="J84" s="64"/>
      <c r="K84" s="64"/>
      <c r="L84" s="64"/>
      <c r="M84" s="68"/>
    </row>
    <row r="85" spans="2:13" s="60" customFormat="1" ht="12.75">
      <c r="B85" s="88" t="s">
        <v>173</v>
      </c>
      <c r="C85" s="90"/>
      <c r="D85" s="63"/>
      <c r="E85" s="63"/>
      <c r="F85" s="63"/>
      <c r="G85" s="63"/>
      <c r="H85" s="79"/>
      <c r="I85" s="75"/>
      <c r="J85" s="64"/>
      <c r="K85" s="64"/>
      <c r="L85" s="64"/>
      <c r="M85" s="68"/>
    </row>
    <row r="86" spans="2:13" s="60" customFormat="1" ht="12.75">
      <c r="B86" s="88" t="s">
        <v>195</v>
      </c>
      <c r="C86" s="90"/>
      <c r="D86" s="63"/>
      <c r="E86" s="63"/>
      <c r="F86" s="63"/>
      <c r="G86" s="63"/>
      <c r="H86" s="79"/>
      <c r="I86" s="75"/>
      <c r="J86" s="64"/>
      <c r="K86" s="64"/>
      <c r="L86" s="64"/>
      <c r="M86" s="68"/>
    </row>
    <row r="87" spans="2:13" s="60" customFormat="1" ht="12.75">
      <c r="B87" s="88" t="s">
        <v>174</v>
      </c>
      <c r="C87" s="90"/>
      <c r="D87" s="63"/>
      <c r="E87" s="63"/>
      <c r="F87" s="63"/>
      <c r="G87" s="63"/>
      <c r="H87" s="79"/>
      <c r="I87" s="75"/>
      <c r="J87" s="64"/>
      <c r="K87" s="64"/>
      <c r="L87" s="64"/>
      <c r="M87" s="68"/>
    </row>
    <row r="88" spans="2:13" s="60" customFormat="1" ht="12.75">
      <c r="B88" s="88" t="s">
        <v>196</v>
      </c>
      <c r="C88" s="90"/>
      <c r="D88" s="63"/>
      <c r="E88" s="63"/>
      <c r="F88" s="63"/>
      <c r="G88" s="63"/>
      <c r="H88" s="79"/>
      <c r="I88" s="75"/>
      <c r="J88" s="64"/>
      <c r="K88" s="64"/>
      <c r="L88" s="64"/>
      <c r="M88" s="68"/>
    </row>
    <row r="89" spans="2:13" s="60" customFormat="1" ht="25.5">
      <c r="B89" s="88" t="s">
        <v>176</v>
      </c>
      <c r="C89" s="90"/>
      <c r="D89" s="63"/>
      <c r="E89" s="63"/>
      <c r="F89" s="63"/>
      <c r="G89" s="63"/>
      <c r="H89" s="79"/>
      <c r="I89" s="75"/>
      <c r="J89" s="64"/>
      <c r="K89" s="64"/>
      <c r="L89" s="64"/>
      <c r="M89" s="68"/>
    </row>
    <row r="90" spans="2:13" s="60" customFormat="1" ht="12.75">
      <c r="B90" s="88" t="s">
        <v>177</v>
      </c>
      <c r="C90" s="90"/>
      <c r="D90" s="63"/>
      <c r="E90" s="63"/>
      <c r="F90" s="63"/>
      <c r="G90" s="63"/>
      <c r="H90" s="79"/>
      <c r="I90" s="75"/>
      <c r="J90" s="64"/>
      <c r="K90" s="64"/>
      <c r="L90" s="64"/>
      <c r="M90" s="68"/>
    </row>
    <row r="91" spans="2:13" s="60" customFormat="1" ht="12.75">
      <c r="B91" s="88" t="s">
        <v>178</v>
      </c>
      <c r="C91" s="90"/>
      <c r="D91" s="63"/>
      <c r="E91" s="63"/>
      <c r="F91" s="63"/>
      <c r="G91" s="63"/>
      <c r="H91" s="79"/>
      <c r="I91" s="75"/>
      <c r="J91" s="64"/>
      <c r="K91" s="64"/>
      <c r="L91" s="64"/>
      <c r="M91" s="68"/>
    </row>
    <row r="92" spans="2:13" s="60" customFormat="1" ht="12.75">
      <c r="B92" s="88" t="s">
        <v>197</v>
      </c>
      <c r="C92" s="90"/>
      <c r="D92" s="63"/>
      <c r="E92" s="63"/>
      <c r="F92" s="63"/>
      <c r="G92" s="63"/>
      <c r="H92" s="79"/>
      <c r="I92" s="75"/>
      <c r="J92" s="64"/>
      <c r="K92" s="64"/>
      <c r="L92" s="64"/>
      <c r="M92" s="68"/>
    </row>
    <row r="93" spans="2:13" s="60" customFormat="1" ht="12.75">
      <c r="B93" s="88" t="s">
        <v>198</v>
      </c>
      <c r="C93" s="90"/>
      <c r="D93" s="63"/>
      <c r="E93" s="63"/>
      <c r="F93" s="63"/>
      <c r="G93" s="63"/>
      <c r="H93" s="79"/>
      <c r="I93" s="75"/>
      <c r="J93" s="64"/>
      <c r="K93" s="64"/>
      <c r="L93" s="64"/>
      <c r="M93" s="68"/>
    </row>
    <row r="94" spans="2:13" s="60" customFormat="1" ht="12.75">
      <c r="B94" s="88" t="s">
        <v>179</v>
      </c>
      <c r="C94" s="90"/>
      <c r="D94" s="63"/>
      <c r="E94" s="63"/>
      <c r="F94" s="63"/>
      <c r="G94" s="63"/>
      <c r="H94" s="79"/>
      <c r="I94" s="75"/>
      <c r="J94" s="64"/>
      <c r="K94" s="64"/>
      <c r="L94" s="64"/>
      <c r="M94" s="68"/>
    </row>
    <row r="95" spans="2:13" s="60" customFormat="1" ht="12.75">
      <c r="B95" s="88" t="s">
        <v>180</v>
      </c>
      <c r="C95" s="90"/>
      <c r="D95" s="63"/>
      <c r="E95" s="63"/>
      <c r="F95" s="63"/>
      <c r="G95" s="63"/>
      <c r="H95" s="79"/>
      <c r="I95" s="75"/>
      <c r="J95" s="64"/>
      <c r="K95" s="64"/>
      <c r="L95" s="64"/>
      <c r="M95" s="68"/>
    </row>
    <row r="96" spans="2:13" s="60" customFormat="1" ht="12.75">
      <c r="B96" s="88" t="s">
        <v>175</v>
      </c>
      <c r="C96" s="90"/>
      <c r="D96" s="63"/>
      <c r="E96" s="63"/>
      <c r="F96" s="63"/>
      <c r="G96" s="63"/>
      <c r="H96" s="79"/>
      <c r="I96" s="75"/>
      <c r="J96" s="64"/>
      <c r="K96" s="64"/>
      <c r="L96" s="64"/>
      <c r="M96" s="68"/>
    </row>
    <row r="97" spans="2:13" s="60" customFormat="1" ht="12.75">
      <c r="B97" s="85" t="s">
        <v>226</v>
      </c>
      <c r="C97" s="283"/>
      <c r="D97" s="230"/>
      <c r="E97" s="230"/>
      <c r="F97" s="230"/>
      <c r="G97" s="230"/>
      <c r="H97" s="80">
        <f>SUM(H98:H100)</f>
        <v>0</v>
      </c>
      <c r="I97" s="74"/>
      <c r="J97" s="62"/>
      <c r="K97" s="62"/>
      <c r="L97" s="62"/>
      <c r="M97" s="69"/>
    </row>
    <row r="98" spans="2:13" s="60" customFormat="1" ht="12.75">
      <c r="B98" s="88" t="s">
        <v>232</v>
      </c>
      <c r="C98" s="90"/>
      <c r="D98" s="63"/>
      <c r="E98" s="63"/>
      <c r="F98" s="63"/>
      <c r="G98" s="63"/>
      <c r="H98" s="79"/>
      <c r="I98" s="75"/>
      <c r="J98" s="64"/>
      <c r="K98" s="64"/>
      <c r="L98" s="64"/>
      <c r="M98" s="68"/>
    </row>
    <row r="99" spans="2:13" s="60" customFormat="1" ht="12.75">
      <c r="B99" s="88" t="s">
        <v>233</v>
      </c>
      <c r="C99" s="90"/>
      <c r="D99" s="63"/>
      <c r="E99" s="63"/>
      <c r="F99" s="63"/>
      <c r="G99" s="63"/>
      <c r="H99" s="79"/>
      <c r="I99" s="75"/>
      <c r="J99" s="64"/>
      <c r="K99" s="64"/>
      <c r="L99" s="64"/>
      <c r="M99" s="68"/>
    </row>
    <row r="100" spans="2:13" s="60" customFormat="1" ht="12.75">
      <c r="B100" s="88" t="s">
        <v>234</v>
      </c>
      <c r="C100" s="90"/>
      <c r="D100" s="63"/>
      <c r="E100" s="63"/>
      <c r="F100" s="63"/>
      <c r="G100" s="63"/>
      <c r="H100" s="79"/>
      <c r="I100" s="75"/>
      <c r="J100" s="64"/>
      <c r="K100" s="64"/>
      <c r="L100" s="64"/>
      <c r="M100" s="68"/>
    </row>
    <row r="101" spans="2:13" s="60" customFormat="1" ht="13.5" thickBot="1">
      <c r="B101" s="72"/>
      <c r="C101" s="287" t="s">
        <v>235</v>
      </c>
      <c r="D101" s="288"/>
      <c r="E101" s="288"/>
      <c r="F101" s="288"/>
      <c r="G101" s="288"/>
      <c r="H101" s="81">
        <f>+H97+H72+H63</f>
        <v>0</v>
      </c>
      <c r="I101" s="76"/>
      <c r="J101" s="70"/>
      <c r="K101" s="70"/>
      <c r="L101" s="70"/>
      <c r="M101" s="71"/>
    </row>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row r="114" s="60" customFormat="1" ht="12.75"/>
    <row r="115" s="60" customFormat="1" ht="12.75"/>
    <row r="116" s="60" customFormat="1" ht="12.75"/>
    <row r="117" s="60" customFormat="1" ht="12.75"/>
    <row r="118" s="60" customFormat="1" ht="12.75"/>
    <row r="119" s="60" customFormat="1" ht="12.75"/>
    <row r="120" s="60" customFormat="1" ht="12.75"/>
    <row r="121" s="60" customFormat="1" ht="12.75"/>
    <row r="122" s="60" customFormat="1" ht="12.75"/>
    <row r="123" s="60" customFormat="1" ht="12.75"/>
    <row r="124" s="60" customFormat="1" ht="12.75"/>
    <row r="125" s="60" customFormat="1" ht="12.75"/>
    <row r="126" s="60" customFormat="1" ht="12.75"/>
    <row r="127" s="60" customFormat="1" ht="12.75"/>
    <row r="128" s="60" customFormat="1" ht="12.75"/>
    <row r="129" s="60" customFormat="1" ht="12.75"/>
    <row r="130" s="60" customFormat="1" ht="12.75"/>
    <row r="131" s="60" customFormat="1" ht="12.75"/>
    <row r="132" s="60" customFormat="1" ht="12.75"/>
    <row r="133" s="60" customFormat="1" ht="12.75"/>
    <row r="134" s="60" customFormat="1" ht="12.75"/>
    <row r="135" s="60" customFormat="1" ht="12.75"/>
    <row r="136" s="60" customFormat="1" ht="12.75"/>
    <row r="137" s="60" customFormat="1" ht="12.75"/>
    <row r="138" s="60" customFormat="1" ht="12.75"/>
    <row r="139" s="60" customFormat="1" ht="12.75"/>
    <row r="140" s="60" customFormat="1" ht="12.75"/>
    <row r="141" s="60" customFormat="1" ht="12.75"/>
    <row r="142" s="60" customFormat="1" ht="12.75"/>
    <row r="143" s="60" customFormat="1" ht="12.75"/>
    <row r="144" s="60" customFormat="1" ht="12.75"/>
    <row r="145" s="60" customFormat="1" ht="12.75"/>
    <row r="146" s="60" customFormat="1" ht="12.75"/>
    <row r="147" s="60" customFormat="1" ht="12.75"/>
    <row r="148" s="60" customFormat="1" ht="12.75"/>
    <row r="149" s="60" customFormat="1" ht="12.75"/>
    <row r="150" s="60" customFormat="1" ht="12.75"/>
    <row r="151" s="60" customFormat="1" ht="12.75"/>
    <row r="152" s="60" customFormat="1" ht="12.75"/>
    <row r="153" s="60" customFormat="1" ht="12.75"/>
    <row r="154" s="60" customFormat="1" ht="12.75"/>
    <row r="155" s="60" customFormat="1" ht="12.75"/>
    <row r="156" s="60" customFormat="1" ht="12.75"/>
    <row r="157" s="60" customFormat="1" ht="12.75"/>
    <row r="158" s="60" customFormat="1" ht="12.75"/>
    <row r="159" s="60" customFormat="1" ht="12.75"/>
    <row r="160" s="60" customFormat="1" ht="12.75"/>
    <row r="161" s="60" customFormat="1" ht="12.75"/>
    <row r="162" s="60" customFormat="1" ht="12.75"/>
    <row r="163" s="60" customFormat="1" ht="12.75"/>
    <row r="164" s="60" customFormat="1" ht="12.75"/>
    <row r="165" s="60" customFormat="1" ht="12.75"/>
    <row r="166" s="60" customFormat="1" ht="12.75"/>
    <row r="167" s="60" customFormat="1" ht="12.75"/>
    <row r="168" s="60" customFormat="1" ht="12.75"/>
    <row r="169" s="60" customFormat="1" ht="12.75"/>
    <row r="170" s="60" customFormat="1" ht="12.75"/>
    <row r="171" s="60" customFormat="1" ht="12.75"/>
    <row r="172" s="60" customFormat="1" ht="12.75"/>
    <row r="173" s="60" customFormat="1" ht="12.75"/>
    <row r="174" s="60" customFormat="1" ht="12.75"/>
    <row r="175" s="60" customFormat="1" ht="12.75"/>
    <row r="176" s="60" customFormat="1" ht="12.75"/>
    <row r="177" s="60" customFormat="1" ht="12.75"/>
    <row r="178" s="60" customFormat="1" ht="12.75"/>
    <row r="179" s="60" customFormat="1" ht="12.75"/>
    <row r="180" s="60" customFormat="1" ht="12.75"/>
    <row r="181" s="60" customFormat="1" ht="12.75"/>
    <row r="182" s="60" customFormat="1" ht="12.75"/>
    <row r="183" s="60" customFormat="1" ht="12.75"/>
    <row r="184" s="60" customFormat="1" ht="12.75"/>
    <row r="185" s="60" customFormat="1" ht="12.75"/>
    <row r="186" s="60" customFormat="1" ht="12.75"/>
    <row r="187" s="60" customFormat="1" ht="12.75"/>
    <row r="188" s="60" customFormat="1" ht="12.75"/>
    <row r="189" s="60" customFormat="1" ht="12.75"/>
    <row r="190" s="60" customFormat="1" ht="12.75"/>
    <row r="191" s="60" customFormat="1" ht="12.75"/>
    <row r="192" s="60" customFormat="1" ht="12.75"/>
    <row r="193" s="60" customFormat="1" ht="12.75"/>
    <row r="194" s="60" customFormat="1" ht="12.75"/>
    <row r="195" s="60" customFormat="1" ht="12.75"/>
    <row r="196" s="60" customFormat="1" ht="12.75"/>
    <row r="197" s="60" customFormat="1" ht="12.75"/>
    <row r="198" s="60" customFormat="1" ht="12.75"/>
    <row r="199" s="60" customFormat="1" ht="12.75"/>
    <row r="200" s="60" customFormat="1" ht="12.75"/>
    <row r="201" s="60" customFormat="1" ht="12.75"/>
    <row r="202" s="60" customFormat="1" ht="12.75"/>
    <row r="203" s="60" customFormat="1" ht="12.75"/>
    <row r="204" s="60" customFormat="1" ht="12.75"/>
    <row r="205" s="60" customFormat="1" ht="12.75"/>
    <row r="206" s="60" customFormat="1" ht="12.75"/>
    <row r="207" s="60" customFormat="1" ht="12.75"/>
    <row r="208" s="60" customFormat="1" ht="12.75"/>
    <row r="209" s="60" customFormat="1" ht="12.75"/>
    <row r="210" s="60" customFormat="1" ht="12.75"/>
    <row r="211" s="60" customFormat="1" ht="12.75"/>
    <row r="212" s="60" customFormat="1" ht="12.75"/>
    <row r="213" s="60" customFormat="1" ht="12.75"/>
    <row r="214" s="60" customFormat="1" ht="12.75"/>
    <row r="215" s="60" customFormat="1" ht="12.75"/>
    <row r="216" s="60" customFormat="1" ht="12.75"/>
    <row r="217" s="60" customFormat="1" ht="12.75"/>
    <row r="218" s="60" customFormat="1" ht="12.75"/>
    <row r="219" s="60" customFormat="1" ht="12.75"/>
    <row r="220" s="60" customFormat="1" ht="12.75"/>
    <row r="221" s="60" customFormat="1" ht="12.75"/>
    <row r="222" s="60" customFormat="1" ht="12.75"/>
    <row r="223" s="60" customFormat="1" ht="12.75"/>
    <row r="224" s="60" customFormat="1" ht="12.75"/>
    <row r="225" s="60" customFormat="1" ht="12.75"/>
    <row r="226" s="60" customFormat="1" ht="12.75"/>
    <row r="227" s="60" customFormat="1" ht="12.75"/>
    <row r="228" s="60" customFormat="1" ht="12.75"/>
    <row r="229" s="60" customFormat="1" ht="12.75"/>
    <row r="230" s="60" customFormat="1" ht="12.75"/>
    <row r="231" s="60" customFormat="1" ht="12.75"/>
    <row r="232" s="60" customFormat="1" ht="12.75"/>
    <row r="233" s="60" customFormat="1" ht="12.75"/>
    <row r="234" s="60" customFormat="1" ht="12.75"/>
    <row r="235" s="60" customFormat="1" ht="12.75"/>
    <row r="236" s="60" customFormat="1" ht="12.75"/>
    <row r="237" s="60" customFormat="1" ht="12.75"/>
    <row r="238" s="60" customFormat="1" ht="12.75"/>
    <row r="239" s="60" customFormat="1" ht="12.75"/>
    <row r="240" s="60" customFormat="1" ht="12.75"/>
    <row r="241" s="60" customFormat="1" ht="12.75"/>
    <row r="242" s="60" customFormat="1" ht="12.75"/>
    <row r="243" s="60" customFormat="1" ht="12.75"/>
    <row r="244" s="60" customFormat="1" ht="12.75"/>
    <row r="245" s="60" customFormat="1" ht="12.75"/>
    <row r="246" s="60" customFormat="1" ht="12.75"/>
    <row r="247" s="60" customFormat="1" ht="12.75"/>
    <row r="248" s="60" customFormat="1" ht="12.75"/>
    <row r="249" s="60" customFormat="1" ht="12.75"/>
    <row r="250" s="60" customFormat="1" ht="12.75"/>
    <row r="251" s="60" customFormat="1" ht="12.75"/>
    <row r="252" s="60" customFormat="1" ht="12.75"/>
    <row r="253" s="60" customFormat="1" ht="12.75"/>
    <row r="254" s="60" customFormat="1" ht="12.75"/>
    <row r="255" s="60" customFormat="1" ht="12.75"/>
    <row r="256" s="60" customFormat="1" ht="12.75"/>
    <row r="257" s="60" customFormat="1" ht="12.75"/>
    <row r="258" s="60" customFormat="1" ht="12.75"/>
    <row r="259" s="60" customFormat="1" ht="12.75"/>
    <row r="260" s="60" customFormat="1" ht="12.75"/>
    <row r="261" s="60" customFormat="1" ht="12.75"/>
    <row r="262" s="60" customFormat="1" ht="12.75"/>
    <row r="263" s="60" customFormat="1" ht="12.75"/>
    <row r="264" s="60" customFormat="1" ht="12.75"/>
    <row r="265" s="60" customFormat="1" ht="12.75"/>
    <row r="266" s="60" customFormat="1" ht="12.75"/>
    <row r="267" s="60" customFormat="1" ht="12.75"/>
    <row r="268" s="60" customFormat="1" ht="12.75"/>
    <row r="269" s="60" customFormat="1" ht="12.75"/>
    <row r="270" s="60" customFormat="1" ht="12.75"/>
    <row r="271" s="60" customFormat="1" ht="12.75"/>
    <row r="272" s="60" customFormat="1" ht="12.75"/>
    <row r="273" s="60" customFormat="1" ht="12.75"/>
    <row r="274" s="60" customFormat="1" ht="12.75"/>
    <row r="275" s="60" customFormat="1" ht="12.75"/>
    <row r="276" s="60" customFormat="1" ht="12.75"/>
    <row r="277" s="60" customFormat="1" ht="12.75"/>
    <row r="278" s="60" customFormat="1" ht="12.75"/>
    <row r="279" s="60" customFormat="1" ht="12.75"/>
    <row r="280" s="60" customFormat="1" ht="12.75"/>
    <row r="281" s="60" customFormat="1" ht="12.75"/>
    <row r="282" s="60" customFormat="1" ht="12.75"/>
    <row r="283" s="60" customFormat="1" ht="12.75"/>
    <row r="284" s="60" customFormat="1" ht="12.75"/>
    <row r="285" s="60" customFormat="1" ht="12.75"/>
    <row r="286" s="60" customFormat="1" ht="12.75"/>
    <row r="287" s="60" customFormat="1" ht="12.75"/>
    <row r="288" s="60" customFormat="1" ht="12.75"/>
    <row r="289" s="60" customFormat="1" ht="12.75"/>
    <row r="290" s="60" customFormat="1" ht="12.75"/>
    <row r="291" s="60" customFormat="1" ht="12.75"/>
    <row r="292" s="60" customFormat="1" ht="12.75"/>
    <row r="293" s="60" customFormat="1" ht="12.75"/>
    <row r="294" s="60" customFormat="1" ht="12.75"/>
    <row r="295" s="60" customFormat="1" ht="12.75"/>
    <row r="296" s="60" customFormat="1" ht="12.75"/>
    <row r="297" s="60" customFormat="1" ht="12.75"/>
    <row r="298" s="60" customFormat="1" ht="12.75"/>
    <row r="299" s="60" customFormat="1" ht="12.75"/>
    <row r="300" s="60" customFormat="1" ht="12.75"/>
    <row r="301" s="60" customFormat="1" ht="12.75"/>
    <row r="302" s="60" customFormat="1" ht="12.75"/>
    <row r="303" s="60" customFormat="1" ht="12.75"/>
    <row r="304" s="60" customFormat="1" ht="12.75"/>
    <row r="305" s="60" customFormat="1" ht="12.75"/>
    <row r="306" s="60" customFormat="1" ht="12.75"/>
    <row r="307" s="60" customFormat="1" ht="12.75"/>
    <row r="308" s="60" customFormat="1" ht="12.75"/>
    <row r="309" s="60" customFormat="1" ht="12.75"/>
    <row r="310" s="60" customFormat="1" ht="12.75"/>
    <row r="311" s="60" customFormat="1" ht="12.75"/>
    <row r="312" s="60" customFormat="1" ht="12.75"/>
    <row r="313" s="60" customFormat="1" ht="12.75"/>
    <row r="314" s="60" customFormat="1" ht="12.75"/>
    <row r="315" s="60" customFormat="1" ht="12.75"/>
    <row r="316" s="60" customFormat="1" ht="12.75"/>
    <row r="317" s="60" customFormat="1" ht="12.75"/>
    <row r="318" s="60" customFormat="1" ht="12.75"/>
    <row r="319" s="60" customFormat="1" ht="12.75"/>
    <row r="320" s="60" customFormat="1" ht="12.75"/>
    <row r="321" s="60" customFormat="1" ht="12.75"/>
    <row r="322" s="60" customFormat="1" ht="12.75"/>
    <row r="323" s="60" customFormat="1" ht="12.75"/>
    <row r="324" s="60" customFormat="1" ht="12.75"/>
    <row r="325" s="60" customFormat="1" ht="12.75"/>
    <row r="326" s="60" customFormat="1" ht="12.75"/>
    <row r="327" s="60" customFormat="1" ht="12.75"/>
    <row r="328" s="60" customFormat="1" ht="12.75"/>
    <row r="329" s="60" customFormat="1" ht="12.75"/>
    <row r="330" s="60" customFormat="1" ht="12.75"/>
    <row r="331" s="60" customFormat="1" ht="12.75"/>
    <row r="332" s="60" customFormat="1" ht="12.75"/>
    <row r="333" s="60" customFormat="1" ht="12.75"/>
    <row r="334" s="60" customFormat="1" ht="12.75"/>
    <row r="335" s="60" customFormat="1" ht="12.75"/>
    <row r="336" s="60" customFormat="1" ht="12.75"/>
    <row r="337" s="60" customFormat="1" ht="12.75"/>
    <row r="338" s="60" customFormat="1" ht="12.75"/>
    <row r="339" s="60" customFormat="1" ht="12.75"/>
    <row r="340" s="60" customFormat="1" ht="12.75"/>
    <row r="341" s="60" customFormat="1" ht="12.75"/>
    <row r="342" s="60" customFormat="1" ht="12.75"/>
    <row r="343" s="60" customFormat="1" ht="12.75"/>
    <row r="344" s="60" customFormat="1" ht="12.75"/>
    <row r="345" s="60" customFormat="1" ht="12.75"/>
    <row r="346" s="60" customFormat="1" ht="12.75"/>
    <row r="347" s="60" customFormat="1" ht="12.75"/>
    <row r="348" s="60" customFormat="1" ht="12.75"/>
    <row r="349" s="60" customFormat="1" ht="12.75"/>
    <row r="350" s="60" customFormat="1" ht="12.75"/>
    <row r="351" s="60" customFormat="1" ht="12.75"/>
    <row r="352" s="60" customFormat="1" ht="12.75"/>
    <row r="353" s="60" customFormat="1" ht="12.75"/>
    <row r="354" s="60" customFormat="1" ht="12.75"/>
    <row r="355" s="60" customFormat="1" ht="12.75"/>
    <row r="356" s="60" customFormat="1" ht="12.75"/>
    <row r="357" s="60" customFormat="1" ht="12.75"/>
    <row r="358" s="60" customFormat="1" ht="12.75"/>
    <row r="359" s="60" customFormat="1" ht="12.75"/>
    <row r="360" s="60" customFormat="1" ht="12.75"/>
    <row r="361" s="60" customFormat="1" ht="12.75"/>
    <row r="362" s="60" customFormat="1" ht="12.75"/>
    <row r="363" s="60" customFormat="1" ht="12.75"/>
    <row r="364" s="60" customFormat="1" ht="12.75"/>
    <row r="365" s="60" customFormat="1" ht="12.75"/>
    <row r="366" s="60" customFormat="1" ht="12.75"/>
    <row r="367" s="60" customFormat="1" ht="12.75"/>
    <row r="368" s="60" customFormat="1" ht="12.75"/>
    <row r="369" s="60" customFormat="1" ht="12.75"/>
    <row r="370" s="60" customFormat="1" ht="12.75"/>
    <row r="371" s="60" customFormat="1" ht="12.75"/>
    <row r="372" s="60" customFormat="1" ht="12.75"/>
    <row r="373" s="60" customFormat="1" ht="12.75"/>
    <row r="374" s="60" customFormat="1" ht="12.75"/>
    <row r="375" s="60" customFormat="1" ht="12.75"/>
    <row r="376" s="60" customFormat="1" ht="12.75"/>
    <row r="377" s="60" customFormat="1" ht="12.75"/>
    <row r="378" s="60" customFormat="1" ht="12.75"/>
    <row r="379" s="60" customFormat="1" ht="12.75"/>
    <row r="380" s="60" customFormat="1" ht="12.75"/>
    <row r="381" s="60" customFormat="1" ht="12.75"/>
    <row r="382" s="60" customFormat="1" ht="12.75"/>
    <row r="383" s="60" customFormat="1" ht="12.75"/>
    <row r="384" s="60" customFormat="1" ht="12.75"/>
    <row r="385" s="60" customFormat="1" ht="12.75"/>
    <row r="386" s="60" customFormat="1" ht="12.75"/>
    <row r="387" s="60" customFormat="1" ht="12.75"/>
    <row r="388" s="60" customFormat="1" ht="12.75"/>
    <row r="389" s="60" customFormat="1" ht="12.75"/>
    <row r="390" s="60" customFormat="1" ht="12.75"/>
    <row r="391" s="60" customFormat="1" ht="12.75"/>
    <row r="392" s="60" customFormat="1" ht="12.75"/>
    <row r="393" s="60" customFormat="1" ht="12.75"/>
    <row r="394" s="60" customFormat="1" ht="12.75"/>
    <row r="395" s="60" customFormat="1" ht="12.75"/>
    <row r="396" s="60" customFormat="1" ht="12.75"/>
    <row r="397" s="60" customFormat="1" ht="12.75"/>
    <row r="398" s="60" customFormat="1" ht="12.75"/>
    <row r="399" s="60" customFormat="1" ht="12.75"/>
    <row r="400" s="60" customFormat="1" ht="12.75"/>
    <row r="401" s="60" customFormat="1" ht="12.75"/>
    <row r="402" s="60" customFormat="1" ht="12.75"/>
    <row r="403" s="60" customFormat="1" ht="12.75"/>
    <row r="404" s="60" customFormat="1" ht="12.75"/>
    <row r="405" s="60" customFormat="1" ht="12.75"/>
    <row r="406" s="60" customFormat="1" ht="12.75"/>
    <row r="407" s="60" customFormat="1" ht="12.75"/>
    <row r="408" s="60" customFormat="1" ht="12.75"/>
    <row r="409" s="60" customFormat="1" ht="12.75"/>
    <row r="410" s="60" customFormat="1" ht="12.75"/>
    <row r="411" s="60" customFormat="1" ht="12.75"/>
    <row r="412" s="60" customFormat="1" ht="12.75"/>
    <row r="413" s="60" customFormat="1" ht="12.75"/>
    <row r="414" s="60" customFormat="1" ht="12.75"/>
    <row r="415" s="60" customFormat="1" ht="12.75"/>
    <row r="416" s="60" customFormat="1" ht="12.75"/>
    <row r="417" s="60" customFormat="1" ht="12.75"/>
    <row r="418" s="60" customFormat="1" ht="12.75"/>
    <row r="419" s="60" customFormat="1" ht="12.75"/>
    <row r="420" s="60" customFormat="1" ht="12.75"/>
    <row r="421" s="60" customFormat="1" ht="12.75"/>
    <row r="422" s="60" customFormat="1" ht="12.75"/>
    <row r="423" s="60" customFormat="1" ht="12.75"/>
    <row r="424" s="60" customFormat="1" ht="12.75"/>
    <row r="425" s="60" customFormat="1" ht="12.75"/>
    <row r="426" s="60" customFormat="1" ht="12.75"/>
    <row r="427" s="60" customFormat="1" ht="12.75"/>
    <row r="428" s="60" customFormat="1" ht="12.75"/>
    <row r="429" s="60" customFormat="1" ht="12.75"/>
    <row r="430" s="60" customFormat="1" ht="12.75"/>
    <row r="431" s="60" customFormat="1" ht="12.75"/>
    <row r="432" s="60" customFormat="1" ht="12.75"/>
    <row r="433" s="60" customFormat="1" ht="12.75"/>
    <row r="434" s="60" customFormat="1" ht="12.75"/>
    <row r="435" s="60" customFormat="1" ht="12.75"/>
    <row r="436" s="60" customFormat="1" ht="12.75"/>
    <row r="437" s="60" customFormat="1" ht="12.75"/>
    <row r="438" s="60" customFormat="1" ht="12.75"/>
    <row r="439" s="60" customFormat="1" ht="12.75"/>
    <row r="440" s="60" customFormat="1" ht="12.75"/>
    <row r="441" s="60" customFormat="1" ht="12.75"/>
    <row r="442" s="60" customFormat="1" ht="12.75"/>
    <row r="443" s="60" customFormat="1" ht="12.75"/>
    <row r="444" s="60" customFormat="1" ht="12.75"/>
    <row r="445" s="60" customFormat="1" ht="12.75"/>
    <row r="446" s="60" customFormat="1" ht="12.75"/>
    <row r="447" s="60" customFormat="1" ht="12.75"/>
    <row r="448" s="60" customFormat="1" ht="12.75"/>
    <row r="449" s="60" customFormat="1" ht="12.75"/>
    <row r="450" s="60" customFormat="1" ht="12.75"/>
    <row r="451" s="60" customFormat="1" ht="12.75"/>
    <row r="452" s="60" customFormat="1" ht="12.75"/>
    <row r="453" s="60" customFormat="1" ht="12.75"/>
    <row r="454" s="60" customFormat="1" ht="12.75"/>
    <row r="455" s="60" customFormat="1" ht="12.75"/>
    <row r="456" s="60" customFormat="1" ht="12.75"/>
    <row r="457" s="60" customFormat="1" ht="12.75"/>
    <row r="458" s="60" customFormat="1" ht="12.75"/>
    <row r="459" s="60" customFormat="1" ht="12.75"/>
    <row r="460" s="60" customFormat="1" ht="12.75"/>
    <row r="461" s="60" customFormat="1" ht="12.75"/>
    <row r="462" s="60" customFormat="1" ht="12.75"/>
    <row r="463" s="60" customFormat="1" ht="12.75"/>
    <row r="464" s="60" customFormat="1" ht="12.75"/>
    <row r="465" s="60" customFormat="1" ht="12.75"/>
    <row r="466" s="60" customFormat="1" ht="12.75"/>
    <row r="467" s="60" customFormat="1" ht="12.75"/>
    <row r="468" s="60" customFormat="1" ht="12.75"/>
    <row r="469" s="60" customFormat="1" ht="12.75"/>
    <row r="470" s="60" customFormat="1" ht="12.75"/>
    <row r="471" s="60" customFormat="1" ht="12.75"/>
    <row r="472" s="60" customFormat="1" ht="12.75"/>
    <row r="473" s="60" customFormat="1" ht="12.75"/>
    <row r="474" s="60" customFormat="1" ht="12.75"/>
    <row r="475" s="60" customFormat="1" ht="12.75"/>
    <row r="476" s="60" customFormat="1" ht="12.75"/>
    <row r="477" s="60" customFormat="1" ht="12.75"/>
    <row r="478" s="60" customFormat="1" ht="12.75"/>
    <row r="479" s="60" customFormat="1" ht="12.75"/>
    <row r="480" s="60" customFormat="1" ht="12.75"/>
    <row r="481" s="60" customFormat="1" ht="12.75"/>
    <row r="482" s="60" customFormat="1" ht="12.75"/>
    <row r="483" s="60" customFormat="1" ht="12.75"/>
    <row r="484" s="60" customFormat="1" ht="12.75"/>
    <row r="485" s="60" customFormat="1" ht="12.75"/>
    <row r="486" s="60" customFormat="1" ht="12.75"/>
    <row r="487" s="60" customFormat="1" ht="12.75"/>
    <row r="488" s="60" customFormat="1" ht="12.75"/>
    <row r="489" s="60" customFormat="1" ht="12.75"/>
    <row r="490" s="60" customFormat="1" ht="12.75"/>
    <row r="491" s="60" customFormat="1" ht="12.75"/>
    <row r="492" s="60" customFormat="1" ht="12.75"/>
    <row r="493" s="60" customFormat="1" ht="12.75"/>
    <row r="494" s="60" customFormat="1" ht="12.75"/>
    <row r="495" s="60" customFormat="1" ht="12.75"/>
    <row r="496" s="60" customFormat="1" ht="12.75"/>
    <row r="497" s="60" customFormat="1" ht="12.75"/>
    <row r="498" s="60" customFormat="1" ht="12.75"/>
    <row r="499" s="60" customFormat="1" ht="12.75"/>
    <row r="500" s="60" customFormat="1" ht="12.75"/>
    <row r="501" s="60" customFormat="1" ht="12.75"/>
    <row r="502" s="60" customFormat="1" ht="12.75"/>
    <row r="503" s="60" customFormat="1" ht="12.75"/>
    <row r="504" s="60" customFormat="1" ht="12.75"/>
    <row r="505" s="60" customFormat="1" ht="12.75"/>
    <row r="506" s="60" customFormat="1" ht="12.75"/>
    <row r="507" s="60" customFormat="1" ht="12.75"/>
    <row r="508" s="60" customFormat="1" ht="12.75"/>
    <row r="509" s="60" customFormat="1" ht="12.75"/>
    <row r="510" s="60" customFormat="1" ht="12.75"/>
    <row r="511" s="60" customFormat="1" ht="12.75"/>
    <row r="512" s="60" customFormat="1" ht="12.75"/>
    <row r="513" s="60" customFormat="1" ht="12.75"/>
    <row r="514" s="60" customFormat="1" ht="12.75"/>
    <row r="515" s="60" customFormat="1" ht="12.75"/>
    <row r="516" s="60" customFormat="1" ht="12.75"/>
    <row r="517" s="60" customFormat="1" ht="12.75"/>
    <row r="518" s="60" customFormat="1" ht="12.75"/>
    <row r="519" s="60" customFormat="1" ht="12.75"/>
    <row r="520" s="60" customFormat="1" ht="12.75"/>
    <row r="521" s="60" customFormat="1" ht="12.75"/>
    <row r="522" s="60" customFormat="1" ht="12.75"/>
    <row r="523" s="60" customFormat="1" ht="12.75"/>
    <row r="524" s="60" customFormat="1" ht="12.75"/>
    <row r="525" s="60" customFormat="1" ht="12.75"/>
    <row r="526" s="60" customFormat="1" ht="12.75"/>
    <row r="527" s="60" customFormat="1" ht="12.75"/>
    <row r="528" s="60" customFormat="1" ht="12.75"/>
    <row r="529" s="60" customFormat="1" ht="12.75"/>
    <row r="530" s="60" customFormat="1" ht="12.75"/>
    <row r="531" s="60" customFormat="1" ht="12.75"/>
    <row r="532" s="60" customFormat="1" ht="12.75"/>
    <row r="533" s="60" customFormat="1" ht="12.75"/>
    <row r="534" s="60" customFormat="1" ht="12.75"/>
    <row r="535" s="60" customFormat="1" ht="12.75"/>
    <row r="536" s="60" customFormat="1" ht="12.75"/>
    <row r="537" s="60" customFormat="1" ht="12.75"/>
    <row r="538" s="60" customFormat="1" ht="12.75"/>
    <row r="539" s="60" customFormat="1" ht="12.75"/>
    <row r="540" s="60" customFormat="1" ht="12.75"/>
    <row r="541" s="60" customFormat="1" ht="12.75"/>
    <row r="542" s="60" customFormat="1" ht="12.75"/>
    <row r="543" s="60" customFormat="1" ht="12.75"/>
    <row r="544" s="60" customFormat="1" ht="12.75"/>
    <row r="545" s="60" customFormat="1" ht="12.75"/>
    <row r="546" s="60" customFormat="1" ht="12.75"/>
    <row r="547" s="60" customFormat="1" ht="12.75"/>
    <row r="548" s="60" customFormat="1" ht="12.75"/>
    <row r="549" s="60" customFormat="1" ht="12.75"/>
    <row r="550" s="60" customFormat="1" ht="12.75"/>
    <row r="551" s="60" customFormat="1" ht="12.75"/>
    <row r="552" s="60" customFormat="1" ht="12.75"/>
    <row r="553" s="60" customFormat="1" ht="12.75"/>
    <row r="554" s="60" customFormat="1" ht="12.75"/>
    <row r="555" s="60" customFormat="1" ht="12.75"/>
    <row r="556" s="60" customFormat="1" ht="12.75"/>
    <row r="557" s="60" customFormat="1" ht="12.75"/>
    <row r="558" s="60" customFormat="1" ht="12.75"/>
    <row r="559" s="60" customFormat="1" ht="12.75"/>
    <row r="560" s="60" customFormat="1" ht="12.75"/>
    <row r="561" s="60" customFormat="1" ht="12.75"/>
    <row r="562" s="60" customFormat="1" ht="12.75"/>
    <row r="563" s="60" customFormat="1" ht="12.75"/>
    <row r="564" s="60" customFormat="1" ht="12.75"/>
    <row r="565" s="60" customFormat="1" ht="12.75"/>
    <row r="566" s="60" customFormat="1" ht="12.75"/>
    <row r="567" s="60" customFormat="1" ht="12.75"/>
    <row r="568" s="60" customFormat="1" ht="12.75"/>
    <row r="569" s="60" customFormat="1" ht="12.75"/>
    <row r="570" s="60" customFormat="1" ht="12.75"/>
    <row r="571" s="60" customFormat="1" ht="12.75"/>
    <row r="572" s="60" customFormat="1" ht="12.75"/>
    <row r="573" s="60" customFormat="1" ht="12.75"/>
    <row r="574" s="60" customFormat="1" ht="12.75"/>
    <row r="575" s="60" customFormat="1" ht="12.75"/>
    <row r="576" s="60" customFormat="1" ht="12.75"/>
    <row r="577" s="60" customFormat="1" ht="12.75"/>
    <row r="578" s="60" customFormat="1" ht="12.75"/>
    <row r="579" s="60" customFormat="1" ht="12.75"/>
    <row r="580" s="60" customFormat="1" ht="12.75"/>
    <row r="581" s="60" customFormat="1" ht="12.75"/>
    <row r="582" s="60" customFormat="1" ht="12.75"/>
    <row r="583" s="60" customFormat="1" ht="12.75"/>
    <row r="584" s="60" customFormat="1" ht="12.75"/>
    <row r="585" s="60" customFormat="1" ht="12.75"/>
    <row r="586" s="60" customFormat="1" ht="12.75"/>
    <row r="587" s="60" customFormat="1" ht="12.75"/>
    <row r="588" s="60" customFormat="1" ht="12.75"/>
    <row r="589" s="60" customFormat="1" ht="12.75"/>
    <row r="590" s="60" customFormat="1" ht="12.75"/>
    <row r="591" s="60" customFormat="1" ht="12.75"/>
    <row r="592" s="60" customFormat="1" ht="12.75"/>
    <row r="593" s="60" customFormat="1" ht="12.75"/>
    <row r="594" s="60" customFormat="1" ht="12.75"/>
    <row r="595" s="60" customFormat="1" ht="12.75"/>
    <row r="596" s="60" customFormat="1" ht="12.75"/>
    <row r="597" s="60" customFormat="1" ht="12.75"/>
    <row r="598" s="60" customFormat="1" ht="12.75"/>
    <row r="599" s="60" customFormat="1" ht="12.75"/>
    <row r="600" s="60" customFormat="1" ht="12.75"/>
    <row r="601" s="60" customFormat="1" ht="12.75"/>
    <row r="602" s="60" customFormat="1" ht="12.75"/>
    <row r="603" s="60" customFormat="1" ht="12.75"/>
    <row r="604" s="60" customFormat="1" ht="12.75"/>
    <row r="605" s="60" customFormat="1" ht="12.75"/>
    <row r="606" s="60" customFormat="1" ht="12.75"/>
    <row r="607" s="60" customFormat="1" ht="12.75"/>
    <row r="608" s="60" customFormat="1" ht="12.75"/>
    <row r="609" s="60" customFormat="1" ht="12.75"/>
    <row r="610" s="60" customFormat="1" ht="12.75"/>
    <row r="611" s="60" customFormat="1" ht="12.75"/>
    <row r="612" s="60" customFormat="1" ht="12.75"/>
    <row r="613" s="60" customFormat="1" ht="12.75"/>
    <row r="614" s="60" customFormat="1" ht="12.75"/>
    <row r="615" s="60" customFormat="1" ht="12.75"/>
    <row r="616" s="60" customFormat="1" ht="12.75"/>
    <row r="617" s="60" customFormat="1" ht="12.75"/>
    <row r="618" s="60" customFormat="1" ht="12.75"/>
    <row r="619" s="60" customFormat="1" ht="12.75"/>
    <row r="620" s="60" customFormat="1" ht="12.75"/>
    <row r="621" s="60" customFormat="1" ht="12.75"/>
    <row r="622" s="60" customFormat="1" ht="12.75"/>
    <row r="623" s="60" customFormat="1" ht="12.75"/>
    <row r="624" s="60" customFormat="1" ht="12.75"/>
    <row r="625" s="60" customFormat="1" ht="12.75"/>
    <row r="626" s="60" customFormat="1" ht="12.75"/>
    <row r="627" s="60" customFormat="1" ht="12.75"/>
    <row r="628" s="60" customFormat="1" ht="12.75"/>
    <row r="629" s="60" customFormat="1" ht="12.75"/>
    <row r="630" s="60" customFormat="1" ht="12.75"/>
    <row r="631" s="60" customFormat="1" ht="12.75"/>
    <row r="632" s="60" customFormat="1" ht="12.75"/>
    <row r="633" s="60" customFormat="1" ht="12.75"/>
    <row r="634" s="60" customFormat="1" ht="12.75"/>
    <row r="635" s="60" customFormat="1" ht="12.75"/>
    <row r="636" s="60" customFormat="1" ht="12.75"/>
    <row r="637" s="60" customFormat="1" ht="12.75"/>
    <row r="638" s="60" customFormat="1" ht="12.75"/>
    <row r="639" s="60" customFormat="1" ht="12.75"/>
    <row r="640" s="60" customFormat="1" ht="12.75"/>
    <row r="641" s="60" customFormat="1" ht="12.75"/>
    <row r="642" s="60" customFormat="1" ht="12.75"/>
    <row r="643" s="60" customFormat="1" ht="12.75"/>
    <row r="644" s="60" customFormat="1" ht="12.75"/>
    <row r="645" s="60" customFormat="1" ht="12.75"/>
    <row r="646" s="60" customFormat="1" ht="12.75"/>
    <row r="647" s="60" customFormat="1" ht="12.75"/>
    <row r="648" s="60" customFormat="1" ht="12.75"/>
    <row r="649" s="60" customFormat="1" ht="12.75"/>
    <row r="650" s="60" customFormat="1" ht="12.75"/>
    <row r="651" s="60" customFormat="1" ht="12.75"/>
    <row r="652" s="60" customFormat="1" ht="12.75"/>
    <row r="653" s="60" customFormat="1" ht="12.75"/>
    <row r="654" s="60" customFormat="1" ht="12.75"/>
    <row r="655" s="60" customFormat="1" ht="12.75"/>
    <row r="656" s="60" customFormat="1" ht="12.75"/>
    <row r="657" s="60" customFormat="1" ht="12.75"/>
    <row r="658" s="60" customFormat="1" ht="12.75"/>
    <row r="659" s="60" customFormat="1" ht="12.75"/>
    <row r="660" s="60" customFormat="1" ht="12.75"/>
    <row r="661" s="60" customFormat="1" ht="12.75"/>
    <row r="662" s="60" customFormat="1" ht="12.75"/>
    <row r="663" s="60" customFormat="1" ht="12.75"/>
    <row r="664" s="60" customFormat="1" ht="12.75"/>
    <row r="665" s="60" customFormat="1" ht="12.75"/>
    <row r="666" s="60" customFormat="1" ht="12.75"/>
    <row r="667" s="60" customFormat="1" ht="12.75"/>
    <row r="668" s="60" customFormat="1" ht="12.75"/>
    <row r="669" s="60" customFormat="1" ht="12.75"/>
    <row r="670" s="60" customFormat="1" ht="12.75"/>
    <row r="671" s="60" customFormat="1" ht="12.75"/>
    <row r="672" s="60" customFormat="1" ht="12.75"/>
    <row r="673" s="60" customFormat="1" ht="12.75"/>
    <row r="674" s="60" customFormat="1" ht="12.75"/>
    <row r="675" s="60" customFormat="1" ht="12.75"/>
    <row r="676" s="60" customFormat="1" ht="12.75"/>
    <row r="677" s="60" customFormat="1" ht="12.75"/>
    <row r="678" s="60" customFormat="1" ht="12.75"/>
    <row r="679" s="60" customFormat="1" ht="12.75"/>
    <row r="680" s="60" customFormat="1" ht="12.75"/>
    <row r="681" s="60" customFormat="1" ht="12.75"/>
    <row r="682" s="60" customFormat="1" ht="12.75"/>
    <row r="683" s="60" customFormat="1" ht="12.75"/>
    <row r="684" s="60" customFormat="1" ht="12.75"/>
    <row r="685" s="60" customFormat="1" ht="12.75"/>
    <row r="686" s="60" customFormat="1" ht="12.75"/>
    <row r="687" s="60" customFormat="1" ht="12.75"/>
    <row r="688" s="60" customFormat="1" ht="12.75"/>
    <row r="689" s="60" customFormat="1" ht="12.75"/>
    <row r="690" s="60" customFormat="1" ht="12.75"/>
    <row r="691" s="60" customFormat="1" ht="12.75"/>
    <row r="692" s="60" customFormat="1" ht="12.75"/>
    <row r="693" s="60" customFormat="1" ht="12.75"/>
    <row r="694" s="60" customFormat="1" ht="12.75"/>
    <row r="695" s="60" customFormat="1" ht="12.75"/>
    <row r="696" s="60" customFormat="1" ht="12.75"/>
    <row r="697" s="60" customFormat="1" ht="12.75"/>
    <row r="698" s="60" customFormat="1" ht="12.75"/>
    <row r="699" s="60" customFormat="1" ht="12.75"/>
    <row r="700" s="60" customFormat="1" ht="12.75"/>
    <row r="701" s="60" customFormat="1" ht="12.75"/>
    <row r="702" s="60" customFormat="1" ht="12.75"/>
    <row r="703" s="60" customFormat="1" ht="12.75"/>
    <row r="704" s="60" customFormat="1" ht="12.75"/>
    <row r="705" s="60" customFormat="1" ht="12.75"/>
    <row r="706" s="60" customFormat="1" ht="12.75"/>
    <row r="707" s="60" customFormat="1" ht="12.75"/>
    <row r="708" s="60" customFormat="1" ht="12.75"/>
    <row r="709" s="60" customFormat="1" ht="12.75"/>
    <row r="710" s="60" customFormat="1" ht="12.75"/>
    <row r="711" s="60" customFormat="1" ht="12.75"/>
    <row r="712" s="60" customFormat="1" ht="12.75"/>
    <row r="713" s="60" customFormat="1" ht="12.75"/>
    <row r="714" s="60" customFormat="1" ht="12.75"/>
    <row r="715" s="60" customFormat="1" ht="12.75"/>
    <row r="716" s="60" customFormat="1" ht="12.75"/>
    <row r="717" s="60" customFormat="1" ht="12.75"/>
    <row r="718" s="60" customFormat="1" ht="12.75"/>
    <row r="719" s="60" customFormat="1" ht="12.75"/>
    <row r="720" s="60" customFormat="1" ht="12.75"/>
    <row r="721" s="60" customFormat="1" ht="12.75"/>
    <row r="722" s="60" customFormat="1" ht="12.75"/>
    <row r="723" s="60" customFormat="1" ht="12.75"/>
    <row r="724" s="60" customFormat="1" ht="12.75"/>
    <row r="725" s="60" customFormat="1" ht="12.75"/>
    <row r="726" s="60" customFormat="1" ht="12.75"/>
    <row r="727" s="60" customFormat="1" ht="12.75"/>
    <row r="728" s="60" customFormat="1" ht="12.75"/>
    <row r="729" s="60" customFormat="1" ht="12.75"/>
    <row r="730" s="60" customFormat="1" ht="12.75"/>
    <row r="731" s="60" customFormat="1" ht="12.75"/>
    <row r="732" s="60" customFormat="1" ht="12.75"/>
    <row r="733" s="60" customFormat="1" ht="12.75"/>
    <row r="734" s="60" customFormat="1" ht="12.75"/>
    <row r="735" s="60" customFormat="1" ht="12.75"/>
    <row r="736" s="60" customFormat="1" ht="12.75"/>
    <row r="737" s="60" customFormat="1" ht="12.75"/>
    <row r="738" s="60" customFormat="1" ht="12.75"/>
    <row r="739" s="60" customFormat="1" ht="12.75"/>
    <row r="740" s="60" customFormat="1" ht="12.75"/>
    <row r="741" s="60" customFormat="1" ht="12.75"/>
    <row r="742" s="60" customFormat="1" ht="12.75"/>
    <row r="743" s="60" customFormat="1" ht="12.75"/>
    <row r="744" s="60" customFormat="1" ht="12.75"/>
    <row r="745" s="60" customFormat="1" ht="12.75"/>
    <row r="746" s="60" customFormat="1" ht="12.75"/>
    <row r="747" s="60" customFormat="1" ht="12.75"/>
    <row r="748" s="60" customFormat="1" ht="12.75"/>
    <row r="749" s="60" customFormat="1" ht="12.75"/>
    <row r="750" s="60" customFormat="1" ht="12.75"/>
    <row r="751" s="60" customFormat="1" ht="12.75"/>
    <row r="752" s="60" customFormat="1" ht="12.75"/>
    <row r="753" s="60" customFormat="1" ht="12.75"/>
    <row r="754" s="60" customFormat="1" ht="12.75"/>
    <row r="755" s="60" customFormat="1" ht="12.75"/>
    <row r="756" s="60" customFormat="1" ht="12.75"/>
    <row r="757" s="60" customFormat="1" ht="12.75"/>
    <row r="758" s="60" customFormat="1" ht="12.75"/>
    <row r="759" s="60" customFormat="1" ht="12.75"/>
    <row r="760" s="60" customFormat="1" ht="12.75"/>
    <row r="761" s="60" customFormat="1" ht="12.75"/>
    <row r="762" s="60" customFormat="1" ht="12.75"/>
    <row r="763" s="60" customFormat="1" ht="12.75"/>
    <row r="764" s="60" customFormat="1" ht="12.75"/>
    <row r="765" s="60" customFormat="1" ht="12.75"/>
    <row r="766" s="60" customFormat="1" ht="12.75"/>
    <row r="767" s="60" customFormat="1" ht="12.75"/>
    <row r="768" s="60" customFormat="1" ht="12.75"/>
    <row r="769" s="60" customFormat="1" ht="12.75"/>
    <row r="770" s="60" customFormat="1" ht="12.75"/>
    <row r="771" s="60" customFormat="1" ht="12.75"/>
    <row r="772" s="60" customFormat="1" ht="12.75"/>
    <row r="773" s="60" customFormat="1" ht="12.75"/>
    <row r="774" s="60" customFormat="1" ht="12.75"/>
    <row r="775" s="60" customFormat="1" ht="12.75"/>
    <row r="776" s="60" customFormat="1" ht="12.75"/>
    <row r="777" s="60" customFormat="1" ht="12.75"/>
    <row r="778" s="60" customFormat="1" ht="12.75"/>
    <row r="779" s="60" customFormat="1" ht="12.75"/>
    <row r="780" s="60" customFormat="1" ht="12.75"/>
    <row r="781" s="60" customFormat="1" ht="12.75"/>
    <row r="782" s="60" customFormat="1" ht="12.75"/>
    <row r="783" s="60" customFormat="1" ht="12.75"/>
    <row r="784" s="60" customFormat="1" ht="12.75"/>
    <row r="785" s="60" customFormat="1" ht="12.75"/>
    <row r="786" s="60" customFormat="1" ht="12.75"/>
    <row r="787" s="60" customFormat="1" ht="12.75"/>
    <row r="788" s="60" customFormat="1" ht="12.75"/>
    <row r="789" s="60" customFormat="1" ht="12.75"/>
    <row r="790" s="60" customFormat="1" ht="12.75"/>
    <row r="791" s="60" customFormat="1" ht="12.75"/>
    <row r="792" s="60" customFormat="1" ht="12.75"/>
    <row r="793" s="60" customFormat="1" ht="12.75"/>
    <row r="794" s="60" customFormat="1" ht="12.75"/>
    <row r="795" s="60" customFormat="1" ht="12.75"/>
    <row r="796" s="60" customFormat="1" ht="12.75"/>
    <row r="797" s="60" customFormat="1" ht="12.75"/>
    <row r="798" s="60" customFormat="1" ht="12.75"/>
    <row r="799" s="60" customFormat="1" ht="12.75"/>
    <row r="800" s="60" customFormat="1" ht="12.75"/>
    <row r="801" s="60" customFormat="1" ht="12.75"/>
    <row r="802" s="60" customFormat="1" ht="12.75"/>
    <row r="803" s="60" customFormat="1" ht="12.75"/>
    <row r="804" s="60" customFormat="1" ht="12.75"/>
    <row r="805" s="60" customFormat="1" ht="12.75"/>
    <row r="806" s="60" customFormat="1" ht="12.75"/>
    <row r="807" s="60" customFormat="1" ht="12.75"/>
    <row r="808" s="60" customFormat="1" ht="12.75"/>
    <row r="809" s="60" customFormat="1" ht="12.75"/>
    <row r="810" s="60" customFormat="1" ht="12.75"/>
    <row r="811" s="60" customFormat="1" ht="12.75"/>
    <row r="812" s="60" customFormat="1" ht="12.75"/>
    <row r="813" s="60" customFormat="1" ht="12.75"/>
    <row r="814" s="60" customFormat="1" ht="12.75"/>
    <row r="815" s="60" customFormat="1" ht="12.75"/>
    <row r="816" s="60" customFormat="1" ht="12.75"/>
    <row r="817" s="60" customFormat="1" ht="12.75"/>
    <row r="818" s="60" customFormat="1" ht="12.75"/>
    <row r="819" s="60" customFormat="1" ht="12.75"/>
    <row r="820" s="60" customFormat="1" ht="12.75"/>
    <row r="821" s="60" customFormat="1" ht="12.75"/>
    <row r="822" s="60" customFormat="1" ht="12.75"/>
    <row r="823" s="60" customFormat="1" ht="12.75"/>
    <row r="824" s="60" customFormat="1" ht="12.75"/>
    <row r="825" s="60" customFormat="1" ht="12.75"/>
    <row r="826" s="60" customFormat="1" ht="12.75"/>
    <row r="827" s="60" customFormat="1" ht="12.75"/>
    <row r="828" s="60" customFormat="1" ht="12.75"/>
    <row r="829" s="60" customFormat="1" ht="12.75"/>
    <row r="830" s="60" customFormat="1" ht="12.75"/>
    <row r="831" s="60" customFormat="1" ht="12.75"/>
    <row r="832" s="60" customFormat="1" ht="12.75"/>
    <row r="833" s="60" customFormat="1" ht="12.75"/>
    <row r="834" s="60" customFormat="1" ht="12.75"/>
    <row r="835" s="60" customFormat="1" ht="12.75"/>
    <row r="836" s="60" customFormat="1" ht="12.75"/>
    <row r="837" s="60" customFormat="1" ht="12.75"/>
    <row r="838" s="60" customFormat="1" ht="12.75"/>
    <row r="839" s="60" customFormat="1" ht="12.75"/>
    <row r="840" s="60" customFormat="1" ht="12.75"/>
    <row r="841" s="60" customFormat="1" ht="12.75"/>
    <row r="842" s="60" customFormat="1" ht="12.75"/>
    <row r="843" s="60" customFormat="1" ht="12.75"/>
    <row r="844" s="60" customFormat="1" ht="12.75"/>
    <row r="845" s="60" customFormat="1" ht="12.75"/>
    <row r="846" s="60" customFormat="1" ht="12.75"/>
    <row r="847" s="60" customFormat="1" ht="12.75"/>
    <row r="848" s="60" customFormat="1" ht="12.75"/>
    <row r="849" s="60" customFormat="1" ht="12.75"/>
    <row r="850" s="60" customFormat="1" ht="12.75"/>
    <row r="851" s="60" customFormat="1" ht="12.75"/>
    <row r="852" s="60" customFormat="1" ht="12.75"/>
    <row r="853" s="60" customFormat="1" ht="12.75"/>
    <row r="854" s="60" customFormat="1" ht="12.75"/>
    <row r="855" s="60" customFormat="1" ht="12.75"/>
    <row r="856" s="60" customFormat="1" ht="12.75"/>
    <row r="857" s="60" customFormat="1" ht="12.75"/>
    <row r="858" s="60" customFormat="1" ht="12.75"/>
    <row r="859" s="60" customFormat="1" ht="12.75"/>
    <row r="860" s="60" customFormat="1" ht="12.75"/>
    <row r="861" s="60" customFormat="1" ht="12.75"/>
    <row r="862" s="60" customFormat="1" ht="12.75"/>
    <row r="863" s="60" customFormat="1" ht="12.75"/>
    <row r="864" s="60" customFormat="1" ht="12.75"/>
    <row r="865" s="60" customFormat="1" ht="12.75"/>
    <row r="866" s="60" customFormat="1" ht="12.75"/>
    <row r="867" s="60" customFormat="1" ht="12.75"/>
    <row r="868" s="60" customFormat="1" ht="12.75"/>
    <row r="869" s="60" customFormat="1" ht="12.75"/>
    <row r="870" s="60" customFormat="1" ht="12.75"/>
    <row r="871" s="60" customFormat="1" ht="12.75"/>
    <row r="872" s="60" customFormat="1" ht="12.75"/>
    <row r="873" s="60" customFormat="1" ht="12.75"/>
    <row r="874" s="60" customFormat="1" ht="12.75"/>
    <row r="875" s="60" customFormat="1" ht="12.75"/>
    <row r="876" s="60" customFormat="1" ht="12.75"/>
    <row r="877" s="60" customFormat="1" ht="12.75"/>
    <row r="878" s="60" customFormat="1" ht="12.75"/>
    <row r="879" s="60" customFormat="1" ht="12.75"/>
    <row r="880" s="60" customFormat="1" ht="12.75"/>
    <row r="881" s="60" customFormat="1" ht="12.75"/>
    <row r="882" s="60" customFormat="1" ht="12.75"/>
    <row r="883" s="60" customFormat="1" ht="12.75"/>
    <row r="884" s="60" customFormat="1" ht="12.75"/>
    <row r="885" s="60" customFormat="1" ht="12.75"/>
    <row r="886" s="60" customFormat="1" ht="12.75"/>
    <row r="887" s="60" customFormat="1" ht="12.75"/>
    <row r="888" s="60" customFormat="1" ht="12.75"/>
    <row r="889" s="60" customFormat="1" ht="12.75"/>
    <row r="890" s="60" customFormat="1" ht="12.75"/>
    <row r="891" s="60" customFormat="1" ht="12.75"/>
    <row r="892" s="60" customFormat="1" ht="12.75"/>
    <row r="893" s="60" customFormat="1" ht="12.75"/>
    <row r="894" s="60" customFormat="1" ht="12.75"/>
    <row r="895" s="60" customFormat="1" ht="12.75"/>
    <row r="896" s="60" customFormat="1" ht="12.75"/>
    <row r="897" s="60" customFormat="1" ht="12.75"/>
    <row r="898" s="60" customFormat="1" ht="12.75"/>
    <row r="899" s="60" customFormat="1" ht="12.75"/>
    <row r="900" s="60" customFormat="1" ht="12.75"/>
    <row r="901" s="60" customFormat="1" ht="12.75"/>
    <row r="902" s="60" customFormat="1" ht="12.75"/>
    <row r="903" s="60" customFormat="1" ht="12.75"/>
    <row r="904" s="60" customFormat="1" ht="12.75"/>
    <row r="905" s="60" customFormat="1" ht="12.75"/>
    <row r="906" s="60" customFormat="1" ht="12.75"/>
    <row r="907" s="60" customFormat="1" ht="12.75"/>
    <row r="908" s="60" customFormat="1" ht="12.75"/>
    <row r="909" s="60" customFormat="1" ht="12.75"/>
    <row r="910" s="60" customFormat="1" ht="12.75"/>
    <row r="911" s="60" customFormat="1" ht="12.75"/>
    <row r="912" s="60" customFormat="1" ht="12.75"/>
    <row r="913" s="60" customFormat="1" ht="12.75"/>
    <row r="914" s="60" customFormat="1" ht="12.75"/>
    <row r="915" s="60" customFormat="1" ht="12.75"/>
    <row r="916" s="60" customFormat="1" ht="12.75"/>
    <row r="917" s="60" customFormat="1" ht="12.75"/>
    <row r="918" s="60" customFormat="1" ht="12.75"/>
    <row r="919" s="60" customFormat="1" ht="12.75"/>
    <row r="920" s="60" customFormat="1" ht="12.75"/>
    <row r="921" s="60" customFormat="1" ht="12.75"/>
    <row r="922" s="60" customFormat="1" ht="12.75"/>
    <row r="923" s="60" customFormat="1" ht="12.75"/>
    <row r="924" s="60" customFormat="1" ht="12.75"/>
    <row r="925" s="60" customFormat="1" ht="12.75"/>
    <row r="926" s="60" customFormat="1" ht="12.75"/>
    <row r="927" s="60" customFormat="1" ht="12.75"/>
    <row r="928" s="60" customFormat="1" ht="12.75"/>
    <row r="929" s="60" customFormat="1" ht="12.75"/>
    <row r="930" s="60" customFormat="1" ht="12.75"/>
    <row r="931" s="60" customFormat="1" ht="12.75"/>
    <row r="932" s="60" customFormat="1" ht="12.75"/>
    <row r="933" s="60" customFormat="1" ht="12.75"/>
    <row r="934" s="60" customFormat="1" ht="12.75"/>
    <row r="935" s="60" customFormat="1" ht="12.75"/>
    <row r="936" s="60" customFormat="1" ht="12.75"/>
    <row r="937" s="60" customFormat="1" ht="12.75"/>
    <row r="938" s="60" customFormat="1" ht="12.75"/>
    <row r="939" s="60" customFormat="1" ht="12.75"/>
    <row r="940" s="60" customFormat="1" ht="12.75"/>
    <row r="941" s="60" customFormat="1" ht="12.75"/>
    <row r="942" s="60" customFormat="1" ht="12.75"/>
    <row r="943" s="60" customFormat="1" ht="12.75"/>
    <row r="944" s="60" customFormat="1" ht="12.75"/>
    <row r="945" s="60" customFormat="1" ht="12.75"/>
    <row r="946" s="60" customFormat="1" ht="12.75"/>
    <row r="947" s="60" customFormat="1" ht="12.75"/>
    <row r="948" s="60" customFormat="1" ht="12.75"/>
    <row r="949" s="60" customFormat="1" ht="12.75"/>
    <row r="950" s="60" customFormat="1" ht="12.75"/>
    <row r="951" s="60" customFormat="1" ht="12.75"/>
    <row r="952" s="60" customFormat="1" ht="12.75"/>
    <row r="953" s="60" customFormat="1" ht="12.75"/>
    <row r="954" s="60" customFormat="1" ht="12.75"/>
    <row r="955" s="60" customFormat="1" ht="12.75"/>
    <row r="956" s="60" customFormat="1" ht="12.75"/>
    <row r="957" s="60" customFormat="1" ht="12.75"/>
    <row r="958" s="60" customFormat="1" ht="12.75"/>
    <row r="959" s="60" customFormat="1" ht="12.75"/>
    <row r="960" s="60" customFormat="1" ht="12.75"/>
    <row r="961" s="60" customFormat="1" ht="12.75"/>
    <row r="962" s="60" customFormat="1" ht="12.75"/>
    <row r="963" s="60" customFormat="1" ht="12.75"/>
    <row r="964" s="60" customFormat="1" ht="12.75"/>
    <row r="965" s="60" customFormat="1" ht="12.75"/>
    <row r="966" s="60" customFormat="1" ht="12.75"/>
    <row r="967" s="60" customFormat="1" ht="12.75"/>
    <row r="968" s="60" customFormat="1" ht="12.75"/>
    <row r="969" s="60" customFormat="1" ht="12.75"/>
    <row r="970" s="60" customFormat="1" ht="12.75"/>
    <row r="971" s="60" customFormat="1" ht="12.75"/>
    <row r="972" s="60" customFormat="1" ht="12.75"/>
    <row r="973" s="60" customFormat="1" ht="12.75"/>
    <row r="974" s="60" customFormat="1" ht="12.75"/>
    <row r="975" s="60" customFormat="1" ht="12.75"/>
    <row r="976" s="60" customFormat="1" ht="12.75"/>
    <row r="977" s="60" customFormat="1" ht="12.75"/>
    <row r="978" s="60" customFormat="1" ht="12.75"/>
    <row r="979" s="60" customFormat="1" ht="12.75"/>
    <row r="980" s="60" customFormat="1" ht="12.75"/>
    <row r="981" s="60" customFormat="1" ht="12.75"/>
    <row r="982" s="60" customFormat="1" ht="12.75"/>
    <row r="983" s="60" customFormat="1" ht="12.75"/>
    <row r="984" s="60" customFormat="1" ht="12.75"/>
    <row r="985" s="60" customFormat="1" ht="12.75"/>
    <row r="986" s="60" customFormat="1" ht="12.75"/>
    <row r="987" s="60" customFormat="1" ht="12.75"/>
    <row r="988" s="60" customFormat="1" ht="12.75"/>
    <row r="989" s="60" customFormat="1" ht="12.75"/>
    <row r="990" s="60" customFormat="1" ht="12.75"/>
    <row r="991" s="60" customFormat="1" ht="12.75"/>
    <row r="992" s="60" customFormat="1" ht="12.75"/>
    <row r="993" s="60" customFormat="1" ht="12.75"/>
    <row r="994" s="60" customFormat="1" ht="12.75"/>
    <row r="995" s="60" customFormat="1" ht="12.75"/>
    <row r="996" s="60" customFormat="1" ht="12.75"/>
    <row r="997" s="60" customFormat="1" ht="12.75"/>
    <row r="998" s="60" customFormat="1" ht="12.75"/>
    <row r="999" s="60" customFormat="1" ht="12.75"/>
    <row r="1000" s="60" customFormat="1" ht="12.75"/>
    <row r="1001" s="60" customFormat="1" ht="12.75"/>
    <row r="1002" s="60" customFormat="1" ht="12.75"/>
    <row r="1003" s="60" customFormat="1" ht="12.75"/>
    <row r="1004" s="60" customFormat="1" ht="12.75"/>
    <row r="1005" s="60" customFormat="1" ht="12.75"/>
    <row r="1006" s="60" customFormat="1" ht="12.75"/>
    <row r="1007" s="60" customFormat="1" ht="12.75"/>
    <row r="1008" s="60" customFormat="1" ht="12.75"/>
    <row r="1009" s="60" customFormat="1" ht="12.75"/>
    <row r="1010" s="60" customFormat="1" ht="12.75"/>
    <row r="1011" s="60" customFormat="1" ht="12.75"/>
    <row r="1012" s="60" customFormat="1" ht="12.75"/>
    <row r="1013" s="60" customFormat="1" ht="12.75"/>
    <row r="1014" s="60" customFormat="1" ht="12.75"/>
    <row r="1015" s="60" customFormat="1" ht="12.75"/>
    <row r="1016" s="60" customFormat="1" ht="12.75"/>
    <row r="1017" s="60" customFormat="1" ht="12.75"/>
    <row r="1018" s="60" customFormat="1" ht="12.75"/>
    <row r="1019" s="60" customFormat="1" ht="12.75"/>
    <row r="1020" s="60" customFormat="1" ht="12.75"/>
    <row r="1021" s="60" customFormat="1" ht="12.75"/>
    <row r="1022" s="60" customFormat="1" ht="12.75"/>
    <row r="1023" s="60" customFormat="1" ht="12.75"/>
    <row r="1024" s="60" customFormat="1" ht="12.75"/>
    <row r="1025" s="60" customFormat="1" ht="12.75"/>
    <row r="1026" s="60" customFormat="1" ht="12.75"/>
    <row r="1027" s="60" customFormat="1" ht="12.75"/>
    <row r="1028" s="60" customFormat="1" ht="12.75"/>
    <row r="1029" s="60" customFormat="1" ht="12.75"/>
    <row r="1030" s="60" customFormat="1" ht="12.75"/>
    <row r="1031" s="60" customFormat="1" ht="12.75"/>
    <row r="1032" s="60" customFormat="1" ht="12.75"/>
    <row r="1033" s="60" customFormat="1" ht="12.75"/>
    <row r="1034" s="60" customFormat="1" ht="12.75"/>
    <row r="1035" s="60" customFormat="1" ht="12.75"/>
    <row r="1036" s="60" customFormat="1" ht="12.75"/>
    <row r="1037" s="60" customFormat="1" ht="12.75"/>
    <row r="1038" s="60" customFormat="1" ht="12.75"/>
    <row r="1039" s="60" customFormat="1" ht="12.75"/>
    <row r="1040" s="60" customFormat="1" ht="12.75"/>
    <row r="1041" s="60" customFormat="1" ht="12.75"/>
    <row r="1042" s="60" customFormat="1" ht="12.75"/>
    <row r="1043" s="60" customFormat="1" ht="12.75"/>
    <row r="1044" s="60" customFormat="1" ht="12.75"/>
    <row r="1045" s="60" customFormat="1" ht="12.75"/>
    <row r="1046" s="60" customFormat="1" ht="12.75"/>
    <row r="1047" s="60" customFormat="1" ht="12.75"/>
    <row r="1048" s="60" customFormat="1" ht="12.75"/>
    <row r="1049" s="60" customFormat="1" ht="12.75"/>
    <row r="1050" s="60" customFormat="1" ht="12.75"/>
    <row r="1051" s="60" customFormat="1" ht="12.75"/>
    <row r="1052" s="60" customFormat="1" ht="12.75"/>
    <row r="1053" s="60" customFormat="1" ht="12.75"/>
    <row r="1054" s="60" customFormat="1" ht="12.75"/>
    <row r="1055" s="60" customFormat="1" ht="12.75"/>
    <row r="1056" s="60" customFormat="1" ht="12.75"/>
    <row r="1057" s="60" customFormat="1" ht="12.75"/>
    <row r="1058" s="60" customFormat="1" ht="12.75"/>
    <row r="1059" s="60" customFormat="1" ht="12.75"/>
    <row r="1060" s="60" customFormat="1" ht="12.75"/>
    <row r="1061" s="60" customFormat="1" ht="12.75"/>
    <row r="1062" s="60" customFormat="1" ht="12.75"/>
    <row r="1063" s="60" customFormat="1" ht="12.75"/>
    <row r="1064" s="60" customFormat="1" ht="12.75"/>
    <row r="1065" s="60" customFormat="1" ht="12.75"/>
    <row r="1066" s="60" customFormat="1" ht="12.75"/>
    <row r="1067" s="60" customFormat="1" ht="12.75"/>
    <row r="1068" s="60" customFormat="1" ht="12.75"/>
    <row r="1069" s="60" customFormat="1" ht="12.75"/>
    <row r="1070" s="60" customFormat="1" ht="12.75"/>
    <row r="1071" s="60" customFormat="1" ht="12.75"/>
    <row r="1072" s="60" customFormat="1" ht="12.75"/>
    <row r="1073" s="60" customFormat="1" ht="12.75"/>
    <row r="1074" s="60" customFormat="1" ht="12.75"/>
    <row r="1075" s="60" customFormat="1" ht="12.75"/>
    <row r="1076" s="60" customFormat="1" ht="12.75"/>
    <row r="1077" s="60" customFormat="1" ht="12.75"/>
    <row r="1078" s="60" customFormat="1" ht="12.75"/>
    <row r="1079" s="60" customFormat="1" ht="12.75"/>
    <row r="1080" s="60" customFormat="1" ht="12.75"/>
    <row r="1081" s="60" customFormat="1" ht="12.75"/>
    <row r="1082" s="60" customFormat="1" ht="12.75"/>
    <row r="1083" s="60" customFormat="1" ht="12.75"/>
    <row r="1084" s="60" customFormat="1" ht="12.75"/>
    <row r="1085" s="60" customFormat="1" ht="12.75"/>
    <row r="1086" s="60" customFormat="1" ht="12.75"/>
    <row r="1087" s="60" customFormat="1" ht="12.75"/>
    <row r="1088" s="60" customFormat="1" ht="12.75"/>
    <row r="1089" s="60" customFormat="1" ht="12.75"/>
    <row r="1090" s="60" customFormat="1" ht="12.75"/>
    <row r="1091" s="60" customFormat="1" ht="12.75"/>
    <row r="1092" s="60" customFormat="1" ht="12.75"/>
    <row r="1093" s="60" customFormat="1" ht="12.75"/>
    <row r="1094" s="60" customFormat="1" ht="12.75"/>
    <row r="1095" s="60" customFormat="1" ht="12.75"/>
    <row r="1096" s="60" customFormat="1" ht="12.75"/>
    <row r="1097" s="60" customFormat="1" ht="12.75"/>
    <row r="1098" s="60" customFormat="1" ht="12.75"/>
    <row r="1099" s="60" customFormat="1" ht="12.75"/>
    <row r="1100" s="60" customFormat="1" ht="12.75"/>
    <row r="1101" s="60" customFormat="1" ht="12.75"/>
    <row r="1102" s="60" customFormat="1" ht="12.75"/>
    <row r="1103" s="60" customFormat="1" ht="12.75"/>
    <row r="1104" s="60" customFormat="1" ht="12.75"/>
    <row r="1105" s="60" customFormat="1" ht="12.75"/>
    <row r="1106" s="60" customFormat="1" ht="12.75"/>
    <row r="1107" s="60" customFormat="1" ht="12.75"/>
    <row r="1108" s="60" customFormat="1" ht="12.75"/>
    <row r="1109" s="60" customFormat="1" ht="12.75"/>
    <row r="1110" s="60" customFormat="1" ht="12.75"/>
    <row r="1111" s="60" customFormat="1" ht="12.75"/>
    <row r="1112" s="60" customFormat="1" ht="12.75"/>
    <row r="1113" s="60" customFormat="1" ht="12.75"/>
    <row r="1114" s="60" customFormat="1" ht="12.75"/>
    <row r="1115" s="60" customFormat="1" ht="12.75"/>
    <row r="1116" s="60" customFormat="1" ht="12.75"/>
    <row r="1117" s="60" customFormat="1" ht="12.75"/>
    <row r="1118" s="60" customFormat="1" ht="12.75"/>
    <row r="1119" s="60" customFormat="1" ht="12.75"/>
    <row r="1120" s="60" customFormat="1" ht="12.75"/>
    <row r="1121" s="60" customFormat="1" ht="12.75"/>
    <row r="1122" s="60" customFormat="1" ht="12.75"/>
    <row r="1123" s="60" customFormat="1" ht="12.75"/>
    <row r="1124" s="60" customFormat="1" ht="12.75"/>
    <row r="1125" s="60" customFormat="1" ht="12.75"/>
    <row r="1126" s="60" customFormat="1" ht="12.75"/>
    <row r="1127" s="60" customFormat="1" ht="12.75"/>
    <row r="1128" s="60" customFormat="1" ht="12.75"/>
    <row r="1129" s="60" customFormat="1" ht="12.75"/>
    <row r="1130" s="60" customFormat="1" ht="12.75"/>
    <row r="1131" s="60" customFormat="1" ht="12.75"/>
    <row r="1132" s="60" customFormat="1" ht="12.75"/>
    <row r="1133" s="60" customFormat="1" ht="12.75"/>
    <row r="1134" s="60" customFormat="1" ht="12.75"/>
    <row r="1135" s="60" customFormat="1" ht="12.75"/>
    <row r="1136" s="60" customFormat="1" ht="12.75"/>
    <row r="1137" s="60" customFormat="1" ht="12.75"/>
    <row r="1138" s="60" customFormat="1" ht="12.75"/>
    <row r="1139" s="60" customFormat="1" ht="12.75"/>
    <row r="1140" s="60" customFormat="1" ht="12.75"/>
    <row r="1141" s="60" customFormat="1" ht="12.75"/>
    <row r="1142" s="60" customFormat="1" ht="12.75"/>
    <row r="1143" s="60" customFormat="1" ht="12.75"/>
    <row r="1144" s="60" customFormat="1" ht="12.75"/>
    <row r="1145" s="60" customFormat="1" ht="12.75"/>
    <row r="1146" s="60" customFormat="1" ht="12.75"/>
    <row r="1147" s="60" customFormat="1" ht="12.75"/>
    <row r="1148" s="60" customFormat="1" ht="12.75"/>
    <row r="1149" s="60" customFormat="1" ht="12.75"/>
    <row r="1150" s="60" customFormat="1" ht="12.75"/>
    <row r="1151" s="60" customFormat="1" ht="12.75"/>
    <row r="1152" s="60" customFormat="1" ht="12.75"/>
    <row r="1153" s="60" customFormat="1" ht="12.75"/>
    <row r="1154" s="60" customFormat="1" ht="12.75"/>
    <row r="1155" s="60" customFormat="1" ht="12.75"/>
    <row r="1156" s="60" customFormat="1" ht="12.75"/>
    <row r="1157" s="60" customFormat="1" ht="12.75"/>
    <row r="1158" s="60" customFormat="1" ht="12.75"/>
    <row r="1159" s="60" customFormat="1" ht="12.75"/>
    <row r="1160" s="60" customFormat="1" ht="12.75"/>
    <row r="1161" s="60" customFormat="1" ht="12.75"/>
    <row r="1162" s="60" customFormat="1" ht="12.75"/>
    <row r="1163" s="60" customFormat="1" ht="12.75"/>
    <row r="1164" s="60" customFormat="1" ht="12.75"/>
    <row r="1165" s="60" customFormat="1" ht="12.75"/>
    <row r="1166" s="60" customFormat="1" ht="12.75"/>
    <row r="1167" s="60" customFormat="1" ht="12.75"/>
    <row r="1168" s="60" customFormat="1" ht="12.75"/>
    <row r="1169" s="60" customFormat="1" ht="12.75"/>
    <row r="1170" s="60" customFormat="1" ht="12.75"/>
    <row r="1171" s="60" customFormat="1" ht="12.75"/>
    <row r="1172" s="60" customFormat="1" ht="12.75"/>
    <row r="1173" s="60" customFormat="1" ht="12.75"/>
    <row r="1174" s="60" customFormat="1" ht="12.75"/>
    <row r="1175" s="60" customFormat="1" ht="12.75"/>
    <row r="1176" s="60" customFormat="1" ht="12.75"/>
    <row r="1177" s="60" customFormat="1" ht="12.75"/>
    <row r="1178" s="60" customFormat="1" ht="12.75"/>
    <row r="1179" s="60" customFormat="1" ht="12.75"/>
    <row r="1180" s="60" customFormat="1" ht="12.75"/>
    <row r="1181" s="60" customFormat="1" ht="12.75"/>
    <row r="1182" s="60" customFormat="1" ht="12.75"/>
    <row r="1183" s="60" customFormat="1" ht="12.75"/>
    <row r="1184" s="60" customFormat="1" ht="12.75"/>
    <row r="1185" s="60" customFormat="1" ht="12.75"/>
    <row r="1186" s="60" customFormat="1" ht="12.75"/>
    <row r="1187" s="60" customFormat="1" ht="12.75"/>
    <row r="1188" s="60" customFormat="1" ht="12.75"/>
    <row r="1189" s="60" customFormat="1" ht="12.75"/>
    <row r="1190" s="60" customFormat="1" ht="12.75"/>
    <row r="1191" s="60" customFormat="1" ht="12.75"/>
    <row r="1192" s="60" customFormat="1" ht="12.75"/>
    <row r="1193" s="60" customFormat="1" ht="12.75"/>
    <row r="1194" s="60" customFormat="1" ht="12.75"/>
    <row r="1195" s="60" customFormat="1" ht="12.75"/>
    <row r="1196" s="60" customFormat="1" ht="12.75"/>
    <row r="1197" s="60" customFormat="1" ht="12.75"/>
    <row r="1198" s="60" customFormat="1" ht="12.75"/>
    <row r="1199" s="60" customFormat="1" ht="12.75"/>
    <row r="1200" s="60" customFormat="1" ht="12.75"/>
    <row r="1201" s="60" customFormat="1" ht="12.75"/>
    <row r="1202" s="60" customFormat="1" ht="12.75"/>
    <row r="1203" s="60" customFormat="1" ht="12.75"/>
    <row r="1204" s="60" customFormat="1" ht="12.75"/>
    <row r="1205" s="60" customFormat="1" ht="12.75"/>
    <row r="1206" s="60" customFormat="1" ht="12.75"/>
    <row r="1207" s="60" customFormat="1" ht="12.75"/>
    <row r="1208" s="60" customFormat="1" ht="12.75"/>
    <row r="1209" s="60" customFormat="1" ht="12.75"/>
    <row r="1210" s="60" customFormat="1" ht="12.75"/>
    <row r="1211" s="60" customFormat="1" ht="12.75"/>
    <row r="1212" s="60" customFormat="1" ht="12.75"/>
    <row r="1213" s="60" customFormat="1" ht="12.75"/>
    <row r="1214" s="60" customFormat="1" ht="12.75"/>
    <row r="1215" s="60" customFormat="1" ht="12.75"/>
    <row r="1216" s="60" customFormat="1" ht="12.75"/>
    <row r="1217" s="60" customFormat="1" ht="12.75"/>
    <row r="1218" s="60" customFormat="1" ht="12.75"/>
    <row r="1219" s="60" customFormat="1" ht="12.75"/>
    <row r="1220" s="60" customFormat="1" ht="12.75"/>
    <row r="1221" s="60" customFormat="1" ht="12.75"/>
    <row r="1222" s="60" customFormat="1" ht="12.75"/>
    <row r="1223" s="60" customFormat="1" ht="12.75"/>
    <row r="1224" s="60" customFormat="1" ht="12.75"/>
    <row r="1225" s="60" customFormat="1" ht="12.75"/>
    <row r="1226" s="60" customFormat="1" ht="12.75"/>
    <row r="1227" s="60" customFormat="1" ht="12.75"/>
    <row r="1228" s="60" customFormat="1" ht="12.75"/>
    <row r="1229" s="60" customFormat="1" ht="12.75"/>
    <row r="1230" s="60" customFormat="1" ht="12.75"/>
    <row r="1231" s="60" customFormat="1" ht="12.75"/>
    <row r="1232" s="60" customFormat="1" ht="12.75"/>
    <row r="1233" s="60" customFormat="1" ht="12.75"/>
    <row r="1234" s="60" customFormat="1" ht="12.75"/>
    <row r="1235" s="60" customFormat="1" ht="12.75"/>
    <row r="1236" s="60" customFormat="1" ht="12.75"/>
    <row r="1237" s="60" customFormat="1" ht="12.75"/>
    <row r="1238" s="60" customFormat="1" ht="12.75"/>
    <row r="1239" s="60" customFormat="1" ht="12.75"/>
    <row r="1240" s="60" customFormat="1" ht="12.75"/>
    <row r="1241" s="60" customFormat="1" ht="12.75"/>
    <row r="1242" s="60" customFormat="1" ht="12.75"/>
    <row r="1243" s="60" customFormat="1" ht="12.75"/>
    <row r="1244" s="60" customFormat="1" ht="12.75"/>
    <row r="1245" s="60" customFormat="1" ht="12.75"/>
    <row r="1246" s="60" customFormat="1" ht="12.75"/>
    <row r="1247" s="60" customFormat="1" ht="12.75"/>
    <row r="1248" s="60" customFormat="1" ht="12.75"/>
    <row r="1249" s="60" customFormat="1" ht="12.75"/>
    <row r="1250" s="60" customFormat="1" ht="12.75"/>
    <row r="1251" s="60" customFormat="1" ht="12.75"/>
    <row r="1252" s="60" customFormat="1" ht="12.75"/>
    <row r="1253" s="60" customFormat="1" ht="12.75"/>
    <row r="1254" s="60" customFormat="1" ht="12.75"/>
    <row r="1255" s="60" customFormat="1" ht="12.75"/>
    <row r="1256" s="60" customFormat="1" ht="12.75"/>
    <row r="1257" s="60" customFormat="1" ht="12.75"/>
    <row r="1258" s="60" customFormat="1" ht="12.75"/>
    <row r="1259" s="60" customFormat="1" ht="12.75"/>
    <row r="1260" s="60" customFormat="1" ht="12.75"/>
    <row r="1261" s="60" customFormat="1" ht="12.75"/>
    <row r="1262" s="60" customFormat="1" ht="12.75"/>
    <row r="1263" s="60" customFormat="1" ht="12.75"/>
    <row r="1264" s="60" customFormat="1" ht="12.75"/>
    <row r="1265" s="60" customFormat="1" ht="12.75"/>
    <row r="1266" s="60" customFormat="1" ht="12.75"/>
    <row r="1267" s="60" customFormat="1" ht="12.75"/>
    <row r="1268" s="60" customFormat="1" ht="12.75"/>
    <row r="1269" s="60" customFormat="1" ht="12.75"/>
    <row r="1270" s="60" customFormat="1" ht="12.75"/>
    <row r="1271" s="60" customFormat="1" ht="12.75"/>
    <row r="1272" s="60" customFormat="1" ht="12.75"/>
    <row r="1273" s="60" customFormat="1" ht="12.75"/>
    <row r="1274" s="60" customFormat="1" ht="12.75"/>
    <row r="1275" s="60" customFormat="1" ht="12.75"/>
    <row r="1276" s="60" customFormat="1" ht="12.75"/>
    <row r="1277" s="60" customFormat="1" ht="12.75"/>
    <row r="1278" s="60" customFormat="1" ht="12.75"/>
    <row r="1279" s="60" customFormat="1" ht="12.75"/>
    <row r="1280" s="60" customFormat="1" ht="12.75"/>
    <row r="1281" s="60" customFormat="1" ht="12.75"/>
    <row r="1282" s="60" customFormat="1" ht="12.75"/>
    <row r="1283" s="60" customFormat="1" ht="12.75"/>
    <row r="1284" s="60" customFormat="1" ht="12.75"/>
    <row r="1285" s="60" customFormat="1" ht="12.75"/>
    <row r="1286" s="60" customFormat="1" ht="12.75"/>
    <row r="1287" s="60" customFormat="1" ht="12.75"/>
    <row r="1288" s="60" customFormat="1" ht="12.75"/>
    <row r="1289" s="60" customFormat="1" ht="12.75"/>
    <row r="1290" s="60" customFormat="1" ht="12.75"/>
    <row r="1291" s="60" customFormat="1" ht="12.75"/>
    <row r="1292" s="60" customFormat="1" ht="12.75"/>
    <row r="1293" s="60" customFormat="1" ht="12.75"/>
    <row r="1294" s="60" customFormat="1" ht="12.75"/>
    <row r="1295" s="60" customFormat="1" ht="12.75"/>
    <row r="1296" s="60" customFormat="1" ht="12.75"/>
    <row r="1297" s="60" customFormat="1" ht="12.75"/>
    <row r="1298" s="60" customFormat="1" ht="12.75"/>
    <row r="1299" s="60" customFormat="1" ht="12.75"/>
    <row r="1300" s="60" customFormat="1" ht="12.75"/>
    <row r="1301" s="60" customFormat="1" ht="12.75"/>
    <row r="1302" s="60" customFormat="1" ht="12.75"/>
    <row r="1303" s="60" customFormat="1" ht="12.75"/>
    <row r="1304" s="60" customFormat="1" ht="12.75"/>
    <row r="1305" s="60" customFormat="1" ht="12.75"/>
    <row r="1306" s="60" customFormat="1" ht="12.75"/>
    <row r="1307" s="60" customFormat="1" ht="12.75"/>
    <row r="1308" s="60" customFormat="1" ht="12.75"/>
    <row r="1309" s="60" customFormat="1" ht="12.75"/>
    <row r="1310" s="60" customFormat="1" ht="12.75"/>
    <row r="1311" s="60" customFormat="1" ht="12.75"/>
    <row r="1312" s="60" customFormat="1" ht="12.75"/>
    <row r="1313" s="60" customFormat="1" ht="12.75"/>
    <row r="1314" s="60" customFormat="1" ht="12.75"/>
    <row r="1315" s="60" customFormat="1" ht="12.75"/>
    <row r="1316" s="60" customFormat="1" ht="12.75"/>
    <row r="1317" s="60" customFormat="1" ht="12.75"/>
    <row r="1318" s="60" customFormat="1" ht="12.75"/>
    <row r="1319" s="60" customFormat="1" ht="12.75"/>
    <row r="1320" s="60" customFormat="1" ht="12.75"/>
    <row r="1321" s="60" customFormat="1" ht="12.75"/>
    <row r="1322" s="60" customFormat="1" ht="12.75"/>
    <row r="1323" s="60" customFormat="1" ht="12.75"/>
    <row r="1324" s="60" customFormat="1" ht="12.75"/>
    <row r="1325" s="60" customFormat="1" ht="12.75"/>
    <row r="1326" s="60" customFormat="1" ht="12.75"/>
    <row r="1327" s="60" customFormat="1" ht="12.75"/>
    <row r="1328" s="60" customFormat="1" ht="12.75"/>
    <row r="1329" s="60" customFormat="1" ht="12.75"/>
    <row r="1330" s="60" customFormat="1" ht="12.75"/>
    <row r="1331" s="60" customFormat="1" ht="12.75"/>
    <row r="1332" s="60" customFormat="1" ht="12.75"/>
    <row r="1333" s="60" customFormat="1" ht="12.75"/>
    <row r="1334" s="60" customFormat="1" ht="12.75"/>
    <row r="1335" s="60" customFormat="1" ht="12.75"/>
    <row r="1336" s="60" customFormat="1" ht="12.75"/>
    <row r="1337" s="60" customFormat="1" ht="12.75"/>
    <row r="1338" s="60" customFormat="1" ht="12.75"/>
    <row r="1339" s="60" customFormat="1" ht="12.75"/>
    <row r="1340" s="60" customFormat="1" ht="12.75"/>
    <row r="1341" s="60" customFormat="1" ht="12.75"/>
    <row r="1342" s="60" customFormat="1" ht="12.75"/>
    <row r="1343" s="60" customFormat="1" ht="12.75"/>
    <row r="1344" s="60" customFormat="1" ht="12.75"/>
    <row r="1345" s="60" customFormat="1" ht="12.75"/>
    <row r="1346" s="60" customFormat="1" ht="12.75"/>
    <row r="1347" s="60" customFormat="1" ht="12.75"/>
    <row r="1348" s="60" customFormat="1" ht="12.75"/>
    <row r="1349" s="60" customFormat="1" ht="12.75"/>
    <row r="1350" s="60" customFormat="1" ht="12.75"/>
    <row r="1351" s="60" customFormat="1" ht="12.75"/>
    <row r="1352" s="60" customFormat="1" ht="12.75"/>
    <row r="1353" s="60" customFormat="1" ht="12.75"/>
    <row r="1354" s="60" customFormat="1" ht="12.75"/>
    <row r="1355" s="60" customFormat="1" ht="12.75"/>
    <row r="1356" s="60" customFormat="1" ht="12.75"/>
    <row r="1357" s="60" customFormat="1" ht="12.75"/>
    <row r="1358" s="60" customFormat="1" ht="12.75"/>
    <row r="1359" s="60" customFormat="1" ht="12.75"/>
    <row r="1360" s="60" customFormat="1" ht="12.75"/>
    <row r="1361" s="60" customFormat="1" ht="12.75"/>
    <row r="1362" s="60" customFormat="1" ht="12.75"/>
    <row r="1363" s="60" customFormat="1" ht="12.75"/>
    <row r="1364" s="60" customFormat="1" ht="12.75"/>
    <row r="1365" s="60" customFormat="1" ht="12.75"/>
    <row r="1366" s="60" customFormat="1" ht="12.75"/>
    <row r="1367" s="60" customFormat="1" ht="12.75"/>
    <row r="1368" s="60" customFormat="1" ht="12.75"/>
    <row r="1369" s="60" customFormat="1" ht="12.75"/>
    <row r="1370" s="60" customFormat="1" ht="12.75"/>
    <row r="1371" s="60" customFormat="1" ht="12.75"/>
    <row r="1372" s="60" customFormat="1" ht="12.75"/>
    <row r="1373" s="60" customFormat="1" ht="12.75"/>
    <row r="1374" s="60" customFormat="1" ht="12.75"/>
    <row r="1375" s="60" customFormat="1" ht="12.75"/>
    <row r="1376" s="60" customFormat="1" ht="12.75"/>
    <row r="1377" s="60" customFormat="1" ht="12.75"/>
    <row r="1378" s="60" customFormat="1" ht="12.75"/>
    <row r="1379" s="60" customFormat="1" ht="12.75"/>
    <row r="1380" s="60" customFormat="1" ht="12.75"/>
    <row r="1381" s="60" customFormat="1" ht="12.75"/>
    <row r="1382" s="60" customFormat="1" ht="12.75"/>
    <row r="1383" s="60" customFormat="1" ht="12.75"/>
    <row r="1384" s="60" customFormat="1" ht="12.75"/>
    <row r="1385" s="60" customFormat="1" ht="12.75"/>
    <row r="1386" s="60" customFormat="1" ht="12.75"/>
    <row r="1387" s="60" customFormat="1" ht="12.75"/>
    <row r="1388" s="60" customFormat="1" ht="12.75"/>
    <row r="1389" s="60" customFormat="1" ht="12.75"/>
    <row r="1390" s="60" customFormat="1" ht="12.75"/>
    <row r="1391" s="60" customFormat="1" ht="12.75"/>
    <row r="1392" s="60" customFormat="1" ht="12.75"/>
    <row r="1393" s="60" customFormat="1" ht="12.75"/>
    <row r="1394" s="60" customFormat="1" ht="12.75"/>
    <row r="1395" s="60" customFormat="1" ht="12.75"/>
    <row r="1396" s="60" customFormat="1" ht="12.75"/>
    <row r="1397" s="60" customFormat="1" ht="12.75"/>
    <row r="1398" s="60" customFormat="1" ht="12.75"/>
    <row r="1399" s="60" customFormat="1" ht="12.75"/>
    <row r="1400" s="60" customFormat="1" ht="12.75"/>
    <row r="1401" s="60" customFormat="1" ht="12.75"/>
    <row r="1402" s="60" customFormat="1" ht="12.75"/>
    <row r="1403" s="60" customFormat="1" ht="12.75"/>
    <row r="1404" s="60" customFormat="1" ht="12.75"/>
    <row r="1405" s="60" customFormat="1" ht="12.75"/>
    <row r="1406" s="60" customFormat="1" ht="12.75"/>
    <row r="1407" s="60" customFormat="1" ht="12.75"/>
    <row r="1408" s="60" customFormat="1" ht="12.75"/>
    <row r="1409" s="60" customFormat="1" ht="12.75"/>
    <row r="1410" s="60" customFormat="1" ht="12.75"/>
    <row r="1411" s="60" customFormat="1" ht="12.75"/>
    <row r="1412" s="60" customFormat="1" ht="12.75"/>
    <row r="1413" s="60" customFormat="1" ht="12.75"/>
    <row r="1414" s="60" customFormat="1" ht="12.75"/>
    <row r="1415" s="60" customFormat="1" ht="12.75"/>
    <row r="1416" s="60" customFormat="1" ht="12.75"/>
    <row r="1417" s="60" customFormat="1" ht="12.75"/>
    <row r="1418" s="60" customFormat="1" ht="12.75"/>
    <row r="1419" s="60" customFormat="1" ht="12.75"/>
    <row r="1420" s="60" customFormat="1" ht="12.75"/>
    <row r="1421" s="60" customFormat="1" ht="12.75"/>
    <row r="1422" s="60" customFormat="1" ht="12.75"/>
    <row r="1423" s="60" customFormat="1" ht="12.75"/>
    <row r="1424" s="60" customFormat="1" ht="12.75"/>
    <row r="1425" s="60" customFormat="1" ht="12.75"/>
    <row r="1426" s="60" customFormat="1" ht="12.75"/>
    <row r="1427" s="60" customFormat="1" ht="12.75"/>
    <row r="1428" s="60" customFormat="1" ht="12.75"/>
    <row r="1429" s="60" customFormat="1" ht="12.75"/>
    <row r="1430" s="60" customFormat="1" ht="12.75"/>
    <row r="1431" s="60" customFormat="1" ht="12.75"/>
    <row r="1432" s="60" customFormat="1" ht="12.75"/>
    <row r="1433" s="60" customFormat="1" ht="12.75"/>
    <row r="1434" s="60" customFormat="1" ht="12.75"/>
    <row r="1435" s="60" customFormat="1" ht="12.75"/>
    <row r="1436" s="60" customFormat="1" ht="12.75"/>
    <row r="1437" s="60" customFormat="1" ht="12.75"/>
    <row r="1438" s="60" customFormat="1" ht="12.75"/>
    <row r="1439" s="60" customFormat="1" ht="12.75"/>
    <row r="1440" s="60" customFormat="1" ht="12.75"/>
    <row r="1441" s="60" customFormat="1" ht="12.75"/>
    <row r="1442" s="60" customFormat="1" ht="12.75"/>
    <row r="1443" s="60" customFormat="1" ht="12.75"/>
    <row r="1444" s="60" customFormat="1" ht="12.75"/>
    <row r="1445" s="60" customFormat="1" ht="12.75"/>
    <row r="1446" s="60" customFormat="1" ht="12.75"/>
    <row r="1447" s="60" customFormat="1" ht="12.75"/>
    <row r="1448" s="60" customFormat="1" ht="12.75"/>
    <row r="1449" s="60" customFormat="1" ht="12.75"/>
    <row r="1450" s="60" customFormat="1" ht="12.75"/>
    <row r="1451" s="60" customFormat="1" ht="12.75"/>
    <row r="1452" s="60" customFormat="1" ht="12.75"/>
    <row r="1453" s="60" customFormat="1" ht="12.75"/>
    <row r="1454" s="60" customFormat="1" ht="12.75"/>
    <row r="1455" s="60" customFormat="1" ht="12.75"/>
    <row r="1456" s="60" customFormat="1" ht="12.75"/>
    <row r="1457" s="60" customFormat="1" ht="12.75"/>
    <row r="1458" s="60" customFormat="1" ht="12.75"/>
    <row r="1459" s="60" customFormat="1" ht="12.75"/>
    <row r="1460" s="60" customFormat="1" ht="12.75"/>
    <row r="1461" s="60" customFormat="1" ht="12.75"/>
    <row r="1462" s="60" customFormat="1" ht="12.75"/>
    <row r="1463" s="60" customFormat="1" ht="12.75"/>
    <row r="1464" s="60" customFormat="1" ht="12.75"/>
    <row r="1465" s="60" customFormat="1" ht="12.75"/>
    <row r="1466" s="60" customFormat="1" ht="12.75"/>
    <row r="1467" s="60" customFormat="1" ht="12.75"/>
    <row r="1468" s="60" customFormat="1" ht="12.75"/>
    <row r="1469" s="60" customFormat="1" ht="12.75"/>
    <row r="1470" s="60" customFormat="1" ht="12.75"/>
    <row r="1471" s="60" customFormat="1" ht="12.75"/>
    <row r="1472" s="60" customFormat="1" ht="12.75"/>
    <row r="1473" s="60" customFormat="1" ht="12.75"/>
    <row r="1474" s="60" customFormat="1" ht="12.75"/>
    <row r="1475" s="60" customFormat="1" ht="12.75"/>
    <row r="1476" s="60" customFormat="1" ht="12.75"/>
    <row r="1477" s="60" customFormat="1" ht="12.75"/>
    <row r="1478" s="60" customFormat="1" ht="12.75"/>
    <row r="1479" s="60" customFormat="1" ht="12.75"/>
    <row r="1480" s="60" customFormat="1" ht="12.75"/>
    <row r="1481" s="60" customFormat="1" ht="12.75"/>
    <row r="1482" s="60" customFormat="1" ht="12.75"/>
    <row r="1483" s="60" customFormat="1" ht="12.75"/>
    <row r="1484" s="60" customFormat="1" ht="12.75"/>
    <row r="1485" s="60" customFormat="1" ht="12.75"/>
    <row r="1486" s="60" customFormat="1" ht="12.75"/>
    <row r="1487" s="60" customFormat="1" ht="12.75"/>
    <row r="1488" s="60" customFormat="1" ht="12.75"/>
    <row r="1489" s="60" customFormat="1" ht="12.75"/>
    <row r="1490" s="60" customFormat="1" ht="12.75"/>
    <row r="1491" s="60" customFormat="1" ht="12.75"/>
    <row r="1492" s="60" customFormat="1" ht="12.75"/>
    <row r="1493" s="60" customFormat="1" ht="12.75"/>
    <row r="1494" s="60" customFormat="1" ht="12.75"/>
    <row r="1495" s="60" customFormat="1" ht="12.75"/>
    <row r="1496" s="60" customFormat="1" ht="12.75"/>
    <row r="1497" s="60" customFormat="1" ht="12.75"/>
    <row r="1498" s="60" customFormat="1" ht="12.75"/>
    <row r="1499" s="60" customFormat="1" ht="12.75"/>
    <row r="1500" s="60" customFormat="1" ht="12.75"/>
    <row r="1501" s="60" customFormat="1" ht="12.75"/>
    <row r="1502" s="60" customFormat="1" ht="12.75"/>
    <row r="1503" s="60" customFormat="1" ht="12.75"/>
    <row r="1504" s="60" customFormat="1" ht="12.75"/>
    <row r="1505" s="60" customFormat="1" ht="12.75"/>
    <row r="1506" s="60" customFormat="1" ht="12.75"/>
    <row r="1507" s="60" customFormat="1" ht="12.75"/>
    <row r="1508" s="60" customFormat="1" ht="12.75"/>
    <row r="1509" s="60" customFormat="1" ht="12.75"/>
    <row r="1510" s="60" customFormat="1" ht="12.75"/>
    <row r="1511" s="60" customFormat="1" ht="12.75"/>
    <row r="1512" s="60" customFormat="1" ht="12.75"/>
    <row r="1513" s="60" customFormat="1" ht="12.75"/>
    <row r="1514" s="60" customFormat="1" ht="12.75"/>
    <row r="1515" s="60" customFormat="1" ht="12.75"/>
    <row r="1516" s="60" customFormat="1" ht="12.75"/>
    <row r="1517" s="60" customFormat="1" ht="12.75"/>
    <row r="1518" s="60" customFormat="1" ht="12.75"/>
    <row r="1519" s="60" customFormat="1" ht="12.75"/>
    <row r="1520" s="60" customFormat="1" ht="12.75"/>
    <row r="1521" s="60" customFormat="1" ht="12.75"/>
    <row r="1522" s="60" customFormat="1" ht="12.75"/>
    <row r="1523" s="60" customFormat="1" ht="12.75"/>
    <row r="1524" s="60" customFormat="1" ht="12.75"/>
    <row r="1525" s="60" customFormat="1" ht="12.75"/>
    <row r="1526" s="60" customFormat="1" ht="12.75"/>
    <row r="1527" s="60" customFormat="1" ht="12.75"/>
    <row r="1528" s="60" customFormat="1" ht="12.75"/>
    <row r="1529" s="60" customFormat="1" ht="12.75"/>
    <row r="1530" s="60" customFormat="1" ht="12.75"/>
    <row r="1531" s="60" customFormat="1" ht="12.75"/>
    <row r="1532" s="60" customFormat="1" ht="12.75"/>
    <row r="1533" s="60" customFormat="1" ht="12.75"/>
    <row r="1534" s="60" customFormat="1" ht="12.75"/>
    <row r="1535" s="60" customFormat="1" ht="12.75"/>
    <row r="1536" s="60" customFormat="1" ht="12.75"/>
    <row r="1537" s="60" customFormat="1" ht="12.75"/>
    <row r="1538" s="60" customFormat="1" ht="12.75"/>
    <row r="1539" s="60" customFormat="1" ht="12.75"/>
    <row r="1540" s="60" customFormat="1" ht="12.75"/>
    <row r="1541" s="60" customFormat="1" ht="12.75"/>
    <row r="1542" s="60" customFormat="1" ht="12.75"/>
    <row r="1543" s="60" customFormat="1" ht="12.75"/>
    <row r="1544" s="60" customFormat="1" ht="12.75"/>
    <row r="1545" s="60" customFormat="1" ht="12.75"/>
    <row r="1546" s="60" customFormat="1" ht="12.75"/>
    <row r="1547" s="60" customFormat="1" ht="12.75"/>
    <row r="1548" s="60" customFormat="1" ht="12.75"/>
    <row r="1549" s="60" customFormat="1" ht="12.75"/>
    <row r="1550" s="60" customFormat="1" ht="12.75"/>
    <row r="1551" s="60" customFormat="1" ht="12.75"/>
    <row r="1552" s="60" customFormat="1" ht="12.75"/>
    <row r="1553" s="60" customFormat="1" ht="12.75"/>
    <row r="1554" s="60" customFormat="1" ht="12.75"/>
    <row r="1555" s="60" customFormat="1" ht="12.75"/>
    <row r="1556" s="60" customFormat="1" ht="12.75"/>
    <row r="1557" s="60" customFormat="1" ht="12.75"/>
    <row r="1558" s="60" customFormat="1" ht="12.75"/>
    <row r="1559" s="60" customFormat="1" ht="12.75"/>
    <row r="1560" s="60" customFormat="1" ht="12.75"/>
    <row r="1561" s="60" customFormat="1" ht="12.75"/>
    <row r="1562" s="60" customFormat="1" ht="12.75"/>
    <row r="1563" s="60" customFormat="1" ht="12.75"/>
    <row r="1564" s="60" customFormat="1" ht="12.75"/>
    <row r="1565" s="60" customFormat="1" ht="12.75"/>
    <row r="1566" s="60" customFormat="1" ht="12.75"/>
    <row r="1567" s="60" customFormat="1" ht="12.75"/>
    <row r="1568" s="60" customFormat="1" ht="12.75"/>
    <row r="1569" s="60" customFormat="1" ht="12.75"/>
    <row r="1570" s="60" customFormat="1" ht="12.75"/>
    <row r="1571" s="60" customFormat="1" ht="12.75"/>
    <row r="1572" s="60" customFormat="1" ht="12.75"/>
    <row r="1573" s="60" customFormat="1" ht="12.75"/>
    <row r="1574" s="60" customFormat="1" ht="12.75"/>
    <row r="1575" s="60" customFormat="1" ht="12.75"/>
    <row r="1576" s="60" customFormat="1" ht="12.75"/>
    <row r="1577" s="60" customFormat="1" ht="12.75"/>
    <row r="1578" s="60" customFormat="1" ht="12.75"/>
    <row r="1579" s="60" customFormat="1" ht="12.75"/>
    <row r="1580" s="60" customFormat="1" ht="12.75"/>
    <row r="1581" s="60" customFormat="1" ht="12.75"/>
    <row r="1582" s="60" customFormat="1" ht="12.75"/>
    <row r="1583" s="60" customFormat="1" ht="12.75"/>
    <row r="1584" s="60" customFormat="1" ht="12.75"/>
    <row r="1585" s="60" customFormat="1" ht="12.75"/>
    <row r="1586" s="60" customFormat="1" ht="12.75"/>
    <row r="1587" s="60" customFormat="1" ht="12.75"/>
    <row r="1588" s="60" customFormat="1" ht="12.75"/>
    <row r="1589" s="60" customFormat="1" ht="12.75"/>
    <row r="1590" s="60" customFormat="1" ht="12.75"/>
    <row r="1591" s="60" customFormat="1" ht="12.75"/>
    <row r="1592" s="60" customFormat="1" ht="12.75"/>
    <row r="1593" s="60" customFormat="1" ht="12.75"/>
    <row r="1594" s="60" customFormat="1" ht="12.75"/>
    <row r="1595" s="60" customFormat="1" ht="12.75"/>
    <row r="1596" s="60" customFormat="1" ht="12.75"/>
    <row r="1597" s="60" customFormat="1" ht="12.75"/>
    <row r="1598" s="60" customFormat="1" ht="12.75"/>
    <row r="1599" s="60" customFormat="1" ht="12.75"/>
    <row r="1600" s="60" customFormat="1" ht="12.75"/>
    <row r="1601" s="60" customFormat="1" ht="12.75"/>
    <row r="1602" s="60" customFormat="1" ht="12.75"/>
    <row r="1603" s="60" customFormat="1" ht="12.75"/>
    <row r="1604" s="60" customFormat="1" ht="12.75"/>
    <row r="1605" s="60" customFormat="1" ht="12.75"/>
    <row r="1606" s="60" customFormat="1" ht="12.75"/>
    <row r="1607" s="60" customFormat="1" ht="12.75"/>
    <row r="1608" s="60" customFormat="1" ht="12.75"/>
    <row r="1609" s="60" customFormat="1" ht="12.75"/>
    <row r="1610" s="60" customFormat="1" ht="12.75"/>
    <row r="1611" s="60" customFormat="1" ht="12.75"/>
    <row r="1612" s="60" customFormat="1" ht="12.75"/>
    <row r="1613" s="60" customFormat="1" ht="12.75"/>
    <row r="1614" s="60" customFormat="1" ht="12.75"/>
    <row r="1615" s="60" customFormat="1" ht="12.75"/>
    <row r="1616" s="60" customFormat="1" ht="12.75"/>
    <row r="1617" s="60" customFormat="1" ht="12.75"/>
    <row r="1618" s="60" customFormat="1" ht="12.75"/>
    <row r="1619" s="60" customFormat="1" ht="12.75"/>
    <row r="1620" s="60" customFormat="1" ht="12.75"/>
    <row r="1621" s="60" customFormat="1" ht="12.75"/>
    <row r="1622" s="60" customFormat="1" ht="12.75"/>
    <row r="1623" s="60" customFormat="1" ht="12.75"/>
    <row r="1624" s="60" customFormat="1" ht="12.75"/>
    <row r="1625" s="60" customFormat="1" ht="12.75"/>
    <row r="1626" s="60" customFormat="1" ht="12.75"/>
    <row r="1627" s="60" customFormat="1" ht="12.75"/>
    <row r="1628" s="60" customFormat="1" ht="12.75"/>
    <row r="1629" s="60" customFormat="1" ht="12.75"/>
    <row r="1630" s="60" customFormat="1" ht="12.75"/>
    <row r="1631" s="60" customFormat="1" ht="12.75"/>
    <row r="1632" s="60" customFormat="1" ht="12.75"/>
    <row r="1633" s="60" customFormat="1" ht="12.75"/>
    <row r="1634" s="60" customFormat="1" ht="12.75"/>
    <row r="1635" s="60" customFormat="1" ht="12.75"/>
    <row r="1636" s="60" customFormat="1" ht="12.75"/>
    <row r="1637" s="60" customFormat="1" ht="12.75"/>
    <row r="1638" s="60" customFormat="1" ht="12.75"/>
    <row r="1639" s="60" customFormat="1" ht="12.75"/>
    <row r="1640" s="60" customFormat="1" ht="12.75"/>
    <row r="1641" s="60" customFormat="1" ht="12.75"/>
    <row r="1642" s="60" customFormat="1" ht="12.75"/>
    <row r="1643" s="60" customFormat="1" ht="12.75"/>
    <row r="1644" s="60" customFormat="1" ht="12.75"/>
    <row r="1645" s="60" customFormat="1" ht="12.75"/>
    <row r="1646" s="60" customFormat="1" ht="12.75"/>
    <row r="1647" s="60" customFormat="1" ht="12.75"/>
    <row r="1648" s="60" customFormat="1" ht="12.75"/>
    <row r="1649" s="60" customFormat="1" ht="12.75"/>
    <row r="1650" s="60" customFormat="1" ht="12.75"/>
    <row r="1651" s="60" customFormat="1" ht="12.75"/>
    <row r="1652" s="60" customFormat="1" ht="12.75"/>
    <row r="1653" s="60" customFormat="1" ht="12.75"/>
    <row r="1654" s="60" customFormat="1" ht="12.75"/>
    <row r="1655" s="60" customFormat="1" ht="12.75"/>
    <row r="1656" s="60" customFormat="1" ht="12.75"/>
    <row r="1657" s="60" customFormat="1" ht="12.75"/>
    <row r="1658" s="60" customFormat="1" ht="12.75"/>
    <row r="1659" s="60" customFormat="1" ht="12.75"/>
    <row r="1660" s="60" customFormat="1" ht="12.75"/>
    <row r="1661" s="60" customFormat="1" ht="12.75"/>
    <row r="1662" s="60" customFormat="1" ht="12.75"/>
    <row r="1663" s="60" customFormat="1" ht="12.75"/>
    <row r="1664" s="60" customFormat="1" ht="12.75"/>
    <row r="1665" s="60" customFormat="1" ht="12.75"/>
    <row r="1666" s="60" customFormat="1" ht="12.75"/>
    <row r="1667" s="60" customFormat="1" ht="12.75"/>
    <row r="1668" s="60" customFormat="1" ht="12.75"/>
    <row r="1669" s="60" customFormat="1" ht="12.75"/>
    <row r="1670" s="60" customFormat="1" ht="12.75"/>
    <row r="1671" s="60" customFormat="1" ht="12.75"/>
    <row r="1672" s="60" customFormat="1" ht="12.75"/>
    <row r="1673" s="60" customFormat="1" ht="12.75"/>
    <row r="1674" s="60" customFormat="1" ht="12.75"/>
    <row r="1675" s="60" customFormat="1" ht="12.75"/>
    <row r="1676" s="60" customFormat="1" ht="12.75"/>
    <row r="1677" s="60" customFormat="1" ht="12.75"/>
    <row r="1678" s="60" customFormat="1" ht="12.75"/>
    <row r="1679" s="60" customFormat="1" ht="12.75"/>
    <row r="1680" s="60" customFormat="1" ht="12.75"/>
    <row r="1681" s="60" customFormat="1" ht="12.75"/>
    <row r="1682" s="60" customFormat="1" ht="12.75"/>
    <row r="1683" s="60" customFormat="1" ht="12.75"/>
    <row r="1684" s="60" customFormat="1" ht="12.75"/>
    <row r="1685" s="60" customFormat="1" ht="12.75"/>
    <row r="1686" s="60" customFormat="1" ht="12.75"/>
    <row r="1687" s="60" customFormat="1" ht="12.75"/>
    <row r="1688" s="60" customFormat="1" ht="12.75"/>
    <row r="1689" s="60" customFormat="1" ht="12.75"/>
    <row r="1690" s="60" customFormat="1" ht="12.75"/>
    <row r="1691" s="60" customFormat="1" ht="12.75"/>
    <row r="1692" s="60" customFormat="1" ht="12.75"/>
    <row r="1693" s="60" customFormat="1" ht="12.75"/>
    <row r="1694" s="60" customFormat="1" ht="12.75"/>
    <row r="1695" s="60" customFormat="1" ht="12.75"/>
    <row r="1696" s="60" customFormat="1" ht="12.75"/>
    <row r="1697" s="60" customFormat="1" ht="12.75"/>
    <row r="1698" s="60" customFormat="1" ht="12.75"/>
    <row r="1699" s="60" customFormat="1" ht="12.75"/>
    <row r="1700" s="60" customFormat="1" ht="12.75"/>
    <row r="1701" s="60" customFormat="1" ht="12.75"/>
    <row r="1702" s="60" customFormat="1" ht="12.75"/>
    <row r="1703" s="60" customFormat="1" ht="12.75"/>
    <row r="1704" s="60" customFormat="1" ht="12.75"/>
    <row r="1705" s="60" customFormat="1" ht="12.75"/>
    <row r="1706" s="60" customFormat="1" ht="12.75"/>
    <row r="1707" s="60" customFormat="1" ht="12.75"/>
    <row r="1708" s="60" customFormat="1" ht="12.75"/>
    <row r="1709" s="60" customFormat="1" ht="12.75"/>
    <row r="1710" s="60" customFormat="1" ht="12.75"/>
    <row r="1711" s="60" customFormat="1" ht="12.75"/>
    <row r="1712" s="60" customFormat="1" ht="12.75"/>
    <row r="1713" s="60" customFormat="1" ht="12.75"/>
    <row r="1714" s="60" customFormat="1" ht="12.75"/>
    <row r="1715" s="60" customFormat="1" ht="12.75"/>
    <row r="1716" s="60" customFormat="1" ht="12.75"/>
    <row r="1717" s="60" customFormat="1" ht="12.75"/>
    <row r="1718" s="60" customFormat="1" ht="12.75"/>
    <row r="1719" s="60" customFormat="1" ht="12.75"/>
    <row r="1720" s="60" customFormat="1" ht="12.75"/>
    <row r="1721" s="60" customFormat="1" ht="12.75"/>
    <row r="1722" s="60" customFormat="1" ht="12.75"/>
    <row r="1723" s="60" customFormat="1" ht="12.75"/>
    <row r="1724" s="60" customFormat="1" ht="12.75"/>
    <row r="1725" s="60" customFormat="1" ht="12.75"/>
    <row r="1726" s="60" customFormat="1" ht="12.75"/>
    <row r="1727" s="60" customFormat="1" ht="12.75"/>
    <row r="1728" s="60" customFormat="1" ht="12.75"/>
    <row r="1729" s="60" customFormat="1" ht="12.75"/>
    <row r="1730" s="60" customFormat="1" ht="12.75"/>
    <row r="1731" s="60" customFormat="1" ht="12.75"/>
    <row r="1732" s="60" customFormat="1" ht="12.75"/>
    <row r="1733" s="60" customFormat="1" ht="12.75"/>
    <row r="1734" s="60" customFormat="1" ht="12.75"/>
    <row r="1735" s="60" customFormat="1" ht="12.75"/>
    <row r="1736" s="60" customFormat="1" ht="12.75"/>
    <row r="1737" s="60" customFormat="1" ht="12.75"/>
    <row r="1738" s="60" customFormat="1" ht="12.75"/>
    <row r="1739" s="60" customFormat="1" ht="12.75"/>
    <row r="1740" s="60" customFormat="1" ht="12.75"/>
    <row r="1741" s="60" customFormat="1" ht="12.75"/>
    <row r="1742" s="60" customFormat="1" ht="12.75"/>
    <row r="1743" s="60" customFormat="1" ht="12.75"/>
    <row r="1744" s="60" customFormat="1" ht="12.75"/>
    <row r="1745" s="60" customFormat="1" ht="12.75"/>
    <row r="1746" s="60" customFormat="1" ht="12.75"/>
    <row r="1747" s="60" customFormat="1" ht="12.75"/>
    <row r="1748" s="60" customFormat="1" ht="12.75"/>
    <row r="1749" s="60" customFormat="1" ht="12.75"/>
    <row r="1750" s="60" customFormat="1" ht="12.75"/>
    <row r="1751" s="60" customFormat="1" ht="12.75"/>
    <row r="1752" s="60" customFormat="1" ht="12.75"/>
    <row r="1753" s="60" customFormat="1" ht="12.75"/>
    <row r="1754" s="60" customFormat="1" ht="12.75"/>
    <row r="1755" s="60" customFormat="1" ht="12.75"/>
    <row r="1756" s="60" customFormat="1" ht="12.75"/>
    <row r="1757" s="60" customFormat="1" ht="12.75"/>
    <row r="1758" s="60" customFormat="1" ht="12.75"/>
    <row r="1759" s="60" customFormat="1" ht="12.75"/>
    <row r="1760" s="60" customFormat="1" ht="12.75"/>
    <row r="1761" s="60" customFormat="1" ht="12.75"/>
    <row r="1762" s="60" customFormat="1" ht="12.75"/>
    <row r="1763" s="60" customFormat="1" ht="12.75"/>
    <row r="1764" s="60" customFormat="1" ht="12.75"/>
    <row r="1765" s="60" customFormat="1" ht="12.75"/>
    <row r="1766" s="60" customFormat="1" ht="12.75"/>
    <row r="1767" s="60" customFormat="1" ht="12.75"/>
    <row r="1768" s="60" customFormat="1" ht="12.75"/>
    <row r="1769" s="60" customFormat="1" ht="12.75"/>
    <row r="1770" s="60" customFormat="1" ht="12.75"/>
    <row r="1771" s="60" customFormat="1" ht="12.75"/>
    <row r="1772" s="60" customFormat="1" ht="12.75"/>
    <row r="1773" s="60" customFormat="1" ht="12.75"/>
    <row r="1774" s="60" customFormat="1" ht="12.75"/>
    <row r="1775" s="60" customFormat="1" ht="12.75"/>
    <row r="1776" s="60" customFormat="1" ht="12.75"/>
    <row r="1777" s="60" customFormat="1" ht="12.75"/>
    <row r="1778" s="60" customFormat="1" ht="12.75"/>
    <row r="1779" s="60" customFormat="1" ht="12.75"/>
    <row r="1780" s="60" customFormat="1" ht="12.75"/>
    <row r="1781" s="60" customFormat="1" ht="12.75"/>
    <row r="1782" s="60" customFormat="1" ht="12.75"/>
    <row r="1783" s="60" customFormat="1" ht="12.75"/>
    <row r="1784" s="60" customFormat="1" ht="12.75"/>
    <row r="1785" s="60" customFormat="1" ht="12.75"/>
    <row r="1786" s="60" customFormat="1" ht="12.75"/>
    <row r="1787" s="60" customFormat="1" ht="12.75"/>
    <row r="1788" s="60" customFormat="1" ht="12.75"/>
    <row r="1789" s="60" customFormat="1" ht="12.75"/>
    <row r="1790" s="60" customFormat="1" ht="12.75"/>
    <row r="1791" s="60" customFormat="1" ht="12.75"/>
    <row r="1792" s="60" customFormat="1" ht="12.75"/>
    <row r="1793" s="60" customFormat="1" ht="12.75"/>
    <row r="1794" s="60" customFormat="1" ht="12.75"/>
    <row r="1795" s="60" customFormat="1" ht="12.75"/>
    <row r="1796" s="60" customFormat="1" ht="12.75"/>
    <row r="1797" s="60" customFormat="1" ht="12.75"/>
    <row r="1798" s="60" customFormat="1" ht="12.75"/>
    <row r="1799" s="60" customFormat="1" ht="12.75"/>
    <row r="1800" s="60" customFormat="1" ht="12.75"/>
    <row r="1801" s="60" customFormat="1" ht="12.75"/>
    <row r="1802" s="60" customFormat="1" ht="12.75"/>
    <row r="1803" s="60" customFormat="1" ht="12.75"/>
    <row r="1804" s="60" customFormat="1" ht="12.75"/>
    <row r="1805" s="60" customFormat="1" ht="12.75"/>
    <row r="1806" s="60" customFormat="1" ht="12.75"/>
    <row r="1807" s="60" customFormat="1" ht="12.75"/>
    <row r="1808" s="60" customFormat="1" ht="12.75"/>
    <row r="1809" s="60" customFormat="1" ht="12.75"/>
    <row r="1810" s="60" customFormat="1" ht="12.75"/>
    <row r="1811" s="60" customFormat="1" ht="12.75"/>
    <row r="1812" s="60" customFormat="1" ht="12.75"/>
    <row r="1813" s="60" customFormat="1" ht="12.75"/>
    <row r="1814" s="60" customFormat="1" ht="12.75"/>
    <row r="1815" s="60" customFormat="1" ht="12.75"/>
    <row r="1816" s="60" customFormat="1" ht="12.75"/>
    <row r="1817" s="60" customFormat="1" ht="12.75"/>
    <row r="1818" s="60" customFormat="1" ht="12.75"/>
    <row r="1819" s="60" customFormat="1" ht="12.75"/>
    <row r="1820" s="60" customFormat="1" ht="12.75"/>
    <row r="1821" s="60" customFormat="1" ht="12.75"/>
    <row r="1822" s="60" customFormat="1" ht="12.75"/>
    <row r="1823" s="60" customFormat="1" ht="12.75"/>
    <row r="1824" s="60" customFormat="1" ht="12.75"/>
    <row r="1825" s="60" customFormat="1" ht="12.75"/>
    <row r="1826" s="60" customFormat="1" ht="12.75"/>
    <row r="1827" s="60" customFormat="1" ht="12.75"/>
    <row r="1828" s="60" customFormat="1" ht="12.75"/>
    <row r="1829" s="60" customFormat="1" ht="12.75"/>
    <row r="1830" s="60" customFormat="1" ht="12.75"/>
    <row r="1831" s="60" customFormat="1" ht="12.75"/>
    <row r="1832" s="60" customFormat="1" ht="12.75"/>
    <row r="1833" s="60" customFormat="1" ht="12.75"/>
    <row r="1834" s="60" customFormat="1" ht="12.75"/>
    <row r="1835" s="60" customFormat="1" ht="12.75"/>
    <row r="1836" s="60" customFormat="1" ht="12.75"/>
    <row r="1837" s="60" customFormat="1" ht="12.75"/>
    <row r="1838" s="60" customFormat="1" ht="12.75"/>
    <row r="1839" s="60" customFormat="1" ht="12.75"/>
    <row r="1840" s="60" customFormat="1" ht="12.75"/>
    <row r="1841" s="60" customFormat="1" ht="12.75"/>
    <row r="1842" s="60" customFormat="1" ht="12.75"/>
    <row r="1843" s="60" customFormat="1" ht="12.75"/>
    <row r="1844" s="60" customFormat="1" ht="12.75"/>
    <row r="1845" s="60" customFormat="1" ht="12.75"/>
    <row r="1846" s="60" customFormat="1" ht="12.75"/>
    <row r="1847" s="60" customFormat="1" ht="12.75"/>
    <row r="1848" s="60" customFormat="1" ht="12.75"/>
    <row r="1849" s="60" customFormat="1" ht="12.75"/>
    <row r="1850" s="60" customFormat="1" ht="12.75"/>
    <row r="1851" s="60" customFormat="1" ht="12.75"/>
    <row r="1852" s="60" customFormat="1" ht="12.75"/>
    <row r="1853" s="60" customFormat="1" ht="12.75"/>
    <row r="1854" s="60" customFormat="1" ht="12.75"/>
    <row r="1855" s="60" customFormat="1" ht="12.75"/>
    <row r="1856" s="60" customFormat="1" ht="12.75"/>
    <row r="1857" s="60" customFormat="1" ht="12.75"/>
    <row r="1858" s="60" customFormat="1" ht="12.75"/>
    <row r="1859" s="60" customFormat="1" ht="12.75"/>
    <row r="1860" s="60" customFormat="1" ht="12.75"/>
    <row r="1861" s="60" customFormat="1" ht="12.75"/>
    <row r="1862" s="60" customFormat="1" ht="12.75"/>
    <row r="1863" s="60" customFormat="1" ht="12.75"/>
    <row r="1864" s="60" customFormat="1" ht="12.75"/>
    <row r="1865" s="60" customFormat="1" ht="12.75"/>
    <row r="1866" s="60" customFormat="1" ht="12.75"/>
    <row r="1867" s="60" customFormat="1" ht="12.75"/>
    <row r="1868" s="60" customFormat="1" ht="12.75"/>
    <row r="1869" s="60" customFormat="1" ht="12.75"/>
    <row r="1870" s="60" customFormat="1" ht="12.75"/>
    <row r="1871" s="60" customFormat="1" ht="12.75"/>
    <row r="1872" s="60" customFormat="1" ht="12.75"/>
    <row r="1873" s="60" customFormat="1" ht="12.75"/>
    <row r="1874" s="60" customFormat="1" ht="12.75"/>
    <row r="1875" s="60" customFormat="1" ht="12.75"/>
    <row r="1876" s="60" customFormat="1" ht="12.75"/>
    <row r="1877" s="60" customFormat="1" ht="12.75"/>
    <row r="1878" s="60" customFormat="1" ht="12.75"/>
    <row r="1879" s="60" customFormat="1" ht="12.75"/>
    <row r="1880" s="60" customFormat="1" ht="12.75"/>
    <row r="1881" s="60" customFormat="1" ht="12.75"/>
    <row r="1882" s="60" customFormat="1" ht="12.75"/>
    <row r="1883" s="60" customFormat="1" ht="12.75"/>
    <row r="1884" s="60" customFormat="1" ht="12.75"/>
    <row r="1885" s="60" customFormat="1" ht="12.75"/>
    <row r="1886" s="60" customFormat="1" ht="12.75"/>
    <row r="1887" s="60" customFormat="1" ht="12.75"/>
    <row r="1888" s="60" customFormat="1" ht="12.75"/>
    <row r="1889" s="60" customFormat="1" ht="12.75"/>
    <row r="1890" s="60" customFormat="1" ht="12.75"/>
    <row r="1891" s="60" customFormat="1" ht="12.75"/>
    <row r="1892" s="60" customFormat="1" ht="12.75"/>
    <row r="1893" s="60" customFormat="1" ht="12.75"/>
    <row r="1894" s="60" customFormat="1" ht="12.75"/>
    <row r="1895" s="60" customFormat="1" ht="12.75"/>
    <row r="1896" s="60" customFormat="1" ht="12.75"/>
    <row r="1897" s="60" customFormat="1" ht="12.75"/>
    <row r="1898" s="60" customFormat="1" ht="12.75"/>
    <row r="1899" s="60" customFormat="1" ht="12.75"/>
    <row r="1900" s="60" customFormat="1" ht="12.75"/>
    <row r="1901" s="60" customFormat="1" ht="12.75"/>
    <row r="1902" s="60" customFormat="1" ht="12.75"/>
    <row r="1903" s="60" customFormat="1" ht="12.75"/>
    <row r="1904" s="60" customFormat="1" ht="12.75"/>
    <row r="1905" s="60" customFormat="1" ht="12.75"/>
    <row r="1906" s="60" customFormat="1" ht="12.75"/>
    <row r="1907" s="60" customFormat="1" ht="12.75"/>
    <row r="1908" s="60" customFormat="1" ht="12.75"/>
    <row r="1909" s="60" customFormat="1" ht="12.75"/>
    <row r="1910" s="60" customFormat="1" ht="12.75"/>
    <row r="1911" s="60" customFormat="1" ht="12.75"/>
    <row r="1912" s="60" customFormat="1" ht="12.75"/>
    <row r="1913" s="60" customFormat="1" ht="12.75"/>
    <row r="1914" s="60" customFormat="1" ht="12.75"/>
    <row r="1915" s="60" customFormat="1" ht="12.75"/>
    <row r="1916" s="60" customFormat="1" ht="12.75"/>
    <row r="1917" s="60" customFormat="1" ht="12.75"/>
    <row r="1918" s="60" customFormat="1" ht="12.75"/>
    <row r="1919" s="60" customFormat="1" ht="12.75"/>
    <row r="1920" s="60" customFormat="1" ht="12.75"/>
    <row r="1921" s="60" customFormat="1" ht="12.75"/>
    <row r="1922" s="60" customFormat="1" ht="12.75"/>
    <row r="1923" s="60" customFormat="1" ht="12.75"/>
    <row r="1924" s="60" customFormat="1" ht="12.75"/>
    <row r="1925" s="60" customFormat="1" ht="12.75"/>
    <row r="1926" s="60" customFormat="1" ht="12.75"/>
    <row r="1927" s="60" customFormat="1" ht="12.75"/>
    <row r="1928" s="60" customFormat="1" ht="12.75"/>
    <row r="1929" s="60" customFormat="1" ht="12.75"/>
    <row r="1930" s="60" customFormat="1" ht="12.75"/>
    <row r="1931" s="60" customFormat="1" ht="12.75"/>
    <row r="1932" s="60" customFormat="1" ht="12.75"/>
    <row r="1933" s="60" customFormat="1" ht="12.75"/>
    <row r="1934" s="60" customFormat="1" ht="12.75"/>
    <row r="1935" s="60" customFormat="1" ht="12.75"/>
    <row r="1936" s="60" customFormat="1" ht="12.75"/>
    <row r="1937" s="60" customFormat="1" ht="12.75"/>
    <row r="1938" s="60" customFormat="1" ht="12.75"/>
    <row r="1939" s="60" customFormat="1" ht="12.75"/>
    <row r="1940" s="60" customFormat="1" ht="12.75"/>
    <row r="1941" s="60" customFormat="1" ht="12.75"/>
    <row r="1942" s="60" customFormat="1" ht="12.75"/>
    <row r="1943" s="60" customFormat="1" ht="12.75"/>
    <row r="1944" s="60" customFormat="1" ht="12.75"/>
    <row r="1945" s="60" customFormat="1" ht="12.75"/>
    <row r="1946" s="60" customFormat="1" ht="12.75"/>
    <row r="1947" s="60" customFormat="1" ht="12.75"/>
    <row r="1948" s="60" customFormat="1" ht="12.75"/>
    <row r="1949" s="60" customFormat="1" ht="12.75"/>
    <row r="1950" s="60" customFormat="1" ht="12.75"/>
    <row r="1951" s="60" customFormat="1" ht="12.75"/>
    <row r="1952" s="60" customFormat="1" ht="12.75"/>
    <row r="1953" s="60" customFormat="1" ht="12.75"/>
    <row r="1954" s="60" customFormat="1" ht="12.75"/>
    <row r="1955" s="60" customFormat="1" ht="12.75"/>
    <row r="1956" s="60" customFormat="1" ht="12.75"/>
    <row r="1957" s="60" customFormat="1" ht="12.75"/>
    <row r="1958" s="60" customFormat="1" ht="12.75"/>
    <row r="1959" s="60" customFormat="1" ht="12.75"/>
    <row r="1960" s="60" customFormat="1" ht="12.75"/>
    <row r="1961" s="60" customFormat="1" ht="12.75"/>
    <row r="1962" s="60" customFormat="1" ht="12.75"/>
    <row r="1963" s="60" customFormat="1" ht="12.75"/>
    <row r="1964" s="60" customFormat="1" ht="12.75"/>
    <row r="1965" s="60" customFormat="1" ht="12.75"/>
    <row r="1966" s="60" customFormat="1" ht="12.75"/>
    <row r="1967" s="60" customFormat="1" ht="12.75"/>
    <row r="1968" s="60" customFormat="1" ht="12.75"/>
    <row r="1969" s="60" customFormat="1" ht="12.75"/>
    <row r="1970" s="60" customFormat="1" ht="12.75"/>
    <row r="1971" s="60" customFormat="1" ht="12.75"/>
    <row r="1972" s="60" customFormat="1" ht="12.75"/>
    <row r="1973" s="60" customFormat="1" ht="12.75"/>
    <row r="1974" s="60" customFormat="1" ht="12.75"/>
    <row r="1975" s="60" customFormat="1" ht="12.75"/>
    <row r="1976" s="60" customFormat="1" ht="12.75"/>
    <row r="1977" s="60" customFormat="1" ht="12.75"/>
    <row r="1978" s="60" customFormat="1" ht="12.75"/>
    <row r="1979" s="60" customFormat="1" ht="12.75"/>
    <row r="1980" s="60" customFormat="1" ht="12.75"/>
    <row r="1981" s="60" customFormat="1" ht="12.75"/>
    <row r="1982" s="60" customFormat="1" ht="12.75"/>
    <row r="1983" s="60" customFormat="1" ht="12.75"/>
    <row r="1984" s="60" customFormat="1" ht="12.75"/>
    <row r="1985" s="60" customFormat="1" ht="12.75"/>
    <row r="1986" s="60" customFormat="1" ht="12.75"/>
    <row r="1987" s="60" customFormat="1" ht="12.75"/>
    <row r="1988" s="60" customFormat="1" ht="12.75"/>
    <row r="1989" s="60" customFormat="1" ht="12.75"/>
    <row r="1990" s="60" customFormat="1" ht="12.75"/>
    <row r="1991" s="60" customFormat="1" ht="12.75"/>
    <row r="1992" s="60" customFormat="1" ht="12.75"/>
    <row r="1993" s="60" customFormat="1" ht="12.75"/>
    <row r="1994" s="60" customFormat="1" ht="12.75"/>
    <row r="1995" s="60" customFormat="1" ht="12.75"/>
    <row r="1996" s="60" customFormat="1" ht="12.75"/>
    <row r="1997" s="60" customFormat="1" ht="12.75"/>
    <row r="1998" s="60" customFormat="1" ht="12.75"/>
    <row r="1999" s="60" customFormat="1" ht="12.75"/>
    <row r="2000" s="60" customFormat="1" ht="12.75"/>
    <row r="2001" s="60" customFormat="1" ht="12.75"/>
    <row r="2002" s="60" customFormat="1" ht="12.75"/>
    <row r="2003" s="60" customFormat="1" ht="12.75"/>
    <row r="2004" s="60" customFormat="1" ht="12.75"/>
    <row r="2005" s="60" customFormat="1" ht="12.75"/>
    <row r="2006" s="60" customFormat="1" ht="12.75"/>
    <row r="2007" s="60" customFormat="1" ht="12.75"/>
    <row r="2008" s="60" customFormat="1" ht="12.75"/>
    <row r="2009" s="60" customFormat="1" ht="12.75"/>
    <row r="2010" s="60" customFormat="1" ht="12.75"/>
    <row r="2011" s="60" customFormat="1" ht="12.75"/>
    <row r="2012" s="60" customFormat="1" ht="12.75"/>
    <row r="2013" s="60" customFormat="1" ht="12.75"/>
    <row r="2014" s="60" customFormat="1" ht="12.75"/>
    <row r="2015" s="60" customFormat="1" ht="12.75"/>
    <row r="2016" s="60" customFormat="1" ht="12.75"/>
    <row r="2017" s="60" customFormat="1" ht="12.75"/>
    <row r="2018" s="60" customFormat="1" ht="12.75"/>
    <row r="2019" s="60" customFormat="1" ht="12.75"/>
    <row r="2020" s="60" customFormat="1" ht="12.75"/>
    <row r="2021" s="60" customFormat="1" ht="12.75"/>
    <row r="2022" s="60" customFormat="1" ht="12.75"/>
    <row r="2023" s="60" customFormat="1" ht="12.75"/>
    <row r="2024" s="60" customFormat="1" ht="12.75"/>
    <row r="2025" s="60" customFormat="1" ht="12.75"/>
    <row r="2026" s="60" customFormat="1" ht="12.75"/>
    <row r="2027" s="60" customFormat="1" ht="12.75"/>
    <row r="2028" s="60" customFormat="1" ht="12.75"/>
    <row r="2029" s="60" customFormat="1" ht="12.75"/>
    <row r="2030" s="60" customFormat="1" ht="12.75"/>
    <row r="2031" s="60" customFormat="1" ht="12.75"/>
    <row r="2032" s="60" customFormat="1" ht="12.75"/>
    <row r="2033" s="60" customFormat="1" ht="12.75"/>
    <row r="2034" s="60" customFormat="1" ht="12.75"/>
    <row r="2035" s="60" customFormat="1" ht="12.75"/>
    <row r="2036" s="60" customFormat="1" ht="12.75"/>
    <row r="2037" s="60" customFormat="1" ht="12.75"/>
    <row r="2038" s="60" customFormat="1" ht="12.75"/>
    <row r="2039" s="60" customFormat="1" ht="12.75"/>
    <row r="2040" s="60" customFormat="1" ht="12.75"/>
    <row r="2041" s="60" customFormat="1" ht="12.75"/>
    <row r="2042" s="60" customFormat="1" ht="12.75"/>
    <row r="2043" s="60" customFormat="1" ht="12.75"/>
    <row r="2044" s="60" customFormat="1" ht="12.75"/>
    <row r="2045" s="60" customFormat="1" ht="12.75"/>
    <row r="2046" s="60" customFormat="1" ht="12.75"/>
    <row r="2047" s="60" customFormat="1" ht="12.75"/>
    <row r="2048" s="60" customFormat="1" ht="12.75"/>
    <row r="2049" s="60" customFormat="1" ht="12.75"/>
    <row r="2050" s="60" customFormat="1" ht="12.75"/>
    <row r="2051" s="60" customFormat="1" ht="12.75"/>
    <row r="2052" s="60" customFormat="1" ht="12.75"/>
    <row r="2053" s="60" customFormat="1" ht="12.75"/>
    <row r="2054" s="60" customFormat="1" ht="12.75"/>
    <row r="2055" s="60" customFormat="1" ht="12.75"/>
    <row r="2056" s="60" customFormat="1" ht="12.75"/>
    <row r="2057" s="60" customFormat="1" ht="12.75"/>
    <row r="2058" s="60" customFormat="1" ht="12.75"/>
    <row r="2059" s="60" customFormat="1" ht="12.75"/>
    <row r="2060" s="60" customFormat="1" ht="12.75"/>
    <row r="2061" s="60" customFormat="1" ht="12.75"/>
    <row r="2062" s="60" customFormat="1" ht="12.75"/>
    <row r="2063" s="60" customFormat="1" ht="12.75"/>
    <row r="2064" s="60" customFormat="1" ht="12.75"/>
    <row r="2065" s="60" customFormat="1" ht="12.75"/>
    <row r="2066" s="60" customFormat="1" ht="12.75"/>
    <row r="2067" s="60" customFormat="1" ht="12.75"/>
    <row r="2068" s="60" customFormat="1" ht="12.75"/>
    <row r="2069" s="60" customFormat="1" ht="12.75"/>
    <row r="2070" s="60" customFormat="1" ht="12.75"/>
    <row r="2071" s="60" customFormat="1" ht="12.75"/>
    <row r="2072" s="60" customFormat="1" ht="12.75"/>
    <row r="2073" s="60" customFormat="1" ht="12.75"/>
    <row r="2074" s="60" customFormat="1" ht="12.75"/>
    <row r="2075" s="60" customFormat="1" ht="12.75"/>
    <row r="2076" s="60" customFormat="1" ht="12.75"/>
    <row r="2077" s="60" customFormat="1" ht="12.75"/>
    <row r="2078" s="60" customFormat="1" ht="12.75"/>
    <row r="2079" s="60" customFormat="1" ht="12.75"/>
    <row r="2080" s="60" customFormat="1" ht="12.75"/>
    <row r="2081" s="60" customFormat="1" ht="12.75"/>
    <row r="2082" s="60" customFormat="1" ht="12.75"/>
    <row r="2083" s="60" customFormat="1" ht="12.75"/>
    <row r="2084" s="60" customFormat="1" ht="12.75"/>
    <row r="2085" s="60" customFormat="1" ht="12.75"/>
    <row r="2086" s="60" customFormat="1" ht="12.75"/>
    <row r="2087" s="60" customFormat="1" ht="12.75"/>
    <row r="2088" s="60" customFormat="1" ht="12.75"/>
    <row r="2089" s="60" customFormat="1" ht="12.75"/>
    <row r="2090" s="60" customFormat="1" ht="12.75"/>
    <row r="2091" s="60" customFormat="1" ht="12.75"/>
    <row r="2092" s="60" customFormat="1" ht="12.75"/>
    <row r="2093" s="60" customFormat="1" ht="12.75"/>
    <row r="2094" s="60" customFormat="1" ht="12.75"/>
    <row r="2095" s="60" customFormat="1" ht="12.75"/>
    <row r="2096" s="60" customFormat="1" ht="12.75"/>
    <row r="2097" s="60" customFormat="1" ht="12.75"/>
    <row r="2098" s="60" customFormat="1" ht="12.75"/>
    <row r="2099" s="60" customFormat="1" ht="12.75"/>
    <row r="2100" s="60" customFormat="1" ht="12.75"/>
    <row r="2101" s="60" customFormat="1" ht="12.75"/>
    <row r="2102" s="60" customFormat="1" ht="12.75"/>
    <row r="2103" s="60" customFormat="1" ht="12.75"/>
    <row r="2104" s="60" customFormat="1" ht="12.75"/>
    <row r="2105" s="60" customFormat="1" ht="12.75"/>
    <row r="2106" s="60" customFormat="1" ht="12.75"/>
    <row r="2107" s="60" customFormat="1" ht="12.75"/>
    <row r="2108" s="60" customFormat="1" ht="12.75"/>
    <row r="2109" s="60" customFormat="1" ht="12.75"/>
    <row r="2110" s="60" customFormat="1" ht="12.75"/>
    <row r="2111" s="60" customFormat="1" ht="12.75"/>
    <row r="2112" s="60" customFormat="1" ht="12.75"/>
    <row r="2113" s="60" customFormat="1" ht="12.75"/>
    <row r="2114" s="60" customFormat="1" ht="12.75"/>
    <row r="2115" s="60" customFormat="1" ht="12.75"/>
    <row r="2116" s="60" customFormat="1" ht="12.75"/>
    <row r="2117" s="60" customFormat="1" ht="12.75"/>
    <row r="2118" s="60" customFormat="1" ht="12.75"/>
    <row r="2119" s="60" customFormat="1" ht="12.75"/>
    <row r="2120" s="60" customFormat="1" ht="12.75"/>
    <row r="2121" s="60" customFormat="1" ht="12.75"/>
    <row r="2122" s="60" customFormat="1" ht="12.75"/>
    <row r="2123" s="60" customFormat="1" ht="12.75"/>
    <row r="2124" s="60" customFormat="1" ht="12.75"/>
    <row r="2125" s="60" customFormat="1" ht="12.75"/>
    <row r="2126" s="60" customFormat="1" ht="12.75"/>
    <row r="2127" s="60" customFormat="1" ht="12.75"/>
    <row r="2128" s="60" customFormat="1" ht="12.75"/>
    <row r="2129" s="60" customFormat="1" ht="12.75"/>
    <row r="2130" s="60" customFormat="1" ht="12.75"/>
    <row r="2131" s="60" customFormat="1" ht="12.75"/>
    <row r="2132" s="60" customFormat="1" ht="12.75"/>
    <row r="2133" s="60" customFormat="1" ht="12.75"/>
    <row r="2134" s="60" customFormat="1" ht="12.75"/>
    <row r="2135" s="60" customFormat="1" ht="12.75"/>
    <row r="2136" s="60" customFormat="1" ht="12.75"/>
    <row r="2137" s="60" customFormat="1" ht="12.75"/>
    <row r="2138" s="60" customFormat="1" ht="12.75"/>
    <row r="2139" s="60" customFormat="1" ht="12.75"/>
    <row r="2140" s="60" customFormat="1" ht="12.75"/>
    <row r="2141" s="60" customFormat="1" ht="12.75"/>
    <row r="2142" s="60" customFormat="1" ht="12.75"/>
    <row r="2143" s="60" customFormat="1" ht="12.75"/>
    <row r="2144" s="60" customFormat="1" ht="12.75"/>
    <row r="2145" s="60" customFormat="1" ht="12.75"/>
    <row r="2146" s="60" customFormat="1" ht="12.75"/>
    <row r="2147" s="60" customFormat="1" ht="12.75"/>
    <row r="2148" s="60" customFormat="1" ht="12.75"/>
    <row r="2149" s="60" customFormat="1" ht="12.75"/>
    <row r="2150" s="60" customFormat="1" ht="12.75"/>
    <row r="2151" s="60" customFormat="1" ht="12.75"/>
    <row r="2152" s="60" customFormat="1" ht="12.75"/>
    <row r="2153" s="60" customFormat="1" ht="12.75"/>
    <row r="2154" s="60" customFormat="1" ht="12.75"/>
    <row r="2155" s="60" customFormat="1" ht="12.75"/>
    <row r="2156" s="60" customFormat="1" ht="12.75"/>
    <row r="2157" s="60" customFormat="1" ht="12.75"/>
    <row r="2158" s="60" customFormat="1" ht="12.75"/>
    <row r="2159" s="60" customFormat="1" ht="12.75"/>
    <row r="2160" s="60" customFormat="1" ht="12.75"/>
    <row r="2161" s="60" customFormat="1" ht="12.75"/>
    <row r="2162" s="60" customFormat="1" ht="12.75"/>
    <row r="2163" s="60" customFormat="1" ht="12.75"/>
    <row r="2164" s="60" customFormat="1" ht="12.75"/>
    <row r="2165" s="60" customFormat="1" ht="12.75"/>
    <row r="2166" s="60" customFormat="1" ht="12.75"/>
    <row r="2167" s="60" customFormat="1" ht="12.75"/>
    <row r="2168" s="60" customFormat="1" ht="12.75"/>
    <row r="2169" s="60" customFormat="1" ht="12.75"/>
    <row r="2170" s="60" customFormat="1" ht="12.75"/>
    <row r="2171" s="60" customFormat="1" ht="12.75"/>
    <row r="2172" s="60" customFormat="1" ht="12.75"/>
    <row r="2173" s="60" customFormat="1" ht="12.75"/>
    <row r="2174" s="60" customFormat="1" ht="12.75"/>
    <row r="2175" s="60" customFormat="1" ht="12.75"/>
    <row r="2176" s="60" customFormat="1" ht="12.75"/>
    <row r="2177" s="60" customFormat="1" ht="12.75"/>
    <row r="2178" s="60" customFormat="1" ht="12.75"/>
    <row r="2179" s="60" customFormat="1" ht="12.75"/>
    <row r="2180" s="60" customFormat="1" ht="12.75"/>
    <row r="2181" s="60" customFormat="1" ht="12.75"/>
    <row r="2182" s="60" customFormat="1" ht="12.75"/>
    <row r="2183" s="60" customFormat="1" ht="12.75"/>
    <row r="2184" s="60" customFormat="1" ht="12.75"/>
    <row r="2185" s="60" customFormat="1" ht="12.75"/>
    <row r="2186" s="60" customFormat="1" ht="12.75"/>
    <row r="2187" s="60" customFormat="1" ht="12.75"/>
    <row r="2188" s="60" customFormat="1" ht="12.75"/>
    <row r="2189" s="60" customFormat="1" ht="12.75"/>
    <row r="2190" s="60" customFormat="1" ht="12.75"/>
    <row r="2191" s="60" customFormat="1" ht="12.75"/>
    <row r="2192" s="60" customFormat="1" ht="12.75"/>
    <row r="2193" s="60" customFormat="1" ht="12.75"/>
    <row r="2194" s="60" customFormat="1" ht="12.75"/>
    <row r="2195" s="60" customFormat="1" ht="12.75"/>
    <row r="2196" s="60" customFormat="1" ht="12.75"/>
    <row r="2197" s="60" customFormat="1" ht="12.75"/>
    <row r="2198" s="60" customFormat="1" ht="12.75"/>
    <row r="2199" s="60" customFormat="1" ht="12.75"/>
    <row r="2200" s="60" customFormat="1" ht="12.75"/>
    <row r="2201" s="60" customFormat="1" ht="12.75"/>
    <row r="2202" s="60" customFormat="1" ht="12.75"/>
    <row r="2203" s="60" customFormat="1" ht="12.75"/>
    <row r="2204" s="60" customFormat="1" ht="12.75"/>
    <row r="2205" s="60" customFormat="1" ht="12.75"/>
    <row r="2206" s="60" customFormat="1" ht="12.75"/>
    <row r="2207" s="60" customFormat="1" ht="12.75"/>
    <row r="2208" s="60" customFormat="1" ht="12.75"/>
    <row r="2209" s="60" customFormat="1" ht="12.75"/>
    <row r="2210" s="60" customFormat="1" ht="12.75"/>
    <row r="2211" s="60" customFormat="1" ht="12.75"/>
    <row r="2212" s="60" customFormat="1" ht="12.75"/>
    <row r="2213" s="60" customFormat="1" ht="12.75"/>
    <row r="2214" s="60" customFormat="1" ht="12.75"/>
    <row r="2215" s="60" customFormat="1" ht="12.75"/>
    <row r="2216" s="60" customFormat="1" ht="12.75"/>
    <row r="2217" s="60" customFormat="1" ht="12.75"/>
    <row r="2218" s="60" customFormat="1" ht="12.75"/>
    <row r="2219" s="60" customFormat="1" ht="12.75"/>
    <row r="2220" s="60" customFormat="1" ht="12.75"/>
    <row r="2221" s="60" customFormat="1" ht="12.75"/>
    <row r="2222" s="60" customFormat="1" ht="12.75"/>
    <row r="2223" s="60" customFormat="1" ht="12.75"/>
    <row r="2224" s="60" customFormat="1" ht="12.75"/>
    <row r="2225" s="60" customFormat="1" ht="12.75"/>
    <row r="2226" s="60" customFormat="1" ht="12.75"/>
    <row r="2227" s="60" customFormat="1" ht="12.75"/>
    <row r="2228" s="60" customFormat="1" ht="12.75"/>
    <row r="2229" s="60" customFormat="1" ht="12.75"/>
    <row r="2230" s="60" customFormat="1" ht="12.75"/>
    <row r="2231" s="60" customFormat="1" ht="12.75"/>
    <row r="2232" s="60" customFormat="1" ht="12.75"/>
    <row r="2233" s="60" customFormat="1" ht="12.75"/>
    <row r="2234" s="60" customFormat="1" ht="12.75"/>
    <row r="2235" s="60" customFormat="1" ht="12.75"/>
    <row r="2236" s="60" customFormat="1" ht="12.75"/>
    <row r="2237" s="60" customFormat="1" ht="12.75"/>
    <row r="2238" s="60" customFormat="1" ht="12.75"/>
    <row r="2239" s="60" customFormat="1" ht="12.75"/>
    <row r="2240" s="60" customFormat="1" ht="12.75"/>
    <row r="2241" s="60" customFormat="1" ht="12.75"/>
    <row r="2242" s="60" customFormat="1" ht="12.75"/>
    <row r="2243" s="60" customFormat="1" ht="12.75"/>
    <row r="2244" s="60" customFormat="1" ht="12.75"/>
    <row r="2245" s="60" customFormat="1" ht="12.75"/>
    <row r="2246" s="60" customFormat="1" ht="12.75"/>
    <row r="2247" s="60" customFormat="1" ht="12.75"/>
    <row r="2248" s="60" customFormat="1" ht="12.75"/>
    <row r="2249" s="60" customFormat="1" ht="12.75"/>
    <row r="2250" s="60" customFormat="1" ht="12.75"/>
    <row r="2251" s="60" customFormat="1" ht="12.75"/>
    <row r="2252" s="60" customFormat="1" ht="12.75"/>
    <row r="2253" s="60" customFormat="1" ht="12.75"/>
    <row r="2254" s="60" customFormat="1" ht="12.75"/>
    <row r="2255" s="60" customFormat="1" ht="12.75"/>
    <row r="2256" s="60" customFormat="1" ht="12.75"/>
    <row r="2257" s="60" customFormat="1" ht="12.75"/>
    <row r="2258" s="60" customFormat="1" ht="12.75"/>
    <row r="2259" s="60" customFormat="1" ht="12.75"/>
    <row r="2260" s="60" customFormat="1" ht="12.75"/>
    <row r="2261" s="60" customFormat="1" ht="12.75"/>
    <row r="2262" s="60" customFormat="1" ht="12.75"/>
    <row r="2263" s="60" customFormat="1" ht="12.75"/>
    <row r="2264" s="60" customFormat="1" ht="12.75"/>
    <row r="2265" s="60" customFormat="1" ht="12.75"/>
    <row r="2266" s="60" customFormat="1" ht="12.75"/>
    <row r="2267" s="60" customFormat="1" ht="12.75"/>
    <row r="2268" s="60" customFormat="1" ht="12.75"/>
    <row r="2269" s="60" customFormat="1" ht="12.75"/>
    <row r="2270" s="60" customFormat="1" ht="12.75"/>
    <row r="2271" s="60" customFormat="1" ht="12.75"/>
    <row r="2272" s="60" customFormat="1" ht="12.75"/>
    <row r="2273" s="60" customFormat="1" ht="12.75"/>
    <row r="2274" s="60" customFormat="1" ht="12.75"/>
    <row r="2275" s="60" customFormat="1" ht="12.75"/>
    <row r="2276" s="60" customFormat="1" ht="12.75"/>
    <row r="2277" s="60" customFormat="1" ht="12.75"/>
    <row r="2278" s="60" customFormat="1" ht="12.75"/>
    <row r="2279" s="60" customFormat="1" ht="12.75"/>
    <row r="2280" s="60" customFormat="1" ht="12.75"/>
    <row r="2281" s="60" customFormat="1" ht="12.75"/>
    <row r="2282" s="60" customFormat="1" ht="12.75"/>
    <row r="2283" s="60" customFormat="1" ht="12.75"/>
    <row r="2284" s="60" customFormat="1" ht="12.75"/>
    <row r="2285" s="60" customFormat="1" ht="12.75"/>
    <row r="2286" s="60" customFormat="1" ht="12.75"/>
    <row r="2287" s="60" customFormat="1" ht="12.75"/>
    <row r="2288" s="60" customFormat="1" ht="12.75"/>
    <row r="2289" s="60" customFormat="1" ht="12.75"/>
    <row r="2290" s="60" customFormat="1" ht="12.75"/>
    <row r="2291" s="60" customFormat="1" ht="12.75"/>
    <row r="2292" s="60" customFormat="1" ht="12.75"/>
    <row r="2293" s="60" customFormat="1" ht="12.75"/>
    <row r="2294" s="60" customFormat="1" ht="12.75"/>
    <row r="2295" s="60" customFormat="1" ht="12.75"/>
    <row r="2296" s="60" customFormat="1" ht="12.75"/>
    <row r="2297" s="60" customFormat="1" ht="12.75"/>
    <row r="2298" s="60" customFormat="1" ht="12.75"/>
    <row r="2299" s="60" customFormat="1" ht="12.75"/>
    <row r="2300" s="60" customFormat="1" ht="12.75"/>
    <row r="2301" s="60" customFormat="1" ht="12.75"/>
    <row r="2302" s="60" customFormat="1" ht="12.75"/>
    <row r="2303" s="60" customFormat="1" ht="12.75"/>
    <row r="2304" s="60" customFormat="1" ht="12.75"/>
    <row r="2305" s="60" customFormat="1" ht="12.75"/>
    <row r="2306" s="60" customFormat="1" ht="12.75"/>
    <row r="2307" s="60" customFormat="1" ht="12.75"/>
    <row r="2308" s="60" customFormat="1" ht="12.75"/>
    <row r="2309" s="60" customFormat="1" ht="12.75"/>
    <row r="2310" s="60" customFormat="1" ht="12.75"/>
    <row r="2311" s="60" customFormat="1" ht="12.75"/>
    <row r="2312" s="60" customFormat="1" ht="12.75"/>
    <row r="2313" s="60" customFormat="1" ht="12.75"/>
    <row r="2314" s="60" customFormat="1" ht="12.75"/>
    <row r="2315" s="60" customFormat="1" ht="12.75"/>
    <row r="2316" s="60" customFormat="1" ht="12.75"/>
    <row r="2317" s="60" customFormat="1" ht="12.75"/>
    <row r="2318" s="60" customFormat="1" ht="12.75"/>
    <row r="2319" s="60" customFormat="1" ht="12.75"/>
    <row r="2320" s="60" customFormat="1" ht="12.75"/>
    <row r="2321" s="60" customFormat="1" ht="12.75"/>
    <row r="2322" s="60" customFormat="1" ht="12.75"/>
    <row r="2323" s="60" customFormat="1" ht="12.75"/>
    <row r="2324" s="60" customFormat="1" ht="12.75"/>
    <row r="2325" s="60" customFormat="1" ht="12.75"/>
    <row r="2326" s="60" customFormat="1" ht="12.75"/>
    <row r="2327" s="60" customFormat="1" ht="12.75"/>
    <row r="2328" s="60" customFormat="1" ht="12.75"/>
    <row r="2329" s="60" customFormat="1" ht="12.75"/>
    <row r="2330" s="60" customFormat="1" ht="12.75"/>
    <row r="2331" s="60" customFormat="1" ht="12.75"/>
    <row r="2332" s="60" customFormat="1" ht="12.75"/>
    <row r="2333" s="60" customFormat="1" ht="12.75"/>
    <row r="2334" s="60" customFormat="1" ht="12.75"/>
    <row r="2335" s="60" customFormat="1" ht="12.75"/>
    <row r="2336" s="60" customFormat="1" ht="12.75"/>
    <row r="2337" s="60" customFormat="1" ht="12.75"/>
    <row r="2338" s="60" customFormat="1" ht="12.75"/>
    <row r="2339" s="60" customFormat="1" ht="12.75"/>
    <row r="2340" s="60" customFormat="1" ht="12.75"/>
    <row r="2341" s="60" customFormat="1" ht="12.75"/>
    <row r="2342" s="60" customFormat="1" ht="12.75"/>
    <row r="2343" s="60" customFormat="1" ht="12.75"/>
    <row r="2344" s="60" customFormat="1" ht="12.75"/>
    <row r="2345" s="60" customFormat="1" ht="12.75"/>
    <row r="2346" s="60" customFormat="1" ht="12.75"/>
    <row r="2347" s="60" customFormat="1" ht="12.75"/>
    <row r="2348" s="60" customFormat="1" ht="12.75"/>
    <row r="2349" s="60" customFormat="1" ht="12.75"/>
    <row r="2350" s="60" customFormat="1" ht="12.75"/>
    <row r="2351" s="60" customFormat="1" ht="12.75"/>
    <row r="2352" s="60" customFormat="1" ht="12.75"/>
    <row r="2353" s="60" customFormat="1" ht="12.75"/>
    <row r="2354" s="60" customFormat="1" ht="12.75"/>
    <row r="2355" s="60" customFormat="1" ht="12.75"/>
    <row r="2356" s="60" customFormat="1" ht="12.75"/>
    <row r="2357" s="60" customFormat="1" ht="12.75"/>
    <row r="2358" s="60" customFormat="1" ht="12.75"/>
    <row r="2359" s="60" customFormat="1" ht="12.75"/>
    <row r="2360" s="60" customFormat="1" ht="12.75"/>
    <row r="2361" s="60" customFormat="1" ht="12.75"/>
    <row r="2362" s="60" customFormat="1" ht="12.75"/>
    <row r="2363" s="60" customFormat="1" ht="12.75"/>
    <row r="2364" s="60" customFormat="1" ht="12.75"/>
    <row r="2365" s="60" customFormat="1" ht="12.75"/>
    <row r="2366" s="60" customFormat="1" ht="12.75"/>
    <row r="2367" s="60" customFormat="1" ht="12.75"/>
    <row r="2368" s="60" customFormat="1" ht="12.75"/>
    <row r="2369" s="60" customFormat="1" ht="12.75"/>
    <row r="2370" s="60" customFormat="1" ht="12.75"/>
    <row r="2371" s="60" customFormat="1" ht="12.75"/>
    <row r="2372" s="60" customFormat="1" ht="12.75"/>
    <row r="2373" s="60" customFormat="1" ht="12.75"/>
    <row r="2374" s="60" customFormat="1" ht="12.75"/>
    <row r="2375" s="60" customFormat="1" ht="12.75"/>
    <row r="2376" s="60" customFormat="1" ht="12.75"/>
    <row r="2377" s="60" customFormat="1" ht="12.75"/>
    <row r="2378" s="60" customFormat="1" ht="12.75"/>
    <row r="2379" s="60" customFormat="1" ht="12.75"/>
    <row r="2380" s="60" customFormat="1" ht="12.75"/>
    <row r="2381" s="60" customFormat="1" ht="12.75"/>
    <row r="2382" s="60" customFormat="1" ht="12.75"/>
    <row r="2383" s="60" customFormat="1" ht="12.75"/>
    <row r="2384" s="60" customFormat="1" ht="12.75"/>
    <row r="2385" s="60" customFormat="1" ht="12.75"/>
    <row r="2386" s="60" customFormat="1" ht="12.75"/>
    <row r="2387" s="60" customFormat="1" ht="12.75"/>
    <row r="2388" s="60" customFormat="1" ht="12.75"/>
    <row r="2389" s="60" customFormat="1" ht="12.75"/>
    <row r="2390" s="60" customFormat="1" ht="12.75"/>
    <row r="2391" s="60" customFormat="1" ht="12.75"/>
    <row r="2392" s="60" customFormat="1" ht="12.75"/>
    <row r="2393" s="60" customFormat="1" ht="12.75"/>
    <row r="2394" s="60" customFormat="1" ht="12.75"/>
    <row r="2395" s="60" customFormat="1" ht="12.75"/>
    <row r="2396" s="60" customFormat="1" ht="12.75"/>
    <row r="2397" s="60" customFormat="1" ht="12.75"/>
    <row r="2398" s="60" customFormat="1" ht="12.75"/>
    <row r="2399" s="60" customFormat="1" ht="12.75"/>
    <row r="2400" s="60" customFormat="1" ht="12.75"/>
    <row r="2401" s="60" customFormat="1" ht="12.75"/>
    <row r="2402" s="60" customFormat="1" ht="12.75"/>
    <row r="2403" s="60" customFormat="1" ht="12.75"/>
    <row r="2404" s="60" customFormat="1" ht="12.75"/>
    <row r="2405" s="60" customFormat="1" ht="12.75"/>
    <row r="2406" s="60" customFormat="1" ht="12.75"/>
    <row r="2407" s="60" customFormat="1" ht="12.75"/>
    <row r="2408" s="60" customFormat="1" ht="12.75"/>
    <row r="2409" s="60" customFormat="1" ht="12.75"/>
    <row r="2410" s="60" customFormat="1" ht="12.75"/>
    <row r="2411" s="60" customFormat="1" ht="12.75"/>
    <row r="2412" s="60" customFormat="1" ht="12.75"/>
    <row r="2413" s="60" customFormat="1" ht="12.75"/>
    <row r="2414" s="60" customFormat="1" ht="12.75"/>
    <row r="2415" s="60" customFormat="1" ht="12.75"/>
    <row r="2416" s="60" customFormat="1" ht="12.75"/>
    <row r="2417" s="60" customFormat="1" ht="12.75"/>
    <row r="2418" s="60" customFormat="1" ht="12.75"/>
    <row r="2419" s="60" customFormat="1" ht="12.75"/>
    <row r="2420" s="60" customFormat="1" ht="12.75"/>
    <row r="2421" s="60" customFormat="1" ht="12.75"/>
    <row r="2422" s="60" customFormat="1" ht="12.75"/>
    <row r="2423" s="60" customFormat="1" ht="12.75"/>
    <row r="2424" s="60" customFormat="1" ht="12.75"/>
    <row r="2425" s="60" customFormat="1" ht="12.75"/>
    <row r="2426" s="60" customFormat="1" ht="12.75"/>
    <row r="2427" s="60" customFormat="1" ht="12.75"/>
    <row r="2428" s="60" customFormat="1" ht="12.75"/>
    <row r="2429" s="60" customFormat="1" ht="12.75"/>
    <row r="2430" s="60" customFormat="1" ht="12.75"/>
    <row r="2431" s="60" customFormat="1" ht="12.75"/>
    <row r="2432" s="60" customFormat="1" ht="12.75"/>
    <row r="2433" s="60" customFormat="1" ht="12.75"/>
    <row r="2434" s="60" customFormat="1" ht="12.75"/>
    <row r="2435" s="60" customFormat="1" ht="12.75"/>
    <row r="2436" s="60" customFormat="1" ht="12.75"/>
    <row r="2437" s="60" customFormat="1" ht="12.75"/>
    <row r="2438" s="60" customFormat="1" ht="12.75"/>
    <row r="2439" s="60" customFormat="1" ht="12.75"/>
    <row r="2440" s="60" customFormat="1" ht="12.75"/>
    <row r="2441" s="60" customFormat="1" ht="12.75"/>
    <row r="2442" s="60" customFormat="1" ht="12.75"/>
    <row r="2443" s="60" customFormat="1" ht="12.75"/>
    <row r="2444" s="60" customFormat="1" ht="12.75"/>
    <row r="2445" s="60" customFormat="1" ht="12.75"/>
    <row r="2446" s="60" customFormat="1" ht="12.75"/>
    <row r="2447" s="60" customFormat="1" ht="12.75"/>
    <row r="2448" s="60" customFormat="1" ht="12.75"/>
    <row r="2449" s="60" customFormat="1" ht="12.75"/>
    <row r="2450" s="60" customFormat="1" ht="12.75"/>
    <row r="2451" s="60" customFormat="1" ht="12.75"/>
    <row r="2452" s="60" customFormat="1" ht="12.75"/>
    <row r="2453" s="60" customFormat="1" ht="12.75"/>
    <row r="2454" s="60" customFormat="1" ht="12.75"/>
    <row r="2455" s="60" customFormat="1" ht="12.75"/>
    <row r="2456" s="60" customFormat="1" ht="12.75"/>
    <row r="2457" s="60" customFormat="1" ht="12.75"/>
    <row r="2458" s="60" customFormat="1" ht="12.75"/>
    <row r="2459" s="60" customFormat="1" ht="12.75"/>
    <row r="2460" s="60" customFormat="1" ht="12.75"/>
    <row r="2461" s="60" customFormat="1" ht="12.75"/>
    <row r="2462" s="60" customFormat="1" ht="12.75"/>
    <row r="2463" s="60" customFormat="1" ht="12.75"/>
    <row r="2464" s="60" customFormat="1" ht="12.75"/>
    <row r="2465" s="60" customFormat="1" ht="12.75"/>
    <row r="2466" s="60" customFormat="1" ht="12.75"/>
    <row r="2467" s="60" customFormat="1" ht="12.75"/>
    <row r="2468" s="60" customFormat="1" ht="12.75"/>
    <row r="2469" s="60" customFormat="1" ht="12.75"/>
    <row r="2470" s="60" customFormat="1" ht="12.75"/>
    <row r="2471" s="60" customFormat="1" ht="12.75"/>
    <row r="2472" s="60" customFormat="1" ht="12.75"/>
    <row r="2473" s="60" customFormat="1" ht="12.75"/>
    <row r="2474" s="60" customFormat="1" ht="12.75"/>
    <row r="2475" s="60" customFormat="1" ht="12.75"/>
    <row r="2476" s="60" customFormat="1" ht="12.75"/>
    <row r="2477" s="60" customFormat="1" ht="12.75"/>
    <row r="2478" s="60" customFormat="1" ht="12.75"/>
    <row r="2479" s="60" customFormat="1" ht="12.75"/>
    <row r="2480" s="60" customFormat="1" ht="12.75"/>
    <row r="2481" s="60" customFormat="1" ht="12.75"/>
    <row r="2482" s="60" customFormat="1" ht="12.75"/>
    <row r="2483" s="60" customFormat="1" ht="12.75"/>
    <row r="2484" s="60" customFormat="1" ht="12.75"/>
    <row r="2485" s="60" customFormat="1" ht="12.75"/>
    <row r="2486" s="60" customFormat="1" ht="12.75"/>
    <row r="2487" s="60" customFormat="1" ht="12.75"/>
    <row r="2488" s="60" customFormat="1" ht="12.75"/>
    <row r="2489" s="60" customFormat="1" ht="12.75"/>
    <row r="2490" s="60" customFormat="1" ht="12.75"/>
    <row r="2491" s="60" customFormat="1" ht="12.75"/>
    <row r="2492" s="60" customFormat="1" ht="12.75"/>
    <row r="2493" s="60" customFormat="1" ht="12.75"/>
    <row r="2494" s="60" customFormat="1" ht="12.75"/>
    <row r="2495" s="60" customFormat="1" ht="12.75"/>
    <row r="2496" s="60" customFormat="1" ht="12.75"/>
    <row r="2497" s="60" customFormat="1" ht="12.75"/>
    <row r="2498" s="60" customFormat="1" ht="12.75"/>
    <row r="2499" s="60" customFormat="1" ht="12.75"/>
    <row r="2500" s="60" customFormat="1" ht="12.75"/>
    <row r="2501" s="60" customFormat="1" ht="12.75"/>
    <row r="2502" s="60" customFormat="1" ht="12.75"/>
    <row r="2503" s="60" customFormat="1" ht="12.75"/>
    <row r="2504" s="60" customFormat="1" ht="12.75"/>
    <row r="2505" s="60" customFormat="1" ht="12.75"/>
    <row r="2506" s="60" customFormat="1" ht="12.75"/>
    <row r="2507" s="60" customFormat="1" ht="12.75"/>
    <row r="2508" s="60" customFormat="1" ht="12.75"/>
    <row r="2509" s="60" customFormat="1" ht="12.75"/>
    <row r="2510" s="60" customFormat="1" ht="12.75"/>
    <row r="2511" s="60" customFormat="1" ht="12.75"/>
    <row r="2512" s="60" customFormat="1" ht="12.75"/>
    <row r="2513" s="60" customFormat="1" ht="12.75"/>
    <row r="2514" s="60" customFormat="1" ht="12.75"/>
    <row r="2515" s="60" customFormat="1" ht="12.75"/>
    <row r="2516" s="60" customFormat="1" ht="12.75"/>
    <row r="2517" s="60" customFormat="1" ht="12.75"/>
    <row r="2518" s="60" customFormat="1" ht="12.75"/>
    <row r="2519" s="60" customFormat="1" ht="12.75"/>
    <row r="2520" s="60" customFormat="1" ht="12.75"/>
    <row r="2521" s="60" customFormat="1" ht="12.75"/>
    <row r="2522" s="60" customFormat="1" ht="12.75"/>
    <row r="2523" s="60" customFormat="1" ht="12.75"/>
    <row r="2524" s="60" customFormat="1" ht="12.75"/>
    <row r="2525" s="60" customFormat="1" ht="12.75"/>
    <row r="2526" s="60" customFormat="1" ht="12.75"/>
    <row r="2527" s="60" customFormat="1" ht="12.75"/>
    <row r="2528" s="60" customFormat="1" ht="12.75"/>
    <row r="2529" s="60" customFormat="1" ht="12.75"/>
    <row r="2530" s="60" customFormat="1" ht="12.75"/>
    <row r="2531" s="60" customFormat="1" ht="12.75"/>
    <row r="2532" s="60" customFormat="1" ht="12.75"/>
    <row r="2533" s="60" customFormat="1" ht="12.75"/>
    <row r="2534" s="60" customFormat="1" ht="12.75"/>
    <row r="2535" s="60" customFormat="1" ht="12.75"/>
    <row r="2536" s="60" customFormat="1" ht="12.75"/>
    <row r="2537" s="60" customFormat="1" ht="12.75"/>
    <row r="2538" s="60" customFormat="1" ht="12.75"/>
    <row r="2539" s="60" customFormat="1" ht="12.75"/>
    <row r="2540" s="60" customFormat="1" ht="12.75"/>
    <row r="2541" s="60" customFormat="1" ht="12.75"/>
    <row r="2542" s="60" customFormat="1" ht="12.75"/>
    <row r="2543" s="60" customFormat="1" ht="12.75"/>
    <row r="2544" s="60" customFormat="1" ht="12.75"/>
    <row r="2545" s="60" customFormat="1" ht="12.75"/>
    <row r="2546" s="60" customFormat="1" ht="12.75"/>
    <row r="2547" s="60" customFormat="1" ht="12.75"/>
    <row r="2548" s="60" customFormat="1" ht="12.75"/>
    <row r="2549" s="60" customFormat="1" ht="12.75"/>
    <row r="2550" s="60" customFormat="1" ht="12.75"/>
    <row r="2551" s="60" customFormat="1" ht="12.75"/>
    <row r="2552" s="60" customFormat="1" ht="12.75"/>
    <row r="2553" s="60" customFormat="1" ht="12.75"/>
    <row r="2554" s="60" customFormat="1" ht="12.75"/>
    <row r="2555" s="60" customFormat="1" ht="12.75"/>
    <row r="2556" s="60" customFormat="1" ht="12.75"/>
    <row r="2557" s="60" customFormat="1" ht="12.75"/>
    <row r="2558" s="60" customFormat="1" ht="12.75"/>
    <row r="2559" s="60" customFormat="1" ht="12.75"/>
    <row r="2560" s="60" customFormat="1" ht="12.75"/>
    <row r="2561" s="60" customFormat="1" ht="12.75"/>
    <row r="2562" s="60" customFormat="1" ht="12.75"/>
    <row r="2563" s="60" customFormat="1" ht="12.75"/>
    <row r="2564" s="60" customFormat="1" ht="12.75"/>
    <row r="2565" s="60" customFormat="1" ht="12.75"/>
    <row r="2566" s="60" customFormat="1" ht="12.75"/>
    <row r="2567" s="60" customFormat="1" ht="12.75"/>
    <row r="2568" s="60" customFormat="1" ht="12.75"/>
    <row r="2569" s="60" customFormat="1" ht="12.75"/>
    <row r="2570" s="60" customFormat="1" ht="12.75"/>
    <row r="2571" s="60" customFormat="1" ht="12.75"/>
    <row r="2572" s="60" customFormat="1" ht="12.75"/>
    <row r="2573" s="60" customFormat="1" ht="12.75"/>
    <row r="2574" s="60" customFormat="1" ht="12.75"/>
    <row r="2575" s="60" customFormat="1" ht="12.75"/>
    <row r="2576" s="60" customFormat="1" ht="12.75"/>
    <row r="2577" s="60" customFormat="1" ht="12.75"/>
    <row r="2578" s="60" customFormat="1" ht="12.75"/>
    <row r="2579" s="60" customFormat="1" ht="12.75"/>
    <row r="2580" s="60" customFormat="1" ht="12.75"/>
    <row r="2581" s="60" customFormat="1" ht="12.75"/>
    <row r="2582" s="60" customFormat="1" ht="12.75"/>
    <row r="2583" s="60" customFormat="1" ht="12.75"/>
    <row r="2584" s="60" customFormat="1" ht="12.75"/>
    <row r="2585" s="60" customFormat="1" ht="12.75"/>
    <row r="2586" s="60" customFormat="1" ht="12.75"/>
    <row r="2587" s="60" customFormat="1" ht="12.75"/>
    <row r="2588" s="60" customFormat="1" ht="12.75"/>
    <row r="2589" s="60" customFormat="1" ht="12.75"/>
    <row r="2590" s="60" customFormat="1" ht="12.75"/>
    <row r="2591" s="60" customFormat="1" ht="12.75"/>
    <row r="2592" s="60" customFormat="1" ht="12.75"/>
    <row r="2593" s="60" customFormat="1" ht="12.75"/>
    <row r="2594" s="60" customFormat="1" ht="12.75"/>
    <row r="2595" s="60" customFormat="1" ht="12.75"/>
    <row r="2596" s="60" customFormat="1" ht="12.75"/>
    <row r="2597" s="60" customFormat="1" ht="12.75"/>
    <row r="2598" s="60" customFormat="1" ht="12.75"/>
    <row r="2599" s="60" customFormat="1" ht="12.75"/>
    <row r="2600" s="60" customFormat="1" ht="12.75"/>
    <row r="2601" s="60" customFormat="1" ht="12.75"/>
    <row r="2602" s="60" customFormat="1" ht="12.75"/>
    <row r="2603" s="60" customFormat="1" ht="12.75"/>
    <row r="2604" s="60" customFormat="1" ht="12.75"/>
    <row r="2605" s="60" customFormat="1" ht="12.75"/>
    <row r="2606" s="60" customFormat="1" ht="12.75"/>
    <row r="2607" s="60" customFormat="1" ht="12.75"/>
    <row r="2608" s="60" customFormat="1" ht="12.75"/>
    <row r="2609" s="60" customFormat="1" ht="12.75"/>
    <row r="2610" s="60" customFormat="1" ht="12.75"/>
    <row r="2611" s="60" customFormat="1" ht="12.75"/>
    <row r="2612" s="60" customFormat="1" ht="12.75"/>
    <row r="2613" s="60" customFormat="1" ht="12.75"/>
    <row r="2614" s="60" customFormat="1" ht="12.75"/>
    <row r="2615" s="60" customFormat="1" ht="12.75"/>
    <row r="2616" s="60" customFormat="1" ht="12.75"/>
    <row r="2617" s="60" customFormat="1" ht="12.75"/>
    <row r="2618" s="60" customFormat="1" ht="12.75"/>
    <row r="2619" s="60" customFormat="1" ht="12.75"/>
    <row r="2620" s="60" customFormat="1" ht="12.75"/>
    <row r="2621" s="60" customFormat="1" ht="12.75"/>
    <row r="2622" s="60" customFormat="1" ht="12.75"/>
    <row r="2623" s="60" customFormat="1" ht="12.75"/>
    <row r="2624" s="60" customFormat="1" ht="12.75"/>
    <row r="2625" s="60" customFormat="1" ht="12.75"/>
    <row r="2626" s="60" customFormat="1" ht="12.75"/>
    <row r="2627" s="60" customFormat="1" ht="12.75"/>
    <row r="2628" s="60" customFormat="1" ht="12.75"/>
    <row r="2629" s="60" customFormat="1" ht="12.75"/>
    <row r="2630" s="60" customFormat="1" ht="12.75"/>
    <row r="2631" s="60" customFormat="1" ht="12.75"/>
    <row r="2632" s="60" customFormat="1" ht="12.75"/>
    <row r="2633" s="60" customFormat="1" ht="12.75"/>
    <row r="2634" s="60" customFormat="1" ht="12.75"/>
    <row r="2635" s="60" customFormat="1" ht="12.75"/>
    <row r="2636" s="60" customFormat="1" ht="12.75"/>
    <row r="2637" s="60" customFormat="1" ht="12.75"/>
    <row r="2638" s="60" customFormat="1" ht="12.75"/>
    <row r="2639" s="60" customFormat="1" ht="12.75"/>
    <row r="2640" s="60" customFormat="1" ht="12.75"/>
    <row r="2641" s="60" customFormat="1" ht="12.75"/>
    <row r="2642" s="60" customFormat="1" ht="12.75"/>
    <row r="2643" s="60" customFormat="1" ht="12.75"/>
    <row r="2644" s="60" customFormat="1" ht="12.75"/>
    <row r="2645" s="60" customFormat="1" ht="12.75"/>
    <row r="2646" s="60" customFormat="1" ht="12.75"/>
    <row r="2647" s="60" customFormat="1" ht="12.75"/>
    <row r="2648" s="60" customFormat="1" ht="12.75"/>
    <row r="2649" s="60" customFormat="1" ht="12.75"/>
    <row r="2650" s="60" customFormat="1" ht="12.75"/>
    <row r="2651" s="60" customFormat="1" ht="12.75"/>
    <row r="2652" s="60" customFormat="1" ht="12.75"/>
    <row r="2653" s="60" customFormat="1" ht="12.75"/>
    <row r="2654" s="60" customFormat="1" ht="12.75"/>
    <row r="2655" s="60" customFormat="1" ht="12.75"/>
    <row r="2656" s="60" customFormat="1" ht="12.75"/>
    <row r="2657" s="60" customFormat="1" ht="12.75"/>
    <row r="2658" s="60" customFormat="1" ht="12.75"/>
    <row r="2659" s="60" customFormat="1" ht="12.75"/>
    <row r="2660" s="60" customFormat="1" ht="12.75"/>
    <row r="2661" s="60" customFormat="1" ht="12.75"/>
    <row r="2662" s="60" customFormat="1" ht="12.75"/>
    <row r="2663" s="60" customFormat="1" ht="12.75"/>
    <row r="2664" s="60" customFormat="1" ht="12.75"/>
    <row r="2665" s="60" customFormat="1" ht="12.75"/>
    <row r="2666" s="60" customFormat="1" ht="12.75"/>
    <row r="2667" s="60" customFormat="1" ht="12.75"/>
    <row r="2668" s="60" customFormat="1" ht="12.75"/>
    <row r="2669" s="60" customFormat="1" ht="12.75"/>
    <row r="2670" s="60" customFormat="1" ht="12.75"/>
    <row r="2671" s="60" customFormat="1" ht="12.75"/>
    <row r="2672" s="60" customFormat="1" ht="12.75"/>
    <row r="2673" s="60" customFormat="1" ht="12.75"/>
    <row r="2674" s="60" customFormat="1" ht="12.75"/>
    <row r="2675" s="60" customFormat="1" ht="12.75"/>
    <row r="2676" s="60" customFormat="1" ht="12.75"/>
    <row r="2677" s="60" customFormat="1" ht="12.75"/>
    <row r="2678" s="60" customFormat="1" ht="12.75"/>
    <row r="2679" s="60" customFormat="1" ht="12.75"/>
    <row r="2680" s="60" customFormat="1" ht="12.75"/>
    <row r="2681" s="60" customFormat="1" ht="12.75"/>
    <row r="2682" s="60" customFormat="1" ht="12.75"/>
    <row r="2683" s="60" customFormat="1" ht="12.75"/>
    <row r="2684" s="60" customFormat="1" ht="12.75"/>
    <row r="2685" s="60" customFormat="1" ht="12.75"/>
    <row r="2686" s="60" customFormat="1" ht="12.75"/>
    <row r="2687" s="60" customFormat="1" ht="12.75"/>
    <row r="2688" s="60" customFormat="1" ht="12.75"/>
    <row r="2689" s="60" customFormat="1" ht="12.75"/>
    <row r="2690" s="60" customFormat="1" ht="12.75"/>
    <row r="2691" s="60" customFormat="1" ht="12.75"/>
    <row r="2692" s="60" customFormat="1" ht="12.75"/>
    <row r="2693" s="60" customFormat="1" ht="12.75"/>
    <row r="2694" s="60" customFormat="1" ht="12.75"/>
    <row r="2695" s="60" customFormat="1" ht="12.75"/>
    <row r="2696" s="60" customFormat="1" ht="12.75"/>
    <row r="2697" s="60" customFormat="1" ht="12.75"/>
    <row r="2698" s="60" customFormat="1" ht="12.75"/>
    <row r="2699" s="60" customFormat="1" ht="12.75"/>
    <row r="2700" s="60" customFormat="1" ht="12.75"/>
    <row r="2701" s="60" customFormat="1" ht="12.75"/>
    <row r="2702" s="60" customFormat="1" ht="12.75"/>
    <row r="2703" s="60" customFormat="1" ht="12.75"/>
    <row r="2704" s="60" customFormat="1" ht="12.75"/>
    <row r="2705" s="60" customFormat="1" ht="12.75"/>
    <row r="2706" s="60" customFormat="1" ht="12.75"/>
    <row r="2707" s="60" customFormat="1" ht="12.75"/>
    <row r="2708" s="60" customFormat="1" ht="12.75"/>
    <row r="2709" s="60" customFormat="1" ht="12.75"/>
    <row r="2710" s="60" customFormat="1" ht="12.75"/>
    <row r="2711" s="60" customFormat="1" ht="12.75"/>
    <row r="2712" s="60" customFormat="1" ht="12.75"/>
    <row r="2713" s="60" customFormat="1" ht="12.75"/>
    <row r="2714" s="60" customFormat="1" ht="12.75"/>
    <row r="2715" s="60" customFormat="1" ht="12.75"/>
    <row r="2716" s="60" customFormat="1" ht="12.75"/>
    <row r="2717" s="60" customFormat="1" ht="12.75"/>
    <row r="2718" s="60" customFormat="1" ht="12.75"/>
    <row r="2719" s="60" customFormat="1" ht="12.75"/>
    <row r="2720" s="60" customFormat="1" ht="12.75"/>
    <row r="2721" s="60" customFormat="1" ht="12.75"/>
    <row r="2722" s="60" customFormat="1" ht="12.75"/>
    <row r="2723" s="60" customFormat="1" ht="12.75"/>
    <row r="2724" s="60" customFormat="1" ht="12.75"/>
    <row r="2725" s="60" customFormat="1" ht="12.75"/>
    <row r="2726" s="60" customFormat="1" ht="12.75"/>
    <row r="2727" s="60" customFormat="1" ht="12.75"/>
    <row r="2728" s="60" customFormat="1" ht="12.75"/>
    <row r="2729" s="60" customFormat="1" ht="12.75"/>
    <row r="2730" s="60" customFormat="1" ht="12.75"/>
    <row r="2731" s="60" customFormat="1" ht="12.75"/>
    <row r="2732" s="60" customFormat="1" ht="12.75"/>
    <row r="2733" s="60" customFormat="1" ht="12.75"/>
    <row r="2734" s="60" customFormat="1" ht="12.75"/>
    <row r="2735" s="60" customFormat="1" ht="12.75"/>
    <row r="2736" s="60" customFormat="1" ht="12.75"/>
    <row r="2737" s="60" customFormat="1" ht="12.75"/>
    <row r="2738" s="60" customFormat="1" ht="12.75"/>
    <row r="2739" s="60" customFormat="1" ht="12.75"/>
    <row r="2740" s="60" customFormat="1" ht="12.75"/>
    <row r="2741" s="60" customFormat="1" ht="12.75"/>
    <row r="2742" s="60" customFormat="1" ht="12.75"/>
    <row r="2743" s="60" customFormat="1" ht="12.75"/>
    <row r="2744" s="60" customFormat="1" ht="12.75"/>
    <row r="2745" s="60" customFormat="1" ht="12.75"/>
    <row r="2746" s="60" customFormat="1" ht="12.75"/>
    <row r="2747" s="60" customFormat="1" ht="12.75"/>
    <row r="2748" s="60" customFormat="1" ht="12.75"/>
    <row r="2749" s="60" customFormat="1" ht="12.75"/>
    <row r="2750" s="60" customFormat="1" ht="12.75"/>
    <row r="2751" s="60" customFormat="1" ht="12.75"/>
    <row r="2752" s="60" customFormat="1" ht="12.75"/>
    <row r="2753" s="60" customFormat="1" ht="12.75"/>
    <row r="2754" s="60" customFormat="1" ht="12.75"/>
    <row r="2755" s="60" customFormat="1" ht="12.75"/>
    <row r="2756" s="60" customFormat="1" ht="12.75"/>
    <row r="2757" s="60" customFormat="1" ht="12.75"/>
    <row r="2758" s="60" customFormat="1" ht="12.75"/>
    <row r="2759" s="60" customFormat="1" ht="12.75"/>
    <row r="2760" s="60" customFormat="1" ht="12.75"/>
    <row r="2761" s="60" customFormat="1" ht="12.75"/>
    <row r="2762" s="60" customFormat="1" ht="12.75"/>
    <row r="2763" s="60" customFormat="1" ht="12.75"/>
    <row r="2764" s="60" customFormat="1" ht="12.75"/>
    <row r="2765" s="60" customFormat="1" ht="12.75"/>
    <row r="2766" s="60" customFormat="1" ht="12.75"/>
    <row r="2767" s="60" customFormat="1" ht="12.75"/>
    <row r="2768" s="60" customFormat="1" ht="12.75"/>
    <row r="2769" s="60" customFormat="1" ht="12.75"/>
    <row r="2770" s="60" customFormat="1" ht="12.75"/>
    <row r="2771" s="60" customFormat="1" ht="12.75"/>
    <row r="2772" s="60" customFormat="1" ht="12.75"/>
    <row r="2773" s="60" customFormat="1" ht="12.75"/>
    <row r="2774" s="60" customFormat="1" ht="12.75"/>
    <row r="2775" s="60" customFormat="1" ht="12.75"/>
    <row r="2776" s="60" customFormat="1" ht="12.75"/>
    <row r="2777" s="60" customFormat="1" ht="12.75"/>
    <row r="2778" s="60" customFormat="1" ht="12.75"/>
    <row r="2779" s="60" customFormat="1" ht="12.75"/>
    <row r="2780" s="60" customFormat="1" ht="12.75"/>
    <row r="2781" s="60" customFormat="1" ht="12.75"/>
    <row r="2782" s="60" customFormat="1" ht="12.75"/>
    <row r="2783" s="60" customFormat="1" ht="12.75"/>
    <row r="2784" s="60" customFormat="1" ht="12.75"/>
    <row r="2785" s="60" customFormat="1" ht="12.75"/>
    <row r="2786" s="60" customFormat="1" ht="12.75"/>
    <row r="2787" s="60" customFormat="1" ht="12.75"/>
    <row r="2788" s="60" customFormat="1" ht="12.75"/>
    <row r="2789" s="60" customFormat="1" ht="12.75"/>
    <row r="2790" s="60" customFormat="1" ht="12.75"/>
    <row r="2791" s="60" customFormat="1" ht="12.75"/>
    <row r="2792" s="60" customFormat="1" ht="12.75"/>
    <row r="2793" s="60" customFormat="1" ht="12.75"/>
    <row r="2794" s="60" customFormat="1" ht="12.75"/>
    <row r="2795" s="60" customFormat="1" ht="12.75"/>
    <row r="2796" s="60" customFormat="1" ht="12.75"/>
    <row r="2797" s="60" customFormat="1" ht="12.75"/>
    <row r="2798" s="60" customFormat="1" ht="12.75"/>
    <row r="2799" s="60" customFormat="1" ht="12.75"/>
    <row r="2800" s="60" customFormat="1" ht="12.75"/>
    <row r="2801" s="60" customFormat="1" ht="12.75"/>
    <row r="2802" s="60" customFormat="1" ht="12.75"/>
    <row r="2803" s="60" customFormat="1" ht="12.75"/>
    <row r="2804" s="60" customFormat="1" ht="12.75"/>
    <row r="2805" s="60" customFormat="1" ht="12.75"/>
    <row r="2806" s="60" customFormat="1" ht="12.75"/>
    <row r="2807" s="60" customFormat="1" ht="12.75"/>
    <row r="2808" s="60" customFormat="1" ht="12.75"/>
    <row r="2809" s="60" customFormat="1" ht="12.75"/>
    <row r="2810" s="60" customFormat="1" ht="12.75"/>
    <row r="2811" s="60" customFormat="1" ht="12.75"/>
    <row r="2812" s="60" customFormat="1" ht="12.75"/>
    <row r="2813" s="60" customFormat="1" ht="12.75"/>
    <row r="2814" s="60" customFormat="1" ht="12.75"/>
    <row r="2815" s="60" customFormat="1" ht="12.75"/>
    <row r="2816" s="60" customFormat="1" ht="12.75"/>
    <row r="2817" s="60" customFormat="1" ht="12.75"/>
    <row r="2818" s="60" customFormat="1" ht="12.75"/>
    <row r="2819" s="60" customFormat="1" ht="12.75"/>
    <row r="2820" s="60" customFormat="1" ht="12.75"/>
    <row r="2821" s="60" customFormat="1" ht="12.75"/>
    <row r="2822" s="60" customFormat="1" ht="12.75"/>
    <row r="2823" s="60" customFormat="1" ht="12.75"/>
    <row r="2824" s="60" customFormat="1" ht="12.75"/>
    <row r="2825" s="60" customFormat="1" ht="12.75"/>
    <row r="2826" s="60" customFormat="1" ht="12.75"/>
    <row r="2827" s="60" customFormat="1" ht="12.75"/>
    <row r="2828" s="60" customFormat="1" ht="12.75"/>
    <row r="2829" s="60" customFormat="1" ht="12.75"/>
    <row r="2830" s="60" customFormat="1" ht="12.75"/>
    <row r="2831" s="60" customFormat="1" ht="12.75"/>
    <row r="2832" s="60" customFormat="1" ht="12.75"/>
    <row r="2833" s="60" customFormat="1" ht="12.75"/>
    <row r="2834" s="60" customFormat="1" ht="12.75"/>
    <row r="2835" s="60" customFormat="1" ht="12.75"/>
    <row r="2836" s="60" customFormat="1" ht="12.75"/>
    <row r="2837" s="60" customFormat="1" ht="12.75"/>
    <row r="2838" s="60" customFormat="1" ht="12.75"/>
    <row r="2839" s="60" customFormat="1" ht="12.75"/>
    <row r="2840" s="60" customFormat="1" ht="12.75"/>
    <row r="2841" s="60" customFormat="1" ht="12.75"/>
    <row r="2842" s="60" customFormat="1" ht="12.75"/>
    <row r="2843" s="60" customFormat="1" ht="12.75"/>
    <row r="2844" s="60" customFormat="1" ht="12.75"/>
    <row r="2845" s="60" customFormat="1" ht="12.75"/>
    <row r="2846" s="60" customFormat="1" ht="12.75"/>
    <row r="2847" s="60" customFormat="1" ht="12.75"/>
    <row r="2848" s="60" customFormat="1" ht="12.75"/>
    <row r="2849" s="60" customFormat="1" ht="12.75"/>
    <row r="2850" s="60" customFormat="1" ht="12.75"/>
    <row r="2851" s="60" customFormat="1" ht="12.75"/>
    <row r="2852" s="60" customFormat="1" ht="12.75"/>
    <row r="2853" s="60" customFormat="1" ht="12.75"/>
    <row r="2854" s="60" customFormat="1" ht="12.75"/>
    <row r="2855" s="60" customFormat="1" ht="12.75"/>
    <row r="2856" s="60" customFormat="1" ht="12.75"/>
    <row r="2857" s="60" customFormat="1" ht="12.75"/>
    <row r="2858" s="60" customFormat="1" ht="12.75"/>
    <row r="2859" s="60" customFormat="1" ht="12.75"/>
    <row r="2860" s="60" customFormat="1" ht="12.75"/>
    <row r="2861" s="60" customFormat="1" ht="12.75"/>
    <row r="2862" s="60" customFormat="1" ht="12.75"/>
    <row r="2863" s="60" customFormat="1" ht="12.75"/>
    <row r="2864" s="60" customFormat="1" ht="12.75"/>
    <row r="2865" s="60" customFormat="1" ht="12.75"/>
    <row r="2866" s="60" customFormat="1" ht="12.75"/>
    <row r="2867" s="60" customFormat="1" ht="12.75"/>
    <row r="2868" s="60" customFormat="1" ht="12.75"/>
    <row r="2869" s="60" customFormat="1" ht="12.75"/>
    <row r="2870" s="60" customFormat="1" ht="12.75"/>
    <row r="2871" s="60" customFormat="1" ht="12.75"/>
    <row r="2872" s="60" customFormat="1" ht="12.75"/>
    <row r="2873" s="60" customFormat="1" ht="12.75"/>
    <row r="2874" s="60" customFormat="1" ht="12.75"/>
    <row r="2875" s="60" customFormat="1" ht="12.75"/>
    <row r="2876" s="60" customFormat="1" ht="12.75"/>
    <row r="2877" s="60" customFormat="1" ht="12.75"/>
    <row r="2878" s="60" customFormat="1" ht="12.75"/>
    <row r="2879" s="60" customFormat="1" ht="12.75"/>
    <row r="2880" s="60" customFormat="1" ht="12.75"/>
    <row r="2881" s="60" customFormat="1" ht="12.75"/>
    <row r="2882" s="60" customFormat="1" ht="12.75"/>
    <row r="2883" s="60" customFormat="1" ht="12.75"/>
    <row r="2884" s="60" customFormat="1" ht="12.75"/>
    <row r="2885" s="60" customFormat="1" ht="12.75"/>
    <row r="2886" s="60" customFormat="1" ht="12.75"/>
    <row r="2887" s="60" customFormat="1" ht="12.75"/>
    <row r="2888" s="60" customFormat="1" ht="12.75"/>
    <row r="2889" s="60" customFormat="1" ht="12.75"/>
    <row r="2890" s="60" customFormat="1" ht="12.75"/>
    <row r="2891" s="60" customFormat="1" ht="12.75"/>
    <row r="2892" s="60" customFormat="1" ht="12.75"/>
    <row r="2893" s="60" customFormat="1" ht="12.75"/>
    <row r="2894" s="60" customFormat="1" ht="12.75"/>
    <row r="2895" s="60" customFormat="1" ht="12.75"/>
    <row r="2896" s="60" customFormat="1" ht="12.75"/>
    <row r="2897" s="60" customFormat="1" ht="12.75"/>
    <row r="2898" s="60" customFormat="1" ht="12.75"/>
    <row r="2899" s="60" customFormat="1" ht="12.75"/>
    <row r="2900" s="60" customFormat="1" ht="12.75"/>
    <row r="2901" s="60" customFormat="1" ht="12.75"/>
    <row r="2902" s="60" customFormat="1" ht="12.75"/>
    <row r="2903" s="60" customFormat="1" ht="12.75"/>
    <row r="2904" s="60" customFormat="1" ht="12.75"/>
    <row r="2905" s="60" customFormat="1" ht="12.75"/>
    <row r="2906" s="60" customFormat="1" ht="12.75"/>
    <row r="2907" s="60" customFormat="1" ht="12.75"/>
    <row r="2908" s="60" customFormat="1" ht="12.75"/>
    <row r="2909" s="60" customFormat="1" ht="12.75"/>
    <row r="2910" s="60" customFormat="1" ht="12.75"/>
    <row r="2911" s="60" customFormat="1" ht="12.75"/>
    <row r="2912" s="60" customFormat="1" ht="12.75"/>
    <row r="2913" s="60" customFormat="1" ht="12.75"/>
    <row r="2914" s="60" customFormat="1" ht="12.75"/>
    <row r="2915" s="60" customFormat="1" ht="12.75"/>
    <row r="2916" s="60" customFormat="1" ht="12.75"/>
    <row r="2917" s="60" customFormat="1" ht="12.75"/>
    <row r="2918" s="60" customFormat="1" ht="12.75"/>
    <row r="2919" s="60" customFormat="1" ht="12.75"/>
    <row r="2920" s="60" customFormat="1" ht="12.75"/>
    <row r="2921" s="60" customFormat="1" ht="12.75"/>
    <row r="2922" s="60" customFormat="1" ht="12.75"/>
    <row r="2923" s="60" customFormat="1" ht="12.75"/>
    <row r="2924" s="60" customFormat="1" ht="12.75"/>
    <row r="2925" s="60" customFormat="1" ht="12.75"/>
    <row r="2926" s="60" customFormat="1" ht="12.75"/>
    <row r="2927" s="60" customFormat="1" ht="12.75"/>
    <row r="2928" s="60" customFormat="1" ht="12.75"/>
    <row r="2929" s="60" customFormat="1" ht="12.75"/>
    <row r="2930" s="60" customFormat="1" ht="12.75"/>
    <row r="2931" s="60" customFormat="1" ht="12.75"/>
    <row r="2932" s="60" customFormat="1" ht="12.75"/>
    <row r="2933" s="60" customFormat="1" ht="12.75"/>
    <row r="2934" s="60" customFormat="1" ht="12.75"/>
    <row r="2935" s="60" customFormat="1" ht="12.75"/>
    <row r="2936" s="60" customFormat="1" ht="12.75"/>
    <row r="2937" s="60" customFormat="1" ht="12.75"/>
    <row r="2938" s="60" customFormat="1" ht="12.75"/>
    <row r="2939" s="60" customFormat="1" ht="12.75"/>
    <row r="2940" s="60" customFormat="1" ht="12.75"/>
    <row r="2941" s="60" customFormat="1" ht="12.75"/>
    <row r="2942" s="60" customFormat="1" ht="12.75"/>
    <row r="2943" s="60" customFormat="1" ht="12.75"/>
    <row r="2944" s="60" customFormat="1" ht="12.75"/>
    <row r="2945" s="60" customFormat="1" ht="12.75"/>
    <row r="2946" s="60" customFormat="1" ht="12.75"/>
    <row r="2947" s="60" customFormat="1" ht="12.75"/>
    <row r="2948" s="60" customFormat="1" ht="12.75"/>
    <row r="2949" s="60" customFormat="1" ht="12.75"/>
    <row r="2950" s="60" customFormat="1" ht="12.75"/>
    <row r="2951" s="60" customFormat="1" ht="12.75"/>
    <row r="2952" s="60" customFormat="1" ht="12.75"/>
    <row r="2953" s="60" customFormat="1" ht="12.75"/>
    <row r="2954" s="60" customFormat="1" ht="12.75"/>
    <row r="2955" s="60" customFormat="1" ht="12.75"/>
    <row r="2956" s="60" customFormat="1" ht="12.75"/>
    <row r="2957" s="60" customFormat="1" ht="12.75"/>
    <row r="2958" s="60" customFormat="1" ht="12.75"/>
    <row r="2959" s="60" customFormat="1" ht="12.75"/>
    <row r="2960" s="60" customFormat="1" ht="12.75"/>
    <row r="2961" s="60" customFormat="1" ht="12.75"/>
    <row r="2962" s="60" customFormat="1" ht="12.75"/>
    <row r="2963" s="60" customFormat="1" ht="12.75"/>
    <row r="2964" s="60" customFormat="1" ht="12.75"/>
    <row r="2965" s="60" customFormat="1" ht="12.75"/>
    <row r="2966" s="60" customFormat="1" ht="12.75"/>
    <row r="2967" s="60" customFormat="1" ht="12.75"/>
    <row r="2968" s="60" customFormat="1" ht="12.75"/>
    <row r="2969" s="60" customFormat="1" ht="12.75"/>
    <row r="2970" s="60" customFormat="1" ht="12.75"/>
    <row r="2971" s="60" customFormat="1" ht="12.75"/>
    <row r="2972" s="60" customFormat="1" ht="12.75"/>
    <row r="2973" s="60" customFormat="1" ht="12.75"/>
    <row r="2974" s="60" customFormat="1" ht="12.75"/>
    <row r="2975" s="60" customFormat="1" ht="12.75"/>
    <row r="2976" s="60" customFormat="1" ht="12.75"/>
    <row r="2977" s="60" customFormat="1" ht="12.75"/>
    <row r="2978" s="60" customFormat="1" ht="12.75"/>
    <row r="2979" s="60" customFormat="1" ht="12.75"/>
    <row r="2980" s="60" customFormat="1" ht="12.75"/>
    <row r="2981" s="60" customFormat="1" ht="12.75"/>
    <row r="2982" s="60" customFormat="1" ht="12.75"/>
    <row r="2983" s="60" customFormat="1" ht="12.75"/>
    <row r="2984" s="60" customFormat="1" ht="12.75"/>
    <row r="2985" s="60" customFormat="1" ht="12.75"/>
    <row r="2986" s="60" customFormat="1" ht="12.75"/>
    <row r="2987" s="60" customFormat="1" ht="12.75"/>
    <row r="2988" s="60" customFormat="1" ht="12.75"/>
    <row r="2989" s="60" customFormat="1" ht="12.75"/>
    <row r="2990" s="60" customFormat="1" ht="12.75"/>
    <row r="2991" s="60" customFormat="1" ht="12.75"/>
    <row r="2992" s="60" customFormat="1" ht="12.75"/>
    <row r="2993" s="60" customFormat="1" ht="12.75"/>
    <row r="2994" s="60" customFormat="1" ht="12.75"/>
    <row r="2995" s="60" customFormat="1" ht="12.75"/>
    <row r="2996" s="60" customFormat="1" ht="12.75"/>
    <row r="2997" s="60" customFormat="1" ht="12.75"/>
    <row r="2998" s="60" customFormat="1" ht="12.75"/>
    <row r="2999" s="60" customFormat="1" ht="12.75"/>
    <row r="3000" s="60" customFormat="1" ht="12.75"/>
    <row r="3001" s="60" customFormat="1" ht="12.75"/>
    <row r="3002" s="60" customFormat="1" ht="12.75"/>
    <row r="3003" s="60" customFormat="1" ht="12.75"/>
    <row r="3004" s="60" customFormat="1" ht="12.75"/>
    <row r="3005" s="60" customFormat="1" ht="12.75"/>
    <row r="3006" s="60" customFormat="1" ht="12.75"/>
    <row r="3007" s="60" customFormat="1" ht="12.75"/>
    <row r="3008" s="60" customFormat="1" ht="12.75"/>
    <row r="3009" s="60" customFormat="1" ht="12.75"/>
    <row r="3010" s="60" customFormat="1" ht="12.75"/>
    <row r="3011" s="60" customFormat="1" ht="12.75"/>
    <row r="3012" s="60" customFormat="1" ht="12.75"/>
    <row r="3013" s="60" customFormat="1" ht="12.75"/>
    <row r="3014" s="60" customFormat="1" ht="12.75"/>
    <row r="3015" s="60" customFormat="1" ht="12.75"/>
    <row r="3016" s="60" customFormat="1" ht="12.75"/>
    <row r="3017" s="60" customFormat="1" ht="12.75"/>
    <row r="3018" s="60" customFormat="1" ht="12.75"/>
    <row r="3019" s="60" customFormat="1" ht="12.75"/>
    <row r="3020" s="60" customFormat="1" ht="12.75"/>
    <row r="3021" s="60" customFormat="1" ht="12.75"/>
    <row r="3022" s="60" customFormat="1" ht="12.75"/>
    <row r="3023" s="60" customFormat="1" ht="12.75"/>
    <row r="3024" s="60" customFormat="1" ht="12.75"/>
    <row r="3025" s="60" customFormat="1" ht="12.75"/>
    <row r="3026" s="60" customFormat="1" ht="12.75"/>
    <row r="3027" s="60" customFormat="1" ht="12.75"/>
    <row r="3028" s="60" customFormat="1" ht="12.75"/>
    <row r="3029" s="60" customFormat="1" ht="12.75"/>
    <row r="3030" s="60" customFormat="1" ht="12.75"/>
    <row r="3031" s="60" customFormat="1" ht="12.75"/>
    <row r="3032" s="60" customFormat="1" ht="12.75"/>
    <row r="3033" s="60" customFormat="1" ht="12.75"/>
    <row r="3034" s="60" customFormat="1" ht="12.75"/>
    <row r="3035" s="60" customFormat="1" ht="12.75"/>
    <row r="3036" s="60" customFormat="1" ht="12.75"/>
    <row r="3037" s="60" customFormat="1" ht="12.75"/>
    <row r="3038" s="60" customFormat="1" ht="12.75"/>
    <row r="3039" s="60" customFormat="1" ht="12.75"/>
    <row r="3040" s="60" customFormat="1" ht="12.75"/>
    <row r="3041" s="60" customFormat="1" ht="12.75"/>
    <row r="3042" s="60" customFormat="1" ht="12.75"/>
    <row r="3043" s="60" customFormat="1" ht="12.75"/>
    <row r="3044" s="60" customFormat="1" ht="12.75"/>
    <row r="3045" s="60" customFormat="1" ht="12.75"/>
    <row r="3046" s="60" customFormat="1" ht="12.75"/>
    <row r="3047" s="60" customFormat="1" ht="12.75"/>
    <row r="3048" s="60" customFormat="1" ht="12.75"/>
    <row r="3049" s="60" customFormat="1" ht="12.75"/>
    <row r="3050" s="60" customFormat="1" ht="12.75"/>
    <row r="3051" s="60" customFormat="1" ht="12.75"/>
    <row r="3052" s="60" customFormat="1" ht="12.75"/>
    <row r="3053" s="60" customFormat="1" ht="12.75"/>
    <row r="3054" s="60" customFormat="1" ht="12.75"/>
    <row r="3055" s="60" customFormat="1" ht="12.75"/>
    <row r="3056" s="60" customFormat="1" ht="12.75"/>
    <row r="3057" s="60" customFormat="1" ht="12.75"/>
    <row r="3058" s="60" customFormat="1" ht="12.75"/>
    <row r="3059" s="60" customFormat="1" ht="12.75"/>
    <row r="3060" s="60" customFormat="1" ht="12.75"/>
    <row r="3061" s="60" customFormat="1" ht="12.75"/>
    <row r="3062" s="60" customFormat="1" ht="12.75"/>
    <row r="3063" s="60" customFormat="1" ht="12.75"/>
    <row r="3064" s="60" customFormat="1" ht="12.75"/>
    <row r="3065" s="60" customFormat="1" ht="12.75"/>
    <row r="3066" s="60" customFormat="1" ht="12.75"/>
    <row r="3067" s="60" customFormat="1" ht="12.75"/>
    <row r="3068" s="60" customFormat="1" ht="12.75"/>
    <row r="3069" s="60" customFormat="1" ht="12.75"/>
    <row r="3070" s="60" customFormat="1" ht="12.75"/>
    <row r="3071" s="60" customFormat="1" ht="12.75"/>
    <row r="3072" s="60" customFormat="1" ht="12.75"/>
    <row r="3073" s="60" customFormat="1" ht="12.75"/>
    <row r="3074" s="60" customFormat="1" ht="12.75"/>
    <row r="3075" s="60" customFormat="1" ht="12.75"/>
    <row r="3076" s="60" customFormat="1" ht="12.75"/>
    <row r="3077" s="60" customFormat="1" ht="12.75"/>
    <row r="3078" s="60" customFormat="1" ht="12.75"/>
    <row r="3079" s="60" customFormat="1" ht="12.75"/>
    <row r="3080" s="60" customFormat="1" ht="12.75"/>
    <row r="3081" s="60" customFormat="1" ht="12.75"/>
    <row r="3082" s="60" customFormat="1" ht="12.75"/>
    <row r="3083" s="60" customFormat="1" ht="12.75"/>
    <row r="3084" s="60" customFormat="1" ht="12.75"/>
    <row r="3085" s="60" customFormat="1" ht="12.75"/>
    <row r="3086" s="60" customFormat="1" ht="12.75"/>
    <row r="3087" s="60" customFormat="1" ht="12.75"/>
    <row r="3088" s="60" customFormat="1" ht="12.75"/>
    <row r="3089" s="60" customFormat="1" ht="12.75"/>
    <row r="3090" s="60" customFormat="1" ht="12.75"/>
    <row r="3091" s="60" customFormat="1" ht="12.75"/>
    <row r="3092" s="60" customFormat="1" ht="12.75"/>
    <row r="3093" s="60" customFormat="1" ht="12.75"/>
    <row r="3094" s="60" customFormat="1" ht="12.75"/>
    <row r="3095" s="60" customFormat="1" ht="12.75"/>
    <row r="3096" s="60" customFormat="1" ht="12.75"/>
    <row r="3097" s="60" customFormat="1" ht="12.75"/>
    <row r="3098" s="60" customFormat="1" ht="12.75"/>
    <row r="3099" s="60" customFormat="1" ht="12.75"/>
    <row r="3100" s="60" customFormat="1" ht="12.75"/>
    <row r="3101" s="60" customFormat="1" ht="12.75"/>
    <row r="3102" s="60" customFormat="1" ht="12.75"/>
    <row r="3103" s="60" customFormat="1" ht="12.75"/>
    <row r="3104" s="60" customFormat="1" ht="12.75"/>
    <row r="3105" s="60" customFormat="1" ht="12.75"/>
    <row r="3106" s="60" customFormat="1" ht="12.75"/>
    <row r="3107" s="60" customFormat="1" ht="12.75"/>
    <row r="3108" s="60" customFormat="1" ht="12.75"/>
    <row r="3109" s="60" customFormat="1" ht="12.75"/>
    <row r="3110" s="60" customFormat="1" ht="12.75"/>
    <row r="3111" s="60" customFormat="1" ht="12.75"/>
    <row r="3112" s="60" customFormat="1" ht="12.75"/>
    <row r="3113" s="60" customFormat="1" ht="12.75"/>
    <row r="3114" s="60" customFormat="1" ht="12.75"/>
    <row r="3115" s="60" customFormat="1" ht="12.75"/>
    <row r="3116" s="60" customFormat="1" ht="12.75"/>
    <row r="3117" s="60" customFormat="1" ht="12.75"/>
    <row r="3118" s="60" customFormat="1" ht="12.75"/>
    <row r="3119" s="60" customFormat="1" ht="12.75"/>
    <row r="3120" s="60" customFormat="1" ht="12.75"/>
    <row r="3121" s="60" customFormat="1" ht="12.75"/>
    <row r="3122" s="60" customFormat="1" ht="12.75"/>
    <row r="3123" s="60" customFormat="1" ht="12.75"/>
    <row r="3124" s="60" customFormat="1" ht="12.75"/>
    <row r="3125" s="60" customFormat="1" ht="12.75"/>
    <row r="3126" s="60" customFormat="1" ht="12.75"/>
    <row r="3127" s="60" customFormat="1" ht="12.75"/>
    <row r="3128" s="60" customFormat="1" ht="12.75"/>
    <row r="3129" s="60" customFormat="1" ht="12.75"/>
    <row r="3130" s="60" customFormat="1" ht="12.75"/>
    <row r="3131" s="60" customFormat="1" ht="12.75"/>
    <row r="3132" s="60" customFormat="1" ht="12.75"/>
    <row r="3133" s="60" customFormat="1" ht="12.75"/>
    <row r="3134" s="60" customFormat="1" ht="12.75"/>
    <row r="3135" s="60" customFormat="1" ht="12.75"/>
    <row r="3136" s="60" customFormat="1" ht="12.75"/>
    <row r="3137" s="60" customFormat="1" ht="12.75"/>
    <row r="3138" s="60" customFormat="1" ht="12.75"/>
    <row r="3139" s="60" customFormat="1" ht="12.75"/>
    <row r="3140" s="60" customFormat="1" ht="12.75"/>
    <row r="3141" s="60" customFormat="1" ht="12.75"/>
    <row r="3142" s="60" customFormat="1" ht="12.75"/>
    <row r="3143" s="60" customFormat="1" ht="12.75"/>
    <row r="3144" s="60" customFormat="1" ht="12.75"/>
    <row r="3145" s="60" customFormat="1" ht="12.75"/>
    <row r="3146" s="60" customFormat="1" ht="12.75"/>
    <row r="3147" s="60" customFormat="1" ht="12.75"/>
    <row r="3148" s="60" customFormat="1" ht="12.75"/>
    <row r="3149" s="60" customFormat="1" ht="12.75"/>
    <row r="3150" s="60" customFormat="1" ht="12.75"/>
    <row r="3151" s="60" customFormat="1" ht="12.75"/>
    <row r="3152" s="60" customFormat="1" ht="12.75"/>
    <row r="3153" s="60" customFormat="1" ht="12.75"/>
    <row r="3154" s="60" customFormat="1" ht="12.75"/>
    <row r="3155" s="60" customFormat="1" ht="12.75"/>
    <row r="3156" s="60" customFormat="1" ht="12.75"/>
    <row r="3157" s="60" customFormat="1" ht="12.75"/>
    <row r="3158" s="60" customFormat="1" ht="12.75"/>
    <row r="3159" s="60" customFormat="1" ht="12.75"/>
    <row r="3160" s="60" customFormat="1" ht="12.75"/>
    <row r="3161" s="60" customFormat="1" ht="12.75"/>
    <row r="3162" s="60" customFormat="1" ht="12.75"/>
    <row r="3163" s="60" customFormat="1" ht="12.75"/>
    <row r="3164" s="60" customFormat="1" ht="12.75"/>
    <row r="3165" s="60" customFormat="1" ht="12.75"/>
    <row r="3166" s="60" customFormat="1" ht="12.75"/>
    <row r="3167" s="60" customFormat="1" ht="12.75"/>
    <row r="3168" s="60" customFormat="1" ht="12.75"/>
    <row r="3169" s="60" customFormat="1" ht="12.75"/>
    <row r="3170" s="60" customFormat="1" ht="12.75"/>
    <row r="3171" s="60" customFormat="1" ht="12.75"/>
    <row r="3172" s="60" customFormat="1" ht="12.75"/>
    <row r="3173" s="60" customFormat="1" ht="12.75"/>
    <row r="3174" s="60" customFormat="1" ht="12.75"/>
    <row r="3175" s="60" customFormat="1" ht="12.75"/>
    <row r="3176" s="60" customFormat="1" ht="12.75"/>
    <row r="3177" s="60" customFormat="1" ht="12.75"/>
    <row r="3178" s="60" customFormat="1" ht="12.75"/>
    <row r="3179" s="60" customFormat="1" ht="12.75"/>
    <row r="3180" s="60" customFormat="1" ht="12.75"/>
    <row r="3181" s="60" customFormat="1" ht="12.75"/>
    <row r="3182" s="60" customFormat="1" ht="12.75"/>
    <row r="3183" s="60" customFormat="1" ht="12.75"/>
    <row r="3184" s="60" customFormat="1" ht="12.75"/>
    <row r="3185" s="60" customFormat="1" ht="12.75"/>
    <row r="3186" s="60" customFormat="1" ht="12.75"/>
    <row r="3187" s="60" customFormat="1" ht="12.75"/>
    <row r="3188" s="60" customFormat="1" ht="12.75"/>
    <row r="3189" s="60" customFormat="1" ht="12.75"/>
    <row r="3190" s="60" customFormat="1" ht="12.75"/>
    <row r="3191" s="60" customFormat="1" ht="12.75"/>
    <row r="3192" s="60" customFormat="1" ht="12.75"/>
    <row r="3193" s="60" customFormat="1" ht="12.75"/>
    <row r="3194" s="60" customFormat="1" ht="12.75"/>
    <row r="3195" s="60" customFormat="1" ht="12.75"/>
    <row r="3196" s="60" customFormat="1" ht="12.75"/>
    <row r="3197" s="60" customFormat="1" ht="12.75"/>
    <row r="3198" s="60" customFormat="1" ht="12.75"/>
    <row r="3199" s="60" customFormat="1" ht="12.75"/>
    <row r="3200" s="60" customFormat="1" ht="12.75"/>
    <row r="3201" s="60" customFormat="1" ht="12.75"/>
    <row r="3202" s="60" customFormat="1" ht="12.75"/>
    <row r="3203" s="60" customFormat="1" ht="12.75"/>
    <row r="3204" s="60" customFormat="1" ht="12.75"/>
    <row r="3205" s="60" customFormat="1" ht="12.75"/>
    <row r="3206" s="60" customFormat="1" ht="12.75"/>
    <row r="3207" s="60" customFormat="1" ht="12.75"/>
    <row r="3208" s="60" customFormat="1" ht="12.75"/>
    <row r="3209" s="60" customFormat="1" ht="12.75"/>
    <row r="3210" s="60" customFormat="1" ht="12.75"/>
    <row r="3211" s="60" customFormat="1" ht="12.75"/>
    <row r="3212" s="60" customFormat="1" ht="12.75"/>
    <row r="3213" s="60" customFormat="1" ht="12.75"/>
    <row r="3214" s="60" customFormat="1" ht="12.75"/>
    <row r="3215" s="60" customFormat="1" ht="12.75"/>
    <row r="3216" s="60" customFormat="1" ht="12.75"/>
    <row r="3217" s="60" customFormat="1" ht="12.75"/>
    <row r="3218" s="60" customFormat="1" ht="12.75"/>
    <row r="3219" s="60" customFormat="1" ht="12.75"/>
    <row r="3220" s="60" customFormat="1" ht="12.75"/>
    <row r="3221" s="60" customFormat="1" ht="12.75"/>
    <row r="3222" s="60" customFormat="1" ht="12.75"/>
    <row r="3223" s="60" customFormat="1" ht="12.75"/>
    <row r="3224" s="60" customFormat="1" ht="12.75"/>
    <row r="3225" s="60" customFormat="1" ht="12.75"/>
    <row r="3226" s="60" customFormat="1" ht="12.75"/>
    <row r="3227" s="60" customFormat="1" ht="12.75"/>
    <row r="3228" s="60" customFormat="1" ht="12.75"/>
    <row r="3229" s="60" customFormat="1" ht="12.75"/>
    <row r="3230" s="60" customFormat="1" ht="12.75"/>
    <row r="3231" s="60" customFormat="1" ht="12.75"/>
    <row r="3232" s="60" customFormat="1" ht="12.75"/>
    <row r="3233" s="60" customFormat="1" ht="12.75"/>
    <row r="3234" s="60" customFormat="1" ht="12.75"/>
    <row r="3235" s="60" customFormat="1" ht="12.75"/>
    <row r="3236" s="60" customFormat="1" ht="12.75"/>
    <row r="3237" s="60" customFormat="1" ht="12.75"/>
    <row r="3238" s="60" customFormat="1" ht="12.75"/>
    <row r="3239" s="60" customFormat="1" ht="12.75"/>
    <row r="3240" s="60" customFormat="1" ht="12.75"/>
    <row r="3241" s="60" customFormat="1" ht="12.75"/>
    <row r="3242" s="60" customFormat="1" ht="12.75"/>
    <row r="3243" s="60" customFormat="1" ht="12.75"/>
    <row r="3244" s="60" customFormat="1" ht="12.75"/>
    <row r="3245" s="60" customFormat="1" ht="12.75"/>
    <row r="3246" s="60" customFormat="1" ht="12.75"/>
    <row r="3247" s="60" customFormat="1" ht="12.75"/>
    <row r="3248" s="60" customFormat="1" ht="12.75"/>
    <row r="3249" s="60" customFormat="1" ht="12.75"/>
    <row r="3250" s="60" customFormat="1" ht="12.75"/>
    <row r="3251" s="60" customFormat="1" ht="12.75"/>
    <row r="3252" s="60" customFormat="1" ht="12.75"/>
    <row r="3253" s="60" customFormat="1" ht="12.75"/>
    <row r="3254" s="60" customFormat="1" ht="12.75"/>
    <row r="3255" s="60" customFormat="1" ht="12.75"/>
    <row r="3256" s="60" customFormat="1" ht="12.75"/>
    <row r="3257" s="60" customFormat="1" ht="12.75"/>
    <row r="3258" s="60" customFormat="1" ht="12.75"/>
    <row r="3259" s="60" customFormat="1" ht="12.75"/>
    <row r="3260" s="60" customFormat="1" ht="12.75"/>
    <row r="3261" s="60" customFormat="1" ht="12.75"/>
    <row r="3262" s="60" customFormat="1" ht="12.75"/>
    <row r="3263" s="60" customFormat="1" ht="12.75"/>
    <row r="3264" s="60" customFormat="1" ht="12.75"/>
    <row r="3265" s="60" customFormat="1" ht="12.75"/>
    <row r="3266" s="60" customFormat="1" ht="12.75"/>
    <row r="3267" s="60" customFormat="1" ht="12.75"/>
    <row r="3268" s="60" customFormat="1" ht="12.75"/>
    <row r="3269" s="60" customFormat="1" ht="12.75"/>
    <row r="3270" s="60" customFormat="1" ht="12.75"/>
    <row r="3271" s="60" customFormat="1" ht="12.75"/>
    <row r="3272" s="60" customFormat="1" ht="12.75"/>
    <row r="3273" s="60" customFormat="1" ht="12.75"/>
    <row r="3274" s="60" customFormat="1" ht="12.75"/>
    <row r="3275" s="60" customFormat="1" ht="12.75"/>
    <row r="3276" s="60" customFormat="1" ht="12.75"/>
    <row r="3277" s="60" customFormat="1" ht="12.75"/>
    <row r="3278" s="60" customFormat="1" ht="12.75"/>
    <row r="3279" s="60" customFormat="1" ht="12.75"/>
    <row r="3280" s="60" customFormat="1" ht="12.75"/>
    <row r="3281" s="60" customFormat="1" ht="12.75"/>
    <row r="3282" s="60" customFormat="1" ht="12.75"/>
    <row r="3283" s="60" customFormat="1" ht="12.75"/>
    <row r="3284" s="60" customFormat="1" ht="12.75"/>
    <row r="3285" s="60" customFormat="1" ht="12.75"/>
    <row r="3286" s="60" customFormat="1" ht="12.75"/>
    <row r="3287" s="60" customFormat="1" ht="12.75"/>
    <row r="3288" s="60" customFormat="1" ht="12.75"/>
    <row r="3289" s="60" customFormat="1" ht="12.75"/>
    <row r="3290" s="60" customFormat="1" ht="12.75"/>
    <row r="3291" s="60" customFormat="1" ht="12.75"/>
    <row r="3292" s="60" customFormat="1" ht="12.75"/>
    <row r="3293" s="60" customFormat="1" ht="12.75"/>
    <row r="3294" s="60" customFormat="1" ht="12.75"/>
    <row r="3295" s="60" customFormat="1" ht="12.75"/>
    <row r="3296" s="60" customFormat="1" ht="12.75"/>
    <row r="3297" s="60" customFormat="1" ht="12.75"/>
    <row r="3298" s="60" customFormat="1" ht="12.75"/>
    <row r="3299" s="60" customFormat="1" ht="12.75"/>
    <row r="3300" s="60" customFormat="1" ht="12.75"/>
    <row r="3301" s="60" customFormat="1" ht="12.75"/>
    <row r="3302" s="60" customFormat="1" ht="12.75"/>
    <row r="3303" s="60" customFormat="1" ht="12.75"/>
    <row r="3304" s="60" customFormat="1" ht="12.75"/>
    <row r="3305" s="60" customFormat="1" ht="12.75"/>
    <row r="3306" s="60" customFormat="1" ht="12.75"/>
    <row r="3307" s="60" customFormat="1" ht="12.75"/>
    <row r="3308" s="60" customFormat="1" ht="12.75"/>
    <row r="3309" s="60" customFormat="1" ht="12.75"/>
    <row r="3310" s="60" customFormat="1" ht="12.75"/>
    <row r="3311" s="60" customFormat="1" ht="12.75"/>
    <row r="3312" s="60" customFormat="1" ht="12.75"/>
    <row r="3313" s="60" customFormat="1" ht="12.75"/>
    <row r="3314" s="60" customFormat="1" ht="12.75"/>
    <row r="3315" s="60" customFormat="1" ht="12.75"/>
    <row r="3316" s="60" customFormat="1" ht="12.75"/>
    <row r="3317" s="60" customFormat="1" ht="12.75"/>
    <row r="3318" s="60" customFormat="1" ht="12.75"/>
    <row r="3319" s="60" customFormat="1" ht="12.75"/>
    <row r="3320" s="60" customFormat="1" ht="12.75"/>
    <row r="3321" s="60" customFormat="1" ht="12.75"/>
    <row r="3322" s="60" customFormat="1" ht="12.75"/>
    <row r="3323" s="60" customFormat="1" ht="12.75"/>
    <row r="3324" s="60" customFormat="1" ht="12.75"/>
    <row r="3325" s="60" customFormat="1" ht="12.75"/>
    <row r="3326" s="60" customFormat="1" ht="12.75"/>
    <row r="3327" s="60" customFormat="1" ht="12.75"/>
    <row r="3328" s="60" customFormat="1" ht="12.75"/>
    <row r="3329" s="60" customFormat="1" ht="12.75"/>
    <row r="3330" s="60" customFormat="1" ht="12.75"/>
    <row r="3331" s="60" customFormat="1" ht="12.75"/>
    <row r="3332" s="60" customFormat="1" ht="12.75"/>
    <row r="3333" s="60" customFormat="1" ht="12.75"/>
    <row r="3334" s="60" customFormat="1" ht="12.75"/>
    <row r="3335" s="60" customFormat="1" ht="12.75"/>
    <row r="3336" s="60" customFormat="1" ht="12.75"/>
    <row r="3337" s="60" customFormat="1" ht="12.75"/>
    <row r="3338" s="60" customFormat="1" ht="12.75"/>
    <row r="3339" s="60" customFormat="1" ht="12.75"/>
    <row r="3340" s="60" customFormat="1" ht="12.75"/>
    <row r="3341" s="60" customFormat="1" ht="12.75"/>
    <row r="3342" s="60" customFormat="1" ht="12.75"/>
    <row r="3343" s="60" customFormat="1" ht="12.75"/>
    <row r="3344" s="60" customFormat="1" ht="12.75"/>
    <row r="3345" s="60" customFormat="1" ht="12.75"/>
    <row r="3346" s="60" customFormat="1" ht="12.75"/>
    <row r="3347" s="60" customFormat="1" ht="12.75"/>
    <row r="3348" s="60" customFormat="1" ht="12.75"/>
    <row r="3349" s="60" customFormat="1" ht="12.75"/>
    <row r="3350" s="60" customFormat="1" ht="12.75"/>
    <row r="3351" s="60" customFormat="1" ht="12.75"/>
    <row r="3352" s="60" customFormat="1" ht="12.75"/>
    <row r="3353" s="60" customFormat="1" ht="12.75"/>
    <row r="3354" s="60" customFormat="1" ht="12.75"/>
    <row r="3355" s="60" customFormat="1" ht="12.75"/>
    <row r="3356" s="60" customFormat="1" ht="12.75"/>
    <row r="3357" s="60" customFormat="1" ht="12.75"/>
    <row r="3358" s="60" customFormat="1" ht="12.75"/>
    <row r="3359" s="60" customFormat="1" ht="12.75"/>
    <row r="3360" s="60" customFormat="1" ht="12.75"/>
    <row r="3361" s="60" customFormat="1" ht="12.75"/>
    <row r="3362" s="60" customFormat="1" ht="12.75"/>
    <row r="3363" s="60" customFormat="1" ht="12.75"/>
    <row r="3364" s="60" customFormat="1" ht="12.75"/>
    <row r="3365" s="60" customFormat="1" ht="12.75"/>
    <row r="3366" s="60" customFormat="1" ht="12.75"/>
    <row r="3367" s="60" customFormat="1" ht="12.75"/>
    <row r="3368" s="60" customFormat="1" ht="12.75"/>
    <row r="3369" s="60" customFormat="1" ht="12.75"/>
    <row r="3370" s="60" customFormat="1" ht="12.75"/>
    <row r="3371" s="60" customFormat="1" ht="12.75"/>
    <row r="3372" s="60" customFormat="1" ht="12.75"/>
    <row r="3373" s="60" customFormat="1" ht="12.75"/>
    <row r="3374" s="60" customFormat="1" ht="12.75"/>
    <row r="3375" s="60" customFormat="1" ht="12.75"/>
    <row r="3376" s="60" customFormat="1" ht="12.75"/>
    <row r="3377" s="60" customFormat="1" ht="12.75"/>
    <row r="3378" s="60" customFormat="1" ht="12.75"/>
    <row r="3379" s="60" customFormat="1" ht="12.75"/>
    <row r="3380" s="60" customFormat="1" ht="12.75"/>
    <row r="3381" s="60" customFormat="1" ht="12.75"/>
    <row r="3382" s="60" customFormat="1" ht="12.75"/>
    <row r="3383" s="60" customFormat="1" ht="12.75"/>
    <row r="3384" s="60" customFormat="1" ht="12.75"/>
    <row r="3385" s="60" customFormat="1" ht="12.75"/>
    <row r="3386" s="60" customFormat="1" ht="12.75"/>
    <row r="3387" s="60" customFormat="1" ht="12.75"/>
    <row r="3388" s="60" customFormat="1" ht="12.75"/>
    <row r="3389" s="60" customFormat="1" ht="12.75"/>
    <row r="3390" s="60" customFormat="1" ht="12.75"/>
    <row r="3391" s="60" customFormat="1" ht="12.75"/>
    <row r="3392" s="60" customFormat="1" ht="12.75"/>
    <row r="3393" s="60" customFormat="1" ht="12.75"/>
    <row r="3394" s="60" customFormat="1" ht="12.75"/>
    <row r="3395" s="60" customFormat="1" ht="12.75"/>
    <row r="3396" s="60" customFormat="1" ht="12.75"/>
    <row r="3397" s="60" customFormat="1" ht="12.75"/>
    <row r="3398" s="60" customFormat="1" ht="12.75"/>
    <row r="3399" s="60" customFormat="1" ht="12.75"/>
    <row r="3400" s="60" customFormat="1" ht="12.75"/>
    <row r="3401" s="60" customFormat="1" ht="12.75"/>
    <row r="3402" s="60" customFormat="1" ht="12.75"/>
    <row r="3403" s="60" customFormat="1" ht="12.75"/>
    <row r="3404" s="60" customFormat="1" ht="12.75"/>
    <row r="3405" s="60" customFormat="1" ht="12.75"/>
    <row r="3406" s="60" customFormat="1" ht="12.75"/>
    <row r="3407" s="60" customFormat="1" ht="12.75"/>
    <row r="3408" s="60" customFormat="1" ht="12.75"/>
    <row r="3409" s="60" customFormat="1" ht="12.75"/>
    <row r="3410" s="60" customFormat="1" ht="12.75"/>
    <row r="3411" s="60" customFormat="1" ht="12.75"/>
    <row r="3412" s="60" customFormat="1" ht="12.75"/>
    <row r="3413" s="60" customFormat="1" ht="12.75"/>
    <row r="3414" s="60" customFormat="1" ht="12.75"/>
    <row r="3415" s="60" customFormat="1" ht="12.75"/>
    <row r="3416" s="60" customFormat="1" ht="12.75"/>
    <row r="3417" s="60" customFormat="1" ht="12.75"/>
    <row r="3418" s="60" customFormat="1" ht="12.75"/>
    <row r="3419" s="60" customFormat="1" ht="12.75"/>
    <row r="3420" s="60" customFormat="1" ht="12.75"/>
    <row r="3421" s="60" customFormat="1" ht="12.75"/>
    <row r="3422" s="60" customFormat="1" ht="12.75"/>
    <row r="3423" s="60" customFormat="1" ht="12.75"/>
    <row r="3424" s="60" customFormat="1" ht="12.75"/>
    <row r="3425" s="60" customFormat="1" ht="12.75"/>
    <row r="3426" s="60" customFormat="1" ht="12.75"/>
    <row r="3427" s="60" customFormat="1" ht="12.75"/>
    <row r="3428" s="60" customFormat="1" ht="12.75"/>
    <row r="3429" s="60" customFormat="1" ht="12.75"/>
    <row r="3430" s="60" customFormat="1" ht="12.75"/>
    <row r="3431" s="60" customFormat="1" ht="12.75"/>
    <row r="3432" s="60" customFormat="1" ht="12.75"/>
    <row r="3433" s="60" customFormat="1" ht="12.75"/>
    <row r="3434" s="60" customFormat="1" ht="12.75"/>
    <row r="3435" s="60" customFormat="1" ht="12.75"/>
    <row r="3436" s="60" customFormat="1" ht="12.75"/>
    <row r="3437" s="60" customFormat="1" ht="12.75"/>
    <row r="3438" s="60" customFormat="1" ht="12.75"/>
    <row r="3439" s="60" customFormat="1" ht="12.75"/>
    <row r="3440" s="60" customFormat="1" ht="12.75"/>
    <row r="3441" s="60" customFormat="1" ht="12.75"/>
    <row r="3442" s="60" customFormat="1" ht="12.75"/>
    <row r="3443" s="60" customFormat="1" ht="12.75"/>
    <row r="3444" s="60" customFormat="1" ht="12.75"/>
    <row r="3445" s="60" customFormat="1" ht="12.75"/>
    <row r="3446" s="60" customFormat="1" ht="12.75"/>
    <row r="3447" s="60" customFormat="1" ht="12.75"/>
    <row r="3448" s="60" customFormat="1" ht="12.75"/>
    <row r="3449" s="60" customFormat="1" ht="12.75"/>
    <row r="3450" s="60" customFormat="1" ht="12.75"/>
    <row r="3451" s="60" customFormat="1" ht="12.75"/>
    <row r="3452" s="60" customFormat="1" ht="12.75"/>
    <row r="3453" s="60" customFormat="1" ht="12.75"/>
    <row r="3454" s="60" customFormat="1" ht="12.75"/>
    <row r="3455" s="60" customFormat="1" ht="12.75"/>
    <row r="3456" s="60" customFormat="1" ht="12.75"/>
    <row r="3457" s="60" customFormat="1" ht="12.75"/>
    <row r="3458" s="60" customFormat="1" ht="12.75"/>
    <row r="3459" s="60" customFormat="1" ht="12.75"/>
    <row r="3460" s="60" customFormat="1" ht="12.75"/>
    <row r="3461" s="60" customFormat="1" ht="12.75"/>
    <row r="3462" s="60" customFormat="1" ht="12.75"/>
    <row r="3463" s="60" customFormat="1" ht="12.75"/>
    <row r="3464" s="60" customFormat="1" ht="12.75"/>
    <row r="3465" s="60" customFormat="1" ht="12.75"/>
    <row r="3466" s="60" customFormat="1" ht="12.75"/>
    <row r="3467" s="60" customFormat="1" ht="12.75"/>
    <row r="3468" s="60" customFormat="1" ht="12.75"/>
    <row r="3469" s="60" customFormat="1" ht="12.75"/>
    <row r="3470" s="60" customFormat="1" ht="12.75"/>
    <row r="3471" s="60" customFormat="1" ht="12.75"/>
    <row r="3472" s="60" customFormat="1" ht="12.75"/>
    <row r="3473" s="60" customFormat="1" ht="12.75"/>
    <row r="3474" s="60" customFormat="1" ht="12.75"/>
    <row r="3475" s="60" customFormat="1" ht="12.75"/>
    <row r="3476" s="60" customFormat="1" ht="12.75"/>
    <row r="3477" s="60" customFormat="1" ht="12.75"/>
    <row r="3478" s="60" customFormat="1" ht="12.75"/>
    <row r="3479" s="60" customFormat="1" ht="12.75"/>
    <row r="3480" s="60" customFormat="1" ht="12.75"/>
    <row r="3481" s="60" customFormat="1" ht="12.75"/>
    <row r="3482" s="60" customFormat="1" ht="12.75"/>
    <row r="3483" s="60" customFormat="1" ht="12.75"/>
    <row r="3484" s="60" customFormat="1" ht="12.75"/>
    <row r="3485" s="60" customFormat="1" ht="12.75"/>
    <row r="3486" s="60" customFormat="1" ht="12.75"/>
    <row r="3487" s="60" customFormat="1" ht="12.75"/>
    <row r="3488" s="60" customFormat="1" ht="12.75"/>
    <row r="3489" s="60" customFormat="1" ht="12.75"/>
    <row r="3490" s="60" customFormat="1" ht="12.75"/>
    <row r="3491" s="60" customFormat="1" ht="12.75"/>
    <row r="3492" s="60" customFormat="1" ht="12.75"/>
    <row r="3493" s="60" customFormat="1" ht="12.75"/>
    <row r="3494" s="60" customFormat="1" ht="12.75"/>
    <row r="3495" s="60" customFormat="1" ht="12.75"/>
    <row r="3496" s="60" customFormat="1" ht="12.75"/>
    <row r="3497" s="60" customFormat="1" ht="12.75"/>
    <row r="3498" s="60" customFormat="1" ht="12.75"/>
    <row r="3499" s="60" customFormat="1" ht="12.75"/>
    <row r="3500" s="60" customFormat="1" ht="12.75"/>
    <row r="3501" s="60" customFormat="1" ht="12.75"/>
    <row r="3502" s="60" customFormat="1" ht="12.75"/>
    <row r="3503" s="60" customFormat="1" ht="12.75"/>
    <row r="3504" s="60" customFormat="1" ht="12.75"/>
    <row r="3505" s="60" customFormat="1" ht="12.75"/>
    <row r="3506" s="60" customFormat="1" ht="12.75"/>
    <row r="3507" s="60" customFormat="1" ht="12.75"/>
    <row r="3508" s="60" customFormat="1" ht="12.75"/>
    <row r="3509" s="60" customFormat="1" ht="12.75"/>
    <row r="3510" s="60" customFormat="1" ht="12.75"/>
    <row r="3511" s="60" customFormat="1" ht="12.75"/>
    <row r="3512" s="60" customFormat="1" ht="12.75"/>
    <row r="3513" s="60" customFormat="1" ht="12.75"/>
    <row r="3514" s="60" customFormat="1" ht="12.75"/>
    <row r="3515" s="60" customFormat="1" ht="12.75"/>
    <row r="3516" s="60" customFormat="1" ht="12.75"/>
    <row r="3517" s="60" customFormat="1" ht="12.75"/>
    <row r="3518" s="60" customFormat="1" ht="12.75"/>
    <row r="3519" s="60" customFormat="1" ht="12.75"/>
    <row r="3520" s="60" customFormat="1" ht="12.75"/>
    <row r="3521" s="60" customFormat="1" ht="12.75"/>
    <row r="3522" s="60" customFormat="1" ht="12.75"/>
    <row r="3523" s="60" customFormat="1" ht="12.75"/>
    <row r="3524" s="60" customFormat="1" ht="12.75"/>
    <row r="3525" s="60" customFormat="1" ht="12.75"/>
    <row r="3526" s="60" customFormat="1" ht="12.75"/>
    <row r="3527" s="60" customFormat="1" ht="12.75"/>
    <row r="3528" s="60" customFormat="1" ht="12.75"/>
    <row r="3529" s="60" customFormat="1" ht="12.75"/>
    <row r="3530" s="60" customFormat="1" ht="12.75"/>
    <row r="3531" s="60" customFormat="1" ht="12.75"/>
    <row r="3532" s="60" customFormat="1" ht="12.75"/>
    <row r="3533" s="60" customFormat="1" ht="12.75"/>
    <row r="3534" s="60" customFormat="1" ht="12.75"/>
    <row r="3535" s="60" customFormat="1" ht="12.75"/>
    <row r="3536" s="60" customFormat="1" ht="12.75"/>
    <row r="3537" s="60" customFormat="1" ht="12.75"/>
    <row r="3538" s="60" customFormat="1" ht="12.75"/>
    <row r="3539" s="60" customFormat="1" ht="12.75"/>
    <row r="3540" s="60" customFormat="1" ht="12.75"/>
    <row r="3541" s="60" customFormat="1" ht="12.75"/>
    <row r="3542" s="60" customFormat="1" ht="12.75"/>
    <row r="3543" s="60" customFormat="1" ht="12.75"/>
    <row r="3544" s="60" customFormat="1" ht="12.75"/>
    <row r="3545" s="60" customFormat="1" ht="12.75"/>
    <row r="3546" s="60" customFormat="1" ht="12.75"/>
    <row r="3547" s="60" customFormat="1" ht="12.75"/>
    <row r="3548" s="60" customFormat="1" ht="12.75"/>
    <row r="3549" s="60" customFormat="1" ht="12.75"/>
    <row r="3550" s="60" customFormat="1" ht="12.75"/>
    <row r="3551" s="60" customFormat="1" ht="12.75"/>
    <row r="3552" s="60" customFormat="1" ht="12.75"/>
    <row r="3553" s="60" customFormat="1" ht="12.75"/>
    <row r="3554" s="60" customFormat="1" ht="12.75"/>
    <row r="3555" s="60" customFormat="1" ht="12.75"/>
    <row r="3556" s="60" customFormat="1" ht="12.75"/>
    <row r="3557" s="60" customFormat="1" ht="12.75"/>
    <row r="3558" s="60" customFormat="1" ht="12.75"/>
    <row r="3559" s="60" customFormat="1" ht="12.75"/>
    <row r="3560" s="60" customFormat="1" ht="12.75"/>
    <row r="3561" s="60" customFormat="1" ht="12.75"/>
    <row r="3562" s="60" customFormat="1" ht="12.75"/>
    <row r="3563" s="60" customFormat="1" ht="12.75"/>
    <row r="3564" s="60" customFormat="1" ht="12.75"/>
    <row r="3565" s="60" customFormat="1" ht="12.75"/>
    <row r="3566" s="60" customFormat="1" ht="12.75"/>
    <row r="3567" s="60" customFormat="1" ht="12.75"/>
    <row r="3568" s="60" customFormat="1" ht="12.75"/>
    <row r="3569" s="60" customFormat="1" ht="12.75"/>
    <row r="3570" s="60" customFormat="1" ht="12.75"/>
    <row r="3571" s="60" customFormat="1" ht="12.75"/>
    <row r="3572" s="60" customFormat="1" ht="12.75"/>
    <row r="3573" s="60" customFormat="1" ht="12.75"/>
    <row r="3574" s="60" customFormat="1" ht="12.75"/>
    <row r="3575" s="60" customFormat="1" ht="12.75"/>
    <row r="3576" s="60" customFormat="1" ht="12.75"/>
    <row r="3577" s="60" customFormat="1" ht="12.75"/>
    <row r="3578" s="60" customFormat="1" ht="12.75"/>
    <row r="3579" s="60" customFormat="1" ht="12.75"/>
    <row r="3580" s="60" customFormat="1" ht="12.75"/>
    <row r="3581" s="60" customFormat="1" ht="12.75"/>
    <row r="3582" s="60" customFormat="1" ht="12.75"/>
    <row r="3583" s="60" customFormat="1" ht="12.75"/>
    <row r="3584" s="60" customFormat="1" ht="12.75"/>
    <row r="3585" s="60" customFormat="1" ht="12.75"/>
    <row r="3586" s="60" customFormat="1" ht="12.75"/>
    <row r="3587" s="60" customFormat="1" ht="12.75"/>
    <row r="3588" s="60" customFormat="1" ht="12.75"/>
    <row r="3589" s="60" customFormat="1" ht="12.75"/>
    <row r="3590" s="60" customFormat="1" ht="12.75"/>
    <row r="3591" s="60" customFormat="1" ht="12.75"/>
    <row r="3592" s="60" customFormat="1" ht="12.75"/>
    <row r="3593" s="60" customFormat="1" ht="12.75"/>
    <row r="3594" s="60" customFormat="1" ht="12.75"/>
    <row r="3595" s="60" customFormat="1" ht="12.75"/>
    <row r="3596" s="60" customFormat="1" ht="12.75"/>
    <row r="3597" s="60" customFormat="1" ht="12.75"/>
    <row r="3598" s="60" customFormat="1" ht="12.75"/>
    <row r="3599" s="60" customFormat="1" ht="12.75"/>
    <row r="3600" s="60" customFormat="1" ht="12.75"/>
    <row r="3601" s="60" customFormat="1" ht="12.75"/>
    <row r="3602" s="60" customFormat="1" ht="12.75"/>
    <row r="3603" s="60" customFormat="1" ht="12.75"/>
    <row r="3604" s="60" customFormat="1" ht="12.75"/>
    <row r="3605" s="60" customFormat="1" ht="12.75"/>
    <row r="3606" s="60" customFormat="1" ht="12.75"/>
    <row r="3607" s="60" customFormat="1" ht="12.75"/>
    <row r="3608" s="60" customFormat="1" ht="12.75"/>
    <row r="3609" s="60" customFormat="1" ht="12.75"/>
    <row r="3610" s="60" customFormat="1" ht="12.75"/>
    <row r="3611" s="60" customFormat="1" ht="12.75"/>
    <row r="3612" s="60" customFormat="1" ht="12.75"/>
    <row r="3613" s="60" customFormat="1" ht="12.75"/>
    <row r="3614" s="60" customFormat="1" ht="12.75"/>
    <row r="3615" s="60" customFormat="1" ht="12.75"/>
    <row r="3616" s="60" customFormat="1" ht="12.75"/>
    <row r="3617" s="60" customFormat="1" ht="12.75"/>
    <row r="3618" s="60" customFormat="1" ht="12.75"/>
    <row r="3619" s="60" customFormat="1" ht="12.75"/>
    <row r="3620" s="60" customFormat="1" ht="12.75"/>
    <row r="3621" s="60" customFormat="1" ht="12.75"/>
    <row r="3622" s="60" customFormat="1" ht="12.75"/>
    <row r="3623" s="60" customFormat="1" ht="12.75"/>
    <row r="3624" s="60" customFormat="1" ht="12.75"/>
    <row r="3625" s="60" customFormat="1" ht="12.75"/>
    <row r="3626" s="60" customFormat="1" ht="12.75"/>
    <row r="3627" s="60" customFormat="1" ht="12.75"/>
    <row r="3628" s="60" customFormat="1" ht="12.75"/>
    <row r="3629" s="60" customFormat="1" ht="12.75"/>
    <row r="3630" s="60" customFormat="1" ht="12.75"/>
    <row r="3631" s="60" customFormat="1" ht="12.75"/>
    <row r="3632" s="60" customFormat="1" ht="12.75"/>
    <row r="3633" s="60" customFormat="1" ht="12.75"/>
    <row r="3634" s="60" customFormat="1" ht="12.75"/>
    <row r="3635" s="60" customFormat="1" ht="12.75"/>
    <row r="3636" s="60" customFormat="1" ht="12.75"/>
    <row r="3637" s="60" customFormat="1" ht="12.75"/>
    <row r="3638" s="60" customFormat="1" ht="12.75"/>
    <row r="3639" s="60" customFormat="1" ht="12.75"/>
    <row r="3640" s="60" customFormat="1" ht="12.75"/>
    <row r="3641" s="60" customFormat="1" ht="12.75"/>
    <row r="3642" s="60" customFormat="1" ht="12.75"/>
    <row r="3643" s="60" customFormat="1" ht="12.75"/>
    <row r="3644" s="60" customFormat="1" ht="12.75"/>
    <row r="3645" s="60" customFormat="1" ht="12.75"/>
    <row r="3646" s="60" customFormat="1" ht="12.75"/>
    <row r="3647" s="60" customFormat="1" ht="12.75"/>
    <row r="3648" s="60" customFormat="1" ht="12.75"/>
    <row r="3649" s="60" customFormat="1" ht="12.75"/>
    <row r="3650" s="60" customFormat="1" ht="12.75"/>
    <row r="3651" s="60" customFormat="1" ht="12.75"/>
    <row r="3652" s="60" customFormat="1" ht="12.75"/>
    <row r="3653" s="60" customFormat="1" ht="12.75"/>
    <row r="3654" s="60" customFormat="1" ht="12.75"/>
    <row r="3655" s="60" customFormat="1" ht="12.75"/>
    <row r="3656" s="60" customFormat="1" ht="12.75"/>
    <row r="3657" s="60" customFormat="1" ht="12.75"/>
    <row r="3658" s="60" customFormat="1" ht="12.75"/>
    <row r="3659" s="60" customFormat="1" ht="12.75"/>
    <row r="3660" s="60" customFormat="1" ht="12.75"/>
    <row r="3661" s="60" customFormat="1" ht="12.75"/>
    <row r="3662" s="60" customFormat="1" ht="12.75"/>
    <row r="3663" s="60" customFormat="1" ht="12.75"/>
    <row r="3664" s="60" customFormat="1" ht="12.75"/>
    <row r="3665" s="60" customFormat="1" ht="12.75"/>
    <row r="3666" s="60" customFormat="1" ht="12.75"/>
    <row r="3667" s="60" customFormat="1" ht="12.75"/>
    <row r="3668" s="60" customFormat="1" ht="12.75"/>
    <row r="3669" s="60" customFormat="1" ht="12.75"/>
    <row r="3670" s="60" customFormat="1" ht="12.75"/>
    <row r="3671" s="60" customFormat="1" ht="12.75"/>
    <row r="3672" s="60" customFormat="1" ht="12.75"/>
    <row r="3673" s="60" customFormat="1" ht="12.75"/>
    <row r="3674" s="60" customFormat="1" ht="12.75"/>
    <row r="3675" s="60" customFormat="1" ht="12.75"/>
    <row r="3676" s="60" customFormat="1" ht="12.75"/>
    <row r="3677" s="60" customFormat="1" ht="12.75"/>
    <row r="3678" s="60" customFormat="1" ht="12.75"/>
    <row r="3679" s="60" customFormat="1" ht="12.75"/>
    <row r="3680" s="60" customFormat="1" ht="12.75"/>
    <row r="3681" s="60" customFormat="1" ht="12.75"/>
    <row r="3682" s="60" customFormat="1" ht="12.75"/>
    <row r="3683" s="60" customFormat="1" ht="12.75"/>
    <row r="3684" s="60" customFormat="1" ht="12.75"/>
    <row r="3685" s="60" customFormat="1" ht="12.75"/>
    <row r="3686" s="60" customFormat="1" ht="12.75"/>
    <row r="3687" s="60" customFormat="1" ht="12.75"/>
    <row r="3688" s="60" customFormat="1" ht="12.75"/>
    <row r="3689" s="60" customFormat="1" ht="12.75"/>
    <row r="3690" s="60" customFormat="1" ht="12.75"/>
    <row r="3691" s="60" customFormat="1" ht="12.75"/>
    <row r="3692" s="60" customFormat="1" ht="12.75"/>
    <row r="3693" s="60" customFormat="1" ht="12.75"/>
    <row r="3694" s="60" customFormat="1" ht="12.75"/>
    <row r="3695" s="60" customFormat="1" ht="12.75"/>
    <row r="3696" s="60" customFormat="1" ht="12.75"/>
    <row r="3697" s="60" customFormat="1" ht="12.75"/>
    <row r="3698" s="60" customFormat="1" ht="12.75"/>
    <row r="3699" s="60" customFormat="1" ht="12.75"/>
    <row r="3700" s="60" customFormat="1" ht="12.75"/>
    <row r="3701" s="60" customFormat="1" ht="12.75"/>
    <row r="3702" s="60" customFormat="1" ht="12.75"/>
    <row r="3703" s="60" customFormat="1" ht="12.75"/>
    <row r="3704" s="60" customFormat="1" ht="12.75"/>
    <row r="3705" s="60" customFormat="1" ht="12.75"/>
    <row r="3706" s="60" customFormat="1" ht="12.75"/>
    <row r="3707" s="60" customFormat="1" ht="12.75"/>
    <row r="3708" s="60" customFormat="1" ht="12.75"/>
    <row r="3709" s="60" customFormat="1" ht="12.75"/>
    <row r="3710" s="60" customFormat="1" ht="12.75"/>
    <row r="3711" s="60" customFormat="1" ht="12.75"/>
    <row r="3712" s="60" customFormat="1" ht="12.75"/>
    <row r="3713" s="60" customFormat="1" ht="12.75"/>
    <row r="3714" s="60" customFormat="1" ht="12.75"/>
    <row r="3715" s="60" customFormat="1" ht="12.75"/>
    <row r="3716" s="60" customFormat="1" ht="12.75"/>
    <row r="3717" s="60" customFormat="1" ht="12.75"/>
    <row r="3718" s="60" customFormat="1" ht="12.75"/>
    <row r="3719" s="60" customFormat="1" ht="12.75"/>
    <row r="3720" s="60" customFormat="1" ht="12.75"/>
    <row r="3721" s="60" customFormat="1" ht="12.75"/>
    <row r="3722" s="60" customFormat="1" ht="12.75"/>
    <row r="3723" s="60" customFormat="1" ht="12.75"/>
    <row r="3724" s="60" customFormat="1" ht="12.75"/>
    <row r="3725" s="60" customFormat="1" ht="12.75"/>
    <row r="3726" s="60" customFormat="1" ht="12.75"/>
    <row r="3727" s="60" customFormat="1" ht="12.75"/>
    <row r="3728" s="60" customFormat="1" ht="12.75"/>
    <row r="3729" s="60" customFormat="1" ht="12.75"/>
    <row r="3730" s="60" customFormat="1" ht="12.75"/>
    <row r="3731" s="60" customFormat="1" ht="12.75"/>
    <row r="3732" s="60" customFormat="1" ht="12.75"/>
    <row r="3733" s="60" customFormat="1" ht="12.75"/>
    <row r="3734" s="60" customFormat="1" ht="12.75"/>
    <row r="3735" s="60" customFormat="1" ht="12.75"/>
    <row r="3736" s="60" customFormat="1" ht="12.75"/>
    <row r="3737" s="60" customFormat="1" ht="12.75"/>
    <row r="3738" s="60" customFormat="1" ht="12.75"/>
    <row r="3739" s="60" customFormat="1" ht="12.75"/>
    <row r="3740" s="60" customFormat="1" ht="12.75"/>
    <row r="3741" s="60" customFormat="1" ht="12.75"/>
    <row r="3742" s="60" customFormat="1" ht="12.75"/>
    <row r="3743" s="60" customFormat="1" ht="12.75"/>
    <row r="3744" s="60" customFormat="1" ht="12.75"/>
    <row r="3745" s="60" customFormat="1" ht="12.75"/>
    <row r="3746" s="60" customFormat="1" ht="12.75"/>
    <row r="3747" s="60" customFormat="1" ht="12.75"/>
    <row r="3748" s="60" customFormat="1" ht="12.75"/>
    <row r="3749" s="60" customFormat="1" ht="12.75"/>
    <row r="3750" s="60" customFormat="1" ht="12.75"/>
    <row r="3751" s="60" customFormat="1" ht="12.75"/>
    <row r="3752" s="60" customFormat="1" ht="12.75"/>
    <row r="3753" s="60" customFormat="1" ht="12.75"/>
    <row r="3754" s="60" customFormat="1" ht="12.75"/>
    <row r="3755" s="60" customFormat="1" ht="12.75"/>
    <row r="3756" s="60" customFormat="1" ht="12.75"/>
    <row r="3757" s="60" customFormat="1" ht="12.75"/>
    <row r="3758" s="60" customFormat="1" ht="12.75"/>
    <row r="3759" s="60" customFormat="1" ht="12.75"/>
    <row r="3760" s="60" customFormat="1" ht="12.75"/>
    <row r="3761" s="60" customFormat="1" ht="12.75"/>
    <row r="3762" s="60" customFormat="1" ht="12.75"/>
    <row r="3763" s="60" customFormat="1" ht="12.75"/>
    <row r="3764" s="60" customFormat="1" ht="12.75"/>
    <row r="3765" s="60" customFormat="1" ht="12.75"/>
    <row r="3766" s="60" customFormat="1" ht="12.75"/>
    <row r="3767" s="60" customFormat="1" ht="12.75"/>
    <row r="3768" s="60" customFormat="1" ht="12.75"/>
    <row r="3769" s="60" customFormat="1" ht="12.75"/>
    <row r="3770" s="60" customFormat="1" ht="12.75"/>
    <row r="3771" s="60" customFormat="1" ht="12.75"/>
    <row r="3772" s="60" customFormat="1" ht="12.75"/>
    <row r="3773" s="60" customFormat="1" ht="12.75"/>
    <row r="3774" s="60" customFormat="1" ht="12.75"/>
    <row r="3775" s="60" customFormat="1" ht="12.75"/>
    <row r="3776" s="60" customFormat="1" ht="12.75"/>
    <row r="3777" s="60" customFormat="1" ht="12.75"/>
    <row r="3778" s="60" customFormat="1" ht="12.75"/>
    <row r="3779" s="60" customFormat="1" ht="12.75"/>
    <row r="3780" s="60" customFormat="1" ht="12.75"/>
    <row r="3781" s="60" customFormat="1" ht="12.75"/>
    <row r="3782" s="60" customFormat="1" ht="12.75"/>
    <row r="3783" s="60" customFormat="1" ht="12.75"/>
    <row r="3784" s="60" customFormat="1" ht="12.75"/>
    <row r="3785" s="60" customFormat="1" ht="12.75"/>
    <row r="3786" s="60" customFormat="1" ht="12.75"/>
    <row r="3787" s="60" customFormat="1" ht="12.75"/>
    <row r="3788" s="60" customFormat="1" ht="12.75"/>
    <row r="3789" s="60" customFormat="1" ht="12.75"/>
    <row r="3790" s="60" customFormat="1" ht="12.75"/>
    <row r="3791" s="60" customFormat="1" ht="12.75"/>
    <row r="3792" s="60" customFormat="1" ht="12.75"/>
    <row r="3793" s="60" customFormat="1" ht="12.75"/>
    <row r="3794" s="60" customFormat="1" ht="12.75"/>
    <row r="3795" s="60" customFormat="1" ht="12.75"/>
    <row r="3796" s="60" customFormat="1" ht="12.75"/>
    <row r="3797" s="60" customFormat="1" ht="12.75"/>
    <row r="3798" s="60" customFormat="1" ht="12.75"/>
    <row r="3799" s="60" customFormat="1" ht="12.75"/>
    <row r="3800" s="60" customFormat="1" ht="12.75"/>
    <row r="3801" s="60" customFormat="1" ht="12.75"/>
    <row r="3802" s="60" customFormat="1" ht="12.75"/>
    <row r="3803" s="60" customFormat="1" ht="12.75"/>
    <row r="3804" s="60" customFormat="1" ht="12.75"/>
    <row r="3805" s="60" customFormat="1" ht="12.75"/>
    <row r="3806" s="60" customFormat="1" ht="12.75"/>
    <row r="3807" s="60" customFormat="1" ht="12.75"/>
    <row r="3808" s="60" customFormat="1" ht="12.75"/>
    <row r="3809" s="60" customFormat="1" ht="12.75"/>
    <row r="3810" s="60" customFormat="1" ht="12.75"/>
    <row r="3811" s="60" customFormat="1" ht="12.75"/>
    <row r="3812" s="60" customFormat="1" ht="12.75"/>
    <row r="3813" s="60" customFormat="1" ht="12.75"/>
    <row r="3814" s="60" customFormat="1" ht="12.75"/>
    <row r="3815" s="60" customFormat="1" ht="12.75"/>
    <row r="3816" s="60" customFormat="1" ht="12.75"/>
    <row r="3817" s="60" customFormat="1" ht="12.75"/>
    <row r="3818" s="60" customFormat="1" ht="12.75"/>
    <row r="3819" s="60" customFormat="1" ht="12.75"/>
    <row r="3820" s="60" customFormat="1" ht="12.75"/>
    <row r="3821" s="60" customFormat="1" ht="12.75"/>
    <row r="3822" s="60" customFormat="1" ht="12.75"/>
    <row r="3823" s="60" customFormat="1" ht="12.75"/>
    <row r="3824" s="60" customFormat="1" ht="12.75"/>
    <row r="3825" s="60" customFormat="1" ht="12.75"/>
    <row r="3826" s="60" customFormat="1" ht="12.75"/>
    <row r="3827" s="60" customFormat="1" ht="12.75"/>
    <row r="3828" s="60" customFormat="1" ht="12.75"/>
    <row r="3829" s="60" customFormat="1" ht="12.75"/>
    <row r="3830" s="60" customFormat="1" ht="12.75"/>
    <row r="3831" s="60" customFormat="1" ht="12.75"/>
    <row r="3832" s="60" customFormat="1" ht="12.75"/>
    <row r="3833" s="60" customFormat="1" ht="12.75"/>
    <row r="3834" s="60" customFormat="1" ht="12.75"/>
    <row r="3835" s="60" customFormat="1" ht="12.75"/>
    <row r="3836" s="60" customFormat="1" ht="12.75"/>
    <row r="3837" s="60" customFormat="1" ht="12.75"/>
    <row r="3838" s="60" customFormat="1" ht="12.75"/>
    <row r="3839" s="60" customFormat="1" ht="12.75"/>
    <row r="3840" s="60" customFormat="1" ht="12.75"/>
    <row r="3841" s="60" customFormat="1" ht="12.75"/>
    <row r="3842" s="60" customFormat="1" ht="12.75"/>
    <row r="3843" s="60" customFormat="1" ht="12.75"/>
    <row r="3844" s="60" customFormat="1" ht="12.75"/>
    <row r="3845" s="60" customFormat="1" ht="12.75"/>
    <row r="3846" s="60" customFormat="1" ht="12.75"/>
    <row r="3847" s="60" customFormat="1" ht="12.75"/>
    <row r="3848" s="60" customFormat="1" ht="12.75"/>
    <row r="3849" s="60" customFormat="1" ht="12.75"/>
    <row r="3850" s="60" customFormat="1" ht="12.75"/>
    <row r="3851" s="60" customFormat="1" ht="12.75"/>
    <row r="3852" s="60" customFormat="1" ht="12.75"/>
    <row r="3853" s="60" customFormat="1" ht="12.75"/>
    <row r="3854" s="60" customFormat="1" ht="12.75"/>
    <row r="3855" s="60" customFormat="1" ht="12.75"/>
    <row r="3856" s="60" customFormat="1" ht="12.75"/>
    <row r="3857" s="60" customFormat="1" ht="12.75"/>
    <row r="3858" s="60" customFormat="1" ht="12.75"/>
    <row r="3859" s="60" customFormat="1" ht="12.75"/>
    <row r="3860" s="60" customFormat="1" ht="12.75"/>
    <row r="3861" s="60" customFormat="1" ht="12.75"/>
    <row r="3862" s="60" customFormat="1" ht="12.75"/>
    <row r="3863" s="60" customFormat="1" ht="12.75"/>
    <row r="3864" s="60" customFormat="1" ht="12.75"/>
    <row r="3865" s="60" customFormat="1" ht="12.75"/>
    <row r="3866" s="60" customFormat="1" ht="12.75"/>
    <row r="3867" s="60" customFormat="1" ht="12.75"/>
    <row r="3868" s="60" customFormat="1" ht="12.75"/>
    <row r="3869" s="60" customFormat="1" ht="12.75"/>
    <row r="3870" s="60" customFormat="1" ht="12.75"/>
    <row r="3871" s="60" customFormat="1" ht="12.75"/>
    <row r="3872" s="60" customFormat="1" ht="12.75"/>
    <row r="3873" s="60" customFormat="1" ht="12.75"/>
    <row r="3874" s="60" customFormat="1" ht="12.75"/>
    <row r="3875" s="60" customFormat="1" ht="12.75"/>
    <row r="3876" s="60" customFormat="1" ht="12.75"/>
    <row r="3877" s="60" customFormat="1" ht="12.75"/>
    <row r="3878" s="60" customFormat="1" ht="12.75"/>
    <row r="3879" s="60" customFormat="1" ht="12.75"/>
    <row r="3880" s="60" customFormat="1" ht="12.75"/>
    <row r="3881" s="60" customFormat="1" ht="12.75"/>
    <row r="3882" s="60" customFormat="1" ht="12.75"/>
    <row r="3883" s="60" customFormat="1" ht="12.75"/>
    <row r="3884" s="60" customFormat="1" ht="12.75"/>
    <row r="3885" s="60" customFormat="1" ht="12.75"/>
    <row r="3886" s="60" customFormat="1" ht="12.75"/>
    <row r="3887" s="60" customFormat="1" ht="12.75"/>
    <row r="3888" s="60" customFormat="1" ht="12.75"/>
    <row r="3889" s="60" customFormat="1" ht="12.75"/>
    <row r="3890" s="60" customFormat="1" ht="12.75"/>
    <row r="3891" s="60" customFormat="1" ht="12.75"/>
    <row r="3892" s="60" customFormat="1" ht="12.75"/>
    <row r="3893" s="60" customFormat="1" ht="12.75"/>
    <row r="3894" s="60" customFormat="1" ht="12.75"/>
    <row r="3895" s="60" customFormat="1" ht="12.75"/>
    <row r="3896" s="60" customFormat="1" ht="12.75"/>
    <row r="3897" s="60" customFormat="1" ht="12.75"/>
    <row r="3898" s="60" customFormat="1" ht="12.75"/>
    <row r="3899" s="60" customFormat="1" ht="12.75"/>
    <row r="3900" s="60" customFormat="1" ht="12.75"/>
    <row r="3901" s="60" customFormat="1" ht="12.75"/>
    <row r="3902" s="60" customFormat="1" ht="12.75"/>
    <row r="3903" s="60" customFormat="1" ht="12.75"/>
    <row r="3904" s="60" customFormat="1" ht="12.75"/>
    <row r="3905" s="60" customFormat="1" ht="12.75"/>
    <row r="3906" s="60" customFormat="1" ht="12.75"/>
    <row r="3907" s="60" customFormat="1" ht="12.75"/>
    <row r="3908" s="60" customFormat="1" ht="12.75"/>
    <row r="3909" s="60" customFormat="1" ht="12.75"/>
    <row r="3910" s="60" customFormat="1" ht="12.75"/>
    <row r="3911" s="60" customFormat="1" ht="12.75"/>
    <row r="3912" s="60" customFormat="1" ht="12.75"/>
    <row r="3913" s="60" customFormat="1" ht="12.75"/>
    <row r="3914" s="60" customFormat="1" ht="12.75"/>
    <row r="3915" s="60" customFormat="1" ht="12.75"/>
    <row r="3916" s="60" customFormat="1" ht="12.75"/>
    <row r="3917" s="60" customFormat="1" ht="12.75"/>
    <row r="3918" s="60" customFormat="1" ht="12.75"/>
    <row r="3919" s="60" customFormat="1" ht="12.75"/>
    <row r="3920" s="60" customFormat="1" ht="12.75"/>
    <row r="3921" s="60" customFormat="1" ht="12.75"/>
    <row r="3922" s="60" customFormat="1" ht="12.75"/>
    <row r="3923" s="60" customFormat="1" ht="12.75"/>
    <row r="3924" s="60" customFormat="1" ht="12.75"/>
    <row r="3925" s="60" customFormat="1" ht="12.75"/>
    <row r="3926" s="60" customFormat="1" ht="12.75"/>
    <row r="3927" s="60" customFormat="1" ht="12.75"/>
    <row r="3928" s="60" customFormat="1" ht="12.75"/>
    <row r="3929" s="60" customFormat="1" ht="12.75"/>
    <row r="3930" s="60" customFormat="1" ht="12.75"/>
    <row r="3931" s="60" customFormat="1" ht="12.75"/>
    <row r="3932" s="60" customFormat="1" ht="12.75"/>
    <row r="3933" s="60" customFormat="1" ht="12.75"/>
    <row r="3934" s="60" customFormat="1" ht="12.75"/>
    <row r="3935" s="60" customFormat="1" ht="12.75"/>
    <row r="3936" s="60" customFormat="1" ht="12.75"/>
    <row r="3937" s="60" customFormat="1" ht="12.75"/>
    <row r="3938" s="60" customFormat="1" ht="12.75"/>
    <row r="3939" s="60" customFormat="1" ht="12.75"/>
    <row r="3940" s="60" customFormat="1" ht="12.75"/>
    <row r="3941" s="60" customFormat="1" ht="12.75"/>
    <row r="3942" s="60" customFormat="1" ht="12.75"/>
    <row r="3943" s="60" customFormat="1" ht="12.75"/>
    <row r="3944" s="60" customFormat="1" ht="12.75"/>
    <row r="3945" s="60" customFormat="1" ht="12.75"/>
    <row r="3946" s="60" customFormat="1" ht="12.75"/>
    <row r="3947" s="60" customFormat="1" ht="12.75"/>
    <row r="3948" s="60" customFormat="1" ht="12.75"/>
    <row r="3949" s="60" customFormat="1" ht="12.75"/>
    <row r="3950" s="60" customFormat="1" ht="12.75"/>
    <row r="3951" s="60" customFormat="1" ht="12.75"/>
    <row r="3952" s="60" customFormat="1" ht="12.75"/>
    <row r="3953" s="60" customFormat="1" ht="12.75"/>
    <row r="3954" s="60" customFormat="1" ht="12.75"/>
    <row r="3955" s="60" customFormat="1" ht="12.75"/>
    <row r="3956" s="60" customFormat="1" ht="12.75"/>
    <row r="3957" s="60" customFormat="1" ht="12.75"/>
    <row r="3958" s="60" customFormat="1" ht="12.75"/>
    <row r="3959" s="60" customFormat="1" ht="12.75"/>
    <row r="3960" s="60" customFormat="1" ht="12.75"/>
    <row r="3961" s="60" customFormat="1" ht="12.75"/>
    <row r="3962" s="60" customFormat="1" ht="12.75"/>
    <row r="3963" s="60" customFormat="1" ht="12.75"/>
    <row r="3964" s="60" customFormat="1" ht="12.75"/>
    <row r="3965" s="60" customFormat="1" ht="12.75"/>
    <row r="3966" s="60" customFormat="1" ht="12.75"/>
    <row r="3967" s="60" customFormat="1" ht="12.75"/>
    <row r="3968" s="60" customFormat="1" ht="12.75"/>
    <row r="3969" s="60" customFormat="1" ht="12.75"/>
    <row r="3970" s="60" customFormat="1" ht="12.75"/>
    <row r="3971" s="60" customFormat="1" ht="12.75"/>
    <row r="3972" s="60" customFormat="1" ht="12.75"/>
    <row r="3973" s="60" customFormat="1" ht="12.75"/>
    <row r="3974" s="60" customFormat="1" ht="12.75"/>
    <row r="3975" s="60" customFormat="1" ht="12.75"/>
    <row r="3976" s="60" customFormat="1" ht="12.75"/>
    <row r="3977" s="60" customFormat="1" ht="12.75"/>
    <row r="3978" s="60" customFormat="1" ht="12.75"/>
    <row r="3979" s="60" customFormat="1" ht="12.75"/>
    <row r="3980" s="60" customFormat="1" ht="12.75"/>
    <row r="3981" s="60" customFormat="1" ht="12.75"/>
    <row r="3982" s="60" customFormat="1" ht="12.75"/>
    <row r="3983" s="60" customFormat="1" ht="12.75"/>
    <row r="3984" s="60" customFormat="1" ht="12.75"/>
    <row r="3985" s="60" customFormat="1" ht="12.75"/>
    <row r="3986" s="60" customFormat="1" ht="12.75"/>
    <row r="3987" s="60" customFormat="1" ht="12.75"/>
    <row r="3988" s="60" customFormat="1" ht="12.75"/>
    <row r="3989" s="60" customFormat="1" ht="12.75"/>
    <row r="3990" s="60" customFormat="1" ht="12.75"/>
    <row r="3991" s="60" customFormat="1" ht="12.75"/>
    <row r="3992" s="60" customFormat="1" ht="12.75"/>
    <row r="3993" s="60" customFormat="1" ht="12.75"/>
    <row r="3994" s="60" customFormat="1" ht="12.75"/>
    <row r="3995" s="60" customFormat="1" ht="12.75"/>
    <row r="3996" s="60" customFormat="1" ht="12.75"/>
    <row r="3997" s="60" customFormat="1" ht="12.75"/>
    <row r="3998" s="60" customFormat="1" ht="12.75"/>
    <row r="3999" s="60" customFormat="1" ht="12.75"/>
    <row r="4000" s="60" customFormat="1" ht="12.75"/>
    <row r="4001" s="60" customFormat="1" ht="12.75"/>
    <row r="4002" s="60" customFormat="1" ht="12.75"/>
    <row r="4003" s="60" customFormat="1" ht="12.75"/>
    <row r="4004" s="60" customFormat="1" ht="12.75"/>
    <row r="4005" s="60" customFormat="1" ht="12.75"/>
    <row r="4006" s="60" customFormat="1" ht="12.75"/>
    <row r="4007" s="60" customFormat="1" ht="12.75"/>
    <row r="4008" s="60" customFormat="1" ht="12.75"/>
    <row r="4009" s="60" customFormat="1" ht="12.75"/>
    <row r="4010" s="60" customFormat="1" ht="12.75"/>
    <row r="4011" s="60" customFormat="1" ht="12.75"/>
    <row r="4012" s="60" customFormat="1" ht="12.75"/>
    <row r="4013" s="60" customFormat="1" ht="12.75"/>
    <row r="4014" s="60" customFormat="1" ht="12.75"/>
    <row r="4015" s="60" customFormat="1" ht="12.75"/>
    <row r="4016" s="60" customFormat="1" ht="12.75"/>
    <row r="4017" s="60" customFormat="1" ht="12.75"/>
    <row r="4018" s="60" customFormat="1" ht="12.75"/>
    <row r="4019" s="60" customFormat="1" ht="12.75"/>
    <row r="4020" s="60" customFormat="1" ht="12.75"/>
    <row r="4021" s="60" customFormat="1" ht="12.75"/>
    <row r="4022" s="60" customFormat="1" ht="12.75"/>
    <row r="4023" s="60" customFormat="1" ht="12.75"/>
    <row r="4024" s="60" customFormat="1" ht="12.75"/>
    <row r="4025" s="60" customFormat="1" ht="12.75"/>
    <row r="4026" s="60" customFormat="1" ht="12.75"/>
    <row r="4027" s="60" customFormat="1" ht="12.75"/>
    <row r="4028" s="60" customFormat="1" ht="12.75"/>
    <row r="4029" s="60" customFormat="1" ht="12.75"/>
    <row r="4030" s="60" customFormat="1" ht="12.75"/>
    <row r="4031" s="60" customFormat="1" ht="12.75"/>
    <row r="4032" s="60" customFormat="1" ht="12.75"/>
    <row r="4033" s="60" customFormat="1" ht="12.75"/>
    <row r="4034" s="60" customFormat="1" ht="12.75"/>
    <row r="4035" s="60" customFormat="1" ht="12.75"/>
    <row r="4036" s="60" customFormat="1" ht="12.75"/>
    <row r="4037" s="60" customFormat="1" ht="12.75"/>
    <row r="4038" s="60" customFormat="1" ht="12.75"/>
    <row r="4039" s="60" customFormat="1" ht="12.75"/>
    <row r="4040" s="60" customFormat="1" ht="12.75"/>
    <row r="4041" s="60" customFormat="1" ht="12.75"/>
    <row r="4042" s="60" customFormat="1" ht="12.75"/>
    <row r="4043" s="60" customFormat="1" ht="12.75"/>
    <row r="4044" s="60" customFormat="1" ht="12.75"/>
    <row r="4045" s="60" customFormat="1" ht="12.75"/>
    <row r="4046" s="60" customFormat="1" ht="12.75"/>
    <row r="4047" s="60" customFormat="1" ht="12.75"/>
    <row r="4048" s="60" customFormat="1" ht="12.75"/>
    <row r="4049" s="60" customFormat="1" ht="12.75"/>
    <row r="4050" s="60" customFormat="1" ht="12.75"/>
    <row r="4051" s="60" customFormat="1" ht="12.75"/>
    <row r="4052" s="60" customFormat="1" ht="12.75"/>
    <row r="4053" s="60" customFormat="1" ht="12.75"/>
    <row r="4054" s="60" customFormat="1" ht="12.75"/>
    <row r="4055" s="60" customFormat="1" ht="12.75"/>
    <row r="4056" s="60" customFormat="1" ht="12.75"/>
    <row r="4057" s="60" customFormat="1" ht="12.75"/>
    <row r="4058" s="60" customFormat="1" ht="12.75"/>
    <row r="4059" s="60" customFormat="1" ht="12.75"/>
    <row r="4060" s="60" customFormat="1" ht="12.75"/>
    <row r="4061" s="60" customFormat="1" ht="12.75"/>
    <row r="4062" s="60" customFormat="1" ht="12.75"/>
    <row r="4063" s="60" customFormat="1" ht="12.75"/>
    <row r="4064" s="60" customFormat="1" ht="12.75"/>
    <row r="4065" s="60" customFormat="1" ht="12.75"/>
    <row r="4066" s="60" customFormat="1" ht="12.75"/>
    <row r="4067" s="60" customFormat="1" ht="12.75"/>
    <row r="4068" s="60" customFormat="1" ht="12.75"/>
    <row r="4069" s="60" customFormat="1" ht="12.75"/>
    <row r="4070" s="60" customFormat="1" ht="12.75"/>
    <row r="4071" s="60" customFormat="1" ht="12.75"/>
    <row r="4072" s="60" customFormat="1" ht="12.75"/>
    <row r="4073" s="60" customFormat="1" ht="12.75"/>
    <row r="4074" s="60" customFormat="1" ht="12.75"/>
    <row r="4075" s="60" customFormat="1" ht="12.75"/>
    <row r="4076" s="60" customFormat="1" ht="12.75"/>
    <row r="4077" s="60" customFormat="1" ht="12.75"/>
    <row r="4078" s="60" customFormat="1" ht="12.75"/>
    <row r="4079" s="60" customFormat="1" ht="12.75"/>
    <row r="4080" s="60" customFormat="1" ht="12.75"/>
    <row r="4081" s="60" customFormat="1" ht="12.75"/>
    <row r="4082" s="60" customFormat="1" ht="12.75"/>
    <row r="4083" s="60" customFormat="1" ht="12.75"/>
    <row r="4084" s="60" customFormat="1" ht="12.75"/>
    <row r="4085" s="60" customFormat="1" ht="12.75"/>
    <row r="4086" s="60" customFormat="1" ht="12.75"/>
    <row r="4087" s="60" customFormat="1" ht="12.75"/>
    <row r="4088" s="60" customFormat="1" ht="12.75"/>
    <row r="4089" s="60" customFormat="1" ht="12.75"/>
    <row r="4090" s="60" customFormat="1" ht="12.75"/>
    <row r="4091" s="60" customFormat="1" ht="12.75"/>
    <row r="4092" s="60" customFormat="1" ht="12.75"/>
    <row r="4093" s="60" customFormat="1" ht="12.75"/>
    <row r="4094" s="60" customFormat="1" ht="12.75"/>
    <row r="4095" s="60" customFormat="1" ht="12.75"/>
    <row r="4096" s="60" customFormat="1" ht="12.75"/>
    <row r="4097" s="60" customFormat="1" ht="12.75"/>
    <row r="4098" s="60" customFormat="1" ht="12.75"/>
    <row r="4099" s="60" customFormat="1" ht="12.75"/>
    <row r="4100" s="60" customFormat="1" ht="12.75"/>
    <row r="4101" s="60" customFormat="1" ht="12.75"/>
    <row r="4102" s="60" customFormat="1" ht="12.75"/>
    <row r="4103" s="60" customFormat="1" ht="12.75"/>
    <row r="4104" s="60" customFormat="1" ht="12.75"/>
    <row r="4105" s="60" customFormat="1" ht="12.75"/>
    <row r="4106" s="60" customFormat="1" ht="12.75"/>
    <row r="4107" s="60" customFormat="1" ht="12.75"/>
    <row r="4108" s="60" customFormat="1" ht="12.75"/>
    <row r="4109" s="60" customFormat="1" ht="12.75"/>
    <row r="4110" s="60" customFormat="1" ht="12.75"/>
    <row r="4111" s="60" customFormat="1" ht="12.75"/>
    <row r="4112" s="60" customFormat="1" ht="12.75"/>
    <row r="4113" s="60" customFormat="1" ht="12.75"/>
    <row r="4114" s="60" customFormat="1" ht="12.75"/>
    <row r="4115" s="60" customFormat="1" ht="12.75"/>
    <row r="4116" s="60" customFormat="1" ht="12.75"/>
    <row r="4117" s="60" customFormat="1" ht="12.75"/>
    <row r="4118" s="60" customFormat="1" ht="12.75"/>
    <row r="4119" s="60" customFormat="1" ht="12.75"/>
    <row r="4120" s="60" customFormat="1" ht="12.75"/>
    <row r="4121" s="60" customFormat="1" ht="12.75"/>
    <row r="4122" s="60" customFormat="1" ht="12.75"/>
    <row r="4123" s="60" customFormat="1" ht="12.75"/>
    <row r="4124" s="60" customFormat="1" ht="12.75"/>
    <row r="4125" s="60" customFormat="1" ht="12.75"/>
    <row r="4126" s="60" customFormat="1" ht="12.75"/>
    <row r="4127" s="60" customFormat="1" ht="12.75"/>
    <row r="4128" s="60" customFormat="1" ht="12.75"/>
    <row r="4129" s="60" customFormat="1" ht="12.75"/>
    <row r="4130" s="60" customFormat="1" ht="12.75"/>
    <row r="4131" s="60" customFormat="1" ht="12.75"/>
    <row r="4132" s="60" customFormat="1" ht="12.75"/>
    <row r="4133" s="60" customFormat="1" ht="12.75"/>
    <row r="4134" s="60" customFormat="1" ht="12.75"/>
    <row r="4135" s="60" customFormat="1" ht="12.75"/>
    <row r="4136" s="60" customFormat="1" ht="12.75"/>
    <row r="4137" s="60" customFormat="1" ht="12.75"/>
    <row r="4138" s="60" customFormat="1" ht="12.75"/>
    <row r="4139" s="60" customFormat="1" ht="12.75"/>
    <row r="4140" s="60" customFormat="1" ht="12.75"/>
    <row r="4141" s="60" customFormat="1" ht="12.75"/>
    <row r="4142" s="60" customFormat="1" ht="12.75"/>
    <row r="4143" s="60" customFormat="1" ht="12.75"/>
    <row r="4144" s="60" customFormat="1" ht="12.75"/>
    <row r="4145" s="60" customFormat="1" ht="12.75"/>
    <row r="4146" s="60" customFormat="1" ht="12.75"/>
    <row r="4147" s="60" customFormat="1" ht="12.75"/>
    <row r="4148" s="60" customFormat="1" ht="12.75"/>
    <row r="4149" s="60" customFormat="1" ht="12.75"/>
    <row r="4150" s="60" customFormat="1" ht="12.75"/>
    <row r="4151" s="60" customFormat="1" ht="12.75"/>
    <row r="4152" s="60" customFormat="1" ht="12.75"/>
    <row r="4153" s="60" customFormat="1" ht="12.75"/>
    <row r="4154" s="60" customFormat="1" ht="12.75"/>
    <row r="4155" s="60" customFormat="1" ht="12.75"/>
    <row r="4156" s="60" customFormat="1" ht="12.75"/>
    <row r="4157" s="60" customFormat="1" ht="12.75"/>
    <row r="4158" s="60" customFormat="1" ht="12.75"/>
    <row r="4159" s="60" customFormat="1" ht="12.75"/>
    <row r="4160" s="60" customFormat="1" ht="12.75"/>
    <row r="4161" s="60" customFormat="1" ht="12.75"/>
    <row r="4162" s="60" customFormat="1" ht="12.75"/>
    <row r="4163" s="60" customFormat="1" ht="12.75"/>
    <row r="4164" s="60" customFormat="1" ht="12.75"/>
    <row r="4165" s="60" customFormat="1" ht="12.75"/>
    <row r="4166" s="60" customFormat="1" ht="12.75"/>
    <row r="4167" s="60" customFormat="1" ht="12.75"/>
    <row r="4168" s="60" customFormat="1" ht="12.75"/>
    <row r="4169" s="60" customFormat="1" ht="12.75"/>
    <row r="4170" s="60" customFormat="1" ht="12.75"/>
    <row r="4171" s="60" customFormat="1" ht="12.75"/>
    <row r="4172" s="60" customFormat="1" ht="12.75"/>
    <row r="4173" s="60" customFormat="1" ht="12.75"/>
    <row r="4174" s="60" customFormat="1" ht="12.75"/>
    <row r="4175" s="60" customFormat="1" ht="12.75"/>
    <row r="4176" s="60" customFormat="1" ht="12.75"/>
    <row r="4177" s="60" customFormat="1" ht="12.75"/>
    <row r="4178" s="60" customFormat="1" ht="12.75"/>
    <row r="4179" s="60" customFormat="1" ht="12.75"/>
    <row r="4180" s="60" customFormat="1" ht="12.75"/>
    <row r="4181" s="60" customFormat="1" ht="12.75"/>
    <row r="4182" s="60" customFormat="1" ht="12.75"/>
    <row r="4183" s="60" customFormat="1" ht="12.75"/>
    <row r="4184" s="60" customFormat="1" ht="12.75"/>
    <row r="4185" s="60" customFormat="1" ht="12.75"/>
    <row r="4186" s="60" customFormat="1" ht="12.75"/>
    <row r="4187" s="60" customFormat="1" ht="12.75"/>
    <row r="4188" s="60" customFormat="1" ht="12.75"/>
    <row r="4189" s="60" customFormat="1" ht="12.75"/>
    <row r="4190" s="60" customFormat="1" ht="12.75"/>
    <row r="4191" s="60" customFormat="1" ht="12.75"/>
    <row r="4192" s="60" customFormat="1" ht="12.75"/>
    <row r="4193" s="60" customFormat="1" ht="12.75"/>
    <row r="4194" s="60" customFormat="1" ht="12.75"/>
    <row r="4195" s="60" customFormat="1" ht="12.75"/>
    <row r="4196" s="60" customFormat="1" ht="12.75"/>
    <row r="4197" s="60" customFormat="1" ht="12.75"/>
    <row r="4198" s="60" customFormat="1" ht="12.75"/>
    <row r="4199" s="60" customFormat="1" ht="12.75"/>
    <row r="4200" s="60" customFormat="1" ht="12.75"/>
    <row r="4201" s="60" customFormat="1" ht="12.75"/>
  </sheetData>
  <mergeCells count="46">
    <mergeCell ref="B13:B15"/>
    <mergeCell ref="C13:H13"/>
    <mergeCell ref="I13:M13"/>
    <mergeCell ref="C14:C15"/>
    <mergeCell ref="I14:I15"/>
    <mergeCell ref="D14:D15"/>
    <mergeCell ref="E14:F14"/>
    <mergeCell ref="C10:M10"/>
    <mergeCell ref="K14:K15"/>
    <mergeCell ref="L14:L15"/>
    <mergeCell ref="H14:H15"/>
    <mergeCell ref="J14:J15"/>
    <mergeCell ref="M14:M15"/>
    <mergeCell ref="C12:M12"/>
    <mergeCell ref="B2:M2"/>
    <mergeCell ref="B4:M4"/>
    <mergeCell ref="B6:M6"/>
    <mergeCell ref="C8:M8"/>
    <mergeCell ref="C59:M59"/>
    <mergeCell ref="B60:B62"/>
    <mergeCell ref="C60:H60"/>
    <mergeCell ref="I60:M60"/>
    <mergeCell ref="C61:C62"/>
    <mergeCell ref="D61:D62"/>
    <mergeCell ref="E61:F61"/>
    <mergeCell ref="G61:G62"/>
    <mergeCell ref="C16:G16"/>
    <mergeCell ref="C17:G17"/>
    <mergeCell ref="G14:G15"/>
    <mergeCell ref="M61:M62"/>
    <mergeCell ref="I61:I62"/>
    <mergeCell ref="J61:J62"/>
    <mergeCell ref="K61:K62"/>
    <mergeCell ref="L61:L62"/>
    <mergeCell ref="C55:H55"/>
    <mergeCell ref="C50:G50"/>
    <mergeCell ref="C63:G63"/>
    <mergeCell ref="C64:G64"/>
    <mergeCell ref="C68:G68"/>
    <mergeCell ref="H61:H62"/>
    <mergeCell ref="C97:G97"/>
    <mergeCell ref="C101:G101"/>
    <mergeCell ref="C72:G72"/>
    <mergeCell ref="C73:G73"/>
    <mergeCell ref="C77:G77"/>
    <mergeCell ref="C80:G80"/>
  </mergeCells>
  <printOptions horizontalCentered="1"/>
  <pageMargins left="0.3937007874015748" right="0.3937007874015748" top="0.7874015748031497" bottom="0.7874015748031497" header="0" footer="0"/>
  <pageSetup horizontalDpi="300" verticalDpi="300" orientation="landscape" paperSize="14" scale="65" r:id="rId3"/>
  <legacyDrawing r:id="rId2"/>
</worksheet>
</file>

<file path=xl/worksheets/sheet9.xml><?xml version="1.0" encoding="utf-8"?>
<worksheet xmlns="http://schemas.openxmlformats.org/spreadsheetml/2006/main" xmlns:r="http://schemas.openxmlformats.org/officeDocument/2006/relationships">
  <sheetPr>
    <tabColor indexed="44"/>
  </sheetPr>
  <dimension ref="B2:M101"/>
  <sheetViews>
    <sheetView workbookViewId="0" topLeftCell="A4">
      <selection activeCell="C20" sqref="C20"/>
    </sheetView>
  </sheetViews>
  <sheetFormatPr defaultColWidth="11.421875" defaultRowHeight="12.75"/>
  <cols>
    <col min="1" max="1" width="3.140625" style="65" customWidth="1"/>
    <col min="2" max="2" width="44.57421875" style="65" customWidth="1"/>
    <col min="3" max="3" width="12.8515625" style="65" customWidth="1"/>
    <col min="4" max="4" width="32.140625" style="65" customWidth="1"/>
    <col min="5" max="5" width="11.57421875" style="65" customWidth="1"/>
    <col min="6" max="6" width="14.28125" style="65" customWidth="1"/>
    <col min="7" max="7" width="14.28125" style="65" bestFit="1" customWidth="1"/>
    <col min="8" max="8" width="14.57421875" style="65" customWidth="1"/>
    <col min="9" max="9" width="13.00390625" style="65" bestFit="1" customWidth="1"/>
    <col min="10" max="10" width="23.28125" style="65" customWidth="1"/>
    <col min="11" max="11" width="9.00390625" style="65" customWidth="1"/>
    <col min="12" max="12" width="8.57421875" style="65" customWidth="1"/>
    <col min="13" max="13" width="9.00390625" style="65" customWidth="1"/>
    <col min="14" max="16384" width="11.421875" style="65" customWidth="1"/>
  </cols>
  <sheetData>
    <row r="1" s="60" customFormat="1" ht="12.75"/>
    <row r="2" spans="2:13" s="60" customFormat="1" ht="12.75">
      <c r="B2" s="163" t="s">
        <v>212</v>
      </c>
      <c r="C2" s="163"/>
      <c r="D2" s="163"/>
      <c r="E2" s="163"/>
      <c r="F2" s="163"/>
      <c r="G2" s="163"/>
      <c r="H2" s="163"/>
      <c r="I2" s="163"/>
      <c r="J2" s="163"/>
      <c r="K2" s="163"/>
      <c r="L2" s="163"/>
      <c r="M2" s="163"/>
    </row>
    <row r="3" spans="2:13" s="60" customFormat="1" ht="6.75" customHeight="1">
      <c r="B3" s="10"/>
      <c r="C3" s="10"/>
      <c r="D3" s="10"/>
      <c r="E3" s="10"/>
      <c r="F3" s="10"/>
      <c r="G3" s="10"/>
      <c r="H3" s="10"/>
      <c r="I3" s="10"/>
      <c r="J3" s="10"/>
      <c r="K3" s="61"/>
      <c r="L3" s="61"/>
      <c r="M3" s="61"/>
    </row>
    <row r="4" spans="2:13" s="60" customFormat="1" ht="12.75">
      <c r="B4" s="163" t="s">
        <v>126</v>
      </c>
      <c r="C4" s="163"/>
      <c r="D4" s="163"/>
      <c r="E4" s="163"/>
      <c r="F4" s="163"/>
      <c r="G4" s="163"/>
      <c r="H4" s="163"/>
      <c r="I4" s="163"/>
      <c r="J4" s="163"/>
      <c r="K4" s="163"/>
      <c r="L4" s="163"/>
      <c r="M4" s="163"/>
    </row>
    <row r="5" spans="2:13" s="60" customFormat="1" ht="5.25" customHeight="1">
      <c r="B5" s="9"/>
      <c r="C5" s="9"/>
      <c r="D5" s="9"/>
      <c r="E5" s="9"/>
      <c r="F5" s="9"/>
      <c r="G5" s="9"/>
      <c r="H5" s="9"/>
      <c r="I5" s="9"/>
      <c r="J5" s="9"/>
      <c r="K5" s="9"/>
      <c r="L5" s="9"/>
      <c r="M5" s="9"/>
    </row>
    <row r="6" spans="2:13" s="60" customFormat="1" ht="12.75">
      <c r="B6" s="163" t="s">
        <v>109</v>
      </c>
      <c r="C6" s="163"/>
      <c r="D6" s="163"/>
      <c r="E6" s="163"/>
      <c r="F6" s="163"/>
      <c r="G6" s="163"/>
      <c r="H6" s="163"/>
      <c r="I6" s="163"/>
      <c r="J6" s="163"/>
      <c r="K6" s="163"/>
      <c r="L6" s="163"/>
      <c r="M6" s="163"/>
    </row>
    <row r="7" spans="2:13" s="60" customFormat="1" ht="12" customHeight="1">
      <c r="B7" s="11"/>
      <c r="C7" s="11"/>
      <c r="D7" s="11"/>
      <c r="E7" s="11"/>
      <c r="F7" s="11"/>
      <c r="G7" s="11"/>
      <c r="H7" s="10"/>
      <c r="I7" s="10"/>
      <c r="J7" s="10"/>
      <c r="K7" s="61"/>
      <c r="L7" s="61"/>
      <c r="M7" s="61"/>
    </row>
    <row r="8" spans="2:13" s="60" customFormat="1" ht="12.75" customHeight="1">
      <c r="B8" s="3" t="s">
        <v>140</v>
      </c>
      <c r="C8" s="163"/>
      <c r="D8" s="163"/>
      <c r="E8" s="163"/>
      <c r="F8" s="163"/>
      <c r="G8" s="163"/>
      <c r="H8" s="163"/>
      <c r="I8" s="163"/>
      <c r="J8" s="163"/>
      <c r="K8" s="163"/>
      <c r="L8" s="163"/>
      <c r="M8" s="163"/>
    </row>
    <row r="9" spans="2:13" s="60" customFormat="1" ht="12.75" customHeight="1">
      <c r="B9" s="3"/>
      <c r="C9" s="58"/>
      <c r="D9" s="58"/>
      <c r="E9" s="58"/>
      <c r="F9" s="58"/>
      <c r="G9" s="58"/>
      <c r="H9" s="58"/>
      <c r="I9" s="58"/>
      <c r="J9" s="58"/>
      <c r="K9" s="58"/>
      <c r="L9" s="58"/>
      <c r="M9" s="58"/>
    </row>
    <row r="10" spans="2:13" s="60" customFormat="1" ht="12.75">
      <c r="B10" s="59" t="s">
        <v>217</v>
      </c>
      <c r="C10" s="276"/>
      <c r="D10" s="276"/>
      <c r="E10" s="276"/>
      <c r="F10" s="276"/>
      <c r="G10" s="276"/>
      <c r="H10" s="276"/>
      <c r="I10" s="276"/>
      <c r="J10" s="276"/>
      <c r="K10" s="276"/>
      <c r="L10" s="276"/>
      <c r="M10" s="276"/>
    </row>
    <row r="11" s="60" customFormat="1" ht="13.5" thickBot="1"/>
    <row r="12" spans="2:13" s="60" customFormat="1" ht="17.25" customHeight="1">
      <c r="B12" s="73" t="s">
        <v>230</v>
      </c>
      <c r="C12" s="279" t="s">
        <v>299</v>
      </c>
      <c r="D12" s="279"/>
      <c r="E12" s="279"/>
      <c r="F12" s="279"/>
      <c r="G12" s="279"/>
      <c r="H12" s="279"/>
      <c r="I12" s="279"/>
      <c r="J12" s="279"/>
      <c r="K12" s="279"/>
      <c r="L12" s="279"/>
      <c r="M12" s="280"/>
    </row>
    <row r="13" spans="2:13" s="60" customFormat="1" ht="12.75">
      <c r="B13" s="269" t="s">
        <v>137</v>
      </c>
      <c r="C13" s="271" t="s">
        <v>161</v>
      </c>
      <c r="D13" s="271"/>
      <c r="E13" s="271"/>
      <c r="F13" s="271"/>
      <c r="G13" s="271"/>
      <c r="H13" s="271"/>
      <c r="I13" s="271"/>
      <c r="J13" s="271"/>
      <c r="K13" s="271"/>
      <c r="L13" s="271"/>
      <c r="M13" s="272"/>
    </row>
    <row r="14" spans="2:13" s="60" customFormat="1" ht="12.75">
      <c r="B14" s="269"/>
      <c r="C14" s="271" t="s">
        <v>162</v>
      </c>
      <c r="D14" s="271" t="s">
        <v>231</v>
      </c>
      <c r="E14" s="271" t="s">
        <v>164</v>
      </c>
      <c r="F14" s="271"/>
      <c r="G14" s="271" t="s">
        <v>163</v>
      </c>
      <c r="H14" s="271" t="s">
        <v>223</v>
      </c>
      <c r="I14" s="274" t="s">
        <v>218</v>
      </c>
      <c r="J14" s="274" t="s">
        <v>219</v>
      </c>
      <c r="K14" s="274" t="s">
        <v>220</v>
      </c>
      <c r="L14" s="274" t="s">
        <v>221</v>
      </c>
      <c r="M14" s="277" t="s">
        <v>222</v>
      </c>
    </row>
    <row r="15" spans="2:13" s="60" customFormat="1" ht="26.25" thickBot="1">
      <c r="B15" s="270"/>
      <c r="C15" s="273"/>
      <c r="D15" s="273"/>
      <c r="E15" s="77" t="s">
        <v>165</v>
      </c>
      <c r="F15" s="77" t="s">
        <v>166</v>
      </c>
      <c r="G15" s="273"/>
      <c r="H15" s="273"/>
      <c r="I15" s="275"/>
      <c r="J15" s="275"/>
      <c r="K15" s="275"/>
      <c r="L15" s="275"/>
      <c r="M15" s="278"/>
    </row>
    <row r="16" spans="2:13" s="60" customFormat="1" ht="12.75">
      <c r="B16" s="84" t="s">
        <v>167</v>
      </c>
      <c r="C16" s="281"/>
      <c r="D16" s="282"/>
      <c r="E16" s="282"/>
      <c r="F16" s="282"/>
      <c r="G16" s="282"/>
      <c r="H16" s="78">
        <f>SUM(H17+H21)</f>
        <v>0</v>
      </c>
      <c r="I16" s="89"/>
      <c r="J16" s="66"/>
      <c r="K16" s="66"/>
      <c r="L16" s="66"/>
      <c r="M16" s="67"/>
    </row>
    <row r="17" spans="2:13" s="60" customFormat="1" ht="12.75">
      <c r="B17" s="85" t="s">
        <v>182</v>
      </c>
      <c r="C17" s="283"/>
      <c r="D17" s="230"/>
      <c r="E17" s="230"/>
      <c r="F17" s="230"/>
      <c r="G17" s="230"/>
      <c r="H17" s="83"/>
      <c r="I17" s="74"/>
      <c r="J17" s="62"/>
      <c r="K17" s="62"/>
      <c r="L17" s="62"/>
      <c r="M17" s="69"/>
    </row>
    <row r="18" spans="2:13" s="60" customFormat="1" ht="12.75">
      <c r="B18" s="86" t="s">
        <v>183</v>
      </c>
      <c r="C18" s="143"/>
      <c r="D18" s="144"/>
      <c r="E18" s="143"/>
      <c r="F18" s="144"/>
      <c r="G18" s="145"/>
      <c r="H18" s="145"/>
      <c r="I18" s="146"/>
      <c r="J18" s="64"/>
      <c r="K18" s="64"/>
      <c r="L18" s="64"/>
      <c r="M18" s="68"/>
    </row>
    <row r="19" spans="2:13" s="60" customFormat="1" ht="12.75">
      <c r="B19" s="86" t="s">
        <v>184</v>
      </c>
      <c r="C19" s="143"/>
      <c r="D19" s="144"/>
      <c r="E19" s="147"/>
      <c r="F19" s="147"/>
      <c r="G19" s="148"/>
      <c r="H19" s="144"/>
      <c r="I19" s="146"/>
      <c r="J19" s="64"/>
      <c r="K19" s="64"/>
      <c r="L19" s="64"/>
      <c r="M19" s="68"/>
    </row>
    <row r="20" spans="2:13" s="60" customFormat="1" ht="12.75" customHeight="1">
      <c r="B20" s="86" t="s">
        <v>185</v>
      </c>
      <c r="C20" s="143"/>
      <c r="D20" s="144"/>
      <c r="E20" s="143"/>
      <c r="F20" s="144"/>
      <c r="G20" s="145"/>
      <c r="H20" s="145"/>
      <c r="I20" s="146"/>
      <c r="J20" s="64"/>
      <c r="K20" s="64"/>
      <c r="L20" s="64"/>
      <c r="M20" s="68"/>
    </row>
    <row r="21" spans="2:13" s="60" customFormat="1" ht="12.75" customHeight="1">
      <c r="B21" s="85" t="s">
        <v>186</v>
      </c>
      <c r="C21" s="144"/>
      <c r="D21" s="144"/>
      <c r="E21" s="143"/>
      <c r="F21" s="144"/>
      <c r="G21" s="148"/>
      <c r="H21" s="144"/>
      <c r="I21" s="146"/>
      <c r="J21" s="62"/>
      <c r="K21" s="62"/>
      <c r="L21" s="62"/>
      <c r="M21" s="69"/>
    </row>
    <row r="22" spans="2:13" s="60" customFormat="1" ht="12.75" customHeight="1">
      <c r="B22" s="86" t="s">
        <v>187</v>
      </c>
      <c r="C22" s="143"/>
      <c r="D22" s="144"/>
      <c r="E22" s="143"/>
      <c r="F22" s="144"/>
      <c r="G22" s="148"/>
      <c r="H22" s="144"/>
      <c r="I22" s="146"/>
      <c r="J22" s="64"/>
      <c r="K22" s="64"/>
      <c r="L22" s="64"/>
      <c r="M22" s="68"/>
    </row>
    <row r="23" spans="2:13" s="60" customFormat="1" ht="12.75" customHeight="1">
      <c r="B23" s="86" t="s">
        <v>188</v>
      </c>
      <c r="C23" s="143"/>
      <c r="D23" s="144"/>
      <c r="E23" s="143"/>
      <c r="F23" s="144"/>
      <c r="G23" s="145"/>
      <c r="H23" s="145"/>
      <c r="I23" s="146"/>
      <c r="J23" s="64"/>
      <c r="K23" s="64"/>
      <c r="L23" s="64"/>
      <c r="M23" s="68"/>
    </row>
    <row r="24" spans="2:13" s="60" customFormat="1" ht="12.75" customHeight="1">
      <c r="B24" s="86" t="s">
        <v>189</v>
      </c>
      <c r="C24" s="143"/>
      <c r="D24" s="144"/>
      <c r="E24" s="143"/>
      <c r="F24" s="144"/>
      <c r="G24" s="145"/>
      <c r="H24" s="145"/>
      <c r="I24" s="146"/>
      <c r="J24" s="64"/>
      <c r="K24" s="64"/>
      <c r="L24" s="64"/>
      <c r="M24" s="68"/>
    </row>
    <row r="25" spans="2:13" s="60" customFormat="1" ht="12.75">
      <c r="B25" s="85" t="s">
        <v>190</v>
      </c>
      <c r="C25" s="144"/>
      <c r="D25" s="144"/>
      <c r="E25" s="143"/>
      <c r="F25" s="144"/>
      <c r="G25" s="148"/>
      <c r="H25" s="144"/>
      <c r="I25" s="146"/>
      <c r="J25" s="62"/>
      <c r="K25" s="62"/>
      <c r="L25" s="62"/>
      <c r="M25" s="69"/>
    </row>
    <row r="26" spans="2:13" s="60" customFormat="1" ht="12.75">
      <c r="B26" s="87" t="s">
        <v>191</v>
      </c>
      <c r="C26" s="144"/>
      <c r="D26" s="144"/>
      <c r="E26" s="143"/>
      <c r="F26" s="144"/>
      <c r="G26" s="148"/>
      <c r="H26" s="144"/>
      <c r="I26" s="146"/>
      <c r="J26" s="62"/>
      <c r="K26" s="62"/>
      <c r="L26" s="62"/>
      <c r="M26" s="69"/>
    </row>
    <row r="27" spans="2:13" s="60" customFormat="1" ht="25.5">
      <c r="B27" s="88" t="s">
        <v>168</v>
      </c>
      <c r="C27" s="144"/>
      <c r="D27" s="144"/>
      <c r="E27" s="143"/>
      <c r="F27" s="144"/>
      <c r="G27" s="148"/>
      <c r="H27" s="144"/>
      <c r="I27" s="146"/>
      <c r="J27" s="64"/>
      <c r="K27" s="64"/>
      <c r="L27" s="64"/>
      <c r="M27" s="68"/>
    </row>
    <row r="28" spans="2:13" s="60" customFormat="1" ht="12.75">
      <c r="B28" s="88" t="s">
        <v>139</v>
      </c>
      <c r="C28" s="143"/>
      <c r="D28" s="147"/>
      <c r="E28" s="147"/>
      <c r="F28" s="147"/>
      <c r="G28" s="147"/>
      <c r="H28" s="147"/>
      <c r="I28" s="147"/>
      <c r="J28" s="64"/>
      <c r="K28" s="64"/>
      <c r="L28" s="64"/>
      <c r="M28" s="68"/>
    </row>
    <row r="29" spans="2:13" s="60" customFormat="1" ht="12.75">
      <c r="B29" s="88" t="s">
        <v>138</v>
      </c>
      <c r="C29" s="143"/>
      <c r="D29" s="144"/>
      <c r="E29" s="143"/>
      <c r="F29" s="144"/>
      <c r="G29" s="149"/>
      <c r="H29" s="149"/>
      <c r="I29" s="146"/>
      <c r="J29" s="64"/>
      <c r="K29" s="64"/>
      <c r="L29" s="64"/>
      <c r="M29" s="68"/>
    </row>
    <row r="30" spans="2:13" s="60" customFormat="1" ht="12.75">
      <c r="B30" s="87" t="s">
        <v>169</v>
      </c>
      <c r="C30" s="144"/>
      <c r="D30" s="144"/>
      <c r="E30" s="143"/>
      <c r="F30" s="144"/>
      <c r="G30" s="148"/>
      <c r="H30" s="144"/>
      <c r="I30" s="146"/>
      <c r="J30" s="62"/>
      <c r="K30" s="62"/>
      <c r="L30" s="62"/>
      <c r="M30" s="69"/>
    </row>
    <row r="31" spans="2:13" s="60" customFormat="1" ht="12.75">
      <c r="B31" s="88" t="s">
        <v>192</v>
      </c>
      <c r="C31" s="147"/>
      <c r="D31" s="147"/>
      <c r="E31" s="147"/>
      <c r="F31" s="147"/>
      <c r="G31" s="147"/>
      <c r="H31" s="147"/>
      <c r="I31" s="147"/>
      <c r="J31" s="64"/>
      <c r="K31" s="64"/>
      <c r="L31" s="64"/>
      <c r="M31" s="68"/>
    </row>
    <row r="32" spans="2:13" s="60" customFormat="1" ht="12.75">
      <c r="B32" s="88" t="s">
        <v>193</v>
      </c>
      <c r="C32" s="143"/>
      <c r="D32" s="144"/>
      <c r="E32" s="143"/>
      <c r="F32" s="144"/>
      <c r="G32" s="149"/>
      <c r="H32" s="149"/>
      <c r="I32" s="146"/>
      <c r="J32" s="64"/>
      <c r="K32" s="64"/>
      <c r="L32" s="64"/>
      <c r="M32" s="68"/>
    </row>
    <row r="33" spans="2:13" s="60" customFormat="1" ht="12.75">
      <c r="B33" s="87" t="s">
        <v>181</v>
      </c>
      <c r="C33" s="144"/>
      <c r="D33" s="144"/>
      <c r="E33" s="143"/>
      <c r="F33" s="144"/>
      <c r="G33" s="148"/>
      <c r="H33" s="144"/>
      <c r="I33" s="146"/>
      <c r="J33" s="62"/>
      <c r="K33" s="62"/>
      <c r="L33" s="62"/>
      <c r="M33" s="69"/>
    </row>
    <row r="34" spans="2:13" s="60" customFormat="1" ht="12.75">
      <c r="B34" s="88" t="s">
        <v>194</v>
      </c>
      <c r="C34" s="144"/>
      <c r="D34" s="144"/>
      <c r="E34" s="143"/>
      <c r="F34" s="144"/>
      <c r="G34" s="148"/>
      <c r="H34" s="144"/>
      <c r="I34" s="146"/>
      <c r="J34" s="64"/>
      <c r="K34" s="64"/>
      <c r="L34" s="64"/>
      <c r="M34" s="68"/>
    </row>
    <row r="35" spans="2:13" s="60" customFormat="1" ht="12.75">
      <c r="B35" s="88" t="s">
        <v>170</v>
      </c>
      <c r="C35" s="144"/>
      <c r="D35" s="144"/>
      <c r="E35" s="143"/>
      <c r="F35" s="144"/>
      <c r="G35" s="148"/>
      <c r="H35" s="144"/>
      <c r="I35" s="146"/>
      <c r="J35" s="64"/>
      <c r="K35" s="64"/>
      <c r="L35" s="64"/>
      <c r="M35" s="68"/>
    </row>
    <row r="36" spans="2:13" s="60" customFormat="1" ht="12.75">
      <c r="B36" s="88" t="s">
        <v>172</v>
      </c>
      <c r="C36" s="144"/>
      <c r="D36" s="144"/>
      <c r="E36" s="143"/>
      <c r="F36" s="144"/>
      <c r="G36" s="148"/>
      <c r="H36" s="144"/>
      <c r="I36" s="146"/>
      <c r="J36" s="64"/>
      <c r="K36" s="64"/>
      <c r="L36" s="64"/>
      <c r="M36" s="68"/>
    </row>
    <row r="37" spans="2:13" s="60" customFormat="1" ht="12.75">
      <c r="B37" s="88" t="s">
        <v>171</v>
      </c>
      <c r="C37" s="143"/>
      <c r="D37" s="144"/>
      <c r="E37" s="150"/>
      <c r="F37" s="144"/>
      <c r="G37" s="145"/>
      <c r="H37" s="149"/>
      <c r="I37" s="146"/>
      <c r="J37" s="64"/>
      <c r="K37" s="64"/>
      <c r="L37" s="64"/>
      <c r="M37" s="68"/>
    </row>
    <row r="38" spans="2:13" s="60" customFormat="1" ht="12.75">
      <c r="B38" s="88" t="s">
        <v>173</v>
      </c>
      <c r="C38" s="144"/>
      <c r="D38" s="144"/>
      <c r="E38" s="143"/>
      <c r="F38" s="144"/>
      <c r="G38" s="148"/>
      <c r="H38" s="144"/>
      <c r="I38" s="146"/>
      <c r="J38" s="64"/>
      <c r="K38" s="64"/>
      <c r="L38" s="64"/>
      <c r="M38" s="68"/>
    </row>
    <row r="39" spans="2:13" s="60" customFormat="1" ht="12.75">
      <c r="B39" s="88" t="s">
        <v>195</v>
      </c>
      <c r="C39" s="144"/>
      <c r="D39" s="144"/>
      <c r="E39" s="143"/>
      <c r="F39" s="144"/>
      <c r="G39" s="148"/>
      <c r="H39" s="144"/>
      <c r="I39" s="146"/>
      <c r="J39" s="64"/>
      <c r="K39" s="64"/>
      <c r="L39" s="64"/>
      <c r="M39" s="68"/>
    </row>
    <row r="40" spans="2:13" s="60" customFormat="1" ht="12.75">
      <c r="B40" s="88" t="s">
        <v>174</v>
      </c>
      <c r="C40" s="143"/>
      <c r="D40" s="144"/>
      <c r="E40" s="143"/>
      <c r="F40" s="144"/>
      <c r="G40" s="145"/>
      <c r="H40" s="151"/>
      <c r="I40" s="146"/>
      <c r="J40" s="64"/>
      <c r="K40" s="64"/>
      <c r="L40" s="64"/>
      <c r="M40" s="68"/>
    </row>
    <row r="41" spans="2:13" s="60" customFormat="1" ht="12.75">
      <c r="B41" s="88" t="s">
        <v>196</v>
      </c>
      <c r="C41" s="144"/>
      <c r="D41" s="144"/>
      <c r="E41" s="143"/>
      <c r="F41" s="144"/>
      <c r="G41" s="148"/>
      <c r="H41" s="152"/>
      <c r="I41" s="146"/>
      <c r="J41" s="64"/>
      <c r="K41" s="64"/>
      <c r="L41" s="64"/>
      <c r="M41" s="68"/>
    </row>
    <row r="42" spans="2:13" s="60" customFormat="1" ht="17.25" customHeight="1">
      <c r="B42" s="88" t="s">
        <v>176</v>
      </c>
      <c r="C42" s="144"/>
      <c r="D42" s="144"/>
      <c r="E42" s="143"/>
      <c r="F42" s="144"/>
      <c r="G42" s="148"/>
      <c r="H42" s="152"/>
      <c r="I42" s="146"/>
      <c r="J42" s="64"/>
      <c r="K42" s="64"/>
      <c r="L42" s="64"/>
      <c r="M42" s="68"/>
    </row>
    <row r="43" spans="2:13" s="60" customFormat="1" ht="12.75">
      <c r="B43" s="88" t="s">
        <v>177</v>
      </c>
      <c r="C43" s="143"/>
      <c r="D43" s="144"/>
      <c r="E43" s="143"/>
      <c r="F43" s="144"/>
      <c r="G43" s="145"/>
      <c r="H43" s="151"/>
      <c r="I43" s="146"/>
      <c r="J43" s="64"/>
      <c r="K43" s="64"/>
      <c r="L43" s="64"/>
      <c r="M43" s="68"/>
    </row>
    <row r="44" spans="2:13" s="60" customFormat="1" ht="12.75">
      <c r="B44" s="88" t="s">
        <v>178</v>
      </c>
      <c r="C44" s="143"/>
      <c r="D44" s="144"/>
      <c r="E44" s="143"/>
      <c r="F44" s="144"/>
      <c r="G44" s="145"/>
      <c r="H44" s="151"/>
      <c r="I44" s="146"/>
      <c r="J44" s="64"/>
      <c r="K44" s="64"/>
      <c r="L44" s="64"/>
      <c r="M44" s="68"/>
    </row>
    <row r="45" spans="2:13" s="60" customFormat="1" ht="12.75">
      <c r="B45" s="88" t="s">
        <v>197</v>
      </c>
      <c r="C45" s="144"/>
      <c r="D45" s="144"/>
      <c r="E45" s="143"/>
      <c r="F45" s="144"/>
      <c r="G45" s="148"/>
      <c r="H45" s="144"/>
      <c r="I45" s="146"/>
      <c r="J45" s="64"/>
      <c r="K45" s="64"/>
      <c r="L45" s="64"/>
      <c r="M45" s="68"/>
    </row>
    <row r="46" spans="2:13" s="60" customFormat="1" ht="12.75">
      <c r="B46" s="88" t="s">
        <v>198</v>
      </c>
      <c r="C46" s="143"/>
      <c r="D46" s="144"/>
      <c r="E46" s="143"/>
      <c r="F46" s="144"/>
      <c r="G46" s="145"/>
      <c r="H46" s="151"/>
      <c r="I46" s="146"/>
      <c r="J46" s="64"/>
      <c r="K46" s="64"/>
      <c r="L46" s="64"/>
      <c r="M46" s="68"/>
    </row>
    <row r="47" spans="2:13" s="60" customFormat="1" ht="12.75">
      <c r="B47" s="88" t="s">
        <v>179</v>
      </c>
      <c r="C47" s="144"/>
      <c r="D47" s="144"/>
      <c r="E47" s="143"/>
      <c r="F47" s="144"/>
      <c r="G47" s="144"/>
      <c r="H47" s="144"/>
      <c r="I47" s="153"/>
      <c r="J47" s="64"/>
      <c r="K47" s="64"/>
      <c r="L47" s="64"/>
      <c r="M47" s="68"/>
    </row>
    <row r="48" spans="2:13" s="60" customFormat="1" ht="12.75">
      <c r="B48" s="88" t="s">
        <v>180</v>
      </c>
      <c r="C48" s="144"/>
      <c r="D48" s="144"/>
      <c r="E48" s="143"/>
      <c r="F48" s="144"/>
      <c r="G48" s="144"/>
      <c r="H48" s="144"/>
      <c r="I48" s="153"/>
      <c r="J48" s="64"/>
      <c r="K48" s="64"/>
      <c r="L48" s="64"/>
      <c r="M48" s="68"/>
    </row>
    <row r="49" spans="2:13" s="60" customFormat="1" ht="12.75">
      <c r="B49" s="88" t="s">
        <v>175</v>
      </c>
      <c r="C49" s="144"/>
      <c r="D49" s="144"/>
      <c r="E49" s="143"/>
      <c r="F49" s="144"/>
      <c r="G49" s="144"/>
      <c r="H49" s="144"/>
      <c r="I49" s="153"/>
      <c r="J49" s="64"/>
      <c r="K49" s="64"/>
      <c r="L49" s="64"/>
      <c r="M49" s="68"/>
    </row>
    <row r="50" spans="2:13" s="60" customFormat="1" ht="12.75">
      <c r="B50" s="85" t="s">
        <v>226</v>
      </c>
      <c r="C50" s="283"/>
      <c r="D50" s="230"/>
      <c r="E50" s="230"/>
      <c r="F50" s="230"/>
      <c r="G50" s="230"/>
      <c r="H50" s="80"/>
      <c r="I50" s="74"/>
      <c r="J50" s="62"/>
      <c r="K50" s="62"/>
      <c r="L50" s="62"/>
      <c r="M50" s="69"/>
    </row>
    <row r="51" spans="2:13" s="60" customFormat="1" ht="12.75">
      <c r="B51" s="88" t="s">
        <v>313</v>
      </c>
      <c r="C51" s="135"/>
      <c r="D51" s="63"/>
      <c r="E51" s="134"/>
      <c r="F51" s="63"/>
      <c r="G51" s="136"/>
      <c r="H51" s="79"/>
      <c r="I51" s="75"/>
      <c r="J51" s="137"/>
      <c r="K51" s="64"/>
      <c r="L51" s="64"/>
      <c r="M51" s="68"/>
    </row>
    <row r="52" spans="2:13" s="60" customFormat="1" ht="12.75">
      <c r="B52" s="88" t="s">
        <v>314</v>
      </c>
      <c r="C52" s="135"/>
      <c r="D52" s="63"/>
      <c r="E52" s="134"/>
      <c r="F52" s="63"/>
      <c r="G52" s="136"/>
      <c r="H52" s="79"/>
      <c r="I52" s="75"/>
      <c r="J52" s="137"/>
      <c r="K52" s="64"/>
      <c r="L52" s="64"/>
      <c r="M52" s="68"/>
    </row>
    <row r="53" spans="2:13" s="60" customFormat="1" ht="12.75">
      <c r="B53" s="88"/>
      <c r="C53" s="135"/>
      <c r="D53" s="63"/>
      <c r="E53" s="134"/>
      <c r="F53" s="63"/>
      <c r="G53" s="136"/>
      <c r="H53" s="79"/>
      <c r="I53" s="75"/>
      <c r="J53" s="137"/>
      <c r="K53" s="64"/>
      <c r="L53" s="64"/>
      <c r="M53" s="68"/>
    </row>
    <row r="54" spans="2:13" s="60" customFormat="1" ht="12.75">
      <c r="B54" s="88"/>
      <c r="C54" s="135"/>
      <c r="D54" s="63"/>
      <c r="E54" s="134"/>
      <c r="F54" s="63"/>
      <c r="G54" s="136"/>
      <c r="H54" s="79"/>
      <c r="I54" s="75"/>
      <c r="J54" s="137"/>
      <c r="K54" s="64"/>
      <c r="L54" s="64"/>
      <c r="M54" s="68"/>
    </row>
    <row r="55" spans="2:13" s="60" customFormat="1" ht="13.5" customHeight="1" thickBot="1">
      <c r="B55" s="72"/>
      <c r="C55" s="284" t="s">
        <v>235</v>
      </c>
      <c r="D55" s="285"/>
      <c r="E55" s="285"/>
      <c r="F55" s="285"/>
      <c r="G55" s="285"/>
      <c r="H55" s="286"/>
      <c r="I55" s="81">
        <f>SUM(I18:I54)</f>
        <v>0</v>
      </c>
      <c r="J55" s="70"/>
      <c r="K55" s="70"/>
      <c r="L55" s="70"/>
      <c r="M55" s="71"/>
    </row>
    <row r="56" s="60" customFormat="1" ht="12.75"/>
    <row r="57" s="60" customFormat="1" ht="12.75"/>
    <row r="58" s="60" customFormat="1" ht="25.5" customHeight="1" thickBot="1"/>
    <row r="59" spans="2:13" s="60" customFormat="1" ht="17.25" customHeight="1">
      <c r="B59" s="73" t="s">
        <v>230</v>
      </c>
      <c r="C59" s="279" t="s">
        <v>299</v>
      </c>
      <c r="D59" s="279"/>
      <c r="E59" s="279"/>
      <c r="F59" s="279"/>
      <c r="G59" s="279"/>
      <c r="H59" s="279"/>
      <c r="I59" s="279"/>
      <c r="J59" s="279"/>
      <c r="K59" s="279"/>
      <c r="L59" s="279"/>
      <c r="M59" s="280"/>
    </row>
    <row r="60" spans="2:13" s="60" customFormat="1" ht="12.75">
      <c r="B60" s="269" t="s">
        <v>137</v>
      </c>
      <c r="C60" s="271" t="s">
        <v>161</v>
      </c>
      <c r="D60" s="271"/>
      <c r="E60" s="271"/>
      <c r="F60" s="271"/>
      <c r="G60" s="271"/>
      <c r="H60" s="271"/>
      <c r="I60" s="271"/>
      <c r="J60" s="271"/>
      <c r="K60" s="271"/>
      <c r="L60" s="271"/>
      <c r="M60" s="272"/>
    </row>
    <row r="61" spans="2:13" s="60" customFormat="1" ht="12.75">
      <c r="B61" s="269"/>
      <c r="C61" s="271" t="s">
        <v>162</v>
      </c>
      <c r="D61" s="271" t="s">
        <v>231</v>
      </c>
      <c r="E61" s="271" t="s">
        <v>164</v>
      </c>
      <c r="F61" s="271"/>
      <c r="G61" s="271" t="s">
        <v>163</v>
      </c>
      <c r="H61" s="271" t="s">
        <v>223</v>
      </c>
      <c r="I61" s="274" t="s">
        <v>218</v>
      </c>
      <c r="J61" s="274" t="s">
        <v>219</v>
      </c>
      <c r="K61" s="274" t="s">
        <v>220</v>
      </c>
      <c r="L61" s="274" t="s">
        <v>221</v>
      </c>
      <c r="M61" s="277" t="s">
        <v>222</v>
      </c>
    </row>
    <row r="62" spans="2:13" s="60" customFormat="1" ht="26.25" thickBot="1">
      <c r="B62" s="270"/>
      <c r="C62" s="273"/>
      <c r="D62" s="273"/>
      <c r="E62" s="77" t="s">
        <v>165</v>
      </c>
      <c r="F62" s="77" t="s">
        <v>166</v>
      </c>
      <c r="G62" s="273"/>
      <c r="H62" s="273"/>
      <c r="I62" s="275"/>
      <c r="J62" s="275"/>
      <c r="K62" s="275"/>
      <c r="L62" s="275"/>
      <c r="M62" s="278"/>
    </row>
    <row r="63" spans="2:13" s="60" customFormat="1" ht="12.75">
      <c r="B63" s="84" t="s">
        <v>167</v>
      </c>
      <c r="C63" s="281"/>
      <c r="D63" s="282"/>
      <c r="E63" s="282"/>
      <c r="F63" s="282"/>
      <c r="G63" s="282"/>
      <c r="H63" s="78">
        <f>SUM(H64+H68)</f>
        <v>0</v>
      </c>
      <c r="I63" s="89"/>
      <c r="J63" s="66"/>
      <c r="K63" s="66"/>
      <c r="L63" s="66"/>
      <c r="M63" s="67"/>
    </row>
    <row r="64" spans="2:13" s="60" customFormat="1" ht="12.75">
      <c r="B64" s="85" t="s">
        <v>182</v>
      </c>
      <c r="C64" s="283"/>
      <c r="D64" s="230"/>
      <c r="E64" s="230"/>
      <c r="F64" s="230"/>
      <c r="G64" s="230"/>
      <c r="H64" s="83">
        <f>SUM(H65:H67)</f>
        <v>0</v>
      </c>
      <c r="I64" s="74"/>
      <c r="J64" s="62"/>
      <c r="K64" s="62"/>
      <c r="L64" s="62"/>
      <c r="M64" s="69"/>
    </row>
    <row r="65" spans="2:13" s="60" customFormat="1" ht="12.75">
      <c r="B65" s="86" t="s">
        <v>183</v>
      </c>
      <c r="C65" s="90"/>
      <c r="D65" s="63"/>
      <c r="E65" s="63"/>
      <c r="F65" s="63"/>
      <c r="G65" s="63"/>
      <c r="H65" s="79"/>
      <c r="I65" s="75"/>
      <c r="J65" s="64"/>
      <c r="K65" s="64"/>
      <c r="L65" s="64"/>
      <c r="M65" s="68"/>
    </row>
    <row r="66" spans="2:13" s="60" customFormat="1" ht="12.75">
      <c r="B66" s="86" t="s">
        <v>184</v>
      </c>
      <c r="C66" s="91"/>
      <c r="D66" s="63"/>
      <c r="E66" s="63"/>
      <c r="F66" s="63"/>
      <c r="G66" s="63"/>
      <c r="H66" s="79"/>
      <c r="I66" s="75"/>
      <c r="J66" s="64"/>
      <c r="K66" s="64"/>
      <c r="L66" s="64"/>
      <c r="M66" s="68"/>
    </row>
    <row r="67" spans="2:13" s="60" customFormat="1" ht="12.75" customHeight="1">
      <c r="B67" s="86" t="s">
        <v>185</v>
      </c>
      <c r="C67" s="90"/>
      <c r="D67" s="63"/>
      <c r="E67" s="63"/>
      <c r="F67" s="63"/>
      <c r="G67" s="63"/>
      <c r="H67" s="82"/>
      <c r="I67" s="75"/>
      <c r="J67" s="64"/>
      <c r="K67" s="64"/>
      <c r="L67" s="64"/>
      <c r="M67" s="68"/>
    </row>
    <row r="68" spans="2:13" s="60" customFormat="1" ht="12.75" customHeight="1">
      <c r="B68" s="85" t="s">
        <v>186</v>
      </c>
      <c r="C68" s="283"/>
      <c r="D68" s="230"/>
      <c r="E68" s="230"/>
      <c r="F68" s="230"/>
      <c r="G68" s="230"/>
      <c r="H68" s="83">
        <f>SUM(H69:H71)</f>
        <v>0</v>
      </c>
      <c r="I68" s="74"/>
      <c r="J68" s="62"/>
      <c r="K68" s="62"/>
      <c r="L68" s="62"/>
      <c r="M68" s="69"/>
    </row>
    <row r="69" spans="2:13" s="60" customFormat="1" ht="12.75" customHeight="1">
      <c r="B69" s="86" t="s">
        <v>187</v>
      </c>
      <c r="C69" s="90"/>
      <c r="D69" s="63"/>
      <c r="E69" s="63"/>
      <c r="F69" s="63"/>
      <c r="G69" s="63"/>
      <c r="H69" s="79"/>
      <c r="I69" s="75"/>
      <c r="J69" s="64"/>
      <c r="K69" s="64"/>
      <c r="L69" s="64"/>
      <c r="M69" s="68"/>
    </row>
    <row r="70" spans="2:13" s="60" customFormat="1" ht="12.75" customHeight="1">
      <c r="B70" s="86" t="s">
        <v>188</v>
      </c>
      <c r="C70" s="90"/>
      <c r="D70" s="63"/>
      <c r="E70" s="63"/>
      <c r="F70" s="63"/>
      <c r="G70" s="63"/>
      <c r="H70" s="79"/>
      <c r="I70" s="75"/>
      <c r="J70" s="64"/>
      <c r="K70" s="64"/>
      <c r="L70" s="64"/>
      <c r="M70" s="68"/>
    </row>
    <row r="71" spans="2:13" s="60" customFormat="1" ht="12.75" customHeight="1">
      <c r="B71" s="86" t="s">
        <v>189</v>
      </c>
      <c r="C71" s="90"/>
      <c r="D71" s="63"/>
      <c r="E71" s="63"/>
      <c r="F71" s="63"/>
      <c r="G71" s="63"/>
      <c r="H71" s="79"/>
      <c r="I71" s="75"/>
      <c r="J71" s="64"/>
      <c r="K71" s="64"/>
      <c r="L71" s="64"/>
      <c r="M71" s="68"/>
    </row>
    <row r="72" spans="2:13" s="60" customFormat="1" ht="12.75">
      <c r="B72" s="85" t="s">
        <v>190</v>
      </c>
      <c r="C72" s="283"/>
      <c r="D72" s="230"/>
      <c r="E72" s="230"/>
      <c r="F72" s="230"/>
      <c r="G72" s="230"/>
      <c r="H72" s="80">
        <f>SUM(H73+H77+H80)</f>
        <v>0</v>
      </c>
      <c r="I72" s="74"/>
      <c r="J72" s="62"/>
      <c r="K72" s="62"/>
      <c r="L72" s="62"/>
      <c r="M72" s="69"/>
    </row>
    <row r="73" spans="2:13" s="60" customFormat="1" ht="12.75">
      <c r="B73" s="87" t="s">
        <v>191</v>
      </c>
      <c r="C73" s="283"/>
      <c r="D73" s="230"/>
      <c r="E73" s="230"/>
      <c r="F73" s="230"/>
      <c r="G73" s="230"/>
      <c r="H73" s="83">
        <f>SUM(H74:H76)</f>
        <v>0</v>
      </c>
      <c r="I73" s="74"/>
      <c r="J73" s="62"/>
      <c r="K73" s="62"/>
      <c r="L73" s="62"/>
      <c r="M73" s="69"/>
    </row>
    <row r="74" spans="2:13" s="60" customFormat="1" ht="25.5">
      <c r="B74" s="88" t="s">
        <v>168</v>
      </c>
      <c r="C74" s="90"/>
      <c r="D74" s="63"/>
      <c r="E74" s="63"/>
      <c r="F74" s="63"/>
      <c r="G74" s="63"/>
      <c r="H74" s="79"/>
      <c r="I74" s="75"/>
      <c r="J74" s="64"/>
      <c r="K74" s="64"/>
      <c r="L74" s="64"/>
      <c r="M74" s="68"/>
    </row>
    <row r="75" spans="2:13" s="60" customFormat="1" ht="12.75">
      <c r="B75" s="88" t="s">
        <v>139</v>
      </c>
      <c r="C75" s="90"/>
      <c r="D75" s="63"/>
      <c r="E75" s="63"/>
      <c r="F75" s="63"/>
      <c r="G75" s="63"/>
      <c r="H75" s="79"/>
      <c r="I75" s="75"/>
      <c r="J75" s="64"/>
      <c r="K75" s="64"/>
      <c r="L75" s="64"/>
      <c r="M75" s="68"/>
    </row>
    <row r="76" spans="2:13" s="60" customFormat="1" ht="12.75">
      <c r="B76" s="88" t="s">
        <v>138</v>
      </c>
      <c r="C76" s="90"/>
      <c r="D76" s="63"/>
      <c r="E76" s="63"/>
      <c r="F76" s="63"/>
      <c r="G76" s="63"/>
      <c r="H76" s="79"/>
      <c r="I76" s="75"/>
      <c r="J76" s="64"/>
      <c r="K76" s="64"/>
      <c r="L76" s="64"/>
      <c r="M76" s="68"/>
    </row>
    <row r="77" spans="2:13" s="60" customFormat="1" ht="12.75">
      <c r="B77" s="87" t="s">
        <v>169</v>
      </c>
      <c r="C77" s="283"/>
      <c r="D77" s="230"/>
      <c r="E77" s="230"/>
      <c r="F77" s="230"/>
      <c r="G77" s="230"/>
      <c r="H77" s="83">
        <f>SUM(H78:H79)</f>
        <v>0</v>
      </c>
      <c r="I77" s="74"/>
      <c r="J77" s="62"/>
      <c r="K77" s="62"/>
      <c r="L77" s="62"/>
      <c r="M77" s="69"/>
    </row>
    <row r="78" spans="2:13" s="60" customFormat="1" ht="12.75">
      <c r="B78" s="88" t="s">
        <v>192</v>
      </c>
      <c r="C78" s="90"/>
      <c r="D78" s="63"/>
      <c r="E78" s="63"/>
      <c r="F78" s="63"/>
      <c r="G78" s="63"/>
      <c r="H78" s="79"/>
      <c r="I78" s="75"/>
      <c r="J78" s="64"/>
      <c r="K78" s="64"/>
      <c r="L78" s="64"/>
      <c r="M78" s="68"/>
    </row>
    <row r="79" spans="2:13" s="60" customFormat="1" ht="12.75">
      <c r="B79" s="88" t="s">
        <v>193</v>
      </c>
      <c r="C79" s="90"/>
      <c r="D79" s="63"/>
      <c r="E79" s="63"/>
      <c r="F79" s="63"/>
      <c r="G79" s="63"/>
      <c r="H79" s="79"/>
      <c r="I79" s="75"/>
      <c r="J79" s="64"/>
      <c r="K79" s="64"/>
      <c r="L79" s="64"/>
      <c r="M79" s="68"/>
    </row>
    <row r="80" spans="2:13" s="60" customFormat="1" ht="12.75">
      <c r="B80" s="87" t="s">
        <v>181</v>
      </c>
      <c r="C80" s="283"/>
      <c r="D80" s="230"/>
      <c r="E80" s="230"/>
      <c r="F80" s="230"/>
      <c r="G80" s="230"/>
      <c r="H80" s="83">
        <f>SUM(H81:H96)</f>
        <v>0</v>
      </c>
      <c r="I80" s="74"/>
      <c r="J80" s="62"/>
      <c r="K80" s="62"/>
      <c r="L80" s="62"/>
      <c r="M80" s="69"/>
    </row>
    <row r="81" spans="2:13" s="60" customFormat="1" ht="12.75">
      <c r="B81" s="88" t="s">
        <v>194</v>
      </c>
      <c r="C81" s="90"/>
      <c r="D81" s="63"/>
      <c r="E81" s="63"/>
      <c r="F81" s="63"/>
      <c r="G81" s="63"/>
      <c r="H81" s="79"/>
      <c r="I81" s="75"/>
      <c r="J81" s="64"/>
      <c r="K81" s="64"/>
      <c r="L81" s="64"/>
      <c r="M81" s="68"/>
    </row>
    <row r="82" spans="2:13" s="60" customFormat="1" ht="12.75">
      <c r="B82" s="88" t="s">
        <v>170</v>
      </c>
      <c r="C82" s="90"/>
      <c r="D82" s="63"/>
      <c r="E82" s="63"/>
      <c r="F82" s="63"/>
      <c r="G82" s="63"/>
      <c r="H82" s="79"/>
      <c r="I82" s="75"/>
      <c r="J82" s="64"/>
      <c r="K82" s="64"/>
      <c r="L82" s="64"/>
      <c r="M82" s="68"/>
    </row>
    <row r="83" spans="2:13" s="60" customFormat="1" ht="12.75">
      <c r="B83" s="88" t="s">
        <v>172</v>
      </c>
      <c r="C83" s="90"/>
      <c r="D83" s="63"/>
      <c r="E83" s="63"/>
      <c r="F83" s="63"/>
      <c r="G83" s="63"/>
      <c r="H83" s="79"/>
      <c r="I83" s="75"/>
      <c r="J83" s="64"/>
      <c r="K83" s="64"/>
      <c r="L83" s="64"/>
      <c r="M83" s="68"/>
    </row>
    <row r="84" spans="2:13" s="60" customFormat="1" ht="12.75">
      <c r="B84" s="88" t="s">
        <v>171</v>
      </c>
      <c r="C84" s="90"/>
      <c r="D84" s="63"/>
      <c r="E84" s="63"/>
      <c r="F84" s="63"/>
      <c r="G84" s="63"/>
      <c r="H84" s="79"/>
      <c r="I84" s="75"/>
      <c r="J84" s="64"/>
      <c r="K84" s="64"/>
      <c r="L84" s="64"/>
      <c r="M84" s="68"/>
    </row>
    <row r="85" spans="2:13" s="60" customFormat="1" ht="12.75">
      <c r="B85" s="88" t="s">
        <v>173</v>
      </c>
      <c r="C85" s="90"/>
      <c r="D85" s="63"/>
      <c r="E85" s="63"/>
      <c r="F85" s="63"/>
      <c r="G85" s="63"/>
      <c r="H85" s="79"/>
      <c r="I85" s="75"/>
      <c r="J85" s="64"/>
      <c r="K85" s="64"/>
      <c r="L85" s="64"/>
      <c r="M85" s="68"/>
    </row>
    <row r="86" spans="2:13" s="60" customFormat="1" ht="12.75">
      <c r="B86" s="88" t="s">
        <v>195</v>
      </c>
      <c r="C86" s="90"/>
      <c r="D86" s="63"/>
      <c r="E86" s="63"/>
      <c r="F86" s="63"/>
      <c r="G86" s="63"/>
      <c r="H86" s="79"/>
      <c r="I86" s="75"/>
      <c r="J86" s="64"/>
      <c r="K86" s="64"/>
      <c r="L86" s="64"/>
      <c r="M86" s="68"/>
    </row>
    <row r="87" spans="2:13" s="60" customFormat="1" ht="12.75">
      <c r="B87" s="88" t="s">
        <v>174</v>
      </c>
      <c r="C87" s="90"/>
      <c r="D87" s="63"/>
      <c r="E87" s="63"/>
      <c r="F87" s="63"/>
      <c r="G87" s="63"/>
      <c r="H87" s="79"/>
      <c r="I87" s="75"/>
      <c r="J87" s="64"/>
      <c r="K87" s="64"/>
      <c r="L87" s="64"/>
      <c r="M87" s="68"/>
    </row>
    <row r="88" spans="2:13" s="60" customFormat="1" ht="12.75">
      <c r="B88" s="88" t="s">
        <v>196</v>
      </c>
      <c r="C88" s="90"/>
      <c r="D88" s="63"/>
      <c r="E88" s="63"/>
      <c r="F88" s="63"/>
      <c r="G88" s="63"/>
      <c r="H88" s="79"/>
      <c r="I88" s="75"/>
      <c r="J88" s="64"/>
      <c r="K88" s="64"/>
      <c r="L88" s="64"/>
      <c r="M88" s="68"/>
    </row>
    <row r="89" spans="2:13" s="60" customFormat="1" ht="25.5">
      <c r="B89" s="88" t="s">
        <v>176</v>
      </c>
      <c r="C89" s="90"/>
      <c r="D89" s="63"/>
      <c r="E89" s="63"/>
      <c r="F89" s="63"/>
      <c r="G89" s="63"/>
      <c r="H89" s="79"/>
      <c r="I89" s="75"/>
      <c r="J89" s="64"/>
      <c r="K89" s="64"/>
      <c r="L89" s="64"/>
      <c r="M89" s="68"/>
    </row>
    <row r="90" spans="2:13" s="60" customFormat="1" ht="12.75">
      <c r="B90" s="88" t="s">
        <v>177</v>
      </c>
      <c r="C90" s="90"/>
      <c r="D90" s="63"/>
      <c r="E90" s="63"/>
      <c r="F90" s="63"/>
      <c r="G90" s="63"/>
      <c r="H90" s="79"/>
      <c r="I90" s="75"/>
      <c r="J90" s="64"/>
      <c r="K90" s="64"/>
      <c r="L90" s="64"/>
      <c r="M90" s="68"/>
    </row>
    <row r="91" spans="2:13" s="60" customFormat="1" ht="12.75">
      <c r="B91" s="88" t="s">
        <v>178</v>
      </c>
      <c r="C91" s="90"/>
      <c r="D91" s="63"/>
      <c r="E91" s="63"/>
      <c r="F91" s="63"/>
      <c r="G91" s="63"/>
      <c r="H91" s="79"/>
      <c r="I91" s="75"/>
      <c r="J91" s="64"/>
      <c r="K91" s="64"/>
      <c r="L91" s="64"/>
      <c r="M91" s="68"/>
    </row>
    <row r="92" spans="2:13" s="60" customFormat="1" ht="12.75">
      <c r="B92" s="88" t="s">
        <v>197</v>
      </c>
      <c r="C92" s="90"/>
      <c r="D92" s="63"/>
      <c r="E92" s="63"/>
      <c r="F92" s="63"/>
      <c r="G92" s="63"/>
      <c r="H92" s="79"/>
      <c r="I92" s="75"/>
      <c r="J92" s="64"/>
      <c r="K92" s="64"/>
      <c r="L92" s="64"/>
      <c r="M92" s="68"/>
    </row>
    <row r="93" spans="2:13" s="60" customFormat="1" ht="12.75">
      <c r="B93" s="88" t="s">
        <v>198</v>
      </c>
      <c r="C93" s="90"/>
      <c r="D93" s="63"/>
      <c r="E93" s="63"/>
      <c r="F93" s="63"/>
      <c r="G93" s="63"/>
      <c r="H93" s="79"/>
      <c r="I93" s="75"/>
      <c r="J93" s="64"/>
      <c r="K93" s="64"/>
      <c r="L93" s="64"/>
      <c r="M93" s="68"/>
    </row>
    <row r="94" spans="2:13" s="60" customFormat="1" ht="12.75">
      <c r="B94" s="88" t="s">
        <v>179</v>
      </c>
      <c r="C94" s="90"/>
      <c r="D94" s="63"/>
      <c r="E94" s="63"/>
      <c r="F94" s="63"/>
      <c r="G94" s="63"/>
      <c r="H94" s="79"/>
      <c r="I94" s="75"/>
      <c r="J94" s="64"/>
      <c r="K94" s="64"/>
      <c r="L94" s="64"/>
      <c r="M94" s="68"/>
    </row>
    <row r="95" spans="2:13" s="60" customFormat="1" ht="12.75">
      <c r="B95" s="88" t="s">
        <v>180</v>
      </c>
      <c r="C95" s="90"/>
      <c r="D95" s="63"/>
      <c r="E95" s="63"/>
      <c r="F95" s="63"/>
      <c r="G95" s="63"/>
      <c r="H95" s="79"/>
      <c r="I95" s="75"/>
      <c r="J95" s="64"/>
      <c r="K95" s="64"/>
      <c r="L95" s="64"/>
      <c r="M95" s="68"/>
    </row>
    <row r="96" spans="2:13" s="60" customFormat="1" ht="12.75">
      <c r="B96" s="88" t="s">
        <v>175</v>
      </c>
      <c r="C96" s="90"/>
      <c r="D96" s="63"/>
      <c r="E96" s="63"/>
      <c r="F96" s="63"/>
      <c r="G96" s="63"/>
      <c r="H96" s="79"/>
      <c r="I96" s="75"/>
      <c r="J96" s="64"/>
      <c r="K96" s="64"/>
      <c r="L96" s="64"/>
      <c r="M96" s="68"/>
    </row>
    <row r="97" spans="2:13" s="60" customFormat="1" ht="12.75">
      <c r="B97" s="85" t="s">
        <v>226</v>
      </c>
      <c r="C97" s="283"/>
      <c r="D97" s="230"/>
      <c r="E97" s="230"/>
      <c r="F97" s="230"/>
      <c r="G97" s="230"/>
      <c r="H97" s="80">
        <f>SUM(H98:H100)</f>
        <v>0</v>
      </c>
      <c r="I97" s="74"/>
      <c r="J97" s="62"/>
      <c r="K97" s="62"/>
      <c r="L97" s="62"/>
      <c r="M97" s="69"/>
    </row>
    <row r="98" spans="2:13" s="60" customFormat="1" ht="12.75">
      <c r="B98" s="88" t="s">
        <v>232</v>
      </c>
      <c r="C98" s="90"/>
      <c r="D98" s="63"/>
      <c r="E98" s="63"/>
      <c r="F98" s="63"/>
      <c r="G98" s="63"/>
      <c r="H98" s="79"/>
      <c r="I98" s="75"/>
      <c r="J98" s="64"/>
      <c r="K98" s="64"/>
      <c r="L98" s="64"/>
      <c r="M98" s="68"/>
    </row>
    <row r="99" spans="2:13" s="60" customFormat="1" ht="12.75">
      <c r="B99" s="88" t="s">
        <v>233</v>
      </c>
      <c r="C99" s="90"/>
      <c r="D99" s="63"/>
      <c r="E99" s="63"/>
      <c r="F99" s="63"/>
      <c r="G99" s="63"/>
      <c r="H99" s="79"/>
      <c r="I99" s="75"/>
      <c r="J99" s="64"/>
      <c r="K99" s="64"/>
      <c r="L99" s="64"/>
      <c r="M99" s="68"/>
    </row>
    <row r="100" spans="2:13" s="60" customFormat="1" ht="12.75">
      <c r="B100" s="88" t="s">
        <v>234</v>
      </c>
      <c r="C100" s="90"/>
      <c r="D100" s="63"/>
      <c r="E100" s="63"/>
      <c r="F100" s="63"/>
      <c r="G100" s="63"/>
      <c r="H100" s="79"/>
      <c r="I100" s="75"/>
      <c r="J100" s="64"/>
      <c r="K100" s="64"/>
      <c r="L100" s="64"/>
      <c r="M100" s="68"/>
    </row>
    <row r="101" spans="2:13" s="60" customFormat="1" ht="13.5" thickBot="1">
      <c r="B101" s="72"/>
      <c r="C101" s="287" t="s">
        <v>235</v>
      </c>
      <c r="D101" s="288"/>
      <c r="E101" s="288"/>
      <c r="F101" s="288"/>
      <c r="G101" s="288"/>
      <c r="H101" s="81">
        <f>+H97+H72+H63</f>
        <v>0</v>
      </c>
      <c r="I101" s="76"/>
      <c r="J101" s="70"/>
      <c r="K101" s="70"/>
      <c r="L101" s="70"/>
      <c r="M101" s="71"/>
    </row>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row r="114" s="60" customFormat="1" ht="12.75"/>
    <row r="115" s="60" customFormat="1" ht="12.75"/>
    <row r="116" s="60" customFormat="1" ht="12.75"/>
    <row r="117" s="60" customFormat="1" ht="12.75"/>
    <row r="118" s="60" customFormat="1" ht="12.75"/>
    <row r="119" s="60" customFormat="1" ht="12.75"/>
    <row r="120" s="60" customFormat="1" ht="12.75"/>
    <row r="121" s="60" customFormat="1" ht="12.75"/>
    <row r="122" s="60" customFormat="1" ht="12.75"/>
    <row r="123" s="60" customFormat="1" ht="12.75"/>
    <row r="124" s="60" customFormat="1" ht="12.75"/>
    <row r="125" s="60" customFormat="1" ht="12.75"/>
    <row r="126" s="60" customFormat="1" ht="12.75"/>
    <row r="127" s="60" customFormat="1" ht="12.75"/>
    <row r="128" s="60" customFormat="1" ht="12.75"/>
    <row r="129" s="60" customFormat="1" ht="12.75"/>
    <row r="130" s="60" customFormat="1" ht="12.75"/>
    <row r="131" s="60" customFormat="1" ht="12.75"/>
    <row r="132" s="60" customFormat="1" ht="12.75"/>
    <row r="133" s="60" customFormat="1" ht="12.75"/>
    <row r="134" s="60" customFormat="1" ht="12.75"/>
    <row r="135" s="60" customFormat="1" ht="12.75"/>
    <row r="136" s="60" customFormat="1" ht="12.75"/>
    <row r="137" s="60" customFormat="1" ht="12.75"/>
    <row r="138" s="60" customFormat="1" ht="12.75"/>
    <row r="139" s="60" customFormat="1" ht="12.75"/>
    <row r="140" s="60" customFormat="1" ht="12.75"/>
    <row r="141" s="60" customFormat="1" ht="12.75"/>
    <row r="142" s="60" customFormat="1" ht="12.75"/>
    <row r="143" s="60" customFormat="1" ht="12.75"/>
    <row r="144" s="60" customFormat="1" ht="12.75"/>
    <row r="145" s="60" customFormat="1" ht="12.75"/>
    <row r="146" s="60" customFormat="1" ht="12.75"/>
    <row r="147" s="60" customFormat="1" ht="12.75"/>
    <row r="148" s="60" customFormat="1" ht="12.75"/>
    <row r="149" s="60" customFormat="1" ht="12.75"/>
    <row r="150" s="60" customFormat="1" ht="12.75"/>
    <row r="151" s="60" customFormat="1" ht="12.75"/>
    <row r="152" s="60" customFormat="1" ht="12.75"/>
    <row r="153" s="60" customFormat="1" ht="12.75"/>
    <row r="154" s="60" customFormat="1" ht="12.75"/>
    <row r="155" s="60" customFormat="1" ht="12.75"/>
    <row r="156" s="60" customFormat="1" ht="12.75"/>
    <row r="157" s="60" customFormat="1" ht="12.75"/>
    <row r="158" s="60" customFormat="1" ht="12.75"/>
    <row r="159" s="60" customFormat="1" ht="12.75"/>
    <row r="160" s="60" customFormat="1" ht="12.75"/>
    <row r="161" s="60" customFormat="1" ht="12.75"/>
    <row r="162" s="60" customFormat="1" ht="12.75"/>
    <row r="163" s="60" customFormat="1" ht="12.75"/>
    <row r="164" s="60" customFormat="1" ht="12.75"/>
    <row r="165" s="60" customFormat="1" ht="12.75"/>
    <row r="166" s="60" customFormat="1" ht="12.75"/>
    <row r="167" s="60" customFormat="1" ht="12.75"/>
    <row r="168" s="60" customFormat="1" ht="12.75"/>
    <row r="169" s="60" customFormat="1" ht="12.75"/>
    <row r="170" s="60" customFormat="1" ht="12.75"/>
    <row r="171" s="60" customFormat="1" ht="12.75"/>
    <row r="172" s="60" customFormat="1" ht="12.75"/>
    <row r="173" s="60" customFormat="1" ht="12.75"/>
    <row r="174" s="60" customFormat="1" ht="12.75"/>
    <row r="175" s="60" customFormat="1" ht="12.75"/>
    <row r="176" s="60" customFormat="1" ht="12.75"/>
    <row r="177" s="60" customFormat="1" ht="12.75"/>
    <row r="178" s="60" customFormat="1" ht="12.75"/>
    <row r="179" s="60" customFormat="1" ht="12.75"/>
    <row r="180" s="60" customFormat="1" ht="12.75"/>
    <row r="181" s="60" customFormat="1" ht="12.75"/>
    <row r="182" s="60" customFormat="1" ht="12.75"/>
    <row r="183" s="60" customFormat="1" ht="12.75"/>
    <row r="184" s="60" customFormat="1" ht="12.75"/>
    <row r="185" s="60" customFormat="1" ht="12.75"/>
    <row r="186" s="60" customFormat="1" ht="12.75"/>
    <row r="187" s="60" customFormat="1" ht="12.75"/>
    <row r="188" s="60" customFormat="1" ht="12.75"/>
    <row r="189" s="60" customFormat="1" ht="12.75"/>
    <row r="190" s="60" customFormat="1" ht="12.75"/>
    <row r="191" s="60" customFormat="1" ht="12.75"/>
    <row r="192" s="60" customFormat="1" ht="12.75"/>
    <row r="193" s="60" customFormat="1" ht="12.75"/>
    <row r="194" s="60" customFormat="1" ht="12.75"/>
    <row r="195" s="60" customFormat="1" ht="12.75"/>
    <row r="196" s="60" customFormat="1" ht="12.75"/>
    <row r="197" s="60" customFormat="1" ht="12.75"/>
    <row r="198" s="60" customFormat="1" ht="12.75"/>
    <row r="199" s="60" customFormat="1" ht="12.75"/>
    <row r="200" s="60" customFormat="1" ht="12.75"/>
    <row r="201" s="60" customFormat="1" ht="12.75"/>
    <row r="202" s="60" customFormat="1" ht="12.75"/>
    <row r="203" s="60" customFormat="1" ht="12.75"/>
    <row r="204" s="60" customFormat="1" ht="12.75"/>
    <row r="205" s="60" customFormat="1" ht="12.75"/>
    <row r="206" s="60" customFormat="1" ht="12.75"/>
    <row r="207" s="60" customFormat="1" ht="12.75"/>
    <row r="208" s="60" customFormat="1" ht="12.75"/>
    <row r="209" s="60" customFormat="1" ht="12.75"/>
    <row r="210" s="60" customFormat="1" ht="12.75"/>
    <row r="211" s="60" customFormat="1" ht="12.75"/>
    <row r="212" s="60" customFormat="1" ht="12.75"/>
    <row r="213" s="60" customFormat="1" ht="12.75"/>
    <row r="214" s="60" customFormat="1" ht="12.75"/>
    <row r="215" s="60" customFormat="1" ht="12.75"/>
    <row r="216" s="60" customFormat="1" ht="12.75"/>
    <row r="217" s="60" customFormat="1" ht="12.75"/>
    <row r="218" s="60" customFormat="1" ht="12.75"/>
    <row r="219" s="60" customFormat="1" ht="12.75"/>
    <row r="220" s="60" customFormat="1" ht="12.75"/>
    <row r="221" s="60" customFormat="1" ht="12.75"/>
    <row r="222" s="60" customFormat="1" ht="12.75"/>
    <row r="223" s="60" customFormat="1" ht="12.75"/>
    <row r="224" s="60" customFormat="1" ht="12.75"/>
    <row r="225" s="60" customFormat="1" ht="12.75"/>
    <row r="226" s="60" customFormat="1" ht="12.75"/>
    <row r="227" s="60" customFormat="1" ht="12.75"/>
    <row r="228" s="60" customFormat="1" ht="12.75"/>
    <row r="229" s="60" customFormat="1" ht="12.75"/>
    <row r="230" s="60" customFormat="1" ht="12.75"/>
    <row r="231" s="60" customFormat="1" ht="12.75"/>
    <row r="232" s="60" customFormat="1" ht="12.75"/>
    <row r="233" s="60" customFormat="1" ht="12.75"/>
    <row r="234" s="60" customFormat="1" ht="12.75"/>
    <row r="235" s="60" customFormat="1" ht="12.75"/>
    <row r="236" s="60" customFormat="1" ht="12.75"/>
    <row r="237" s="60" customFormat="1" ht="12.75"/>
    <row r="238" s="60" customFormat="1" ht="12.75"/>
    <row r="239" s="60" customFormat="1" ht="12.75"/>
    <row r="240" s="60" customFormat="1" ht="12.75"/>
    <row r="241" s="60" customFormat="1" ht="12.75"/>
    <row r="242" s="60" customFormat="1" ht="12.75"/>
    <row r="243" s="60" customFormat="1" ht="12.75"/>
    <row r="244" s="60" customFormat="1" ht="12.75"/>
    <row r="245" s="60" customFormat="1" ht="12.75"/>
    <row r="246" s="60" customFormat="1" ht="12.75"/>
    <row r="247" s="60" customFormat="1" ht="12.75"/>
    <row r="248" s="60" customFormat="1" ht="12.75"/>
    <row r="249" s="60" customFormat="1" ht="12.75"/>
    <row r="250" s="60" customFormat="1" ht="12.75"/>
    <row r="251" s="60" customFormat="1" ht="12.75"/>
    <row r="252" s="60" customFormat="1" ht="12.75"/>
    <row r="253" s="60" customFormat="1" ht="12.75"/>
    <row r="254" s="60" customFormat="1" ht="12.75"/>
    <row r="255" s="60" customFormat="1" ht="12.75"/>
    <row r="256" s="60" customFormat="1" ht="12.75"/>
    <row r="257" s="60" customFormat="1" ht="12.75"/>
    <row r="258" s="60" customFormat="1" ht="12.75"/>
    <row r="259" s="60" customFormat="1" ht="12.75"/>
    <row r="260" s="60" customFormat="1" ht="12.75"/>
    <row r="261" s="60" customFormat="1" ht="12.75"/>
    <row r="262" s="60" customFormat="1" ht="12.75"/>
    <row r="263" s="60" customFormat="1" ht="12.75"/>
    <row r="264" s="60" customFormat="1" ht="12.75"/>
    <row r="265" s="60" customFormat="1" ht="12.75"/>
    <row r="266" s="60" customFormat="1" ht="12.75"/>
    <row r="267" s="60" customFormat="1" ht="12.75"/>
    <row r="268" s="60" customFormat="1" ht="12.75"/>
    <row r="269" s="60" customFormat="1" ht="12.75"/>
    <row r="270" s="60" customFormat="1" ht="12.75"/>
    <row r="271" s="60" customFormat="1" ht="12.75"/>
    <row r="272" s="60" customFormat="1" ht="12.75"/>
    <row r="273" s="60" customFormat="1" ht="12.75"/>
    <row r="274" s="60" customFormat="1" ht="12.75"/>
    <row r="275" s="60" customFormat="1" ht="12.75"/>
    <row r="276" s="60" customFormat="1" ht="12.75"/>
    <row r="277" s="60" customFormat="1" ht="12.75"/>
    <row r="278" s="60" customFormat="1" ht="12.75"/>
    <row r="279" s="60" customFormat="1" ht="12.75"/>
    <row r="280" s="60" customFormat="1" ht="12.75"/>
    <row r="281" s="60" customFormat="1" ht="12.75"/>
    <row r="282" s="60" customFormat="1" ht="12.75"/>
    <row r="283" s="60" customFormat="1" ht="12.75"/>
    <row r="284" s="60" customFormat="1" ht="12.75"/>
    <row r="285" s="60" customFormat="1" ht="12.75"/>
    <row r="286" s="60" customFormat="1" ht="12.75"/>
    <row r="287" s="60" customFormat="1" ht="12.75"/>
    <row r="288" s="60" customFormat="1" ht="12.75"/>
    <row r="289" s="60" customFormat="1" ht="12.75"/>
    <row r="290" s="60" customFormat="1" ht="12.75"/>
    <row r="291" s="60" customFormat="1" ht="12.75"/>
    <row r="292" s="60" customFormat="1" ht="12.75"/>
    <row r="293" s="60" customFormat="1" ht="12.75"/>
    <row r="294" s="60" customFormat="1" ht="12.75"/>
    <row r="295" s="60" customFormat="1" ht="12.75"/>
    <row r="296" s="60" customFormat="1" ht="12.75"/>
    <row r="297" s="60" customFormat="1" ht="12.75"/>
    <row r="298" s="60" customFormat="1" ht="12.75"/>
    <row r="299" s="60" customFormat="1" ht="12.75"/>
    <row r="300" s="60" customFormat="1" ht="12.75"/>
    <row r="301" s="60" customFormat="1" ht="12.75"/>
    <row r="302" s="60" customFormat="1" ht="12.75"/>
    <row r="303" s="60" customFormat="1" ht="12.75"/>
    <row r="304" s="60" customFormat="1" ht="12.75"/>
    <row r="305" s="60" customFormat="1" ht="12.75"/>
    <row r="306" s="60" customFormat="1" ht="12.75"/>
    <row r="307" s="60" customFormat="1" ht="12.75"/>
    <row r="308" s="60" customFormat="1" ht="12.75"/>
    <row r="309" s="60" customFormat="1" ht="12.75"/>
    <row r="310" s="60" customFormat="1" ht="12.75"/>
    <row r="311" s="60" customFormat="1" ht="12.75"/>
    <row r="312" s="60" customFormat="1" ht="12.75"/>
    <row r="313" s="60" customFormat="1" ht="12.75"/>
    <row r="314" s="60" customFormat="1" ht="12.75"/>
    <row r="315" s="60" customFormat="1" ht="12.75"/>
    <row r="316" s="60" customFormat="1" ht="12.75"/>
    <row r="317" s="60" customFormat="1" ht="12.75"/>
    <row r="318" s="60" customFormat="1" ht="12.75"/>
    <row r="319" s="60" customFormat="1" ht="12.75"/>
    <row r="320" s="60" customFormat="1" ht="12.75"/>
    <row r="321" s="60" customFormat="1" ht="12.75"/>
    <row r="322" s="60" customFormat="1" ht="12.75"/>
    <row r="323" s="60" customFormat="1" ht="12.75"/>
    <row r="324" s="60" customFormat="1" ht="12.75"/>
    <row r="325" s="60" customFormat="1" ht="12.75"/>
    <row r="326" s="60" customFormat="1" ht="12.75"/>
    <row r="327" s="60" customFormat="1" ht="12.75"/>
    <row r="328" s="60" customFormat="1" ht="12.75"/>
    <row r="329" s="60" customFormat="1" ht="12.75"/>
    <row r="330" s="60" customFormat="1" ht="12.75"/>
    <row r="331" s="60" customFormat="1" ht="12.75"/>
    <row r="332" s="60" customFormat="1" ht="12.75"/>
    <row r="333" s="60" customFormat="1" ht="12.75"/>
    <row r="334" s="60" customFormat="1" ht="12.75"/>
    <row r="335" s="60" customFormat="1" ht="12.75"/>
    <row r="336" s="60" customFormat="1" ht="12.75"/>
    <row r="337" s="60" customFormat="1" ht="12.75"/>
    <row r="338" s="60" customFormat="1" ht="12.75"/>
    <row r="339" s="60" customFormat="1" ht="12.75"/>
    <row r="340" s="60" customFormat="1" ht="12.75"/>
    <row r="341" s="60" customFormat="1" ht="12.75"/>
    <row r="342" s="60" customFormat="1" ht="12.75"/>
    <row r="343" s="60" customFormat="1" ht="12.75"/>
    <row r="344" s="60" customFormat="1" ht="12.75"/>
    <row r="345" s="60" customFormat="1" ht="12.75"/>
    <row r="346" s="60" customFormat="1" ht="12.75"/>
    <row r="347" s="60" customFormat="1" ht="12.75"/>
    <row r="348" s="60" customFormat="1" ht="12.75"/>
    <row r="349" s="60" customFormat="1" ht="12.75"/>
    <row r="350" s="60" customFormat="1" ht="12.75"/>
    <row r="351" s="60" customFormat="1" ht="12.75"/>
    <row r="352" s="60" customFormat="1" ht="12.75"/>
    <row r="353" s="60" customFormat="1" ht="12.75"/>
    <row r="354" s="60" customFormat="1" ht="12.75"/>
    <row r="355" s="60" customFormat="1" ht="12.75"/>
    <row r="356" s="60" customFormat="1" ht="12.75"/>
    <row r="357" s="60" customFormat="1" ht="12.75"/>
    <row r="358" s="60" customFormat="1" ht="12.75"/>
    <row r="359" s="60" customFormat="1" ht="12.75"/>
    <row r="360" s="60" customFormat="1" ht="12.75"/>
    <row r="361" s="60" customFormat="1" ht="12.75"/>
    <row r="362" s="60" customFormat="1" ht="12.75"/>
    <row r="363" s="60" customFormat="1" ht="12.75"/>
    <row r="364" s="60" customFormat="1" ht="12.75"/>
    <row r="365" s="60" customFormat="1" ht="12.75"/>
    <row r="366" s="60" customFormat="1" ht="12.75"/>
    <row r="367" s="60" customFormat="1" ht="12.75"/>
    <row r="368" s="60" customFormat="1" ht="12.75"/>
    <row r="369" s="60" customFormat="1" ht="12.75"/>
    <row r="370" s="60" customFormat="1" ht="12.75"/>
    <row r="371" s="60" customFormat="1" ht="12.75"/>
    <row r="372" s="60" customFormat="1" ht="12.75"/>
    <row r="373" s="60" customFormat="1" ht="12.75"/>
    <row r="374" s="60" customFormat="1" ht="12.75"/>
    <row r="375" s="60" customFormat="1" ht="12.75"/>
    <row r="376" s="60" customFormat="1" ht="12.75"/>
    <row r="377" s="60" customFormat="1" ht="12.75"/>
    <row r="378" s="60" customFormat="1" ht="12.75"/>
    <row r="379" s="60" customFormat="1" ht="12.75"/>
    <row r="380" s="60" customFormat="1" ht="12.75"/>
    <row r="381" s="60" customFormat="1" ht="12.75"/>
    <row r="382" s="60" customFormat="1" ht="12.75"/>
    <row r="383" s="60" customFormat="1" ht="12.75"/>
    <row r="384" s="60" customFormat="1" ht="12.75"/>
    <row r="385" s="60" customFormat="1" ht="12.75"/>
    <row r="386" s="60" customFormat="1" ht="12.75"/>
    <row r="387" s="60" customFormat="1" ht="12.75"/>
    <row r="388" s="60" customFormat="1" ht="12.75"/>
    <row r="389" s="60" customFormat="1" ht="12.75"/>
    <row r="390" s="60" customFormat="1" ht="12.75"/>
    <row r="391" s="60" customFormat="1" ht="12.75"/>
    <row r="392" s="60" customFormat="1" ht="12.75"/>
    <row r="393" s="60" customFormat="1" ht="12.75"/>
    <row r="394" s="60" customFormat="1" ht="12.75"/>
    <row r="395" s="60" customFormat="1" ht="12.75"/>
    <row r="396" s="60" customFormat="1" ht="12.75"/>
    <row r="397" s="60" customFormat="1" ht="12.75"/>
    <row r="398" s="60" customFormat="1" ht="12.75"/>
    <row r="399" s="60" customFormat="1" ht="12.75"/>
    <row r="400" s="60" customFormat="1" ht="12.75"/>
    <row r="401" s="60" customFormat="1" ht="12.75"/>
    <row r="402" s="60" customFormat="1" ht="12.75"/>
    <row r="403" s="60" customFormat="1" ht="12.75"/>
    <row r="404" s="60" customFormat="1" ht="12.75"/>
    <row r="405" s="60" customFormat="1" ht="12.75"/>
    <row r="406" s="60" customFormat="1" ht="12.75"/>
    <row r="407" s="60" customFormat="1" ht="12.75"/>
    <row r="408" s="60" customFormat="1" ht="12.75"/>
    <row r="409" s="60" customFormat="1" ht="12.75"/>
    <row r="410" s="60" customFormat="1" ht="12.75"/>
    <row r="411" s="60" customFormat="1" ht="12.75"/>
    <row r="412" s="60" customFormat="1" ht="12.75"/>
    <row r="413" s="60" customFormat="1" ht="12.75"/>
    <row r="414" s="60" customFormat="1" ht="12.75"/>
    <row r="415" s="60" customFormat="1" ht="12.75"/>
    <row r="416" s="60" customFormat="1" ht="12.75"/>
    <row r="417" s="60" customFormat="1" ht="12.75"/>
    <row r="418" s="60" customFormat="1" ht="12.75"/>
    <row r="419" s="60" customFormat="1" ht="12.75"/>
    <row r="420" s="60" customFormat="1" ht="12.75"/>
    <row r="421" s="60" customFormat="1" ht="12.75"/>
    <row r="422" s="60" customFormat="1" ht="12.75"/>
    <row r="423" s="60" customFormat="1" ht="12.75"/>
    <row r="424" s="60" customFormat="1" ht="12.75"/>
    <row r="425" s="60" customFormat="1" ht="12.75"/>
    <row r="426" s="60" customFormat="1" ht="12.75"/>
    <row r="427" s="60" customFormat="1" ht="12.75"/>
    <row r="428" s="60" customFormat="1" ht="12.75"/>
    <row r="429" s="60" customFormat="1" ht="12.75"/>
    <row r="430" s="60" customFormat="1" ht="12.75"/>
    <row r="431" s="60" customFormat="1" ht="12.75"/>
    <row r="432" s="60" customFormat="1" ht="12.75"/>
    <row r="433" s="60" customFormat="1" ht="12.75"/>
    <row r="434" s="60" customFormat="1" ht="12.75"/>
    <row r="435" s="60" customFormat="1" ht="12.75"/>
    <row r="436" s="60" customFormat="1" ht="12.75"/>
    <row r="437" s="60" customFormat="1" ht="12.75"/>
    <row r="438" s="60" customFormat="1" ht="12.75"/>
    <row r="439" s="60" customFormat="1" ht="12.75"/>
    <row r="440" s="60" customFormat="1" ht="12.75"/>
    <row r="441" s="60" customFormat="1" ht="12.75"/>
    <row r="442" s="60" customFormat="1" ht="12.75"/>
    <row r="443" s="60" customFormat="1" ht="12.75"/>
    <row r="444" s="60" customFormat="1" ht="12.75"/>
    <row r="445" s="60" customFormat="1" ht="12.75"/>
    <row r="446" s="60" customFormat="1" ht="12.75"/>
    <row r="447" s="60" customFormat="1" ht="12.75"/>
    <row r="448" s="60" customFormat="1" ht="12.75"/>
    <row r="449" s="60" customFormat="1" ht="12.75"/>
    <row r="450" s="60" customFormat="1" ht="12.75"/>
    <row r="451" s="60" customFormat="1" ht="12.75"/>
    <row r="452" s="60" customFormat="1" ht="12.75"/>
    <row r="453" s="60" customFormat="1" ht="12.75"/>
    <row r="454" s="60" customFormat="1" ht="12.75"/>
    <row r="455" s="60" customFormat="1" ht="12.75"/>
    <row r="456" s="60" customFormat="1" ht="12.75"/>
    <row r="457" s="60" customFormat="1" ht="12.75"/>
    <row r="458" s="60" customFormat="1" ht="12.75"/>
    <row r="459" s="60" customFormat="1" ht="12.75"/>
    <row r="460" s="60" customFormat="1" ht="12.75"/>
    <row r="461" s="60" customFormat="1" ht="12.75"/>
    <row r="462" s="60" customFormat="1" ht="12.75"/>
    <row r="463" s="60" customFormat="1" ht="12.75"/>
    <row r="464" s="60" customFormat="1" ht="12.75"/>
    <row r="465" s="60" customFormat="1" ht="12.75"/>
    <row r="466" s="60" customFormat="1" ht="12.75"/>
    <row r="467" s="60" customFormat="1" ht="12.75"/>
    <row r="468" s="60" customFormat="1" ht="12.75"/>
    <row r="469" s="60" customFormat="1" ht="12.75"/>
    <row r="470" s="60" customFormat="1" ht="12.75"/>
    <row r="471" s="60" customFormat="1" ht="12.75"/>
    <row r="472" s="60" customFormat="1" ht="12.75"/>
    <row r="473" s="60" customFormat="1" ht="12.75"/>
    <row r="474" s="60" customFormat="1" ht="12.75"/>
    <row r="475" s="60" customFormat="1" ht="12.75"/>
    <row r="476" s="60" customFormat="1" ht="12.75"/>
    <row r="477" s="60" customFormat="1" ht="12.75"/>
    <row r="478" s="60" customFormat="1" ht="12.75"/>
    <row r="479" s="60" customFormat="1" ht="12.75"/>
    <row r="480" s="60" customFormat="1" ht="12.75"/>
    <row r="481" s="60" customFormat="1" ht="12.75"/>
    <row r="482" s="60" customFormat="1" ht="12.75"/>
    <row r="483" s="60" customFormat="1" ht="12.75"/>
    <row r="484" s="60" customFormat="1" ht="12.75"/>
    <row r="485" s="60" customFormat="1" ht="12.75"/>
    <row r="486" s="60" customFormat="1" ht="12.75"/>
    <row r="487" s="60" customFormat="1" ht="12.75"/>
    <row r="488" s="60" customFormat="1" ht="12.75"/>
    <row r="489" s="60" customFormat="1" ht="12.75"/>
    <row r="490" s="60" customFormat="1" ht="12.75"/>
    <row r="491" s="60" customFormat="1" ht="12.75"/>
    <row r="492" s="60" customFormat="1" ht="12.75"/>
    <row r="493" s="60" customFormat="1" ht="12.75"/>
    <row r="494" s="60" customFormat="1" ht="12.75"/>
    <row r="495" s="60" customFormat="1" ht="12.75"/>
    <row r="496" s="60" customFormat="1" ht="12.75"/>
    <row r="497" s="60" customFormat="1" ht="12.75"/>
    <row r="498" s="60" customFormat="1" ht="12.75"/>
    <row r="499" s="60" customFormat="1" ht="12.75"/>
    <row r="500" s="60" customFormat="1" ht="12.75"/>
    <row r="501" s="60" customFormat="1" ht="12.75"/>
    <row r="502" s="60" customFormat="1" ht="12.75"/>
    <row r="503" s="60" customFormat="1" ht="12.75"/>
    <row r="504" s="60" customFormat="1" ht="12.75"/>
    <row r="505" s="60" customFormat="1" ht="12.75"/>
    <row r="506" s="60" customFormat="1" ht="12.75"/>
    <row r="507" s="60" customFormat="1" ht="12.75"/>
    <row r="508" s="60" customFormat="1" ht="12.75"/>
    <row r="509" s="60" customFormat="1" ht="12.75"/>
    <row r="510" s="60" customFormat="1" ht="12.75"/>
    <row r="511" s="60" customFormat="1" ht="12.75"/>
    <row r="512" s="60" customFormat="1" ht="12.75"/>
    <row r="513" s="60" customFormat="1" ht="12.75"/>
    <row r="514" s="60" customFormat="1" ht="12.75"/>
    <row r="515" s="60" customFormat="1" ht="12.75"/>
    <row r="516" s="60" customFormat="1" ht="12.75"/>
    <row r="517" s="60" customFormat="1" ht="12.75"/>
    <row r="518" s="60" customFormat="1" ht="12.75"/>
    <row r="519" s="60" customFormat="1" ht="12.75"/>
    <row r="520" s="60" customFormat="1" ht="12.75"/>
    <row r="521" s="60" customFormat="1" ht="12.75"/>
    <row r="522" s="60" customFormat="1" ht="12.75"/>
    <row r="523" s="60" customFormat="1" ht="12.75"/>
    <row r="524" s="60" customFormat="1" ht="12.75"/>
    <row r="525" s="60" customFormat="1" ht="12.75"/>
    <row r="526" s="60" customFormat="1" ht="12.75"/>
    <row r="527" s="60" customFormat="1" ht="12.75"/>
    <row r="528" s="60" customFormat="1" ht="12.75"/>
    <row r="529" s="60" customFormat="1" ht="12.75"/>
    <row r="530" s="60" customFormat="1" ht="12.75"/>
    <row r="531" s="60" customFormat="1" ht="12.75"/>
    <row r="532" s="60" customFormat="1" ht="12.75"/>
    <row r="533" s="60" customFormat="1" ht="12.75"/>
    <row r="534" s="60" customFormat="1" ht="12.75"/>
    <row r="535" s="60" customFormat="1" ht="12.75"/>
    <row r="536" s="60" customFormat="1" ht="12.75"/>
    <row r="537" s="60" customFormat="1" ht="12.75"/>
    <row r="538" s="60" customFormat="1" ht="12.75"/>
    <row r="539" s="60" customFormat="1" ht="12.75"/>
    <row r="540" s="60" customFormat="1" ht="12.75"/>
    <row r="541" s="60" customFormat="1" ht="12.75"/>
    <row r="542" s="60" customFormat="1" ht="12.75"/>
    <row r="543" s="60" customFormat="1" ht="12.75"/>
    <row r="544" s="60" customFormat="1" ht="12.75"/>
    <row r="545" s="60" customFormat="1" ht="12.75"/>
    <row r="546" s="60" customFormat="1" ht="12.75"/>
    <row r="547" s="60" customFormat="1" ht="12.75"/>
    <row r="548" s="60" customFormat="1" ht="12.75"/>
    <row r="549" s="60" customFormat="1" ht="12.75"/>
    <row r="550" s="60" customFormat="1" ht="12.75"/>
    <row r="551" s="60" customFormat="1" ht="12.75"/>
    <row r="552" s="60" customFormat="1" ht="12.75"/>
    <row r="553" s="60" customFormat="1" ht="12.75"/>
    <row r="554" s="60" customFormat="1" ht="12.75"/>
    <row r="555" s="60" customFormat="1" ht="12.75"/>
    <row r="556" s="60" customFormat="1" ht="12.75"/>
    <row r="557" s="60" customFormat="1" ht="12.75"/>
    <row r="558" s="60" customFormat="1" ht="12.75"/>
    <row r="559" s="60" customFormat="1" ht="12.75"/>
    <row r="560" s="60" customFormat="1" ht="12.75"/>
    <row r="561" s="60" customFormat="1" ht="12.75"/>
    <row r="562" s="60" customFormat="1" ht="12.75"/>
    <row r="563" s="60" customFormat="1" ht="12.75"/>
    <row r="564" s="60" customFormat="1" ht="12.75"/>
    <row r="565" s="60" customFormat="1" ht="12.75"/>
    <row r="566" s="60" customFormat="1" ht="12.75"/>
    <row r="567" s="60" customFormat="1" ht="12.75"/>
    <row r="568" s="60" customFormat="1" ht="12.75"/>
    <row r="569" s="60" customFormat="1" ht="12.75"/>
    <row r="570" s="60" customFormat="1" ht="12.75"/>
    <row r="571" s="60" customFormat="1" ht="12.75"/>
    <row r="572" s="60" customFormat="1" ht="12.75"/>
    <row r="573" s="60" customFormat="1" ht="12.75"/>
    <row r="574" s="60" customFormat="1" ht="12.75"/>
    <row r="575" s="60" customFormat="1" ht="12.75"/>
    <row r="576" s="60" customFormat="1" ht="12.75"/>
    <row r="577" s="60" customFormat="1" ht="12.75"/>
    <row r="578" s="60" customFormat="1" ht="12.75"/>
    <row r="579" s="60" customFormat="1" ht="12.75"/>
    <row r="580" s="60" customFormat="1" ht="12.75"/>
    <row r="581" s="60" customFormat="1" ht="12.75"/>
    <row r="582" s="60" customFormat="1" ht="12.75"/>
    <row r="583" s="60" customFormat="1" ht="12.75"/>
    <row r="584" s="60" customFormat="1" ht="12.75"/>
    <row r="585" s="60" customFormat="1" ht="12.75"/>
    <row r="586" s="60" customFormat="1" ht="12.75"/>
    <row r="587" s="60" customFormat="1" ht="12.75"/>
    <row r="588" s="60" customFormat="1" ht="12.75"/>
    <row r="589" s="60" customFormat="1" ht="12.75"/>
    <row r="590" s="60" customFormat="1" ht="12.75"/>
    <row r="591" s="60" customFormat="1" ht="12.75"/>
    <row r="592" s="60" customFormat="1" ht="12.75"/>
    <row r="593" s="60" customFormat="1" ht="12.75"/>
    <row r="594" s="60" customFormat="1" ht="12.75"/>
    <row r="595" s="60" customFormat="1" ht="12.75"/>
    <row r="596" s="60" customFormat="1" ht="12.75"/>
    <row r="597" s="60" customFormat="1" ht="12.75"/>
    <row r="598" s="60" customFormat="1" ht="12.75"/>
    <row r="599" s="60" customFormat="1" ht="12.75"/>
    <row r="600" s="60" customFormat="1" ht="12.75"/>
    <row r="601" s="60" customFormat="1" ht="12.75"/>
    <row r="602" s="60" customFormat="1" ht="12.75"/>
    <row r="603" s="60" customFormat="1" ht="12.75"/>
    <row r="604" s="60" customFormat="1" ht="12.75"/>
    <row r="605" s="60" customFormat="1" ht="12.75"/>
    <row r="606" s="60" customFormat="1" ht="12.75"/>
    <row r="607" s="60" customFormat="1" ht="12.75"/>
    <row r="608" s="60" customFormat="1" ht="12.75"/>
    <row r="609" s="60" customFormat="1" ht="12.75"/>
    <row r="610" s="60" customFormat="1" ht="12.75"/>
    <row r="611" s="60" customFormat="1" ht="12.75"/>
    <row r="612" s="60" customFormat="1" ht="12.75"/>
    <row r="613" s="60" customFormat="1" ht="12.75"/>
    <row r="614" s="60" customFormat="1" ht="12.75"/>
    <row r="615" s="60" customFormat="1" ht="12.75"/>
    <row r="616" s="60" customFormat="1" ht="12.75"/>
    <row r="617" s="60" customFormat="1" ht="12.75"/>
    <row r="618" s="60" customFormat="1" ht="12.75"/>
    <row r="619" s="60" customFormat="1" ht="12.75"/>
    <row r="620" s="60" customFormat="1" ht="12.75"/>
    <row r="621" s="60" customFormat="1" ht="12.75"/>
    <row r="622" s="60" customFormat="1" ht="12.75"/>
    <row r="623" s="60" customFormat="1" ht="12.75"/>
    <row r="624" s="60" customFormat="1" ht="12.75"/>
    <row r="625" s="60" customFormat="1" ht="12.75"/>
    <row r="626" s="60" customFormat="1" ht="12.75"/>
    <row r="627" s="60" customFormat="1" ht="12.75"/>
    <row r="628" s="60" customFormat="1" ht="12.75"/>
    <row r="629" s="60" customFormat="1" ht="12.75"/>
    <row r="630" s="60" customFormat="1" ht="12.75"/>
    <row r="631" s="60" customFormat="1" ht="12.75"/>
    <row r="632" s="60" customFormat="1" ht="12.75"/>
    <row r="633" s="60" customFormat="1" ht="12.75"/>
    <row r="634" s="60" customFormat="1" ht="12.75"/>
    <row r="635" s="60" customFormat="1" ht="12.75"/>
    <row r="636" s="60" customFormat="1" ht="12.75"/>
    <row r="637" s="60" customFormat="1" ht="12.75"/>
    <row r="638" s="60" customFormat="1" ht="12.75"/>
    <row r="639" s="60" customFormat="1" ht="12.75"/>
    <row r="640" s="60" customFormat="1" ht="12.75"/>
    <row r="641" s="60" customFormat="1" ht="12.75"/>
    <row r="642" s="60" customFormat="1" ht="12.75"/>
    <row r="643" s="60" customFormat="1" ht="12.75"/>
    <row r="644" s="60" customFormat="1" ht="12.75"/>
    <row r="645" s="60" customFormat="1" ht="12.75"/>
    <row r="646" s="60" customFormat="1" ht="12.75"/>
    <row r="647" s="60" customFormat="1" ht="12.75"/>
    <row r="648" s="60" customFormat="1" ht="12.75"/>
    <row r="649" s="60" customFormat="1" ht="12.75"/>
    <row r="650" s="60" customFormat="1" ht="12.75"/>
    <row r="651" s="60" customFormat="1" ht="12.75"/>
    <row r="652" s="60" customFormat="1" ht="12.75"/>
    <row r="653" s="60" customFormat="1" ht="12.75"/>
    <row r="654" s="60" customFormat="1" ht="12.75"/>
    <row r="655" s="60" customFormat="1" ht="12.75"/>
    <row r="656" s="60" customFormat="1" ht="12.75"/>
    <row r="657" s="60" customFormat="1" ht="12.75"/>
    <row r="658" s="60" customFormat="1" ht="12.75"/>
    <row r="659" s="60" customFormat="1" ht="12.75"/>
    <row r="660" s="60" customFormat="1" ht="12.75"/>
    <row r="661" s="60" customFormat="1" ht="12.75"/>
    <row r="662" s="60" customFormat="1" ht="12.75"/>
    <row r="663" s="60" customFormat="1" ht="12.75"/>
    <row r="664" s="60" customFormat="1" ht="12.75"/>
    <row r="665" s="60" customFormat="1" ht="12.75"/>
    <row r="666" s="60" customFormat="1" ht="12.75"/>
    <row r="667" s="60" customFormat="1" ht="12.75"/>
    <row r="668" s="60" customFormat="1" ht="12.75"/>
    <row r="669" s="60" customFormat="1" ht="12.75"/>
    <row r="670" s="60" customFormat="1" ht="12.75"/>
    <row r="671" s="60" customFormat="1" ht="12.75"/>
    <row r="672" s="60" customFormat="1" ht="12.75"/>
    <row r="673" s="60" customFormat="1" ht="12.75"/>
    <row r="674" s="60" customFormat="1" ht="12.75"/>
    <row r="675" s="60" customFormat="1" ht="12.75"/>
    <row r="676" s="60" customFormat="1" ht="12.75"/>
    <row r="677" s="60" customFormat="1" ht="12.75"/>
    <row r="678" s="60" customFormat="1" ht="12.75"/>
    <row r="679" s="60" customFormat="1" ht="12.75"/>
    <row r="680" s="60" customFormat="1" ht="12.75"/>
    <row r="681" s="60" customFormat="1" ht="12.75"/>
    <row r="682" s="60" customFormat="1" ht="12.75"/>
    <row r="683" s="60" customFormat="1" ht="12.75"/>
    <row r="684" s="60" customFormat="1" ht="12.75"/>
    <row r="685" s="60" customFormat="1" ht="12.75"/>
    <row r="686" s="60" customFormat="1" ht="12.75"/>
    <row r="687" s="60" customFormat="1" ht="12.75"/>
    <row r="688" s="60" customFormat="1" ht="12.75"/>
    <row r="689" s="60" customFormat="1" ht="12.75"/>
    <row r="690" s="60" customFormat="1" ht="12.75"/>
    <row r="691" s="60" customFormat="1" ht="12.75"/>
    <row r="692" s="60" customFormat="1" ht="12.75"/>
    <row r="693" s="60" customFormat="1" ht="12.75"/>
    <row r="694" s="60" customFormat="1" ht="12.75"/>
    <row r="695" s="60" customFormat="1" ht="12.75"/>
    <row r="696" s="60" customFormat="1" ht="12.75"/>
    <row r="697" s="60" customFormat="1" ht="12.75"/>
    <row r="698" s="60" customFormat="1" ht="12.75"/>
    <row r="699" s="60" customFormat="1" ht="12.75"/>
    <row r="700" s="60" customFormat="1" ht="12.75"/>
    <row r="701" s="60" customFormat="1" ht="12.75"/>
    <row r="702" s="60" customFormat="1" ht="12.75"/>
    <row r="703" s="60" customFormat="1" ht="12.75"/>
    <row r="704" s="60" customFormat="1" ht="12.75"/>
    <row r="705" s="60" customFormat="1" ht="12.75"/>
    <row r="706" s="60" customFormat="1" ht="12.75"/>
    <row r="707" s="60" customFormat="1" ht="12.75"/>
    <row r="708" s="60" customFormat="1" ht="12.75"/>
    <row r="709" s="60" customFormat="1" ht="12.75"/>
    <row r="710" s="60" customFormat="1" ht="12.75"/>
    <row r="711" s="60" customFormat="1" ht="12.75"/>
    <row r="712" s="60" customFormat="1" ht="12.75"/>
    <row r="713" s="60" customFormat="1" ht="12.75"/>
    <row r="714" s="60" customFormat="1" ht="12.75"/>
    <row r="715" s="60" customFormat="1" ht="12.75"/>
    <row r="716" s="60" customFormat="1" ht="12.75"/>
    <row r="717" s="60" customFormat="1" ht="12.75"/>
    <row r="718" s="60" customFormat="1" ht="12.75"/>
    <row r="719" s="60" customFormat="1" ht="12.75"/>
    <row r="720" s="60" customFormat="1" ht="12.75"/>
    <row r="721" s="60" customFormat="1" ht="12.75"/>
    <row r="722" s="60" customFormat="1" ht="12.75"/>
    <row r="723" s="60" customFormat="1" ht="12.75"/>
    <row r="724" s="60" customFormat="1" ht="12.75"/>
    <row r="725" s="60" customFormat="1" ht="12.75"/>
    <row r="726" s="60" customFormat="1" ht="12.75"/>
    <row r="727" s="60" customFormat="1" ht="12.75"/>
    <row r="728" s="60" customFormat="1" ht="12.75"/>
    <row r="729" s="60" customFormat="1" ht="12.75"/>
    <row r="730" s="60" customFormat="1" ht="12.75"/>
    <row r="731" s="60" customFormat="1" ht="12.75"/>
    <row r="732" s="60" customFormat="1" ht="12.75"/>
    <row r="733" s="60" customFormat="1" ht="12.75"/>
    <row r="734" s="60" customFormat="1" ht="12.75"/>
    <row r="735" s="60" customFormat="1" ht="12.75"/>
    <row r="736" s="60" customFormat="1" ht="12.75"/>
    <row r="737" s="60" customFormat="1" ht="12.75"/>
    <row r="738" s="60" customFormat="1" ht="12.75"/>
    <row r="739" s="60" customFormat="1" ht="12.75"/>
    <row r="740" s="60" customFormat="1" ht="12.75"/>
    <row r="741" s="60" customFormat="1" ht="12.75"/>
    <row r="742" s="60" customFormat="1" ht="12.75"/>
    <row r="743" s="60" customFormat="1" ht="12.75"/>
    <row r="744" s="60" customFormat="1" ht="12.75"/>
    <row r="745" s="60" customFormat="1" ht="12.75"/>
    <row r="746" s="60" customFormat="1" ht="12.75"/>
    <row r="747" s="60" customFormat="1" ht="12.75"/>
    <row r="748" s="60" customFormat="1" ht="12.75"/>
    <row r="749" s="60" customFormat="1" ht="12.75"/>
    <row r="750" s="60" customFormat="1" ht="12.75"/>
    <row r="751" s="60" customFormat="1" ht="12.75"/>
    <row r="752" s="60" customFormat="1" ht="12.75"/>
    <row r="753" s="60" customFormat="1" ht="12.75"/>
    <row r="754" s="60" customFormat="1" ht="12.75"/>
    <row r="755" s="60" customFormat="1" ht="12.75"/>
    <row r="756" s="60" customFormat="1" ht="12.75"/>
    <row r="757" s="60" customFormat="1" ht="12.75"/>
    <row r="758" s="60" customFormat="1" ht="12.75"/>
    <row r="759" s="60" customFormat="1" ht="12.75"/>
    <row r="760" s="60" customFormat="1" ht="12.75"/>
    <row r="761" s="60" customFormat="1" ht="12.75"/>
    <row r="762" s="60" customFormat="1" ht="12.75"/>
    <row r="763" s="60" customFormat="1" ht="12.75"/>
    <row r="764" s="60" customFormat="1" ht="12.75"/>
    <row r="765" s="60" customFormat="1" ht="12.75"/>
    <row r="766" s="60" customFormat="1" ht="12.75"/>
    <row r="767" s="60" customFormat="1" ht="12.75"/>
    <row r="768" s="60" customFormat="1" ht="12.75"/>
    <row r="769" s="60" customFormat="1" ht="12.75"/>
    <row r="770" s="60" customFormat="1" ht="12.75"/>
    <row r="771" s="60" customFormat="1" ht="12.75"/>
    <row r="772" s="60" customFormat="1" ht="12.75"/>
    <row r="773" s="60" customFormat="1" ht="12.75"/>
    <row r="774" s="60" customFormat="1" ht="12.75"/>
    <row r="775" s="60" customFormat="1" ht="12.75"/>
    <row r="776" s="60" customFormat="1" ht="12.75"/>
    <row r="777" s="60" customFormat="1" ht="12.75"/>
    <row r="778" s="60" customFormat="1" ht="12.75"/>
    <row r="779" s="60" customFormat="1" ht="12.75"/>
    <row r="780" s="60" customFormat="1" ht="12.75"/>
    <row r="781" s="60" customFormat="1" ht="12.75"/>
    <row r="782" s="60" customFormat="1" ht="12.75"/>
    <row r="783" s="60" customFormat="1" ht="12.75"/>
    <row r="784" s="60" customFormat="1" ht="12.75"/>
    <row r="785" s="60" customFormat="1" ht="12.75"/>
    <row r="786" s="60" customFormat="1" ht="12.75"/>
    <row r="787" s="60" customFormat="1" ht="12.75"/>
    <row r="788" s="60" customFormat="1" ht="12.75"/>
    <row r="789" s="60" customFormat="1" ht="12.75"/>
    <row r="790" s="60" customFormat="1" ht="12.75"/>
    <row r="791" s="60" customFormat="1" ht="12.75"/>
    <row r="792" s="60" customFormat="1" ht="12.75"/>
    <row r="793" s="60" customFormat="1" ht="12.75"/>
    <row r="794" s="60" customFormat="1" ht="12.75"/>
    <row r="795" s="60" customFormat="1" ht="12.75"/>
    <row r="796" s="60" customFormat="1" ht="12.75"/>
    <row r="797" s="60" customFormat="1" ht="12.75"/>
    <row r="798" s="60" customFormat="1" ht="12.75"/>
    <row r="799" s="60" customFormat="1" ht="12.75"/>
    <row r="800" s="60" customFormat="1" ht="12.75"/>
    <row r="801" s="60" customFormat="1" ht="12.75"/>
    <row r="802" s="60" customFormat="1" ht="12.75"/>
    <row r="803" s="60" customFormat="1" ht="12.75"/>
    <row r="804" s="60" customFormat="1" ht="12.75"/>
    <row r="805" s="60" customFormat="1" ht="12.75"/>
    <row r="806" s="60" customFormat="1" ht="12.75"/>
    <row r="807" s="60" customFormat="1" ht="12.75"/>
    <row r="808" s="60" customFormat="1" ht="12.75"/>
    <row r="809" s="60" customFormat="1" ht="12.75"/>
    <row r="810" s="60" customFormat="1" ht="12.75"/>
    <row r="811" s="60" customFormat="1" ht="12.75"/>
    <row r="812" s="60" customFormat="1" ht="12.75"/>
    <row r="813" s="60" customFormat="1" ht="12.75"/>
    <row r="814" s="60" customFormat="1" ht="12.75"/>
    <row r="815" s="60" customFormat="1" ht="12.75"/>
    <row r="816" s="60" customFormat="1" ht="12.75"/>
    <row r="817" s="60" customFormat="1" ht="12.75"/>
    <row r="818" s="60" customFormat="1" ht="12.75"/>
    <row r="819" s="60" customFormat="1" ht="12.75"/>
    <row r="820" s="60" customFormat="1" ht="12.75"/>
    <row r="821" s="60" customFormat="1" ht="12.75"/>
    <row r="822" s="60" customFormat="1" ht="12.75"/>
    <row r="823" s="60" customFormat="1" ht="12.75"/>
    <row r="824" s="60" customFormat="1" ht="12.75"/>
    <row r="825" s="60" customFormat="1" ht="12.75"/>
    <row r="826" s="60" customFormat="1" ht="12.75"/>
    <row r="827" s="60" customFormat="1" ht="12.75"/>
    <row r="828" s="60" customFormat="1" ht="12.75"/>
    <row r="829" s="60" customFormat="1" ht="12.75"/>
    <row r="830" s="60" customFormat="1" ht="12.75"/>
    <row r="831" s="60" customFormat="1" ht="12.75"/>
    <row r="832" s="60" customFormat="1" ht="12.75"/>
    <row r="833" s="60" customFormat="1" ht="12.75"/>
    <row r="834" s="60" customFormat="1" ht="12.75"/>
    <row r="835" s="60" customFormat="1" ht="12.75"/>
    <row r="836" s="60" customFormat="1" ht="12.75"/>
    <row r="837" s="60" customFormat="1" ht="12.75"/>
    <row r="838" s="60" customFormat="1" ht="12.75"/>
    <row r="839" s="60" customFormat="1" ht="12.75"/>
    <row r="840" s="60" customFormat="1" ht="12.75"/>
    <row r="841" s="60" customFormat="1" ht="12.75"/>
    <row r="842" s="60" customFormat="1" ht="12.75"/>
    <row r="843" s="60" customFormat="1" ht="12.75"/>
    <row r="844" s="60" customFormat="1" ht="12.75"/>
    <row r="845" s="60" customFormat="1" ht="12.75"/>
    <row r="846" s="60" customFormat="1" ht="12.75"/>
    <row r="847" s="60" customFormat="1" ht="12.75"/>
    <row r="848" s="60" customFormat="1" ht="12.75"/>
    <row r="849" s="60" customFormat="1" ht="12.75"/>
    <row r="850" s="60" customFormat="1" ht="12.75"/>
    <row r="851" s="60" customFormat="1" ht="12.75"/>
    <row r="852" s="60" customFormat="1" ht="12.75"/>
    <row r="853" s="60" customFormat="1" ht="12.75"/>
    <row r="854" s="60" customFormat="1" ht="12.75"/>
    <row r="855" s="60" customFormat="1" ht="12.75"/>
    <row r="856" s="60" customFormat="1" ht="12.75"/>
    <row r="857" s="60" customFormat="1" ht="12.75"/>
    <row r="858" s="60" customFormat="1" ht="12.75"/>
    <row r="859" s="60" customFormat="1" ht="12.75"/>
    <row r="860" s="60" customFormat="1" ht="12.75"/>
    <row r="861" s="60" customFormat="1" ht="12.75"/>
    <row r="862" s="60" customFormat="1" ht="12.75"/>
    <row r="863" s="60" customFormat="1" ht="12.75"/>
    <row r="864" s="60" customFormat="1" ht="12.75"/>
    <row r="865" s="60" customFormat="1" ht="12.75"/>
    <row r="866" s="60" customFormat="1" ht="12.75"/>
    <row r="867" s="60" customFormat="1" ht="12.75"/>
    <row r="868" s="60" customFormat="1" ht="12.75"/>
    <row r="869" s="60" customFormat="1" ht="12.75"/>
    <row r="870" s="60" customFormat="1" ht="12.75"/>
    <row r="871" s="60" customFormat="1" ht="12.75"/>
    <row r="872" s="60" customFormat="1" ht="12.75"/>
    <row r="873" s="60" customFormat="1" ht="12.75"/>
    <row r="874" s="60" customFormat="1" ht="12.75"/>
    <row r="875" s="60" customFormat="1" ht="12.75"/>
    <row r="876" s="60" customFormat="1" ht="12.75"/>
    <row r="877" s="60" customFormat="1" ht="12.75"/>
    <row r="878" s="60" customFormat="1" ht="12.75"/>
    <row r="879" s="60" customFormat="1" ht="12.75"/>
    <row r="880" s="60" customFormat="1" ht="12.75"/>
    <row r="881" s="60" customFormat="1" ht="12.75"/>
    <row r="882" s="60" customFormat="1" ht="12.75"/>
    <row r="883" s="60" customFormat="1" ht="12.75"/>
    <row r="884" s="60" customFormat="1" ht="12.75"/>
    <row r="885" s="60" customFormat="1" ht="12.75"/>
    <row r="886" s="60" customFormat="1" ht="12.75"/>
    <row r="887" s="60" customFormat="1" ht="12.75"/>
    <row r="888" s="60" customFormat="1" ht="12.75"/>
    <row r="889" s="60" customFormat="1" ht="12.75"/>
    <row r="890" s="60" customFormat="1" ht="12.75"/>
    <row r="891" s="60" customFormat="1" ht="12.75"/>
    <row r="892" s="60" customFormat="1" ht="12.75"/>
    <row r="893" s="60" customFormat="1" ht="12.75"/>
    <row r="894" s="60" customFormat="1" ht="12.75"/>
    <row r="895" s="60" customFormat="1" ht="12.75"/>
    <row r="896" s="60" customFormat="1" ht="12.75"/>
    <row r="897" s="60" customFormat="1" ht="12.75"/>
    <row r="898" s="60" customFormat="1" ht="12.75"/>
    <row r="899" s="60" customFormat="1" ht="12.75"/>
    <row r="900" s="60" customFormat="1" ht="12.75"/>
    <row r="901" s="60" customFormat="1" ht="12.75"/>
    <row r="902" s="60" customFormat="1" ht="12.75"/>
    <row r="903" s="60" customFormat="1" ht="12.75"/>
    <row r="904" s="60" customFormat="1" ht="12.75"/>
    <row r="905" s="60" customFormat="1" ht="12.75"/>
    <row r="906" s="60" customFormat="1" ht="12.75"/>
    <row r="907" s="60" customFormat="1" ht="12.75"/>
    <row r="908" s="60" customFormat="1" ht="12.75"/>
    <row r="909" s="60" customFormat="1" ht="12.75"/>
    <row r="910" s="60" customFormat="1" ht="12.75"/>
    <row r="911" s="60" customFormat="1" ht="12.75"/>
    <row r="912" s="60" customFormat="1" ht="12.75"/>
    <row r="913" s="60" customFormat="1" ht="12.75"/>
    <row r="914" s="60" customFormat="1" ht="12.75"/>
    <row r="915" s="60" customFormat="1" ht="12.75"/>
    <row r="916" s="60" customFormat="1" ht="12.75"/>
    <row r="917" s="60" customFormat="1" ht="12.75"/>
    <row r="918" s="60" customFormat="1" ht="12.75"/>
    <row r="919" s="60" customFormat="1" ht="12.75"/>
    <row r="920" s="60" customFormat="1" ht="12.75"/>
    <row r="921" s="60" customFormat="1" ht="12.75"/>
    <row r="922" s="60" customFormat="1" ht="12.75"/>
    <row r="923" s="60" customFormat="1" ht="12.75"/>
    <row r="924" s="60" customFormat="1" ht="12.75"/>
    <row r="925" s="60" customFormat="1" ht="12.75"/>
    <row r="926" s="60" customFormat="1" ht="12.75"/>
    <row r="927" s="60" customFormat="1" ht="12.75"/>
    <row r="928" s="60" customFormat="1" ht="12.75"/>
    <row r="929" s="60" customFormat="1" ht="12.75"/>
    <row r="930" s="60" customFormat="1" ht="12.75"/>
    <row r="931" s="60" customFormat="1" ht="12.75"/>
    <row r="932" s="60" customFormat="1" ht="12.75"/>
    <row r="933" s="60" customFormat="1" ht="12.75"/>
    <row r="934" s="60" customFormat="1" ht="12.75"/>
    <row r="935" s="60" customFormat="1" ht="12.75"/>
    <row r="936" s="60" customFormat="1" ht="12.75"/>
    <row r="937" s="60" customFormat="1" ht="12.75"/>
    <row r="938" s="60" customFormat="1" ht="12.75"/>
    <row r="939" s="60" customFormat="1" ht="12.75"/>
    <row r="940" s="60" customFormat="1" ht="12.75"/>
    <row r="941" s="60" customFormat="1" ht="12.75"/>
    <row r="942" s="60" customFormat="1" ht="12.75"/>
    <row r="943" s="60" customFormat="1" ht="12.75"/>
    <row r="944" s="60" customFormat="1" ht="12.75"/>
    <row r="945" s="60" customFormat="1" ht="12.75"/>
    <row r="946" s="60" customFormat="1" ht="12.75"/>
    <row r="947" s="60" customFormat="1" ht="12.75"/>
    <row r="948" s="60" customFormat="1" ht="12.75"/>
    <row r="949" s="60" customFormat="1" ht="12.75"/>
    <row r="950" s="60" customFormat="1" ht="12.75"/>
    <row r="951" s="60" customFormat="1" ht="12.75"/>
    <row r="952" s="60" customFormat="1" ht="12.75"/>
    <row r="953" s="60" customFormat="1" ht="12.75"/>
    <row r="954" s="60" customFormat="1" ht="12.75"/>
    <row r="955" s="60" customFormat="1" ht="12.75"/>
    <row r="956" s="60" customFormat="1" ht="12.75"/>
    <row r="957" s="60" customFormat="1" ht="12.75"/>
    <row r="958" s="60" customFormat="1" ht="12.75"/>
    <row r="959" s="60" customFormat="1" ht="12.75"/>
    <row r="960" s="60" customFormat="1" ht="12.75"/>
    <row r="961" s="60" customFormat="1" ht="12.75"/>
    <row r="962" s="60" customFormat="1" ht="12.75"/>
    <row r="963" s="60" customFormat="1" ht="12.75"/>
    <row r="964" s="60" customFormat="1" ht="12.75"/>
    <row r="965" s="60" customFormat="1" ht="12.75"/>
    <row r="966" s="60" customFormat="1" ht="12.75"/>
    <row r="967" s="60" customFormat="1" ht="12.75"/>
    <row r="968" s="60" customFormat="1" ht="12.75"/>
    <row r="969" s="60" customFormat="1" ht="12.75"/>
    <row r="970" s="60" customFormat="1" ht="12.75"/>
    <row r="971" s="60" customFormat="1" ht="12.75"/>
    <row r="972" s="60" customFormat="1" ht="12.75"/>
    <row r="973" s="60" customFormat="1" ht="12.75"/>
    <row r="974" s="60" customFormat="1" ht="12.75"/>
    <row r="975" s="60" customFormat="1" ht="12.75"/>
    <row r="976" s="60" customFormat="1" ht="12.75"/>
    <row r="977" s="60" customFormat="1" ht="12.75"/>
    <row r="978" s="60" customFormat="1" ht="12.75"/>
    <row r="979" s="60" customFormat="1" ht="12.75"/>
    <row r="980" s="60" customFormat="1" ht="12.75"/>
    <row r="981" s="60" customFormat="1" ht="12.75"/>
    <row r="982" s="60" customFormat="1" ht="12.75"/>
    <row r="983" s="60" customFormat="1" ht="12.75"/>
    <row r="984" s="60" customFormat="1" ht="12.75"/>
    <row r="985" s="60" customFormat="1" ht="12.75"/>
    <row r="986" s="60" customFormat="1" ht="12.75"/>
    <row r="987" s="60" customFormat="1" ht="12.75"/>
    <row r="988" s="60" customFormat="1" ht="12.75"/>
    <row r="989" s="60" customFormat="1" ht="12.75"/>
    <row r="990" s="60" customFormat="1" ht="12.75"/>
    <row r="991" s="60" customFormat="1" ht="12.75"/>
    <row r="992" s="60" customFormat="1" ht="12.75"/>
    <row r="993" s="60" customFormat="1" ht="12.75"/>
    <row r="994" s="60" customFormat="1" ht="12.75"/>
    <row r="995" s="60" customFormat="1" ht="12.75"/>
    <row r="996" s="60" customFormat="1" ht="12.75"/>
    <row r="997" s="60" customFormat="1" ht="12.75"/>
    <row r="998" s="60" customFormat="1" ht="12.75"/>
    <row r="999" s="60" customFormat="1" ht="12.75"/>
    <row r="1000" s="60" customFormat="1" ht="12.75"/>
    <row r="1001" s="60" customFormat="1" ht="12.75"/>
    <row r="1002" s="60" customFormat="1" ht="12.75"/>
    <row r="1003" s="60" customFormat="1" ht="12.75"/>
    <row r="1004" s="60" customFormat="1" ht="12.75"/>
    <row r="1005" s="60" customFormat="1" ht="12.75"/>
    <row r="1006" s="60" customFormat="1" ht="12.75"/>
    <row r="1007" s="60" customFormat="1" ht="12.75"/>
    <row r="1008" s="60" customFormat="1" ht="12.75"/>
    <row r="1009" s="60" customFormat="1" ht="12.75"/>
    <row r="1010" s="60" customFormat="1" ht="12.75"/>
    <row r="1011" s="60" customFormat="1" ht="12.75"/>
    <row r="1012" s="60" customFormat="1" ht="12.75"/>
    <row r="1013" s="60" customFormat="1" ht="12.75"/>
    <row r="1014" s="60" customFormat="1" ht="12.75"/>
    <row r="1015" s="60" customFormat="1" ht="12.75"/>
    <row r="1016" s="60" customFormat="1" ht="12.75"/>
    <row r="1017" s="60" customFormat="1" ht="12.75"/>
    <row r="1018" s="60" customFormat="1" ht="12.75"/>
    <row r="1019" s="60" customFormat="1" ht="12.75"/>
    <row r="1020" s="60" customFormat="1" ht="12.75"/>
    <row r="1021" s="60" customFormat="1" ht="12.75"/>
    <row r="1022" s="60" customFormat="1" ht="12.75"/>
    <row r="1023" s="60" customFormat="1" ht="12.75"/>
    <row r="1024" s="60" customFormat="1" ht="12.75"/>
    <row r="1025" s="60" customFormat="1" ht="12.75"/>
    <row r="1026" s="60" customFormat="1" ht="12.75"/>
    <row r="1027" s="60" customFormat="1" ht="12.75"/>
    <row r="1028" s="60" customFormat="1" ht="12.75"/>
    <row r="1029" s="60" customFormat="1" ht="12.75"/>
    <row r="1030" s="60" customFormat="1" ht="12.75"/>
    <row r="1031" s="60" customFormat="1" ht="12.75"/>
    <row r="1032" s="60" customFormat="1" ht="12.75"/>
    <row r="1033" s="60" customFormat="1" ht="12.75"/>
    <row r="1034" s="60" customFormat="1" ht="12.75"/>
    <row r="1035" s="60" customFormat="1" ht="12.75"/>
    <row r="1036" s="60" customFormat="1" ht="12.75"/>
    <row r="1037" s="60" customFormat="1" ht="12.75"/>
    <row r="1038" s="60" customFormat="1" ht="12.75"/>
    <row r="1039" s="60" customFormat="1" ht="12.75"/>
    <row r="1040" s="60" customFormat="1" ht="12.75"/>
    <row r="1041" s="60" customFormat="1" ht="12.75"/>
    <row r="1042" s="60" customFormat="1" ht="12.75"/>
    <row r="1043" s="60" customFormat="1" ht="12.75"/>
    <row r="1044" s="60" customFormat="1" ht="12.75"/>
    <row r="1045" s="60" customFormat="1" ht="12.75"/>
    <row r="1046" s="60" customFormat="1" ht="12.75"/>
    <row r="1047" s="60" customFormat="1" ht="12.75"/>
    <row r="1048" s="60" customFormat="1" ht="12.75"/>
    <row r="1049" s="60" customFormat="1" ht="12.75"/>
    <row r="1050" s="60" customFormat="1" ht="12.75"/>
    <row r="1051" s="60" customFormat="1" ht="12.75"/>
    <row r="1052" s="60" customFormat="1" ht="12.75"/>
    <row r="1053" s="60" customFormat="1" ht="12.75"/>
    <row r="1054" s="60" customFormat="1" ht="12.75"/>
    <row r="1055" s="60" customFormat="1" ht="12.75"/>
    <row r="1056" s="60" customFormat="1" ht="12.75"/>
    <row r="1057" s="60" customFormat="1" ht="12.75"/>
    <row r="1058" s="60" customFormat="1" ht="12.75"/>
    <row r="1059" s="60" customFormat="1" ht="12.75"/>
    <row r="1060" s="60" customFormat="1" ht="12.75"/>
    <row r="1061" s="60" customFormat="1" ht="12.75"/>
    <row r="1062" s="60" customFormat="1" ht="12.75"/>
    <row r="1063" s="60" customFormat="1" ht="12.75"/>
    <row r="1064" s="60" customFormat="1" ht="12.75"/>
    <row r="1065" s="60" customFormat="1" ht="12.75"/>
    <row r="1066" s="60" customFormat="1" ht="12.75"/>
    <row r="1067" s="60" customFormat="1" ht="12.75"/>
    <row r="1068" s="60" customFormat="1" ht="12.75"/>
    <row r="1069" s="60" customFormat="1" ht="12.75"/>
    <row r="1070" s="60" customFormat="1" ht="12.75"/>
    <row r="1071" s="60" customFormat="1" ht="12.75"/>
    <row r="1072" s="60" customFormat="1" ht="12.75"/>
    <row r="1073" s="60" customFormat="1" ht="12.75"/>
    <row r="1074" s="60" customFormat="1" ht="12.75"/>
    <row r="1075" s="60" customFormat="1" ht="12.75"/>
    <row r="1076" s="60" customFormat="1" ht="12.75"/>
    <row r="1077" s="60" customFormat="1" ht="12.75"/>
    <row r="1078" s="60" customFormat="1" ht="12.75"/>
    <row r="1079" s="60" customFormat="1" ht="12.75"/>
    <row r="1080" s="60" customFormat="1" ht="12.75"/>
    <row r="1081" s="60" customFormat="1" ht="12.75"/>
    <row r="1082" s="60" customFormat="1" ht="12.75"/>
    <row r="1083" s="60" customFormat="1" ht="12.75"/>
    <row r="1084" s="60" customFormat="1" ht="12.75"/>
    <row r="1085" s="60" customFormat="1" ht="12.75"/>
    <row r="1086" s="60" customFormat="1" ht="12.75"/>
    <row r="1087" s="60" customFormat="1" ht="12.75"/>
    <row r="1088" s="60" customFormat="1" ht="12.75"/>
    <row r="1089" s="60" customFormat="1" ht="12.75"/>
    <row r="1090" s="60" customFormat="1" ht="12.75"/>
    <row r="1091" s="60" customFormat="1" ht="12.75"/>
    <row r="1092" s="60" customFormat="1" ht="12.75"/>
    <row r="1093" s="60" customFormat="1" ht="12.75"/>
    <row r="1094" s="60" customFormat="1" ht="12.75"/>
    <row r="1095" s="60" customFormat="1" ht="12.75"/>
    <row r="1096" s="60" customFormat="1" ht="12.75"/>
    <row r="1097" s="60" customFormat="1" ht="12.75"/>
    <row r="1098" s="60" customFormat="1" ht="12.75"/>
    <row r="1099" s="60" customFormat="1" ht="12.75"/>
    <row r="1100" s="60" customFormat="1" ht="12.75"/>
    <row r="1101" s="60" customFormat="1" ht="12.75"/>
    <row r="1102" s="60" customFormat="1" ht="12.75"/>
    <row r="1103" s="60" customFormat="1" ht="12.75"/>
    <row r="1104" s="60" customFormat="1" ht="12.75"/>
    <row r="1105" s="60" customFormat="1" ht="12.75"/>
    <row r="1106" s="60" customFormat="1" ht="12.75"/>
    <row r="1107" s="60" customFormat="1" ht="12.75"/>
    <row r="1108" s="60" customFormat="1" ht="12.75"/>
    <row r="1109" s="60" customFormat="1" ht="12.75"/>
    <row r="1110" s="60" customFormat="1" ht="12.75"/>
    <row r="1111" s="60" customFormat="1" ht="12.75"/>
    <row r="1112" s="60" customFormat="1" ht="12.75"/>
    <row r="1113" s="60" customFormat="1" ht="12.75"/>
    <row r="1114" s="60" customFormat="1" ht="12.75"/>
    <row r="1115" s="60" customFormat="1" ht="12.75"/>
    <row r="1116" s="60" customFormat="1" ht="12.75"/>
    <row r="1117" s="60" customFormat="1" ht="12.75"/>
    <row r="1118" s="60" customFormat="1" ht="12.75"/>
    <row r="1119" s="60" customFormat="1" ht="12.75"/>
    <row r="1120" s="60" customFormat="1" ht="12.75"/>
    <row r="1121" s="60" customFormat="1" ht="12.75"/>
    <row r="1122" s="60" customFormat="1" ht="12.75"/>
    <row r="1123" s="60" customFormat="1" ht="12.75"/>
    <row r="1124" s="60" customFormat="1" ht="12.75"/>
    <row r="1125" s="60" customFormat="1" ht="12.75"/>
    <row r="1126" s="60" customFormat="1" ht="12.75"/>
    <row r="1127" s="60" customFormat="1" ht="12.75"/>
    <row r="1128" s="60" customFormat="1" ht="12.75"/>
    <row r="1129" s="60" customFormat="1" ht="12.75"/>
    <row r="1130" s="60" customFormat="1" ht="12.75"/>
    <row r="1131" s="60" customFormat="1" ht="12.75"/>
    <row r="1132" s="60" customFormat="1" ht="12.75"/>
    <row r="1133" s="60" customFormat="1" ht="12.75"/>
    <row r="1134" s="60" customFormat="1" ht="12.75"/>
    <row r="1135" s="60" customFormat="1" ht="12.75"/>
    <row r="1136" s="60" customFormat="1" ht="12.75"/>
    <row r="1137" s="60" customFormat="1" ht="12.75"/>
    <row r="1138" s="60" customFormat="1" ht="12.75"/>
    <row r="1139" s="60" customFormat="1" ht="12.75"/>
    <row r="1140" s="60" customFormat="1" ht="12.75"/>
    <row r="1141" s="60" customFormat="1" ht="12.75"/>
    <row r="1142" s="60" customFormat="1" ht="12.75"/>
    <row r="1143" s="60" customFormat="1" ht="12.75"/>
    <row r="1144" s="60" customFormat="1" ht="12.75"/>
    <row r="1145" s="60" customFormat="1" ht="12.75"/>
    <row r="1146" s="60" customFormat="1" ht="12.75"/>
    <row r="1147" s="60" customFormat="1" ht="12.75"/>
    <row r="1148" s="60" customFormat="1" ht="12.75"/>
    <row r="1149" s="60" customFormat="1" ht="12.75"/>
    <row r="1150" s="60" customFormat="1" ht="12.75"/>
    <row r="1151" s="60" customFormat="1" ht="12.75"/>
    <row r="1152" s="60" customFormat="1" ht="12.75"/>
    <row r="1153" s="60" customFormat="1" ht="12.75"/>
    <row r="1154" s="60" customFormat="1" ht="12.75"/>
    <row r="1155" s="60" customFormat="1" ht="12.75"/>
    <row r="1156" s="60" customFormat="1" ht="12.75"/>
    <row r="1157" s="60" customFormat="1" ht="12.75"/>
    <row r="1158" s="60" customFormat="1" ht="12.75"/>
    <row r="1159" s="60" customFormat="1" ht="12.75"/>
    <row r="1160" s="60" customFormat="1" ht="12.75"/>
    <row r="1161" s="60" customFormat="1" ht="12.75"/>
    <row r="1162" s="60" customFormat="1" ht="12.75"/>
    <row r="1163" s="60" customFormat="1" ht="12.75"/>
    <row r="1164" s="60" customFormat="1" ht="12.75"/>
    <row r="1165" s="60" customFormat="1" ht="12.75"/>
    <row r="1166" s="60" customFormat="1" ht="12.75"/>
    <row r="1167" s="60" customFormat="1" ht="12.75"/>
    <row r="1168" s="60" customFormat="1" ht="12.75"/>
    <row r="1169" s="60" customFormat="1" ht="12.75"/>
    <row r="1170" s="60" customFormat="1" ht="12.75"/>
    <row r="1171" s="60" customFormat="1" ht="12.75"/>
    <row r="1172" s="60" customFormat="1" ht="12.75"/>
    <row r="1173" s="60" customFormat="1" ht="12.75"/>
    <row r="1174" s="60" customFormat="1" ht="12.75"/>
    <row r="1175" s="60" customFormat="1" ht="12.75"/>
    <row r="1176" s="60" customFormat="1" ht="12.75"/>
    <row r="1177" s="60" customFormat="1" ht="12.75"/>
    <row r="1178" s="60" customFormat="1" ht="12.75"/>
    <row r="1179" s="60" customFormat="1" ht="12.75"/>
    <row r="1180" s="60" customFormat="1" ht="12.75"/>
    <row r="1181" s="60" customFormat="1" ht="12.75"/>
    <row r="1182" s="60" customFormat="1" ht="12.75"/>
    <row r="1183" s="60" customFormat="1" ht="12.75"/>
    <row r="1184" s="60" customFormat="1" ht="12.75"/>
    <row r="1185" s="60" customFormat="1" ht="12.75"/>
    <row r="1186" s="60" customFormat="1" ht="12.75"/>
    <row r="1187" s="60" customFormat="1" ht="12.75"/>
    <row r="1188" s="60" customFormat="1" ht="12.75"/>
    <row r="1189" s="60" customFormat="1" ht="12.75"/>
    <row r="1190" s="60" customFormat="1" ht="12.75"/>
    <row r="1191" s="60" customFormat="1" ht="12.75"/>
    <row r="1192" s="60" customFormat="1" ht="12.75"/>
    <row r="1193" s="60" customFormat="1" ht="12.75"/>
    <row r="1194" s="60" customFormat="1" ht="12.75"/>
    <row r="1195" s="60" customFormat="1" ht="12.75"/>
    <row r="1196" s="60" customFormat="1" ht="12.75"/>
    <row r="1197" s="60" customFormat="1" ht="12.75"/>
    <row r="1198" s="60" customFormat="1" ht="12.75"/>
    <row r="1199" s="60" customFormat="1" ht="12.75"/>
    <row r="1200" s="60" customFormat="1" ht="12.75"/>
    <row r="1201" s="60" customFormat="1" ht="12.75"/>
    <row r="1202" s="60" customFormat="1" ht="12.75"/>
    <row r="1203" s="60" customFormat="1" ht="12.75"/>
    <row r="1204" s="60" customFormat="1" ht="12.75"/>
    <row r="1205" s="60" customFormat="1" ht="12.75"/>
    <row r="1206" s="60" customFormat="1" ht="12.75"/>
    <row r="1207" s="60" customFormat="1" ht="12.75"/>
    <row r="1208" s="60" customFormat="1" ht="12.75"/>
    <row r="1209" s="60" customFormat="1" ht="12.75"/>
    <row r="1210" s="60" customFormat="1" ht="12.75"/>
    <row r="1211" s="60" customFormat="1" ht="12.75"/>
    <row r="1212" s="60" customFormat="1" ht="12.75"/>
    <row r="1213" s="60" customFormat="1" ht="12.75"/>
    <row r="1214" s="60" customFormat="1" ht="12.75"/>
    <row r="1215" s="60" customFormat="1" ht="12.75"/>
    <row r="1216" s="60" customFormat="1" ht="12.75"/>
    <row r="1217" s="60" customFormat="1" ht="12.75"/>
    <row r="1218" s="60" customFormat="1" ht="12.75"/>
    <row r="1219" s="60" customFormat="1" ht="12.75"/>
    <row r="1220" s="60" customFormat="1" ht="12.75"/>
    <row r="1221" s="60" customFormat="1" ht="12.75"/>
    <row r="1222" s="60" customFormat="1" ht="12.75"/>
    <row r="1223" s="60" customFormat="1" ht="12.75"/>
    <row r="1224" s="60" customFormat="1" ht="12.75"/>
    <row r="1225" s="60" customFormat="1" ht="12.75"/>
    <row r="1226" s="60" customFormat="1" ht="12.75"/>
    <row r="1227" s="60" customFormat="1" ht="12.75"/>
    <row r="1228" s="60" customFormat="1" ht="12.75"/>
    <row r="1229" s="60" customFormat="1" ht="12.75"/>
    <row r="1230" s="60" customFormat="1" ht="12.75"/>
    <row r="1231" s="60" customFormat="1" ht="12.75"/>
    <row r="1232" s="60" customFormat="1" ht="12.75"/>
    <row r="1233" s="60" customFormat="1" ht="12.75"/>
    <row r="1234" s="60" customFormat="1" ht="12.75"/>
    <row r="1235" s="60" customFormat="1" ht="12.75"/>
    <row r="1236" s="60" customFormat="1" ht="12.75"/>
    <row r="1237" s="60" customFormat="1" ht="12.75"/>
    <row r="1238" s="60" customFormat="1" ht="12.75"/>
    <row r="1239" s="60" customFormat="1" ht="12.75"/>
    <row r="1240" s="60" customFormat="1" ht="12.75"/>
    <row r="1241" s="60" customFormat="1" ht="12.75"/>
    <row r="1242" s="60" customFormat="1" ht="12.75"/>
    <row r="1243" s="60" customFormat="1" ht="12.75"/>
    <row r="1244" s="60" customFormat="1" ht="12.75"/>
    <row r="1245" s="60" customFormat="1" ht="12.75"/>
    <row r="1246" s="60" customFormat="1" ht="12.75"/>
    <row r="1247" s="60" customFormat="1" ht="12.75"/>
    <row r="1248" s="60" customFormat="1" ht="12.75"/>
    <row r="1249" s="60" customFormat="1" ht="12.75"/>
    <row r="1250" s="60" customFormat="1" ht="12.75"/>
    <row r="1251" s="60" customFormat="1" ht="12.75"/>
    <row r="1252" s="60" customFormat="1" ht="12.75"/>
    <row r="1253" s="60" customFormat="1" ht="12.75"/>
    <row r="1254" s="60" customFormat="1" ht="12.75"/>
    <row r="1255" s="60" customFormat="1" ht="12.75"/>
    <row r="1256" s="60" customFormat="1" ht="12.75"/>
    <row r="1257" s="60" customFormat="1" ht="12.75"/>
    <row r="1258" s="60" customFormat="1" ht="12.75"/>
    <row r="1259" s="60" customFormat="1" ht="12.75"/>
    <row r="1260" s="60" customFormat="1" ht="12.75"/>
    <row r="1261" s="60" customFormat="1" ht="12.75"/>
    <row r="1262" s="60" customFormat="1" ht="12.75"/>
    <row r="1263" s="60" customFormat="1" ht="12.75"/>
    <row r="1264" s="60" customFormat="1" ht="12.75"/>
    <row r="1265" s="60" customFormat="1" ht="12.75"/>
    <row r="1266" s="60" customFormat="1" ht="12.75"/>
    <row r="1267" s="60" customFormat="1" ht="12.75"/>
    <row r="1268" s="60" customFormat="1" ht="12.75"/>
    <row r="1269" s="60" customFormat="1" ht="12.75"/>
    <row r="1270" s="60" customFormat="1" ht="12.75"/>
    <row r="1271" s="60" customFormat="1" ht="12.75"/>
    <row r="1272" s="60" customFormat="1" ht="12.75"/>
    <row r="1273" s="60" customFormat="1" ht="12.75"/>
    <row r="1274" s="60" customFormat="1" ht="12.75"/>
    <row r="1275" s="60" customFormat="1" ht="12.75"/>
    <row r="1276" s="60" customFormat="1" ht="12.75"/>
    <row r="1277" s="60" customFormat="1" ht="12.75"/>
    <row r="1278" s="60" customFormat="1" ht="12.75"/>
    <row r="1279" s="60" customFormat="1" ht="12.75"/>
    <row r="1280" s="60" customFormat="1" ht="12.75"/>
    <row r="1281" s="60" customFormat="1" ht="12.75"/>
    <row r="1282" s="60" customFormat="1" ht="12.75"/>
    <row r="1283" s="60" customFormat="1" ht="12.75"/>
    <row r="1284" s="60" customFormat="1" ht="12.75"/>
    <row r="1285" s="60" customFormat="1" ht="12.75"/>
    <row r="1286" s="60" customFormat="1" ht="12.75"/>
    <row r="1287" s="60" customFormat="1" ht="12.75"/>
    <row r="1288" s="60" customFormat="1" ht="12.75"/>
    <row r="1289" s="60" customFormat="1" ht="12.75"/>
    <row r="1290" s="60" customFormat="1" ht="12.75"/>
    <row r="1291" s="60" customFormat="1" ht="12.75"/>
    <row r="1292" s="60" customFormat="1" ht="12.75"/>
    <row r="1293" s="60" customFormat="1" ht="12.75"/>
    <row r="1294" s="60" customFormat="1" ht="12.75"/>
    <row r="1295" s="60" customFormat="1" ht="12.75"/>
    <row r="1296" s="60" customFormat="1" ht="12.75"/>
    <row r="1297" s="60" customFormat="1" ht="12.75"/>
    <row r="1298" s="60" customFormat="1" ht="12.75"/>
    <row r="1299" s="60" customFormat="1" ht="12.75"/>
    <row r="1300" s="60" customFormat="1" ht="12.75"/>
    <row r="1301" s="60" customFormat="1" ht="12.75"/>
    <row r="1302" s="60" customFormat="1" ht="12.75"/>
    <row r="1303" s="60" customFormat="1" ht="12.75"/>
    <row r="1304" s="60" customFormat="1" ht="12.75"/>
    <row r="1305" s="60" customFormat="1" ht="12.75"/>
    <row r="1306" s="60" customFormat="1" ht="12.75"/>
    <row r="1307" s="60" customFormat="1" ht="12.75"/>
    <row r="1308" s="60" customFormat="1" ht="12.75"/>
    <row r="1309" s="60" customFormat="1" ht="12.75"/>
    <row r="1310" s="60" customFormat="1" ht="12.75"/>
    <row r="1311" s="60" customFormat="1" ht="12.75"/>
    <row r="1312" s="60" customFormat="1" ht="12.75"/>
    <row r="1313" s="60" customFormat="1" ht="12.75"/>
    <row r="1314" s="60" customFormat="1" ht="12.75"/>
    <row r="1315" s="60" customFormat="1" ht="12.75"/>
    <row r="1316" s="60" customFormat="1" ht="12.75"/>
    <row r="1317" s="60" customFormat="1" ht="12.75"/>
    <row r="1318" s="60" customFormat="1" ht="12.75"/>
    <row r="1319" s="60" customFormat="1" ht="12.75"/>
    <row r="1320" s="60" customFormat="1" ht="12.75"/>
    <row r="1321" s="60" customFormat="1" ht="12.75"/>
    <row r="1322" s="60" customFormat="1" ht="12.75"/>
    <row r="1323" s="60" customFormat="1" ht="12.75"/>
    <row r="1324" s="60" customFormat="1" ht="12.75"/>
    <row r="1325" s="60" customFormat="1" ht="12.75"/>
    <row r="1326" s="60" customFormat="1" ht="12.75"/>
    <row r="1327" s="60" customFormat="1" ht="12.75"/>
    <row r="1328" s="60" customFormat="1" ht="12.75"/>
    <row r="1329" s="60" customFormat="1" ht="12.75"/>
    <row r="1330" s="60" customFormat="1" ht="12.75"/>
    <row r="1331" s="60" customFormat="1" ht="12.75"/>
    <row r="1332" s="60" customFormat="1" ht="12.75"/>
    <row r="1333" s="60" customFormat="1" ht="12.75"/>
    <row r="1334" s="60" customFormat="1" ht="12.75"/>
    <row r="1335" s="60" customFormat="1" ht="12.75"/>
    <row r="1336" s="60" customFormat="1" ht="12.75"/>
    <row r="1337" s="60" customFormat="1" ht="12.75"/>
    <row r="1338" s="60" customFormat="1" ht="12.75"/>
    <row r="1339" s="60" customFormat="1" ht="12.75"/>
    <row r="1340" s="60" customFormat="1" ht="12.75"/>
    <row r="1341" s="60" customFormat="1" ht="12.75"/>
    <row r="1342" s="60" customFormat="1" ht="12.75"/>
    <row r="1343" s="60" customFormat="1" ht="12.75"/>
    <row r="1344" s="60" customFormat="1" ht="12.75"/>
    <row r="1345" s="60" customFormat="1" ht="12.75"/>
    <row r="1346" s="60" customFormat="1" ht="12.75"/>
    <row r="1347" s="60" customFormat="1" ht="12.75"/>
    <row r="1348" s="60" customFormat="1" ht="12.75"/>
    <row r="1349" s="60" customFormat="1" ht="12.75"/>
    <row r="1350" s="60" customFormat="1" ht="12.75"/>
    <row r="1351" s="60" customFormat="1" ht="12.75"/>
    <row r="1352" s="60" customFormat="1" ht="12.75"/>
    <row r="1353" s="60" customFormat="1" ht="12.75"/>
    <row r="1354" s="60" customFormat="1" ht="12.75"/>
    <row r="1355" s="60" customFormat="1" ht="12.75"/>
    <row r="1356" s="60" customFormat="1" ht="12.75"/>
    <row r="1357" s="60" customFormat="1" ht="12.75"/>
    <row r="1358" s="60" customFormat="1" ht="12.75"/>
    <row r="1359" s="60" customFormat="1" ht="12.75"/>
    <row r="1360" s="60" customFormat="1" ht="12.75"/>
    <row r="1361" s="60" customFormat="1" ht="12.75"/>
    <row r="1362" s="60" customFormat="1" ht="12.75"/>
    <row r="1363" s="60" customFormat="1" ht="12.75"/>
    <row r="1364" s="60" customFormat="1" ht="12.75"/>
    <row r="1365" s="60" customFormat="1" ht="12.75"/>
    <row r="1366" s="60" customFormat="1" ht="12.75"/>
    <row r="1367" s="60" customFormat="1" ht="12.75"/>
    <row r="1368" s="60" customFormat="1" ht="12.75"/>
    <row r="1369" s="60" customFormat="1" ht="12.75"/>
    <row r="1370" s="60" customFormat="1" ht="12.75"/>
    <row r="1371" s="60" customFormat="1" ht="12.75"/>
    <row r="1372" s="60" customFormat="1" ht="12.75"/>
    <row r="1373" s="60" customFormat="1" ht="12.75"/>
    <row r="1374" s="60" customFormat="1" ht="12.75"/>
    <row r="1375" s="60" customFormat="1" ht="12.75"/>
    <row r="1376" s="60" customFormat="1" ht="12.75"/>
    <row r="1377" s="60" customFormat="1" ht="12.75"/>
    <row r="1378" s="60" customFormat="1" ht="12.75"/>
    <row r="1379" s="60" customFormat="1" ht="12.75"/>
    <row r="1380" s="60" customFormat="1" ht="12.75"/>
    <row r="1381" s="60" customFormat="1" ht="12.75"/>
    <row r="1382" s="60" customFormat="1" ht="12.75"/>
    <row r="1383" s="60" customFormat="1" ht="12.75"/>
    <row r="1384" s="60" customFormat="1" ht="12.75"/>
    <row r="1385" s="60" customFormat="1" ht="12.75"/>
    <row r="1386" s="60" customFormat="1" ht="12.75"/>
    <row r="1387" s="60" customFormat="1" ht="12.75"/>
    <row r="1388" s="60" customFormat="1" ht="12.75"/>
    <row r="1389" s="60" customFormat="1" ht="12.75"/>
    <row r="1390" s="60" customFormat="1" ht="12.75"/>
    <row r="1391" s="60" customFormat="1" ht="12.75"/>
    <row r="1392" s="60" customFormat="1" ht="12.75"/>
    <row r="1393" s="60" customFormat="1" ht="12.75"/>
    <row r="1394" s="60" customFormat="1" ht="12.75"/>
    <row r="1395" s="60" customFormat="1" ht="12.75"/>
    <row r="1396" s="60" customFormat="1" ht="12.75"/>
    <row r="1397" s="60" customFormat="1" ht="12.75"/>
    <row r="1398" s="60" customFormat="1" ht="12.75"/>
    <row r="1399" s="60" customFormat="1" ht="12.75"/>
    <row r="1400" s="60" customFormat="1" ht="12.75"/>
    <row r="1401" s="60" customFormat="1" ht="12.75"/>
    <row r="1402" s="60" customFormat="1" ht="12.75"/>
    <row r="1403" s="60" customFormat="1" ht="12.75"/>
    <row r="1404" s="60" customFormat="1" ht="12.75"/>
    <row r="1405" s="60" customFormat="1" ht="12.75"/>
    <row r="1406" s="60" customFormat="1" ht="12.75"/>
    <row r="1407" s="60" customFormat="1" ht="12.75"/>
    <row r="1408" s="60" customFormat="1" ht="12.75"/>
    <row r="1409" s="60" customFormat="1" ht="12.75"/>
    <row r="1410" s="60" customFormat="1" ht="12.75"/>
    <row r="1411" s="60" customFormat="1" ht="12.75"/>
    <row r="1412" s="60" customFormat="1" ht="12.75"/>
    <row r="1413" s="60" customFormat="1" ht="12.75"/>
    <row r="1414" s="60" customFormat="1" ht="12.75"/>
    <row r="1415" s="60" customFormat="1" ht="12.75"/>
    <row r="1416" s="60" customFormat="1" ht="12.75"/>
    <row r="1417" s="60" customFormat="1" ht="12.75"/>
    <row r="1418" s="60" customFormat="1" ht="12.75"/>
    <row r="1419" s="60" customFormat="1" ht="12.75"/>
    <row r="1420" s="60" customFormat="1" ht="12.75"/>
    <row r="1421" s="60" customFormat="1" ht="12.75"/>
    <row r="1422" s="60" customFormat="1" ht="12.75"/>
    <row r="1423" s="60" customFormat="1" ht="12.75"/>
    <row r="1424" s="60" customFormat="1" ht="12.75"/>
    <row r="1425" s="60" customFormat="1" ht="12.75"/>
    <row r="1426" s="60" customFormat="1" ht="12.75"/>
    <row r="1427" s="60" customFormat="1" ht="12.75"/>
    <row r="1428" s="60" customFormat="1" ht="12.75"/>
    <row r="1429" s="60" customFormat="1" ht="12.75"/>
    <row r="1430" s="60" customFormat="1" ht="12.75"/>
    <row r="1431" s="60" customFormat="1" ht="12.75"/>
    <row r="1432" s="60" customFormat="1" ht="12.75"/>
    <row r="1433" s="60" customFormat="1" ht="12.75"/>
    <row r="1434" s="60" customFormat="1" ht="12.75"/>
    <row r="1435" s="60" customFormat="1" ht="12.75"/>
    <row r="1436" s="60" customFormat="1" ht="12.75"/>
    <row r="1437" s="60" customFormat="1" ht="12.75"/>
    <row r="1438" s="60" customFormat="1" ht="12.75"/>
    <row r="1439" s="60" customFormat="1" ht="12.75"/>
    <row r="1440" s="60" customFormat="1" ht="12.75"/>
    <row r="1441" s="60" customFormat="1" ht="12.75"/>
    <row r="1442" s="60" customFormat="1" ht="12.75"/>
    <row r="1443" s="60" customFormat="1" ht="12.75"/>
    <row r="1444" s="60" customFormat="1" ht="12.75"/>
    <row r="1445" s="60" customFormat="1" ht="12.75"/>
    <row r="1446" s="60" customFormat="1" ht="12.75"/>
    <row r="1447" s="60" customFormat="1" ht="12.75"/>
    <row r="1448" s="60" customFormat="1" ht="12.75"/>
    <row r="1449" s="60" customFormat="1" ht="12.75"/>
    <row r="1450" s="60" customFormat="1" ht="12.75"/>
    <row r="1451" s="60" customFormat="1" ht="12.75"/>
    <row r="1452" s="60" customFormat="1" ht="12.75"/>
    <row r="1453" s="60" customFormat="1" ht="12.75"/>
    <row r="1454" s="60" customFormat="1" ht="12.75"/>
    <row r="1455" s="60" customFormat="1" ht="12.75"/>
    <row r="1456" s="60" customFormat="1" ht="12.75"/>
    <row r="1457" s="60" customFormat="1" ht="12.75"/>
    <row r="1458" s="60" customFormat="1" ht="12.75"/>
    <row r="1459" s="60" customFormat="1" ht="12.75"/>
    <row r="1460" s="60" customFormat="1" ht="12.75"/>
    <row r="1461" s="60" customFormat="1" ht="12.75"/>
    <row r="1462" s="60" customFormat="1" ht="12.75"/>
    <row r="1463" s="60" customFormat="1" ht="12.75"/>
    <row r="1464" s="60" customFormat="1" ht="12.75"/>
    <row r="1465" s="60" customFormat="1" ht="12.75"/>
    <row r="1466" s="60" customFormat="1" ht="12.75"/>
    <row r="1467" s="60" customFormat="1" ht="12.75"/>
    <row r="1468" s="60" customFormat="1" ht="12.75"/>
    <row r="1469" s="60" customFormat="1" ht="12.75"/>
    <row r="1470" s="60" customFormat="1" ht="12.75"/>
    <row r="1471" s="60" customFormat="1" ht="12.75"/>
    <row r="1472" s="60" customFormat="1" ht="12.75"/>
    <row r="1473" s="60" customFormat="1" ht="12.75"/>
    <row r="1474" s="60" customFormat="1" ht="12.75"/>
    <row r="1475" s="60" customFormat="1" ht="12.75"/>
    <row r="1476" s="60" customFormat="1" ht="12.75"/>
    <row r="1477" s="60" customFormat="1" ht="12.75"/>
    <row r="1478" s="60" customFormat="1" ht="12.75"/>
    <row r="1479" s="60" customFormat="1" ht="12.75"/>
    <row r="1480" s="60" customFormat="1" ht="12.75"/>
    <row r="1481" s="60" customFormat="1" ht="12.75"/>
    <row r="1482" s="60" customFormat="1" ht="12.75"/>
    <row r="1483" s="60" customFormat="1" ht="12.75"/>
    <row r="1484" s="60" customFormat="1" ht="12.75"/>
    <row r="1485" s="60" customFormat="1" ht="12.75"/>
    <row r="1486" s="60" customFormat="1" ht="12.75"/>
    <row r="1487" s="60" customFormat="1" ht="12.75"/>
    <row r="1488" s="60" customFormat="1" ht="12.75"/>
    <row r="1489" s="60" customFormat="1" ht="12.75"/>
    <row r="1490" s="60" customFormat="1" ht="12.75"/>
    <row r="1491" s="60" customFormat="1" ht="12.75"/>
    <row r="1492" s="60" customFormat="1" ht="12.75"/>
    <row r="1493" s="60" customFormat="1" ht="12.75"/>
    <row r="1494" s="60" customFormat="1" ht="12.75"/>
    <row r="1495" s="60" customFormat="1" ht="12.75"/>
    <row r="1496" s="60" customFormat="1" ht="12.75"/>
    <row r="1497" s="60" customFormat="1" ht="12.75"/>
    <row r="1498" s="60" customFormat="1" ht="12.75"/>
    <row r="1499" s="60" customFormat="1" ht="12.75"/>
    <row r="1500" s="60" customFormat="1" ht="12.75"/>
    <row r="1501" s="60" customFormat="1" ht="12.75"/>
    <row r="1502" s="60" customFormat="1" ht="12.75"/>
    <row r="1503" s="60" customFormat="1" ht="12.75"/>
    <row r="1504" s="60" customFormat="1" ht="12.75"/>
    <row r="1505" s="60" customFormat="1" ht="12.75"/>
    <row r="1506" s="60" customFormat="1" ht="12.75"/>
    <row r="1507" s="60" customFormat="1" ht="12.75"/>
    <row r="1508" s="60" customFormat="1" ht="12.75"/>
    <row r="1509" s="60" customFormat="1" ht="12.75"/>
    <row r="1510" s="60" customFormat="1" ht="12.75"/>
    <row r="1511" s="60" customFormat="1" ht="12.75"/>
    <row r="1512" s="60" customFormat="1" ht="12.75"/>
    <row r="1513" s="60" customFormat="1" ht="12.75"/>
    <row r="1514" s="60" customFormat="1" ht="12.75"/>
    <row r="1515" s="60" customFormat="1" ht="12.75"/>
    <row r="1516" s="60" customFormat="1" ht="12.75"/>
    <row r="1517" s="60" customFormat="1" ht="12.75"/>
    <row r="1518" s="60" customFormat="1" ht="12.75"/>
    <row r="1519" s="60" customFormat="1" ht="12.75"/>
    <row r="1520" s="60" customFormat="1" ht="12.75"/>
    <row r="1521" s="60" customFormat="1" ht="12.75"/>
    <row r="1522" s="60" customFormat="1" ht="12.75"/>
    <row r="1523" s="60" customFormat="1" ht="12.75"/>
    <row r="1524" s="60" customFormat="1" ht="12.75"/>
    <row r="1525" s="60" customFormat="1" ht="12.75"/>
    <row r="1526" s="60" customFormat="1" ht="12.75"/>
    <row r="1527" s="60" customFormat="1" ht="12.75"/>
    <row r="1528" s="60" customFormat="1" ht="12.75"/>
    <row r="1529" s="60" customFormat="1" ht="12.75"/>
    <row r="1530" s="60" customFormat="1" ht="12.75"/>
    <row r="1531" s="60" customFormat="1" ht="12.75"/>
    <row r="1532" s="60" customFormat="1" ht="12.75"/>
    <row r="1533" s="60" customFormat="1" ht="12.75"/>
    <row r="1534" s="60" customFormat="1" ht="12.75"/>
    <row r="1535" s="60" customFormat="1" ht="12.75"/>
    <row r="1536" s="60" customFormat="1" ht="12.75"/>
    <row r="1537" s="60" customFormat="1" ht="12.75"/>
    <row r="1538" s="60" customFormat="1" ht="12.75"/>
    <row r="1539" s="60" customFormat="1" ht="12.75"/>
    <row r="1540" s="60" customFormat="1" ht="12.75"/>
    <row r="1541" s="60" customFormat="1" ht="12.75"/>
    <row r="1542" s="60" customFormat="1" ht="12.75"/>
    <row r="1543" s="60" customFormat="1" ht="12.75"/>
    <row r="1544" s="60" customFormat="1" ht="12.75"/>
    <row r="1545" s="60" customFormat="1" ht="12.75"/>
    <row r="1546" s="60" customFormat="1" ht="12.75"/>
    <row r="1547" s="60" customFormat="1" ht="12.75"/>
    <row r="1548" s="60" customFormat="1" ht="12.75"/>
    <row r="1549" s="60" customFormat="1" ht="12.75"/>
    <row r="1550" s="60" customFormat="1" ht="12.75"/>
    <row r="1551" s="60" customFormat="1" ht="12.75"/>
    <row r="1552" s="60" customFormat="1" ht="12.75"/>
    <row r="1553" s="60" customFormat="1" ht="12.75"/>
    <row r="1554" s="60" customFormat="1" ht="12.75"/>
    <row r="1555" s="60" customFormat="1" ht="12.75"/>
    <row r="1556" s="60" customFormat="1" ht="12.75"/>
    <row r="1557" s="60" customFormat="1" ht="12.75"/>
    <row r="1558" s="60" customFormat="1" ht="12.75"/>
    <row r="1559" s="60" customFormat="1" ht="12.75"/>
    <row r="1560" s="60" customFormat="1" ht="12.75"/>
    <row r="1561" s="60" customFormat="1" ht="12.75"/>
    <row r="1562" s="60" customFormat="1" ht="12.75"/>
    <row r="1563" s="60" customFormat="1" ht="12.75"/>
    <row r="1564" s="60" customFormat="1" ht="12.75"/>
    <row r="1565" s="60" customFormat="1" ht="12.75"/>
    <row r="1566" s="60" customFormat="1" ht="12.75"/>
    <row r="1567" s="60" customFormat="1" ht="12.75"/>
    <row r="1568" s="60" customFormat="1" ht="12.75"/>
    <row r="1569" s="60" customFormat="1" ht="12.75"/>
    <row r="1570" s="60" customFormat="1" ht="12.75"/>
    <row r="1571" s="60" customFormat="1" ht="12.75"/>
    <row r="1572" s="60" customFormat="1" ht="12.75"/>
    <row r="1573" s="60" customFormat="1" ht="12.75"/>
    <row r="1574" s="60" customFormat="1" ht="12.75"/>
    <row r="1575" s="60" customFormat="1" ht="12.75"/>
    <row r="1576" s="60" customFormat="1" ht="12.75"/>
    <row r="1577" s="60" customFormat="1" ht="12.75"/>
    <row r="1578" s="60" customFormat="1" ht="12.75"/>
    <row r="1579" s="60" customFormat="1" ht="12.75"/>
    <row r="1580" s="60" customFormat="1" ht="12.75"/>
    <row r="1581" s="60" customFormat="1" ht="12.75"/>
    <row r="1582" s="60" customFormat="1" ht="12.75"/>
    <row r="1583" s="60" customFormat="1" ht="12.75"/>
    <row r="1584" s="60" customFormat="1" ht="12.75"/>
    <row r="1585" s="60" customFormat="1" ht="12.75"/>
    <row r="1586" s="60" customFormat="1" ht="12.75"/>
    <row r="1587" s="60" customFormat="1" ht="12.75"/>
    <row r="1588" s="60" customFormat="1" ht="12.75"/>
    <row r="1589" s="60" customFormat="1" ht="12.75"/>
    <row r="1590" s="60" customFormat="1" ht="12.75"/>
    <row r="1591" s="60" customFormat="1" ht="12.75"/>
    <row r="1592" s="60" customFormat="1" ht="12.75"/>
    <row r="1593" s="60" customFormat="1" ht="12.75"/>
    <row r="1594" s="60" customFormat="1" ht="12.75"/>
    <row r="1595" s="60" customFormat="1" ht="12.75"/>
    <row r="1596" s="60" customFormat="1" ht="12.75"/>
    <row r="1597" s="60" customFormat="1" ht="12.75"/>
    <row r="1598" s="60" customFormat="1" ht="12.75"/>
    <row r="1599" s="60" customFormat="1" ht="12.75"/>
    <row r="1600" s="60" customFormat="1" ht="12.75"/>
    <row r="1601" s="60" customFormat="1" ht="12.75"/>
    <row r="1602" s="60" customFormat="1" ht="12.75"/>
    <row r="1603" s="60" customFormat="1" ht="12.75"/>
    <row r="1604" s="60" customFormat="1" ht="12.75"/>
    <row r="1605" s="60" customFormat="1" ht="12.75"/>
    <row r="1606" s="60" customFormat="1" ht="12.75"/>
    <row r="1607" s="60" customFormat="1" ht="12.75"/>
    <row r="1608" s="60" customFormat="1" ht="12.75"/>
    <row r="1609" s="60" customFormat="1" ht="12.75"/>
    <row r="1610" s="60" customFormat="1" ht="12.75"/>
    <row r="1611" s="60" customFormat="1" ht="12.75"/>
    <row r="1612" s="60" customFormat="1" ht="12.75"/>
    <row r="1613" s="60" customFormat="1" ht="12.75"/>
    <row r="1614" s="60" customFormat="1" ht="12.75"/>
    <row r="1615" s="60" customFormat="1" ht="12.75"/>
    <row r="1616" s="60" customFormat="1" ht="12.75"/>
    <row r="1617" s="60" customFormat="1" ht="12.75"/>
    <row r="1618" s="60" customFormat="1" ht="12.75"/>
    <row r="1619" s="60" customFormat="1" ht="12.75"/>
    <row r="1620" s="60" customFormat="1" ht="12.75"/>
    <row r="1621" s="60" customFormat="1" ht="12.75"/>
    <row r="1622" s="60" customFormat="1" ht="12.75"/>
    <row r="1623" s="60" customFormat="1" ht="12.75"/>
    <row r="1624" s="60" customFormat="1" ht="12.75"/>
    <row r="1625" s="60" customFormat="1" ht="12.75"/>
    <row r="1626" s="60" customFormat="1" ht="12.75"/>
    <row r="1627" s="60" customFormat="1" ht="12.75"/>
    <row r="1628" s="60" customFormat="1" ht="12.75"/>
    <row r="1629" s="60" customFormat="1" ht="12.75"/>
    <row r="1630" s="60" customFormat="1" ht="12.75"/>
    <row r="1631" s="60" customFormat="1" ht="12.75"/>
    <row r="1632" s="60" customFormat="1" ht="12.75"/>
    <row r="1633" s="60" customFormat="1" ht="12.75"/>
    <row r="1634" s="60" customFormat="1" ht="12.75"/>
    <row r="1635" s="60" customFormat="1" ht="12.75"/>
    <row r="1636" s="60" customFormat="1" ht="12.75"/>
    <row r="1637" s="60" customFormat="1" ht="12.75"/>
    <row r="1638" s="60" customFormat="1" ht="12.75"/>
    <row r="1639" s="60" customFormat="1" ht="12.75"/>
    <row r="1640" s="60" customFormat="1" ht="12.75"/>
    <row r="1641" s="60" customFormat="1" ht="12.75"/>
    <row r="1642" s="60" customFormat="1" ht="12.75"/>
    <row r="1643" s="60" customFormat="1" ht="12.75"/>
    <row r="1644" s="60" customFormat="1" ht="12.75"/>
    <row r="1645" s="60" customFormat="1" ht="12.75"/>
    <row r="1646" s="60" customFormat="1" ht="12.75"/>
    <row r="1647" s="60" customFormat="1" ht="12.75"/>
    <row r="1648" s="60" customFormat="1" ht="12.75"/>
    <row r="1649" s="60" customFormat="1" ht="12.75"/>
    <row r="1650" s="60" customFormat="1" ht="12.75"/>
    <row r="1651" s="60" customFormat="1" ht="12.75"/>
    <row r="1652" s="60" customFormat="1" ht="12.75"/>
    <row r="1653" s="60" customFormat="1" ht="12.75"/>
    <row r="1654" s="60" customFormat="1" ht="12.75"/>
    <row r="1655" s="60" customFormat="1" ht="12.75"/>
    <row r="1656" s="60" customFormat="1" ht="12.75"/>
    <row r="1657" s="60" customFormat="1" ht="12.75"/>
    <row r="1658" s="60" customFormat="1" ht="12.75"/>
    <row r="1659" s="60" customFormat="1" ht="12.75"/>
    <row r="1660" s="60" customFormat="1" ht="12.75"/>
    <row r="1661" s="60" customFormat="1" ht="12.75"/>
    <row r="1662" s="60" customFormat="1" ht="12.75"/>
    <row r="1663" s="60" customFormat="1" ht="12.75"/>
    <row r="1664" s="60" customFormat="1" ht="12.75"/>
    <row r="1665" s="60" customFormat="1" ht="12.75"/>
    <row r="1666" s="60" customFormat="1" ht="12.75"/>
    <row r="1667" s="60" customFormat="1" ht="12.75"/>
    <row r="1668" s="60" customFormat="1" ht="12.75"/>
    <row r="1669" s="60" customFormat="1" ht="12.75"/>
    <row r="1670" s="60" customFormat="1" ht="12.75"/>
    <row r="1671" s="60" customFormat="1" ht="12.75"/>
    <row r="1672" s="60" customFormat="1" ht="12.75"/>
    <row r="1673" s="60" customFormat="1" ht="12.75"/>
    <row r="1674" s="60" customFormat="1" ht="12.75"/>
    <row r="1675" s="60" customFormat="1" ht="12.75"/>
    <row r="1676" s="60" customFormat="1" ht="12.75"/>
    <row r="1677" s="60" customFormat="1" ht="12.75"/>
    <row r="1678" s="60" customFormat="1" ht="12.75"/>
    <row r="1679" s="60" customFormat="1" ht="12.75"/>
    <row r="1680" s="60" customFormat="1" ht="12.75"/>
    <row r="1681" s="60" customFormat="1" ht="12.75"/>
    <row r="1682" s="60" customFormat="1" ht="12.75"/>
    <row r="1683" s="60" customFormat="1" ht="12.75"/>
    <row r="1684" s="60" customFormat="1" ht="12.75"/>
    <row r="1685" s="60" customFormat="1" ht="12.75"/>
    <row r="1686" s="60" customFormat="1" ht="12.75"/>
    <row r="1687" s="60" customFormat="1" ht="12.75"/>
    <row r="1688" s="60" customFormat="1" ht="12.75"/>
    <row r="1689" s="60" customFormat="1" ht="12.75"/>
    <row r="1690" s="60" customFormat="1" ht="12.75"/>
    <row r="1691" s="60" customFormat="1" ht="12.75"/>
    <row r="1692" s="60" customFormat="1" ht="12.75"/>
    <row r="1693" s="60" customFormat="1" ht="12.75"/>
    <row r="1694" s="60" customFormat="1" ht="12.75"/>
    <row r="1695" s="60" customFormat="1" ht="12.75"/>
    <row r="1696" s="60" customFormat="1" ht="12.75"/>
    <row r="1697" s="60" customFormat="1" ht="12.75"/>
    <row r="1698" s="60" customFormat="1" ht="12.75"/>
    <row r="1699" s="60" customFormat="1" ht="12.75"/>
    <row r="1700" s="60" customFormat="1" ht="12.75"/>
    <row r="1701" s="60" customFormat="1" ht="12.75"/>
    <row r="1702" s="60" customFormat="1" ht="12.75"/>
    <row r="1703" s="60" customFormat="1" ht="12.75"/>
    <row r="1704" s="60" customFormat="1" ht="12.75"/>
    <row r="1705" s="60" customFormat="1" ht="12.75"/>
    <row r="1706" s="60" customFormat="1" ht="12.75"/>
    <row r="1707" s="60" customFormat="1" ht="12.75"/>
    <row r="1708" s="60" customFormat="1" ht="12.75"/>
    <row r="1709" s="60" customFormat="1" ht="12.75"/>
    <row r="1710" s="60" customFormat="1" ht="12.75"/>
    <row r="1711" s="60" customFormat="1" ht="12.75"/>
    <row r="1712" s="60" customFormat="1" ht="12.75"/>
    <row r="1713" s="60" customFormat="1" ht="12.75"/>
    <row r="1714" s="60" customFormat="1" ht="12.75"/>
    <row r="1715" s="60" customFormat="1" ht="12.75"/>
    <row r="1716" s="60" customFormat="1" ht="12.75"/>
    <row r="1717" s="60" customFormat="1" ht="12.75"/>
    <row r="1718" s="60" customFormat="1" ht="12.75"/>
    <row r="1719" s="60" customFormat="1" ht="12.75"/>
    <row r="1720" s="60" customFormat="1" ht="12.75"/>
    <row r="1721" s="60" customFormat="1" ht="12.75"/>
    <row r="1722" s="60" customFormat="1" ht="12.75"/>
    <row r="1723" s="60" customFormat="1" ht="12.75"/>
    <row r="1724" s="60" customFormat="1" ht="12.75"/>
    <row r="1725" s="60" customFormat="1" ht="12.75"/>
    <row r="1726" s="60" customFormat="1" ht="12.75"/>
    <row r="1727" s="60" customFormat="1" ht="12.75"/>
    <row r="1728" s="60" customFormat="1" ht="12.75"/>
    <row r="1729" s="60" customFormat="1" ht="12.75"/>
    <row r="1730" s="60" customFormat="1" ht="12.75"/>
    <row r="1731" s="60" customFormat="1" ht="12.75"/>
    <row r="1732" s="60" customFormat="1" ht="12.75"/>
    <row r="1733" s="60" customFormat="1" ht="12.75"/>
    <row r="1734" s="60" customFormat="1" ht="12.75"/>
    <row r="1735" s="60" customFormat="1" ht="12.75"/>
    <row r="1736" s="60" customFormat="1" ht="12.75"/>
    <row r="1737" s="60" customFormat="1" ht="12.75"/>
    <row r="1738" s="60" customFormat="1" ht="12.75"/>
    <row r="1739" s="60" customFormat="1" ht="12.75"/>
    <row r="1740" s="60" customFormat="1" ht="12.75"/>
    <row r="1741" s="60" customFormat="1" ht="12.75"/>
    <row r="1742" s="60" customFormat="1" ht="12.75"/>
    <row r="1743" s="60" customFormat="1" ht="12.75"/>
    <row r="1744" s="60" customFormat="1" ht="12.75"/>
    <row r="1745" s="60" customFormat="1" ht="12.75"/>
    <row r="1746" s="60" customFormat="1" ht="12.75"/>
    <row r="1747" s="60" customFormat="1" ht="12.75"/>
    <row r="1748" s="60" customFormat="1" ht="12.75"/>
    <row r="1749" s="60" customFormat="1" ht="12.75"/>
    <row r="1750" s="60" customFormat="1" ht="12.75"/>
    <row r="1751" s="60" customFormat="1" ht="12.75"/>
    <row r="1752" s="60" customFormat="1" ht="12.75"/>
    <row r="1753" s="60" customFormat="1" ht="12.75"/>
    <row r="1754" s="60" customFormat="1" ht="12.75"/>
    <row r="1755" s="60" customFormat="1" ht="12.75"/>
    <row r="1756" s="60" customFormat="1" ht="12.75"/>
    <row r="1757" s="60" customFormat="1" ht="12.75"/>
    <row r="1758" s="60" customFormat="1" ht="12.75"/>
    <row r="1759" s="60" customFormat="1" ht="12.75"/>
    <row r="1760" s="60" customFormat="1" ht="12.75"/>
    <row r="1761" s="60" customFormat="1" ht="12.75"/>
    <row r="1762" s="60" customFormat="1" ht="12.75"/>
    <row r="1763" s="60" customFormat="1" ht="12.75"/>
    <row r="1764" s="60" customFormat="1" ht="12.75"/>
    <row r="1765" s="60" customFormat="1" ht="12.75"/>
    <row r="1766" s="60" customFormat="1" ht="12.75"/>
    <row r="1767" s="60" customFormat="1" ht="12.75"/>
    <row r="1768" s="60" customFormat="1" ht="12.75"/>
    <row r="1769" s="60" customFormat="1" ht="12.75"/>
    <row r="1770" s="60" customFormat="1" ht="12.75"/>
    <row r="1771" s="60" customFormat="1" ht="12.75"/>
    <row r="1772" s="60" customFormat="1" ht="12.75"/>
    <row r="1773" s="60" customFormat="1" ht="12.75"/>
    <row r="1774" s="60" customFormat="1" ht="12.75"/>
    <row r="1775" s="60" customFormat="1" ht="12.75"/>
    <row r="1776" s="60" customFormat="1" ht="12.75"/>
    <row r="1777" s="60" customFormat="1" ht="12.75"/>
    <row r="1778" s="60" customFormat="1" ht="12.75"/>
    <row r="1779" s="60" customFormat="1" ht="12.75"/>
    <row r="1780" s="60" customFormat="1" ht="12.75"/>
    <row r="1781" s="60" customFormat="1" ht="12.75"/>
    <row r="1782" s="60" customFormat="1" ht="12.75"/>
    <row r="1783" s="60" customFormat="1" ht="12.75"/>
    <row r="1784" s="60" customFormat="1" ht="12.75"/>
    <row r="1785" s="60" customFormat="1" ht="12.75"/>
    <row r="1786" s="60" customFormat="1" ht="12.75"/>
    <row r="1787" s="60" customFormat="1" ht="12.75"/>
    <row r="1788" s="60" customFormat="1" ht="12.75"/>
    <row r="1789" s="60" customFormat="1" ht="12.75"/>
    <row r="1790" s="60" customFormat="1" ht="12.75"/>
    <row r="1791" s="60" customFormat="1" ht="12.75"/>
    <row r="1792" s="60" customFormat="1" ht="12.75"/>
    <row r="1793" s="60" customFormat="1" ht="12.75"/>
    <row r="1794" s="60" customFormat="1" ht="12.75"/>
    <row r="1795" s="60" customFormat="1" ht="12.75"/>
    <row r="1796" s="60" customFormat="1" ht="12.75"/>
    <row r="1797" s="60" customFormat="1" ht="12.75"/>
    <row r="1798" s="60" customFormat="1" ht="12.75"/>
    <row r="1799" s="60" customFormat="1" ht="12.75"/>
    <row r="1800" s="60" customFormat="1" ht="12.75"/>
    <row r="1801" s="60" customFormat="1" ht="12.75"/>
    <row r="1802" s="60" customFormat="1" ht="12.75"/>
    <row r="1803" s="60" customFormat="1" ht="12.75"/>
    <row r="1804" s="60" customFormat="1" ht="12.75"/>
    <row r="1805" s="60" customFormat="1" ht="12.75"/>
    <row r="1806" s="60" customFormat="1" ht="12.75"/>
    <row r="1807" s="60" customFormat="1" ht="12.75"/>
    <row r="1808" s="60" customFormat="1" ht="12.75"/>
    <row r="1809" s="60" customFormat="1" ht="12.75"/>
    <row r="1810" s="60" customFormat="1" ht="12.75"/>
    <row r="1811" s="60" customFormat="1" ht="12.75"/>
    <row r="1812" s="60" customFormat="1" ht="12.75"/>
    <row r="1813" s="60" customFormat="1" ht="12.75"/>
    <row r="1814" s="60" customFormat="1" ht="12.75"/>
    <row r="1815" s="60" customFormat="1" ht="12.75"/>
    <row r="1816" s="60" customFormat="1" ht="12.75"/>
    <row r="1817" s="60" customFormat="1" ht="12.75"/>
    <row r="1818" s="60" customFormat="1" ht="12.75"/>
    <row r="1819" s="60" customFormat="1" ht="12.75"/>
    <row r="1820" s="60" customFormat="1" ht="12.75"/>
    <row r="1821" s="60" customFormat="1" ht="12.75"/>
    <row r="1822" s="60" customFormat="1" ht="12.75"/>
    <row r="1823" s="60" customFormat="1" ht="12.75"/>
    <row r="1824" s="60" customFormat="1" ht="12.75"/>
    <row r="1825" s="60" customFormat="1" ht="12.75"/>
    <row r="1826" s="60" customFormat="1" ht="12.75"/>
    <row r="1827" s="60" customFormat="1" ht="12.75"/>
    <row r="1828" s="60" customFormat="1" ht="12.75"/>
    <row r="1829" s="60" customFormat="1" ht="12.75"/>
    <row r="1830" s="60" customFormat="1" ht="12.75"/>
    <row r="1831" s="60" customFormat="1" ht="12.75"/>
    <row r="1832" s="60" customFormat="1" ht="12.75"/>
    <row r="1833" s="60" customFormat="1" ht="12.75"/>
    <row r="1834" s="60" customFormat="1" ht="12.75"/>
    <row r="1835" s="60" customFormat="1" ht="12.75"/>
    <row r="1836" s="60" customFormat="1" ht="12.75"/>
    <row r="1837" s="60" customFormat="1" ht="12.75"/>
    <row r="1838" s="60" customFormat="1" ht="12.75"/>
    <row r="1839" s="60" customFormat="1" ht="12.75"/>
    <row r="1840" s="60" customFormat="1" ht="12.75"/>
    <row r="1841" s="60" customFormat="1" ht="12.75"/>
    <row r="1842" s="60" customFormat="1" ht="12.75"/>
    <row r="1843" s="60" customFormat="1" ht="12.75"/>
    <row r="1844" s="60" customFormat="1" ht="12.75"/>
    <row r="1845" s="60" customFormat="1" ht="12.75"/>
    <row r="1846" s="60" customFormat="1" ht="12.75"/>
    <row r="1847" s="60" customFormat="1" ht="12.75"/>
    <row r="1848" s="60" customFormat="1" ht="12.75"/>
    <row r="1849" s="60" customFormat="1" ht="12.75"/>
    <row r="1850" s="60" customFormat="1" ht="12.75"/>
    <row r="1851" s="60" customFormat="1" ht="12.75"/>
    <row r="1852" s="60" customFormat="1" ht="12.75"/>
    <row r="1853" s="60" customFormat="1" ht="12.75"/>
    <row r="1854" s="60" customFormat="1" ht="12.75"/>
    <row r="1855" s="60" customFormat="1" ht="12.75"/>
    <row r="1856" s="60" customFormat="1" ht="12.75"/>
    <row r="1857" s="60" customFormat="1" ht="12.75"/>
    <row r="1858" s="60" customFormat="1" ht="12.75"/>
    <row r="1859" s="60" customFormat="1" ht="12.75"/>
    <row r="1860" s="60" customFormat="1" ht="12.75"/>
    <row r="1861" s="60" customFormat="1" ht="12.75"/>
    <row r="1862" s="60" customFormat="1" ht="12.75"/>
    <row r="1863" s="60" customFormat="1" ht="12.75"/>
    <row r="1864" s="60" customFormat="1" ht="12.75"/>
    <row r="1865" s="60" customFormat="1" ht="12.75"/>
    <row r="1866" s="60" customFormat="1" ht="12.75"/>
    <row r="1867" s="60" customFormat="1" ht="12.75"/>
    <row r="1868" s="60" customFormat="1" ht="12.75"/>
    <row r="1869" s="60" customFormat="1" ht="12.75"/>
    <row r="1870" s="60" customFormat="1" ht="12.75"/>
    <row r="1871" s="60" customFormat="1" ht="12.75"/>
    <row r="1872" s="60" customFormat="1" ht="12.75"/>
    <row r="1873" s="60" customFormat="1" ht="12.75"/>
    <row r="1874" s="60" customFormat="1" ht="12.75"/>
    <row r="1875" s="60" customFormat="1" ht="12.75"/>
    <row r="1876" s="60" customFormat="1" ht="12.75"/>
    <row r="1877" s="60" customFormat="1" ht="12.75"/>
    <row r="1878" s="60" customFormat="1" ht="12.75"/>
    <row r="1879" s="60" customFormat="1" ht="12.75"/>
    <row r="1880" s="60" customFormat="1" ht="12.75"/>
    <row r="1881" s="60" customFormat="1" ht="12.75"/>
    <row r="1882" s="60" customFormat="1" ht="12.75"/>
    <row r="1883" s="60" customFormat="1" ht="12.75"/>
    <row r="1884" s="60" customFormat="1" ht="12.75"/>
    <row r="1885" s="60" customFormat="1" ht="12.75"/>
    <row r="1886" s="60" customFormat="1" ht="12.75"/>
    <row r="1887" s="60" customFormat="1" ht="12.75"/>
    <row r="1888" s="60" customFormat="1" ht="12.75"/>
    <row r="1889" s="60" customFormat="1" ht="12.75"/>
    <row r="1890" s="60" customFormat="1" ht="12.75"/>
    <row r="1891" s="60" customFormat="1" ht="12.75"/>
    <row r="1892" s="60" customFormat="1" ht="12.75"/>
    <row r="1893" s="60" customFormat="1" ht="12.75"/>
    <row r="1894" s="60" customFormat="1" ht="12.75"/>
    <row r="1895" s="60" customFormat="1" ht="12.75"/>
    <row r="1896" s="60" customFormat="1" ht="12.75"/>
    <row r="1897" s="60" customFormat="1" ht="12.75"/>
    <row r="1898" s="60" customFormat="1" ht="12.75"/>
    <row r="1899" s="60" customFormat="1" ht="12.75"/>
    <row r="1900" s="60" customFormat="1" ht="12.75"/>
    <row r="1901" s="60" customFormat="1" ht="12.75"/>
    <row r="1902" s="60" customFormat="1" ht="12.75"/>
    <row r="1903" s="60" customFormat="1" ht="12.75"/>
    <row r="1904" s="60" customFormat="1" ht="12.75"/>
    <row r="1905" s="60" customFormat="1" ht="12.75"/>
    <row r="1906" s="60" customFormat="1" ht="12.75"/>
    <row r="1907" s="60" customFormat="1" ht="12.75"/>
    <row r="1908" s="60" customFormat="1" ht="12.75"/>
    <row r="1909" s="60" customFormat="1" ht="12.75"/>
    <row r="1910" s="60" customFormat="1" ht="12.75"/>
    <row r="1911" s="60" customFormat="1" ht="12.75"/>
    <row r="1912" s="60" customFormat="1" ht="12.75"/>
    <row r="1913" s="60" customFormat="1" ht="12.75"/>
    <row r="1914" s="60" customFormat="1" ht="12.75"/>
    <row r="1915" s="60" customFormat="1" ht="12.75"/>
    <row r="1916" s="60" customFormat="1" ht="12.75"/>
    <row r="1917" s="60" customFormat="1" ht="12.75"/>
    <row r="1918" s="60" customFormat="1" ht="12.75"/>
    <row r="1919" s="60" customFormat="1" ht="12.75"/>
    <row r="1920" s="60" customFormat="1" ht="12.75"/>
    <row r="1921" s="60" customFormat="1" ht="12.75"/>
    <row r="1922" s="60" customFormat="1" ht="12.75"/>
    <row r="1923" s="60" customFormat="1" ht="12.75"/>
    <row r="1924" s="60" customFormat="1" ht="12.75"/>
    <row r="1925" s="60" customFormat="1" ht="12.75"/>
    <row r="1926" s="60" customFormat="1" ht="12.75"/>
    <row r="1927" s="60" customFormat="1" ht="12.75"/>
    <row r="1928" s="60" customFormat="1" ht="12.75"/>
    <row r="1929" s="60" customFormat="1" ht="12.75"/>
    <row r="1930" s="60" customFormat="1" ht="12.75"/>
    <row r="1931" s="60" customFormat="1" ht="12.75"/>
    <row r="1932" s="60" customFormat="1" ht="12.75"/>
    <row r="1933" s="60" customFormat="1" ht="12.75"/>
    <row r="1934" s="60" customFormat="1" ht="12.75"/>
    <row r="1935" s="60" customFormat="1" ht="12.75"/>
    <row r="1936" s="60" customFormat="1" ht="12.75"/>
    <row r="1937" s="60" customFormat="1" ht="12.75"/>
    <row r="1938" s="60" customFormat="1" ht="12.75"/>
    <row r="1939" s="60" customFormat="1" ht="12.75"/>
    <row r="1940" s="60" customFormat="1" ht="12.75"/>
    <row r="1941" s="60" customFormat="1" ht="12.75"/>
    <row r="1942" s="60" customFormat="1" ht="12.75"/>
    <row r="1943" s="60" customFormat="1" ht="12.75"/>
    <row r="1944" s="60" customFormat="1" ht="12.75"/>
    <row r="1945" s="60" customFormat="1" ht="12.75"/>
    <row r="1946" s="60" customFormat="1" ht="12.75"/>
    <row r="1947" s="60" customFormat="1" ht="12.75"/>
    <row r="1948" s="60" customFormat="1" ht="12.75"/>
    <row r="1949" s="60" customFormat="1" ht="12.75"/>
    <row r="1950" s="60" customFormat="1" ht="12.75"/>
    <row r="1951" s="60" customFormat="1" ht="12.75"/>
    <row r="1952" s="60" customFormat="1" ht="12.75"/>
    <row r="1953" s="60" customFormat="1" ht="12.75"/>
    <row r="1954" s="60" customFormat="1" ht="12.75"/>
    <row r="1955" s="60" customFormat="1" ht="12.75"/>
    <row r="1956" s="60" customFormat="1" ht="12.75"/>
    <row r="1957" s="60" customFormat="1" ht="12.75"/>
    <row r="1958" s="60" customFormat="1" ht="12.75"/>
    <row r="1959" s="60" customFormat="1" ht="12.75"/>
    <row r="1960" s="60" customFormat="1" ht="12.75"/>
    <row r="1961" s="60" customFormat="1" ht="12.75"/>
    <row r="1962" s="60" customFormat="1" ht="12.75"/>
    <row r="1963" s="60" customFormat="1" ht="12.75"/>
    <row r="1964" s="60" customFormat="1" ht="12.75"/>
    <row r="1965" s="60" customFormat="1" ht="12.75"/>
    <row r="1966" s="60" customFormat="1" ht="12.75"/>
    <row r="1967" s="60" customFormat="1" ht="12.75"/>
    <row r="1968" s="60" customFormat="1" ht="12.75"/>
    <row r="1969" s="60" customFormat="1" ht="12.75"/>
    <row r="1970" s="60" customFormat="1" ht="12.75"/>
    <row r="1971" s="60" customFormat="1" ht="12.75"/>
    <row r="1972" s="60" customFormat="1" ht="12.75"/>
    <row r="1973" s="60" customFormat="1" ht="12.75"/>
    <row r="1974" s="60" customFormat="1" ht="12.75"/>
    <row r="1975" s="60" customFormat="1" ht="12.75"/>
    <row r="1976" s="60" customFormat="1" ht="12.75"/>
    <row r="1977" s="60" customFormat="1" ht="12.75"/>
    <row r="1978" s="60" customFormat="1" ht="12.75"/>
    <row r="1979" s="60" customFormat="1" ht="12.75"/>
    <row r="1980" s="60" customFormat="1" ht="12.75"/>
    <row r="1981" s="60" customFormat="1" ht="12.75"/>
    <row r="1982" s="60" customFormat="1" ht="12.75"/>
    <row r="1983" s="60" customFormat="1" ht="12.75"/>
    <row r="1984" s="60" customFormat="1" ht="12.75"/>
    <row r="1985" s="60" customFormat="1" ht="12.75"/>
    <row r="1986" s="60" customFormat="1" ht="12.75"/>
    <row r="1987" s="60" customFormat="1" ht="12.75"/>
    <row r="1988" s="60" customFormat="1" ht="12.75"/>
    <row r="1989" s="60" customFormat="1" ht="12.75"/>
    <row r="1990" s="60" customFormat="1" ht="12.75"/>
    <row r="1991" s="60" customFormat="1" ht="12.75"/>
    <row r="1992" s="60" customFormat="1" ht="12.75"/>
    <row r="1993" s="60" customFormat="1" ht="12.75"/>
    <row r="1994" s="60" customFormat="1" ht="12.75"/>
    <row r="1995" s="60" customFormat="1" ht="12.75"/>
    <row r="1996" s="60" customFormat="1" ht="12.75"/>
    <row r="1997" s="60" customFormat="1" ht="12.75"/>
    <row r="1998" s="60" customFormat="1" ht="12.75"/>
    <row r="1999" s="60" customFormat="1" ht="12.75"/>
    <row r="2000" s="60" customFormat="1" ht="12.75"/>
    <row r="2001" s="60" customFormat="1" ht="12.75"/>
    <row r="2002" s="60" customFormat="1" ht="12.75"/>
    <row r="2003" s="60" customFormat="1" ht="12.75"/>
    <row r="2004" s="60" customFormat="1" ht="12.75"/>
    <row r="2005" s="60" customFormat="1" ht="12.75"/>
    <row r="2006" s="60" customFormat="1" ht="12.75"/>
    <row r="2007" s="60" customFormat="1" ht="12.75"/>
    <row r="2008" s="60" customFormat="1" ht="12.75"/>
    <row r="2009" s="60" customFormat="1" ht="12.75"/>
    <row r="2010" s="60" customFormat="1" ht="12.75"/>
    <row r="2011" s="60" customFormat="1" ht="12.75"/>
    <row r="2012" s="60" customFormat="1" ht="12.75"/>
    <row r="2013" s="60" customFormat="1" ht="12.75"/>
    <row r="2014" s="60" customFormat="1" ht="12.75"/>
    <row r="2015" s="60" customFormat="1" ht="12.75"/>
    <row r="2016" s="60" customFormat="1" ht="12.75"/>
    <row r="2017" s="60" customFormat="1" ht="12.75"/>
    <row r="2018" s="60" customFormat="1" ht="12.75"/>
    <row r="2019" s="60" customFormat="1" ht="12.75"/>
    <row r="2020" s="60" customFormat="1" ht="12.75"/>
    <row r="2021" s="60" customFormat="1" ht="12.75"/>
    <row r="2022" s="60" customFormat="1" ht="12.75"/>
    <row r="2023" s="60" customFormat="1" ht="12.75"/>
    <row r="2024" s="60" customFormat="1" ht="12.75"/>
    <row r="2025" s="60" customFormat="1" ht="12.75"/>
    <row r="2026" s="60" customFormat="1" ht="12.75"/>
    <row r="2027" s="60" customFormat="1" ht="12.75"/>
    <row r="2028" s="60" customFormat="1" ht="12.75"/>
    <row r="2029" s="60" customFormat="1" ht="12.75"/>
    <row r="2030" s="60" customFormat="1" ht="12.75"/>
    <row r="2031" s="60" customFormat="1" ht="12.75"/>
    <row r="2032" s="60" customFormat="1" ht="12.75"/>
    <row r="2033" s="60" customFormat="1" ht="12.75"/>
    <row r="2034" s="60" customFormat="1" ht="12.75"/>
    <row r="2035" s="60" customFormat="1" ht="12.75"/>
    <row r="2036" s="60" customFormat="1" ht="12.75"/>
    <row r="2037" s="60" customFormat="1" ht="12.75"/>
    <row r="2038" s="60" customFormat="1" ht="12.75"/>
    <row r="2039" s="60" customFormat="1" ht="12.75"/>
    <row r="2040" s="60" customFormat="1" ht="12.75"/>
    <row r="2041" s="60" customFormat="1" ht="12.75"/>
    <row r="2042" s="60" customFormat="1" ht="12.75"/>
    <row r="2043" s="60" customFormat="1" ht="12.75"/>
    <row r="2044" s="60" customFormat="1" ht="12.75"/>
    <row r="2045" s="60" customFormat="1" ht="12.75"/>
    <row r="2046" s="60" customFormat="1" ht="12.75"/>
    <row r="2047" s="60" customFormat="1" ht="12.75"/>
    <row r="2048" s="60" customFormat="1" ht="12.75"/>
    <row r="2049" s="60" customFormat="1" ht="12.75"/>
    <row r="2050" s="60" customFormat="1" ht="12.75"/>
    <row r="2051" s="60" customFormat="1" ht="12.75"/>
    <row r="2052" s="60" customFormat="1" ht="12.75"/>
    <row r="2053" s="60" customFormat="1" ht="12.75"/>
    <row r="2054" s="60" customFormat="1" ht="12.75"/>
    <row r="2055" s="60" customFormat="1" ht="12.75"/>
    <row r="2056" s="60" customFormat="1" ht="12.75"/>
    <row r="2057" s="60" customFormat="1" ht="12.75"/>
    <row r="2058" s="60" customFormat="1" ht="12.75"/>
    <row r="2059" s="60" customFormat="1" ht="12.75"/>
    <row r="2060" s="60" customFormat="1" ht="12.75"/>
    <row r="2061" s="60" customFormat="1" ht="12.75"/>
    <row r="2062" s="60" customFormat="1" ht="12.75"/>
    <row r="2063" s="60" customFormat="1" ht="12.75"/>
    <row r="2064" s="60" customFormat="1" ht="12.75"/>
    <row r="2065" s="60" customFormat="1" ht="12.75"/>
    <row r="2066" s="60" customFormat="1" ht="12.75"/>
    <row r="2067" s="60" customFormat="1" ht="12.75"/>
    <row r="2068" s="60" customFormat="1" ht="12.75"/>
    <row r="2069" s="60" customFormat="1" ht="12.75"/>
    <row r="2070" s="60" customFormat="1" ht="12.75"/>
    <row r="2071" s="60" customFormat="1" ht="12.75"/>
    <row r="2072" s="60" customFormat="1" ht="12.75"/>
    <row r="2073" s="60" customFormat="1" ht="12.75"/>
    <row r="2074" s="60" customFormat="1" ht="12.75"/>
    <row r="2075" s="60" customFormat="1" ht="12.75"/>
    <row r="2076" s="60" customFormat="1" ht="12.75"/>
    <row r="2077" s="60" customFormat="1" ht="12.75"/>
    <row r="2078" s="60" customFormat="1" ht="12.75"/>
    <row r="2079" s="60" customFormat="1" ht="12.75"/>
    <row r="2080" s="60" customFormat="1" ht="12.75"/>
    <row r="2081" s="60" customFormat="1" ht="12.75"/>
    <row r="2082" s="60" customFormat="1" ht="12.75"/>
    <row r="2083" s="60" customFormat="1" ht="12.75"/>
    <row r="2084" s="60" customFormat="1" ht="12.75"/>
    <row r="2085" s="60" customFormat="1" ht="12.75"/>
    <row r="2086" s="60" customFormat="1" ht="12.75"/>
    <row r="2087" s="60" customFormat="1" ht="12.75"/>
    <row r="2088" s="60" customFormat="1" ht="12.75"/>
    <row r="2089" s="60" customFormat="1" ht="12.75"/>
    <row r="2090" s="60" customFormat="1" ht="12.75"/>
    <row r="2091" s="60" customFormat="1" ht="12.75"/>
    <row r="2092" s="60" customFormat="1" ht="12.75"/>
    <row r="2093" s="60" customFormat="1" ht="12.75"/>
    <row r="2094" s="60" customFormat="1" ht="12.75"/>
    <row r="2095" s="60" customFormat="1" ht="12.75"/>
    <row r="2096" s="60" customFormat="1" ht="12.75"/>
    <row r="2097" s="60" customFormat="1" ht="12.75"/>
    <row r="2098" s="60" customFormat="1" ht="12.75"/>
    <row r="2099" s="60" customFormat="1" ht="12.75"/>
    <row r="2100" s="60" customFormat="1" ht="12.75"/>
    <row r="2101" s="60" customFormat="1" ht="12.75"/>
    <row r="2102" s="60" customFormat="1" ht="12.75"/>
    <row r="2103" s="60" customFormat="1" ht="12.75"/>
    <row r="2104" s="60" customFormat="1" ht="12.75"/>
    <row r="2105" s="60" customFormat="1" ht="12.75"/>
    <row r="2106" s="60" customFormat="1" ht="12.75"/>
    <row r="2107" s="60" customFormat="1" ht="12.75"/>
    <row r="2108" s="60" customFormat="1" ht="12.75"/>
    <row r="2109" s="60" customFormat="1" ht="12.75"/>
    <row r="2110" s="60" customFormat="1" ht="12.75"/>
    <row r="2111" s="60" customFormat="1" ht="12.75"/>
    <row r="2112" s="60" customFormat="1" ht="12.75"/>
    <row r="2113" s="60" customFormat="1" ht="12.75"/>
    <row r="2114" s="60" customFormat="1" ht="12.75"/>
    <row r="2115" s="60" customFormat="1" ht="12.75"/>
    <row r="2116" s="60" customFormat="1" ht="12.75"/>
    <row r="2117" s="60" customFormat="1" ht="12.75"/>
    <row r="2118" s="60" customFormat="1" ht="12.75"/>
    <row r="2119" s="60" customFormat="1" ht="12.75"/>
    <row r="2120" s="60" customFormat="1" ht="12.75"/>
    <row r="2121" s="60" customFormat="1" ht="12.75"/>
    <row r="2122" s="60" customFormat="1" ht="12.75"/>
    <row r="2123" s="60" customFormat="1" ht="12.75"/>
    <row r="2124" s="60" customFormat="1" ht="12.75"/>
    <row r="2125" s="60" customFormat="1" ht="12.75"/>
    <row r="2126" s="60" customFormat="1" ht="12.75"/>
    <row r="2127" s="60" customFormat="1" ht="12.75"/>
    <row r="2128" s="60" customFormat="1" ht="12.75"/>
    <row r="2129" s="60" customFormat="1" ht="12.75"/>
    <row r="2130" s="60" customFormat="1" ht="12.75"/>
    <row r="2131" s="60" customFormat="1" ht="12.75"/>
    <row r="2132" s="60" customFormat="1" ht="12.75"/>
    <row r="2133" s="60" customFormat="1" ht="12.75"/>
    <row r="2134" s="60" customFormat="1" ht="12.75"/>
    <row r="2135" s="60" customFormat="1" ht="12.75"/>
    <row r="2136" s="60" customFormat="1" ht="12.75"/>
    <row r="2137" s="60" customFormat="1" ht="12.75"/>
    <row r="2138" s="60" customFormat="1" ht="12.75"/>
    <row r="2139" s="60" customFormat="1" ht="12.75"/>
    <row r="2140" s="60" customFormat="1" ht="12.75"/>
    <row r="2141" s="60" customFormat="1" ht="12.75"/>
    <row r="2142" s="60" customFormat="1" ht="12.75"/>
    <row r="2143" s="60" customFormat="1" ht="12.75"/>
    <row r="2144" s="60" customFormat="1" ht="12.75"/>
    <row r="2145" s="60" customFormat="1" ht="12.75"/>
    <row r="2146" s="60" customFormat="1" ht="12.75"/>
    <row r="2147" s="60" customFormat="1" ht="12.75"/>
    <row r="2148" s="60" customFormat="1" ht="12.75"/>
    <row r="2149" s="60" customFormat="1" ht="12.75"/>
    <row r="2150" s="60" customFormat="1" ht="12.75"/>
    <row r="2151" s="60" customFormat="1" ht="12.75"/>
    <row r="2152" s="60" customFormat="1" ht="12.75"/>
    <row r="2153" s="60" customFormat="1" ht="12.75"/>
    <row r="2154" s="60" customFormat="1" ht="12.75"/>
    <row r="2155" s="60" customFormat="1" ht="12.75"/>
    <row r="2156" s="60" customFormat="1" ht="12.75"/>
    <row r="2157" s="60" customFormat="1" ht="12.75"/>
    <row r="2158" s="60" customFormat="1" ht="12.75"/>
    <row r="2159" s="60" customFormat="1" ht="12.75"/>
    <row r="2160" s="60" customFormat="1" ht="12.75"/>
    <row r="2161" s="60" customFormat="1" ht="12.75"/>
    <row r="2162" s="60" customFormat="1" ht="12.75"/>
    <row r="2163" s="60" customFormat="1" ht="12.75"/>
    <row r="2164" s="60" customFormat="1" ht="12.75"/>
    <row r="2165" s="60" customFormat="1" ht="12.75"/>
    <row r="2166" s="60" customFormat="1" ht="12.75"/>
    <row r="2167" s="60" customFormat="1" ht="12.75"/>
    <row r="2168" s="60" customFormat="1" ht="12.75"/>
    <row r="2169" s="60" customFormat="1" ht="12.75"/>
    <row r="2170" s="60" customFormat="1" ht="12.75"/>
    <row r="2171" s="60" customFormat="1" ht="12.75"/>
    <row r="2172" s="60" customFormat="1" ht="12.75"/>
    <row r="2173" s="60" customFormat="1" ht="12.75"/>
    <row r="2174" s="60" customFormat="1" ht="12.75"/>
    <row r="2175" s="60" customFormat="1" ht="12.75"/>
    <row r="2176" s="60" customFormat="1" ht="12.75"/>
    <row r="2177" s="60" customFormat="1" ht="12.75"/>
    <row r="2178" s="60" customFormat="1" ht="12.75"/>
    <row r="2179" s="60" customFormat="1" ht="12.75"/>
    <row r="2180" s="60" customFormat="1" ht="12.75"/>
    <row r="2181" s="60" customFormat="1" ht="12.75"/>
    <row r="2182" s="60" customFormat="1" ht="12.75"/>
    <row r="2183" s="60" customFormat="1" ht="12.75"/>
    <row r="2184" s="60" customFormat="1" ht="12.75"/>
    <row r="2185" s="60" customFormat="1" ht="12.75"/>
    <row r="2186" s="60" customFormat="1" ht="12.75"/>
    <row r="2187" s="60" customFormat="1" ht="12.75"/>
    <row r="2188" s="60" customFormat="1" ht="12.75"/>
    <row r="2189" s="60" customFormat="1" ht="12.75"/>
    <row r="2190" s="60" customFormat="1" ht="12.75"/>
    <row r="2191" s="60" customFormat="1" ht="12.75"/>
    <row r="2192" s="60" customFormat="1" ht="12.75"/>
    <row r="2193" s="60" customFormat="1" ht="12.75"/>
    <row r="2194" s="60" customFormat="1" ht="12.75"/>
    <row r="2195" s="60" customFormat="1" ht="12.75"/>
    <row r="2196" s="60" customFormat="1" ht="12.75"/>
    <row r="2197" s="60" customFormat="1" ht="12.75"/>
    <row r="2198" s="60" customFormat="1" ht="12.75"/>
    <row r="2199" s="60" customFormat="1" ht="12.75"/>
    <row r="2200" s="60" customFormat="1" ht="12.75"/>
    <row r="2201" s="60" customFormat="1" ht="12.75"/>
    <row r="2202" s="60" customFormat="1" ht="12.75"/>
    <row r="2203" s="60" customFormat="1" ht="12.75"/>
    <row r="2204" s="60" customFormat="1" ht="12.75"/>
    <row r="2205" s="60" customFormat="1" ht="12.75"/>
    <row r="2206" s="60" customFormat="1" ht="12.75"/>
    <row r="2207" s="60" customFormat="1" ht="12.75"/>
    <row r="2208" s="60" customFormat="1" ht="12.75"/>
    <row r="2209" s="60" customFormat="1" ht="12.75"/>
    <row r="2210" s="60" customFormat="1" ht="12.75"/>
    <row r="2211" s="60" customFormat="1" ht="12.75"/>
    <row r="2212" s="60" customFormat="1" ht="12.75"/>
    <row r="2213" s="60" customFormat="1" ht="12.75"/>
    <row r="2214" s="60" customFormat="1" ht="12.75"/>
    <row r="2215" s="60" customFormat="1" ht="12.75"/>
    <row r="2216" s="60" customFormat="1" ht="12.75"/>
    <row r="2217" s="60" customFormat="1" ht="12.75"/>
    <row r="2218" s="60" customFormat="1" ht="12.75"/>
    <row r="2219" s="60" customFormat="1" ht="12.75"/>
    <row r="2220" s="60" customFormat="1" ht="12.75"/>
    <row r="2221" s="60" customFormat="1" ht="12.75"/>
    <row r="2222" s="60" customFormat="1" ht="12.75"/>
    <row r="2223" s="60" customFormat="1" ht="12.75"/>
    <row r="2224" s="60" customFormat="1" ht="12.75"/>
    <row r="2225" s="60" customFormat="1" ht="12.75"/>
    <row r="2226" s="60" customFormat="1" ht="12.75"/>
    <row r="2227" s="60" customFormat="1" ht="12.75"/>
    <row r="2228" s="60" customFormat="1" ht="12.75"/>
    <row r="2229" s="60" customFormat="1" ht="12.75"/>
    <row r="2230" s="60" customFormat="1" ht="12.75"/>
    <row r="2231" s="60" customFormat="1" ht="12.75"/>
    <row r="2232" s="60" customFormat="1" ht="12.75"/>
    <row r="2233" s="60" customFormat="1" ht="12.75"/>
    <row r="2234" s="60" customFormat="1" ht="12.75"/>
    <row r="2235" s="60" customFormat="1" ht="12.75"/>
    <row r="2236" s="60" customFormat="1" ht="12.75"/>
    <row r="2237" s="60" customFormat="1" ht="12.75"/>
    <row r="2238" s="60" customFormat="1" ht="12.75"/>
    <row r="2239" s="60" customFormat="1" ht="12.75"/>
    <row r="2240" s="60" customFormat="1" ht="12.75"/>
    <row r="2241" s="60" customFormat="1" ht="12.75"/>
    <row r="2242" s="60" customFormat="1" ht="12.75"/>
    <row r="2243" s="60" customFormat="1" ht="12.75"/>
    <row r="2244" s="60" customFormat="1" ht="12.75"/>
    <row r="2245" s="60" customFormat="1" ht="12.75"/>
    <row r="2246" s="60" customFormat="1" ht="12.75"/>
    <row r="2247" s="60" customFormat="1" ht="12.75"/>
    <row r="2248" s="60" customFormat="1" ht="12.75"/>
    <row r="2249" s="60" customFormat="1" ht="12.75"/>
    <row r="2250" s="60" customFormat="1" ht="12.75"/>
    <row r="2251" s="60" customFormat="1" ht="12.75"/>
    <row r="2252" s="60" customFormat="1" ht="12.75"/>
    <row r="2253" s="60" customFormat="1" ht="12.75"/>
    <row r="2254" s="60" customFormat="1" ht="12.75"/>
    <row r="2255" s="60" customFormat="1" ht="12.75"/>
    <row r="2256" s="60" customFormat="1" ht="12.75"/>
    <row r="2257" s="60" customFormat="1" ht="12.75"/>
    <row r="2258" s="60" customFormat="1" ht="12.75"/>
    <row r="2259" s="60" customFormat="1" ht="12.75"/>
    <row r="2260" s="60" customFormat="1" ht="12.75"/>
    <row r="2261" s="60" customFormat="1" ht="12.75"/>
    <row r="2262" s="60" customFormat="1" ht="12.75"/>
    <row r="2263" s="60" customFormat="1" ht="12.75"/>
    <row r="2264" s="60" customFormat="1" ht="12.75"/>
    <row r="2265" s="60" customFormat="1" ht="12.75"/>
    <row r="2266" s="60" customFormat="1" ht="12.75"/>
    <row r="2267" s="60" customFormat="1" ht="12.75"/>
    <row r="2268" s="60" customFormat="1" ht="12.75"/>
    <row r="2269" s="60" customFormat="1" ht="12.75"/>
    <row r="2270" s="60" customFormat="1" ht="12.75"/>
    <row r="2271" s="60" customFormat="1" ht="12.75"/>
    <row r="2272" s="60" customFormat="1" ht="12.75"/>
    <row r="2273" s="60" customFormat="1" ht="12.75"/>
    <row r="2274" s="60" customFormat="1" ht="12.75"/>
    <row r="2275" s="60" customFormat="1" ht="12.75"/>
    <row r="2276" s="60" customFormat="1" ht="12.75"/>
    <row r="2277" s="60" customFormat="1" ht="12.75"/>
    <row r="2278" s="60" customFormat="1" ht="12.75"/>
    <row r="2279" s="60" customFormat="1" ht="12.75"/>
    <row r="2280" s="60" customFormat="1" ht="12.75"/>
    <row r="2281" s="60" customFormat="1" ht="12.75"/>
    <row r="2282" s="60" customFormat="1" ht="12.75"/>
    <row r="2283" s="60" customFormat="1" ht="12.75"/>
    <row r="2284" s="60" customFormat="1" ht="12.75"/>
    <row r="2285" s="60" customFormat="1" ht="12.75"/>
    <row r="2286" s="60" customFormat="1" ht="12.75"/>
    <row r="2287" s="60" customFormat="1" ht="12.75"/>
    <row r="2288" s="60" customFormat="1" ht="12.75"/>
    <row r="2289" s="60" customFormat="1" ht="12.75"/>
    <row r="2290" s="60" customFormat="1" ht="12.75"/>
    <row r="2291" s="60" customFormat="1" ht="12.75"/>
    <row r="2292" s="60" customFormat="1" ht="12.75"/>
    <row r="2293" s="60" customFormat="1" ht="12.75"/>
    <row r="2294" s="60" customFormat="1" ht="12.75"/>
    <row r="2295" s="60" customFormat="1" ht="12.75"/>
    <row r="2296" s="60" customFormat="1" ht="12.75"/>
    <row r="2297" s="60" customFormat="1" ht="12.75"/>
    <row r="2298" s="60" customFormat="1" ht="12.75"/>
    <row r="2299" s="60" customFormat="1" ht="12.75"/>
    <row r="2300" s="60" customFormat="1" ht="12.75"/>
    <row r="2301" s="60" customFormat="1" ht="12.75"/>
    <row r="2302" s="60" customFormat="1" ht="12.75"/>
    <row r="2303" s="60" customFormat="1" ht="12.75"/>
    <row r="2304" s="60" customFormat="1" ht="12.75"/>
    <row r="2305" s="60" customFormat="1" ht="12.75"/>
    <row r="2306" s="60" customFormat="1" ht="12.75"/>
    <row r="2307" s="60" customFormat="1" ht="12.75"/>
    <row r="2308" s="60" customFormat="1" ht="12.75"/>
    <row r="2309" s="60" customFormat="1" ht="12.75"/>
    <row r="2310" s="60" customFormat="1" ht="12.75"/>
    <row r="2311" s="60" customFormat="1" ht="12.75"/>
    <row r="2312" s="60" customFormat="1" ht="12.75"/>
    <row r="2313" s="60" customFormat="1" ht="12.75"/>
    <row r="2314" s="60" customFormat="1" ht="12.75"/>
    <row r="2315" s="60" customFormat="1" ht="12.75"/>
    <row r="2316" s="60" customFormat="1" ht="12.75"/>
    <row r="2317" s="60" customFormat="1" ht="12.75"/>
    <row r="2318" s="60" customFormat="1" ht="12.75"/>
    <row r="2319" s="60" customFormat="1" ht="12.75"/>
    <row r="2320" s="60" customFormat="1" ht="12.75"/>
    <row r="2321" s="60" customFormat="1" ht="12.75"/>
    <row r="2322" s="60" customFormat="1" ht="12.75"/>
    <row r="2323" s="60" customFormat="1" ht="12.75"/>
    <row r="2324" s="60" customFormat="1" ht="12.75"/>
    <row r="2325" s="60" customFormat="1" ht="12.75"/>
    <row r="2326" s="60" customFormat="1" ht="12.75"/>
    <row r="2327" s="60" customFormat="1" ht="12.75"/>
    <row r="2328" s="60" customFormat="1" ht="12.75"/>
    <row r="2329" s="60" customFormat="1" ht="12.75"/>
    <row r="2330" s="60" customFormat="1" ht="12.75"/>
    <row r="2331" s="60" customFormat="1" ht="12.75"/>
    <row r="2332" s="60" customFormat="1" ht="12.75"/>
    <row r="2333" s="60" customFormat="1" ht="12.75"/>
    <row r="2334" s="60" customFormat="1" ht="12.75"/>
    <row r="2335" s="60" customFormat="1" ht="12.75"/>
    <row r="2336" s="60" customFormat="1" ht="12.75"/>
    <row r="2337" s="60" customFormat="1" ht="12.75"/>
    <row r="2338" s="60" customFormat="1" ht="12.75"/>
    <row r="2339" s="60" customFormat="1" ht="12.75"/>
    <row r="2340" s="60" customFormat="1" ht="12.75"/>
    <row r="2341" s="60" customFormat="1" ht="12.75"/>
    <row r="2342" s="60" customFormat="1" ht="12.75"/>
    <row r="2343" s="60" customFormat="1" ht="12.75"/>
    <row r="2344" s="60" customFormat="1" ht="12.75"/>
    <row r="2345" s="60" customFormat="1" ht="12.75"/>
    <row r="2346" s="60" customFormat="1" ht="12.75"/>
    <row r="2347" s="60" customFormat="1" ht="12.75"/>
    <row r="2348" s="60" customFormat="1" ht="12.75"/>
    <row r="2349" s="60" customFormat="1" ht="12.75"/>
    <row r="2350" s="60" customFormat="1" ht="12.75"/>
    <row r="2351" s="60" customFormat="1" ht="12.75"/>
    <row r="2352" s="60" customFormat="1" ht="12.75"/>
    <row r="2353" s="60" customFormat="1" ht="12.75"/>
    <row r="2354" s="60" customFormat="1" ht="12.75"/>
    <row r="2355" s="60" customFormat="1" ht="12.75"/>
    <row r="2356" s="60" customFormat="1" ht="12.75"/>
    <row r="2357" s="60" customFormat="1" ht="12.75"/>
    <row r="2358" s="60" customFormat="1" ht="12.75"/>
    <row r="2359" s="60" customFormat="1" ht="12.75"/>
    <row r="2360" s="60" customFormat="1" ht="12.75"/>
    <row r="2361" s="60" customFormat="1" ht="12.75"/>
    <row r="2362" s="60" customFormat="1" ht="12.75"/>
    <row r="2363" s="60" customFormat="1" ht="12.75"/>
    <row r="2364" s="60" customFormat="1" ht="12.75"/>
    <row r="2365" s="60" customFormat="1" ht="12.75"/>
    <row r="2366" s="60" customFormat="1" ht="12.75"/>
    <row r="2367" s="60" customFormat="1" ht="12.75"/>
    <row r="2368" s="60" customFormat="1" ht="12.75"/>
    <row r="2369" s="60" customFormat="1" ht="12.75"/>
    <row r="2370" s="60" customFormat="1" ht="12.75"/>
    <row r="2371" s="60" customFormat="1" ht="12.75"/>
    <row r="2372" s="60" customFormat="1" ht="12.75"/>
    <row r="2373" s="60" customFormat="1" ht="12.75"/>
    <row r="2374" s="60" customFormat="1" ht="12.75"/>
    <row r="2375" s="60" customFormat="1" ht="12.75"/>
    <row r="2376" s="60" customFormat="1" ht="12.75"/>
    <row r="2377" s="60" customFormat="1" ht="12.75"/>
    <row r="2378" s="60" customFormat="1" ht="12.75"/>
    <row r="2379" s="60" customFormat="1" ht="12.75"/>
    <row r="2380" s="60" customFormat="1" ht="12.75"/>
    <row r="2381" s="60" customFormat="1" ht="12.75"/>
    <row r="2382" s="60" customFormat="1" ht="12.75"/>
    <row r="2383" s="60" customFormat="1" ht="12.75"/>
    <row r="2384" s="60" customFormat="1" ht="12.75"/>
    <row r="2385" s="60" customFormat="1" ht="12.75"/>
    <row r="2386" s="60" customFormat="1" ht="12.75"/>
    <row r="2387" s="60" customFormat="1" ht="12.75"/>
    <row r="2388" s="60" customFormat="1" ht="12.75"/>
    <row r="2389" s="60" customFormat="1" ht="12.75"/>
    <row r="2390" s="60" customFormat="1" ht="12.75"/>
    <row r="2391" s="60" customFormat="1" ht="12.75"/>
    <row r="2392" s="60" customFormat="1" ht="12.75"/>
    <row r="2393" s="60" customFormat="1" ht="12.75"/>
    <row r="2394" s="60" customFormat="1" ht="12.75"/>
    <row r="2395" s="60" customFormat="1" ht="12.75"/>
    <row r="2396" s="60" customFormat="1" ht="12.75"/>
    <row r="2397" s="60" customFormat="1" ht="12.75"/>
    <row r="2398" s="60" customFormat="1" ht="12.75"/>
    <row r="2399" s="60" customFormat="1" ht="12.75"/>
    <row r="2400" s="60" customFormat="1" ht="12.75"/>
    <row r="2401" s="60" customFormat="1" ht="12.75"/>
    <row r="2402" s="60" customFormat="1" ht="12.75"/>
    <row r="2403" s="60" customFormat="1" ht="12.75"/>
    <row r="2404" s="60" customFormat="1" ht="12.75"/>
    <row r="2405" s="60" customFormat="1" ht="12.75"/>
    <row r="2406" s="60" customFormat="1" ht="12.75"/>
    <row r="2407" s="60" customFormat="1" ht="12.75"/>
    <row r="2408" s="60" customFormat="1" ht="12.75"/>
    <row r="2409" s="60" customFormat="1" ht="12.75"/>
    <row r="2410" s="60" customFormat="1" ht="12.75"/>
    <row r="2411" s="60" customFormat="1" ht="12.75"/>
    <row r="2412" s="60" customFormat="1" ht="12.75"/>
    <row r="2413" s="60" customFormat="1" ht="12.75"/>
    <row r="2414" s="60" customFormat="1" ht="12.75"/>
    <row r="2415" s="60" customFormat="1" ht="12.75"/>
    <row r="2416" s="60" customFormat="1" ht="12.75"/>
    <row r="2417" s="60" customFormat="1" ht="12.75"/>
    <row r="2418" s="60" customFormat="1" ht="12.75"/>
    <row r="2419" s="60" customFormat="1" ht="12.75"/>
    <row r="2420" s="60" customFormat="1" ht="12.75"/>
    <row r="2421" s="60" customFormat="1" ht="12.75"/>
    <row r="2422" s="60" customFormat="1" ht="12.75"/>
    <row r="2423" s="60" customFormat="1" ht="12.75"/>
    <row r="2424" s="60" customFormat="1" ht="12.75"/>
    <row r="2425" s="60" customFormat="1" ht="12.75"/>
    <row r="2426" s="60" customFormat="1" ht="12.75"/>
    <row r="2427" s="60" customFormat="1" ht="12.75"/>
    <row r="2428" s="60" customFormat="1" ht="12.75"/>
    <row r="2429" s="60" customFormat="1" ht="12.75"/>
    <row r="2430" s="60" customFormat="1" ht="12.75"/>
    <row r="2431" s="60" customFormat="1" ht="12.75"/>
    <row r="2432" s="60" customFormat="1" ht="12.75"/>
    <row r="2433" s="60" customFormat="1" ht="12.75"/>
    <row r="2434" s="60" customFormat="1" ht="12.75"/>
    <row r="2435" s="60" customFormat="1" ht="12.75"/>
    <row r="2436" s="60" customFormat="1" ht="12.75"/>
    <row r="2437" s="60" customFormat="1" ht="12.75"/>
    <row r="2438" s="60" customFormat="1" ht="12.75"/>
    <row r="2439" s="60" customFormat="1" ht="12.75"/>
    <row r="2440" s="60" customFormat="1" ht="12.75"/>
    <row r="2441" s="60" customFormat="1" ht="12.75"/>
    <row r="2442" s="60" customFormat="1" ht="12.75"/>
    <row r="2443" s="60" customFormat="1" ht="12.75"/>
    <row r="2444" s="60" customFormat="1" ht="12.75"/>
    <row r="2445" s="60" customFormat="1" ht="12.75"/>
    <row r="2446" s="60" customFormat="1" ht="12.75"/>
    <row r="2447" s="60" customFormat="1" ht="12.75"/>
    <row r="2448" s="60" customFormat="1" ht="12.75"/>
    <row r="2449" s="60" customFormat="1" ht="12.75"/>
    <row r="2450" s="60" customFormat="1" ht="12.75"/>
    <row r="2451" s="60" customFormat="1" ht="12.75"/>
    <row r="2452" s="60" customFormat="1" ht="12.75"/>
    <row r="2453" s="60" customFormat="1" ht="12.75"/>
    <row r="2454" s="60" customFormat="1" ht="12.75"/>
    <row r="2455" s="60" customFormat="1" ht="12.75"/>
    <row r="2456" s="60" customFormat="1" ht="12.75"/>
    <row r="2457" s="60" customFormat="1" ht="12.75"/>
    <row r="2458" s="60" customFormat="1" ht="12.75"/>
    <row r="2459" s="60" customFormat="1" ht="12.75"/>
    <row r="2460" s="60" customFormat="1" ht="12.75"/>
    <row r="2461" s="60" customFormat="1" ht="12.75"/>
    <row r="2462" s="60" customFormat="1" ht="12.75"/>
    <row r="2463" s="60" customFormat="1" ht="12.75"/>
    <row r="2464" s="60" customFormat="1" ht="12.75"/>
    <row r="2465" s="60" customFormat="1" ht="12.75"/>
    <row r="2466" s="60" customFormat="1" ht="12.75"/>
    <row r="2467" s="60" customFormat="1" ht="12.75"/>
    <row r="2468" s="60" customFormat="1" ht="12.75"/>
    <row r="2469" s="60" customFormat="1" ht="12.75"/>
    <row r="2470" s="60" customFormat="1" ht="12.75"/>
    <row r="2471" s="60" customFormat="1" ht="12.75"/>
    <row r="2472" s="60" customFormat="1" ht="12.75"/>
    <row r="2473" s="60" customFormat="1" ht="12.75"/>
    <row r="2474" s="60" customFormat="1" ht="12.75"/>
    <row r="2475" s="60" customFormat="1" ht="12.75"/>
    <row r="2476" s="60" customFormat="1" ht="12.75"/>
    <row r="2477" s="60" customFormat="1" ht="12.75"/>
    <row r="2478" s="60" customFormat="1" ht="12.75"/>
    <row r="2479" s="60" customFormat="1" ht="12.75"/>
    <row r="2480" s="60" customFormat="1" ht="12.75"/>
    <row r="2481" s="60" customFormat="1" ht="12.75"/>
    <row r="2482" s="60" customFormat="1" ht="12.75"/>
    <row r="2483" s="60" customFormat="1" ht="12.75"/>
    <row r="2484" s="60" customFormat="1" ht="12.75"/>
    <row r="2485" s="60" customFormat="1" ht="12.75"/>
    <row r="2486" s="60" customFormat="1" ht="12.75"/>
    <row r="2487" s="60" customFormat="1" ht="12.75"/>
    <row r="2488" s="60" customFormat="1" ht="12.75"/>
    <row r="2489" s="60" customFormat="1" ht="12.75"/>
    <row r="2490" s="60" customFormat="1" ht="12.75"/>
    <row r="2491" s="60" customFormat="1" ht="12.75"/>
    <row r="2492" s="60" customFormat="1" ht="12.75"/>
    <row r="2493" s="60" customFormat="1" ht="12.75"/>
    <row r="2494" s="60" customFormat="1" ht="12.75"/>
    <row r="2495" s="60" customFormat="1" ht="12.75"/>
    <row r="2496" s="60" customFormat="1" ht="12.75"/>
    <row r="2497" s="60" customFormat="1" ht="12.75"/>
    <row r="2498" s="60" customFormat="1" ht="12.75"/>
    <row r="2499" s="60" customFormat="1" ht="12.75"/>
    <row r="2500" s="60" customFormat="1" ht="12.75"/>
    <row r="2501" s="60" customFormat="1" ht="12.75"/>
    <row r="2502" s="60" customFormat="1" ht="12.75"/>
    <row r="2503" s="60" customFormat="1" ht="12.75"/>
    <row r="2504" s="60" customFormat="1" ht="12.75"/>
    <row r="2505" s="60" customFormat="1" ht="12.75"/>
    <row r="2506" s="60" customFormat="1" ht="12.75"/>
    <row r="2507" s="60" customFormat="1" ht="12.75"/>
    <row r="2508" s="60" customFormat="1" ht="12.75"/>
    <row r="2509" s="60" customFormat="1" ht="12.75"/>
    <row r="2510" s="60" customFormat="1" ht="12.75"/>
    <row r="2511" s="60" customFormat="1" ht="12.75"/>
    <row r="2512" s="60" customFormat="1" ht="12.75"/>
    <row r="2513" s="60" customFormat="1" ht="12.75"/>
    <row r="2514" s="60" customFormat="1" ht="12.75"/>
    <row r="2515" s="60" customFormat="1" ht="12.75"/>
    <row r="2516" s="60" customFormat="1" ht="12.75"/>
    <row r="2517" s="60" customFormat="1" ht="12.75"/>
    <row r="2518" s="60" customFormat="1" ht="12.75"/>
    <row r="2519" s="60" customFormat="1" ht="12.75"/>
    <row r="2520" s="60" customFormat="1" ht="12.75"/>
    <row r="2521" s="60" customFormat="1" ht="12.75"/>
    <row r="2522" s="60" customFormat="1" ht="12.75"/>
    <row r="2523" s="60" customFormat="1" ht="12.75"/>
    <row r="2524" s="60" customFormat="1" ht="12.75"/>
    <row r="2525" s="60" customFormat="1" ht="12.75"/>
    <row r="2526" s="60" customFormat="1" ht="12.75"/>
    <row r="2527" s="60" customFormat="1" ht="12.75"/>
    <row r="2528" s="60" customFormat="1" ht="12.75"/>
    <row r="2529" s="60" customFormat="1" ht="12.75"/>
    <row r="2530" s="60" customFormat="1" ht="12.75"/>
    <row r="2531" s="60" customFormat="1" ht="12.75"/>
    <row r="2532" s="60" customFormat="1" ht="12.75"/>
    <row r="2533" s="60" customFormat="1" ht="12.75"/>
    <row r="2534" s="60" customFormat="1" ht="12.75"/>
    <row r="2535" s="60" customFormat="1" ht="12.75"/>
    <row r="2536" s="60" customFormat="1" ht="12.75"/>
    <row r="2537" s="60" customFormat="1" ht="12.75"/>
    <row r="2538" s="60" customFormat="1" ht="12.75"/>
    <row r="2539" s="60" customFormat="1" ht="12.75"/>
    <row r="2540" s="60" customFormat="1" ht="12.75"/>
    <row r="2541" s="60" customFormat="1" ht="12.75"/>
    <row r="2542" s="60" customFormat="1" ht="12.75"/>
    <row r="2543" s="60" customFormat="1" ht="12.75"/>
    <row r="2544" s="60" customFormat="1" ht="12.75"/>
    <row r="2545" s="60" customFormat="1" ht="12.75"/>
    <row r="2546" s="60" customFormat="1" ht="12.75"/>
    <row r="2547" s="60" customFormat="1" ht="12.75"/>
    <row r="2548" s="60" customFormat="1" ht="12.75"/>
    <row r="2549" s="60" customFormat="1" ht="12.75"/>
    <row r="2550" s="60" customFormat="1" ht="12.75"/>
    <row r="2551" s="60" customFormat="1" ht="12.75"/>
    <row r="2552" s="60" customFormat="1" ht="12.75"/>
    <row r="2553" s="60" customFormat="1" ht="12.75"/>
    <row r="2554" s="60" customFormat="1" ht="12.75"/>
    <row r="2555" s="60" customFormat="1" ht="12.75"/>
    <row r="2556" s="60" customFormat="1" ht="12.75"/>
    <row r="2557" s="60" customFormat="1" ht="12.75"/>
    <row r="2558" s="60" customFormat="1" ht="12.75"/>
    <row r="2559" s="60" customFormat="1" ht="12.75"/>
    <row r="2560" s="60" customFormat="1" ht="12.75"/>
    <row r="2561" s="60" customFormat="1" ht="12.75"/>
    <row r="2562" s="60" customFormat="1" ht="12.75"/>
    <row r="2563" s="60" customFormat="1" ht="12.75"/>
    <row r="2564" s="60" customFormat="1" ht="12.75"/>
    <row r="2565" s="60" customFormat="1" ht="12.75"/>
    <row r="2566" s="60" customFormat="1" ht="12.75"/>
    <row r="2567" s="60" customFormat="1" ht="12.75"/>
    <row r="2568" s="60" customFormat="1" ht="12.75"/>
    <row r="2569" s="60" customFormat="1" ht="12.75"/>
    <row r="2570" s="60" customFormat="1" ht="12.75"/>
    <row r="2571" s="60" customFormat="1" ht="12.75"/>
    <row r="2572" s="60" customFormat="1" ht="12.75"/>
    <row r="2573" s="60" customFormat="1" ht="12.75"/>
    <row r="2574" s="60" customFormat="1" ht="12.75"/>
    <row r="2575" s="60" customFormat="1" ht="12.75"/>
    <row r="2576" s="60" customFormat="1" ht="12.75"/>
    <row r="2577" s="60" customFormat="1" ht="12.75"/>
    <row r="2578" s="60" customFormat="1" ht="12.75"/>
    <row r="2579" s="60" customFormat="1" ht="12.75"/>
    <row r="2580" s="60" customFormat="1" ht="12.75"/>
    <row r="2581" s="60" customFormat="1" ht="12.75"/>
    <row r="2582" s="60" customFormat="1" ht="12.75"/>
    <row r="2583" s="60" customFormat="1" ht="12.75"/>
    <row r="2584" s="60" customFormat="1" ht="12.75"/>
    <row r="2585" s="60" customFormat="1" ht="12.75"/>
    <row r="2586" s="60" customFormat="1" ht="12.75"/>
    <row r="2587" s="60" customFormat="1" ht="12.75"/>
    <row r="2588" s="60" customFormat="1" ht="12.75"/>
    <row r="2589" s="60" customFormat="1" ht="12.75"/>
    <row r="2590" s="60" customFormat="1" ht="12.75"/>
    <row r="2591" s="60" customFormat="1" ht="12.75"/>
    <row r="2592" s="60" customFormat="1" ht="12.75"/>
    <row r="2593" s="60" customFormat="1" ht="12.75"/>
    <row r="2594" s="60" customFormat="1" ht="12.75"/>
    <row r="2595" s="60" customFormat="1" ht="12.75"/>
    <row r="2596" s="60" customFormat="1" ht="12.75"/>
    <row r="2597" s="60" customFormat="1" ht="12.75"/>
    <row r="2598" s="60" customFormat="1" ht="12.75"/>
    <row r="2599" s="60" customFormat="1" ht="12.75"/>
    <row r="2600" s="60" customFormat="1" ht="12.75"/>
    <row r="2601" s="60" customFormat="1" ht="12.75"/>
    <row r="2602" s="60" customFormat="1" ht="12.75"/>
    <row r="2603" s="60" customFormat="1" ht="12.75"/>
    <row r="2604" s="60" customFormat="1" ht="12.75"/>
    <row r="2605" s="60" customFormat="1" ht="12.75"/>
    <row r="2606" s="60" customFormat="1" ht="12.75"/>
    <row r="2607" s="60" customFormat="1" ht="12.75"/>
    <row r="2608" s="60" customFormat="1" ht="12.75"/>
    <row r="2609" s="60" customFormat="1" ht="12.75"/>
    <row r="2610" s="60" customFormat="1" ht="12.75"/>
    <row r="2611" s="60" customFormat="1" ht="12.75"/>
    <row r="2612" s="60" customFormat="1" ht="12.75"/>
    <row r="2613" s="60" customFormat="1" ht="12.75"/>
    <row r="2614" s="60" customFormat="1" ht="12.75"/>
    <row r="2615" s="60" customFormat="1" ht="12.75"/>
    <row r="2616" s="60" customFormat="1" ht="12.75"/>
    <row r="2617" s="60" customFormat="1" ht="12.75"/>
    <row r="2618" s="60" customFormat="1" ht="12.75"/>
    <row r="2619" s="60" customFormat="1" ht="12.75"/>
    <row r="2620" s="60" customFormat="1" ht="12.75"/>
    <row r="2621" s="60" customFormat="1" ht="12.75"/>
    <row r="2622" s="60" customFormat="1" ht="12.75"/>
    <row r="2623" s="60" customFormat="1" ht="12.75"/>
    <row r="2624" s="60" customFormat="1" ht="12.75"/>
    <row r="2625" s="60" customFormat="1" ht="12.75"/>
    <row r="2626" s="60" customFormat="1" ht="12.75"/>
    <row r="2627" s="60" customFormat="1" ht="12.75"/>
    <row r="2628" s="60" customFormat="1" ht="12.75"/>
    <row r="2629" s="60" customFormat="1" ht="12.75"/>
    <row r="2630" s="60" customFormat="1" ht="12.75"/>
    <row r="2631" s="60" customFormat="1" ht="12.75"/>
    <row r="2632" s="60" customFormat="1" ht="12.75"/>
    <row r="2633" s="60" customFormat="1" ht="12.75"/>
    <row r="2634" s="60" customFormat="1" ht="12.75"/>
    <row r="2635" s="60" customFormat="1" ht="12.75"/>
    <row r="2636" s="60" customFormat="1" ht="12.75"/>
    <row r="2637" s="60" customFormat="1" ht="12.75"/>
    <row r="2638" s="60" customFormat="1" ht="12.75"/>
    <row r="2639" s="60" customFormat="1" ht="12.75"/>
    <row r="2640" s="60" customFormat="1" ht="12.75"/>
    <row r="2641" s="60" customFormat="1" ht="12.75"/>
    <row r="2642" s="60" customFormat="1" ht="12.75"/>
    <row r="2643" s="60" customFormat="1" ht="12.75"/>
    <row r="2644" s="60" customFormat="1" ht="12.75"/>
    <row r="2645" s="60" customFormat="1" ht="12.75"/>
    <row r="2646" s="60" customFormat="1" ht="12.75"/>
    <row r="2647" s="60" customFormat="1" ht="12.75"/>
    <row r="2648" s="60" customFormat="1" ht="12.75"/>
    <row r="2649" s="60" customFormat="1" ht="12.75"/>
    <row r="2650" s="60" customFormat="1" ht="12.75"/>
    <row r="2651" s="60" customFormat="1" ht="12.75"/>
    <row r="2652" s="60" customFormat="1" ht="12.75"/>
    <row r="2653" s="60" customFormat="1" ht="12.75"/>
    <row r="2654" s="60" customFormat="1" ht="12.75"/>
    <row r="2655" s="60" customFormat="1" ht="12.75"/>
    <row r="2656" s="60" customFormat="1" ht="12.75"/>
    <row r="2657" s="60" customFormat="1" ht="12.75"/>
    <row r="2658" s="60" customFormat="1" ht="12.75"/>
    <row r="2659" s="60" customFormat="1" ht="12.75"/>
    <row r="2660" s="60" customFormat="1" ht="12.75"/>
    <row r="2661" s="60" customFormat="1" ht="12.75"/>
    <row r="2662" s="60" customFormat="1" ht="12.75"/>
    <row r="2663" s="60" customFormat="1" ht="12.75"/>
    <row r="2664" s="60" customFormat="1" ht="12.75"/>
    <row r="2665" s="60" customFormat="1" ht="12.75"/>
    <row r="2666" s="60" customFormat="1" ht="12.75"/>
    <row r="2667" s="60" customFormat="1" ht="12.75"/>
    <row r="2668" s="60" customFormat="1" ht="12.75"/>
    <row r="2669" s="60" customFormat="1" ht="12.75"/>
    <row r="2670" s="60" customFormat="1" ht="12.75"/>
    <row r="2671" s="60" customFormat="1" ht="12.75"/>
    <row r="2672" s="60" customFormat="1" ht="12.75"/>
    <row r="2673" s="60" customFormat="1" ht="12.75"/>
    <row r="2674" s="60" customFormat="1" ht="12.75"/>
    <row r="2675" s="60" customFormat="1" ht="12.75"/>
    <row r="2676" s="60" customFormat="1" ht="12.75"/>
    <row r="2677" s="60" customFormat="1" ht="12.75"/>
    <row r="2678" s="60" customFormat="1" ht="12.75"/>
    <row r="2679" s="60" customFormat="1" ht="12.75"/>
    <row r="2680" s="60" customFormat="1" ht="12.75"/>
    <row r="2681" s="60" customFormat="1" ht="12.75"/>
    <row r="2682" s="60" customFormat="1" ht="12.75"/>
    <row r="2683" s="60" customFormat="1" ht="12.75"/>
    <row r="2684" s="60" customFormat="1" ht="12.75"/>
    <row r="2685" s="60" customFormat="1" ht="12.75"/>
    <row r="2686" s="60" customFormat="1" ht="12.75"/>
    <row r="2687" s="60" customFormat="1" ht="12.75"/>
    <row r="2688" s="60" customFormat="1" ht="12.75"/>
    <row r="2689" s="60" customFormat="1" ht="12.75"/>
    <row r="2690" s="60" customFormat="1" ht="12.75"/>
    <row r="2691" s="60" customFormat="1" ht="12.75"/>
    <row r="2692" s="60" customFormat="1" ht="12.75"/>
    <row r="2693" s="60" customFormat="1" ht="12.75"/>
    <row r="2694" s="60" customFormat="1" ht="12.75"/>
    <row r="2695" s="60" customFormat="1" ht="12.75"/>
    <row r="2696" s="60" customFormat="1" ht="12.75"/>
    <row r="2697" s="60" customFormat="1" ht="12.75"/>
    <row r="2698" s="60" customFormat="1" ht="12.75"/>
    <row r="2699" s="60" customFormat="1" ht="12.75"/>
    <row r="2700" s="60" customFormat="1" ht="12.75"/>
    <row r="2701" s="60" customFormat="1" ht="12.75"/>
    <row r="2702" s="60" customFormat="1" ht="12.75"/>
    <row r="2703" s="60" customFormat="1" ht="12.75"/>
    <row r="2704" s="60" customFormat="1" ht="12.75"/>
    <row r="2705" s="60" customFormat="1" ht="12.75"/>
    <row r="2706" s="60" customFormat="1" ht="12.75"/>
    <row r="2707" s="60" customFormat="1" ht="12.75"/>
    <row r="2708" s="60" customFormat="1" ht="12.75"/>
    <row r="2709" s="60" customFormat="1" ht="12.75"/>
    <row r="2710" s="60" customFormat="1" ht="12.75"/>
    <row r="2711" s="60" customFormat="1" ht="12.75"/>
    <row r="2712" s="60" customFormat="1" ht="12.75"/>
    <row r="2713" s="60" customFormat="1" ht="12.75"/>
    <row r="2714" s="60" customFormat="1" ht="12.75"/>
    <row r="2715" s="60" customFormat="1" ht="12.75"/>
    <row r="2716" s="60" customFormat="1" ht="12.75"/>
    <row r="2717" s="60" customFormat="1" ht="12.75"/>
    <row r="2718" s="60" customFormat="1" ht="12.75"/>
    <row r="2719" s="60" customFormat="1" ht="12.75"/>
    <row r="2720" s="60" customFormat="1" ht="12.75"/>
    <row r="2721" s="60" customFormat="1" ht="12.75"/>
    <row r="2722" s="60" customFormat="1" ht="12.75"/>
    <row r="2723" s="60" customFormat="1" ht="12.75"/>
    <row r="2724" s="60" customFormat="1" ht="12.75"/>
    <row r="2725" s="60" customFormat="1" ht="12.75"/>
    <row r="2726" s="60" customFormat="1" ht="12.75"/>
    <row r="2727" s="60" customFormat="1" ht="12.75"/>
    <row r="2728" s="60" customFormat="1" ht="12.75"/>
    <row r="2729" s="60" customFormat="1" ht="12.75"/>
    <row r="2730" s="60" customFormat="1" ht="12.75"/>
    <row r="2731" s="60" customFormat="1" ht="12.75"/>
    <row r="2732" s="60" customFormat="1" ht="12.75"/>
    <row r="2733" s="60" customFormat="1" ht="12.75"/>
    <row r="2734" s="60" customFormat="1" ht="12.75"/>
    <row r="2735" s="60" customFormat="1" ht="12.75"/>
    <row r="2736" s="60" customFormat="1" ht="12.75"/>
    <row r="2737" s="60" customFormat="1" ht="12.75"/>
    <row r="2738" s="60" customFormat="1" ht="12.75"/>
    <row r="2739" s="60" customFormat="1" ht="12.75"/>
    <row r="2740" s="60" customFormat="1" ht="12.75"/>
    <row r="2741" s="60" customFormat="1" ht="12.75"/>
    <row r="2742" s="60" customFormat="1" ht="12.75"/>
    <row r="2743" s="60" customFormat="1" ht="12.75"/>
    <row r="2744" s="60" customFormat="1" ht="12.75"/>
    <row r="2745" s="60" customFormat="1" ht="12.75"/>
    <row r="2746" s="60" customFormat="1" ht="12.75"/>
    <row r="2747" s="60" customFormat="1" ht="12.75"/>
    <row r="2748" s="60" customFormat="1" ht="12.75"/>
    <row r="2749" s="60" customFormat="1" ht="12.75"/>
    <row r="2750" s="60" customFormat="1" ht="12.75"/>
    <row r="2751" s="60" customFormat="1" ht="12.75"/>
    <row r="2752" s="60" customFormat="1" ht="12.75"/>
    <row r="2753" s="60" customFormat="1" ht="12.75"/>
    <row r="2754" s="60" customFormat="1" ht="12.75"/>
    <row r="2755" s="60" customFormat="1" ht="12.75"/>
    <row r="2756" s="60" customFormat="1" ht="12.75"/>
    <row r="2757" s="60" customFormat="1" ht="12.75"/>
    <row r="2758" s="60" customFormat="1" ht="12.75"/>
    <row r="2759" s="60" customFormat="1" ht="12.75"/>
    <row r="2760" s="60" customFormat="1" ht="12.75"/>
    <row r="2761" s="60" customFormat="1" ht="12.75"/>
    <row r="2762" s="60" customFormat="1" ht="12.75"/>
    <row r="2763" s="60" customFormat="1" ht="12.75"/>
    <row r="2764" s="60" customFormat="1" ht="12.75"/>
    <row r="2765" s="60" customFormat="1" ht="12.75"/>
    <row r="2766" s="60" customFormat="1" ht="12.75"/>
    <row r="2767" s="60" customFormat="1" ht="12.75"/>
    <row r="2768" s="60" customFormat="1" ht="12.75"/>
    <row r="2769" s="60" customFormat="1" ht="12.75"/>
    <row r="2770" s="60" customFormat="1" ht="12.75"/>
    <row r="2771" s="60" customFormat="1" ht="12.75"/>
    <row r="2772" s="60" customFormat="1" ht="12.75"/>
    <row r="2773" s="60" customFormat="1" ht="12.75"/>
    <row r="2774" s="60" customFormat="1" ht="12.75"/>
    <row r="2775" s="60" customFormat="1" ht="12.75"/>
    <row r="2776" s="60" customFormat="1" ht="12.75"/>
    <row r="2777" s="60" customFormat="1" ht="12.75"/>
    <row r="2778" s="60" customFormat="1" ht="12.75"/>
    <row r="2779" s="60" customFormat="1" ht="12.75"/>
    <row r="2780" s="60" customFormat="1" ht="12.75"/>
    <row r="2781" s="60" customFormat="1" ht="12.75"/>
    <row r="2782" s="60" customFormat="1" ht="12.75"/>
    <row r="2783" s="60" customFormat="1" ht="12.75"/>
    <row r="2784" s="60" customFormat="1" ht="12.75"/>
    <row r="2785" s="60" customFormat="1" ht="12.75"/>
    <row r="2786" s="60" customFormat="1" ht="12.75"/>
    <row r="2787" s="60" customFormat="1" ht="12.75"/>
    <row r="2788" s="60" customFormat="1" ht="12.75"/>
    <row r="2789" s="60" customFormat="1" ht="12.75"/>
    <row r="2790" s="60" customFormat="1" ht="12.75"/>
    <row r="2791" s="60" customFormat="1" ht="12.75"/>
    <row r="2792" s="60" customFormat="1" ht="12.75"/>
    <row r="2793" s="60" customFormat="1" ht="12.75"/>
    <row r="2794" s="60" customFormat="1" ht="12.75"/>
    <row r="2795" s="60" customFormat="1" ht="12.75"/>
    <row r="2796" s="60" customFormat="1" ht="12.75"/>
    <row r="2797" s="60" customFormat="1" ht="12.75"/>
    <row r="2798" s="60" customFormat="1" ht="12.75"/>
    <row r="2799" s="60" customFormat="1" ht="12.75"/>
    <row r="2800" s="60" customFormat="1" ht="12.75"/>
    <row r="2801" s="60" customFormat="1" ht="12.75"/>
    <row r="2802" s="60" customFormat="1" ht="12.75"/>
    <row r="2803" s="60" customFormat="1" ht="12.75"/>
    <row r="2804" s="60" customFormat="1" ht="12.75"/>
    <row r="2805" s="60" customFormat="1" ht="12.75"/>
    <row r="2806" s="60" customFormat="1" ht="12.75"/>
    <row r="2807" s="60" customFormat="1" ht="12.75"/>
    <row r="2808" s="60" customFormat="1" ht="12.75"/>
    <row r="2809" s="60" customFormat="1" ht="12.75"/>
    <row r="2810" s="60" customFormat="1" ht="12.75"/>
    <row r="2811" s="60" customFormat="1" ht="12.75"/>
    <row r="2812" s="60" customFormat="1" ht="12.75"/>
    <row r="2813" s="60" customFormat="1" ht="12.75"/>
    <row r="2814" s="60" customFormat="1" ht="12.75"/>
    <row r="2815" s="60" customFormat="1" ht="12.75"/>
    <row r="2816" s="60" customFormat="1" ht="12.75"/>
    <row r="2817" s="60" customFormat="1" ht="12.75"/>
    <row r="2818" s="60" customFormat="1" ht="12.75"/>
    <row r="2819" s="60" customFormat="1" ht="12.75"/>
    <row r="2820" s="60" customFormat="1" ht="12.75"/>
    <row r="2821" s="60" customFormat="1" ht="12.75"/>
    <row r="2822" s="60" customFormat="1" ht="12.75"/>
    <row r="2823" s="60" customFormat="1" ht="12.75"/>
    <row r="2824" s="60" customFormat="1" ht="12.75"/>
    <row r="2825" s="60" customFormat="1" ht="12.75"/>
    <row r="2826" s="60" customFormat="1" ht="12.75"/>
    <row r="2827" s="60" customFormat="1" ht="12.75"/>
    <row r="2828" s="60" customFormat="1" ht="12.75"/>
    <row r="2829" s="60" customFormat="1" ht="12.75"/>
    <row r="2830" s="60" customFormat="1" ht="12.75"/>
    <row r="2831" s="60" customFormat="1" ht="12.75"/>
    <row r="2832" s="60" customFormat="1" ht="12.75"/>
    <row r="2833" s="60" customFormat="1" ht="12.75"/>
    <row r="2834" s="60" customFormat="1" ht="12.75"/>
    <row r="2835" s="60" customFormat="1" ht="12.75"/>
    <row r="2836" s="60" customFormat="1" ht="12.75"/>
    <row r="2837" s="60" customFormat="1" ht="12.75"/>
    <row r="2838" s="60" customFormat="1" ht="12.75"/>
    <row r="2839" s="60" customFormat="1" ht="12.75"/>
    <row r="2840" s="60" customFormat="1" ht="12.75"/>
    <row r="2841" s="60" customFormat="1" ht="12.75"/>
    <row r="2842" s="60" customFormat="1" ht="12.75"/>
    <row r="2843" s="60" customFormat="1" ht="12.75"/>
    <row r="2844" s="60" customFormat="1" ht="12.75"/>
    <row r="2845" s="60" customFormat="1" ht="12.75"/>
    <row r="2846" s="60" customFormat="1" ht="12.75"/>
    <row r="2847" s="60" customFormat="1" ht="12.75"/>
    <row r="2848" s="60" customFormat="1" ht="12.75"/>
    <row r="2849" s="60" customFormat="1" ht="12.75"/>
    <row r="2850" s="60" customFormat="1" ht="12.75"/>
    <row r="2851" s="60" customFormat="1" ht="12.75"/>
    <row r="2852" s="60" customFormat="1" ht="12.75"/>
    <row r="2853" s="60" customFormat="1" ht="12.75"/>
    <row r="2854" s="60" customFormat="1" ht="12.75"/>
    <row r="2855" s="60" customFormat="1" ht="12.75"/>
    <row r="2856" s="60" customFormat="1" ht="12.75"/>
    <row r="2857" s="60" customFormat="1" ht="12.75"/>
    <row r="2858" s="60" customFormat="1" ht="12.75"/>
    <row r="2859" s="60" customFormat="1" ht="12.75"/>
    <row r="2860" s="60" customFormat="1" ht="12.75"/>
    <row r="2861" s="60" customFormat="1" ht="12.75"/>
    <row r="2862" s="60" customFormat="1" ht="12.75"/>
    <row r="2863" s="60" customFormat="1" ht="12.75"/>
    <row r="2864" s="60" customFormat="1" ht="12.75"/>
    <row r="2865" s="60" customFormat="1" ht="12.75"/>
    <row r="2866" s="60" customFormat="1" ht="12.75"/>
    <row r="2867" s="60" customFormat="1" ht="12.75"/>
    <row r="2868" s="60" customFormat="1" ht="12.75"/>
    <row r="2869" s="60" customFormat="1" ht="12.75"/>
    <row r="2870" s="60" customFormat="1" ht="12.75"/>
    <row r="2871" s="60" customFormat="1" ht="12.75"/>
    <row r="2872" s="60" customFormat="1" ht="12.75"/>
    <row r="2873" s="60" customFormat="1" ht="12.75"/>
    <row r="2874" s="60" customFormat="1" ht="12.75"/>
    <row r="2875" s="60" customFormat="1" ht="12.75"/>
    <row r="2876" s="60" customFormat="1" ht="12.75"/>
    <row r="2877" s="60" customFormat="1" ht="12.75"/>
    <row r="2878" s="60" customFormat="1" ht="12.75"/>
    <row r="2879" s="60" customFormat="1" ht="12.75"/>
    <row r="2880" s="60" customFormat="1" ht="12.75"/>
    <row r="2881" s="60" customFormat="1" ht="12.75"/>
    <row r="2882" s="60" customFormat="1" ht="12.75"/>
    <row r="2883" s="60" customFormat="1" ht="12.75"/>
    <row r="2884" s="60" customFormat="1" ht="12.75"/>
    <row r="2885" s="60" customFormat="1" ht="12.75"/>
    <row r="2886" s="60" customFormat="1" ht="12.75"/>
    <row r="2887" s="60" customFormat="1" ht="12.75"/>
    <row r="2888" s="60" customFormat="1" ht="12.75"/>
    <row r="2889" s="60" customFormat="1" ht="12.75"/>
    <row r="2890" s="60" customFormat="1" ht="12.75"/>
    <row r="2891" s="60" customFormat="1" ht="12.75"/>
    <row r="2892" s="60" customFormat="1" ht="12.75"/>
    <row r="2893" s="60" customFormat="1" ht="12.75"/>
    <row r="2894" s="60" customFormat="1" ht="12.75"/>
    <row r="2895" s="60" customFormat="1" ht="12.75"/>
    <row r="2896" s="60" customFormat="1" ht="12.75"/>
    <row r="2897" s="60" customFormat="1" ht="12.75"/>
    <row r="2898" s="60" customFormat="1" ht="12.75"/>
    <row r="2899" s="60" customFormat="1" ht="12.75"/>
    <row r="2900" s="60" customFormat="1" ht="12.75"/>
    <row r="2901" s="60" customFormat="1" ht="12.75"/>
    <row r="2902" s="60" customFormat="1" ht="12.75"/>
    <row r="2903" s="60" customFormat="1" ht="12.75"/>
    <row r="2904" s="60" customFormat="1" ht="12.75"/>
    <row r="2905" s="60" customFormat="1" ht="12.75"/>
    <row r="2906" s="60" customFormat="1" ht="12.75"/>
    <row r="2907" s="60" customFormat="1" ht="12.75"/>
    <row r="2908" s="60" customFormat="1" ht="12.75"/>
    <row r="2909" s="60" customFormat="1" ht="12.75"/>
    <row r="2910" s="60" customFormat="1" ht="12.75"/>
    <row r="2911" s="60" customFormat="1" ht="12.75"/>
    <row r="2912" s="60" customFormat="1" ht="12.75"/>
    <row r="2913" s="60" customFormat="1" ht="12.75"/>
    <row r="2914" s="60" customFormat="1" ht="12.75"/>
    <row r="2915" s="60" customFormat="1" ht="12.75"/>
    <row r="2916" s="60" customFormat="1" ht="12.75"/>
    <row r="2917" s="60" customFormat="1" ht="12.75"/>
    <row r="2918" s="60" customFormat="1" ht="12.75"/>
    <row r="2919" s="60" customFormat="1" ht="12.75"/>
    <row r="2920" s="60" customFormat="1" ht="12.75"/>
    <row r="2921" s="60" customFormat="1" ht="12.75"/>
    <row r="2922" s="60" customFormat="1" ht="12.75"/>
    <row r="2923" s="60" customFormat="1" ht="12.75"/>
    <row r="2924" s="60" customFormat="1" ht="12.75"/>
    <row r="2925" s="60" customFormat="1" ht="12.75"/>
    <row r="2926" s="60" customFormat="1" ht="12.75"/>
    <row r="2927" s="60" customFormat="1" ht="12.75"/>
    <row r="2928" s="60" customFormat="1" ht="12.75"/>
    <row r="2929" s="60" customFormat="1" ht="12.75"/>
    <row r="2930" s="60" customFormat="1" ht="12.75"/>
    <row r="2931" s="60" customFormat="1" ht="12.75"/>
    <row r="2932" s="60" customFormat="1" ht="12.75"/>
    <row r="2933" s="60" customFormat="1" ht="12.75"/>
    <row r="2934" s="60" customFormat="1" ht="12.75"/>
    <row r="2935" s="60" customFormat="1" ht="12.75"/>
    <row r="2936" s="60" customFormat="1" ht="12.75"/>
    <row r="2937" s="60" customFormat="1" ht="12.75"/>
    <row r="2938" s="60" customFormat="1" ht="12.75"/>
    <row r="2939" s="60" customFormat="1" ht="12.75"/>
    <row r="2940" s="60" customFormat="1" ht="12.75"/>
    <row r="2941" s="60" customFormat="1" ht="12.75"/>
    <row r="2942" s="60" customFormat="1" ht="12.75"/>
    <row r="2943" s="60" customFormat="1" ht="12.75"/>
    <row r="2944" s="60" customFormat="1" ht="12.75"/>
    <row r="2945" s="60" customFormat="1" ht="12.75"/>
    <row r="2946" s="60" customFormat="1" ht="12.75"/>
    <row r="2947" s="60" customFormat="1" ht="12.75"/>
    <row r="2948" s="60" customFormat="1" ht="12.75"/>
    <row r="2949" s="60" customFormat="1" ht="12.75"/>
    <row r="2950" s="60" customFormat="1" ht="12.75"/>
    <row r="2951" s="60" customFormat="1" ht="12.75"/>
    <row r="2952" s="60" customFormat="1" ht="12.75"/>
    <row r="2953" s="60" customFormat="1" ht="12.75"/>
    <row r="2954" s="60" customFormat="1" ht="12.75"/>
    <row r="2955" s="60" customFormat="1" ht="12.75"/>
    <row r="2956" s="60" customFormat="1" ht="12.75"/>
    <row r="2957" s="60" customFormat="1" ht="12.75"/>
    <row r="2958" s="60" customFormat="1" ht="12.75"/>
    <row r="2959" s="60" customFormat="1" ht="12.75"/>
    <row r="2960" s="60" customFormat="1" ht="12.75"/>
    <row r="2961" s="60" customFormat="1" ht="12.75"/>
    <row r="2962" s="60" customFormat="1" ht="12.75"/>
    <row r="2963" s="60" customFormat="1" ht="12.75"/>
    <row r="2964" s="60" customFormat="1" ht="12.75"/>
    <row r="2965" s="60" customFormat="1" ht="12.75"/>
    <row r="2966" s="60" customFormat="1" ht="12.75"/>
    <row r="2967" s="60" customFormat="1" ht="12.75"/>
    <row r="2968" s="60" customFormat="1" ht="12.75"/>
    <row r="2969" s="60" customFormat="1" ht="12.75"/>
    <row r="2970" s="60" customFormat="1" ht="12.75"/>
    <row r="2971" s="60" customFormat="1" ht="12.75"/>
    <row r="2972" s="60" customFormat="1" ht="12.75"/>
    <row r="2973" s="60" customFormat="1" ht="12.75"/>
    <row r="2974" s="60" customFormat="1" ht="12.75"/>
    <row r="2975" s="60" customFormat="1" ht="12.75"/>
    <row r="2976" s="60" customFormat="1" ht="12.75"/>
    <row r="2977" s="60" customFormat="1" ht="12.75"/>
    <row r="2978" s="60" customFormat="1" ht="12.75"/>
    <row r="2979" s="60" customFormat="1" ht="12.75"/>
    <row r="2980" s="60" customFormat="1" ht="12.75"/>
    <row r="2981" s="60" customFormat="1" ht="12.75"/>
    <row r="2982" s="60" customFormat="1" ht="12.75"/>
    <row r="2983" s="60" customFormat="1" ht="12.75"/>
    <row r="2984" s="60" customFormat="1" ht="12.75"/>
    <row r="2985" s="60" customFormat="1" ht="12.75"/>
    <row r="2986" s="60" customFormat="1" ht="12.75"/>
    <row r="2987" s="60" customFormat="1" ht="12.75"/>
    <row r="2988" s="60" customFormat="1" ht="12.75"/>
    <row r="2989" s="60" customFormat="1" ht="12.75"/>
    <row r="2990" s="60" customFormat="1" ht="12.75"/>
    <row r="2991" s="60" customFormat="1" ht="12.75"/>
    <row r="2992" s="60" customFormat="1" ht="12.75"/>
    <row r="2993" s="60" customFormat="1" ht="12.75"/>
    <row r="2994" s="60" customFormat="1" ht="12.75"/>
    <row r="2995" s="60" customFormat="1" ht="12.75"/>
    <row r="2996" s="60" customFormat="1" ht="12.75"/>
    <row r="2997" s="60" customFormat="1" ht="12.75"/>
    <row r="2998" s="60" customFormat="1" ht="12.75"/>
    <row r="2999" s="60" customFormat="1" ht="12.75"/>
    <row r="3000" s="60" customFormat="1" ht="12.75"/>
    <row r="3001" s="60" customFormat="1" ht="12.75"/>
    <row r="3002" s="60" customFormat="1" ht="12.75"/>
    <row r="3003" s="60" customFormat="1" ht="12.75"/>
    <row r="3004" s="60" customFormat="1" ht="12.75"/>
    <row r="3005" s="60" customFormat="1" ht="12.75"/>
    <row r="3006" s="60" customFormat="1" ht="12.75"/>
    <row r="3007" s="60" customFormat="1" ht="12.75"/>
    <row r="3008" s="60" customFormat="1" ht="12.75"/>
    <row r="3009" s="60" customFormat="1" ht="12.75"/>
    <row r="3010" s="60" customFormat="1" ht="12.75"/>
    <row r="3011" s="60" customFormat="1" ht="12.75"/>
    <row r="3012" s="60" customFormat="1" ht="12.75"/>
    <row r="3013" s="60" customFormat="1" ht="12.75"/>
    <row r="3014" s="60" customFormat="1" ht="12.75"/>
    <row r="3015" s="60" customFormat="1" ht="12.75"/>
    <row r="3016" s="60" customFormat="1" ht="12.75"/>
    <row r="3017" s="60" customFormat="1" ht="12.75"/>
    <row r="3018" s="60" customFormat="1" ht="12.75"/>
    <row r="3019" s="60" customFormat="1" ht="12.75"/>
    <row r="3020" s="60" customFormat="1" ht="12.75"/>
    <row r="3021" s="60" customFormat="1" ht="12.75"/>
    <row r="3022" s="60" customFormat="1" ht="12.75"/>
    <row r="3023" s="60" customFormat="1" ht="12.75"/>
    <row r="3024" s="60" customFormat="1" ht="12.75"/>
    <row r="3025" s="60" customFormat="1" ht="12.75"/>
    <row r="3026" s="60" customFormat="1" ht="12.75"/>
    <row r="3027" s="60" customFormat="1" ht="12.75"/>
    <row r="3028" s="60" customFormat="1" ht="12.75"/>
    <row r="3029" s="60" customFormat="1" ht="12.75"/>
    <row r="3030" s="60" customFormat="1" ht="12.75"/>
    <row r="3031" s="60" customFormat="1" ht="12.75"/>
    <row r="3032" s="60" customFormat="1" ht="12.75"/>
    <row r="3033" s="60" customFormat="1" ht="12.75"/>
    <row r="3034" s="60" customFormat="1" ht="12.75"/>
    <row r="3035" s="60" customFormat="1" ht="12.75"/>
    <row r="3036" s="60" customFormat="1" ht="12.75"/>
    <row r="3037" s="60" customFormat="1" ht="12.75"/>
    <row r="3038" s="60" customFormat="1" ht="12.75"/>
    <row r="3039" s="60" customFormat="1" ht="12.75"/>
    <row r="3040" s="60" customFormat="1" ht="12.75"/>
    <row r="3041" s="60" customFormat="1" ht="12.75"/>
    <row r="3042" s="60" customFormat="1" ht="12.75"/>
    <row r="3043" s="60" customFormat="1" ht="12.75"/>
    <row r="3044" s="60" customFormat="1" ht="12.75"/>
    <row r="3045" s="60" customFormat="1" ht="12.75"/>
    <row r="3046" s="60" customFormat="1" ht="12.75"/>
    <row r="3047" s="60" customFormat="1" ht="12.75"/>
    <row r="3048" s="60" customFormat="1" ht="12.75"/>
    <row r="3049" s="60" customFormat="1" ht="12.75"/>
    <row r="3050" s="60" customFormat="1" ht="12.75"/>
    <row r="3051" s="60" customFormat="1" ht="12.75"/>
    <row r="3052" s="60" customFormat="1" ht="12.75"/>
    <row r="3053" s="60" customFormat="1" ht="12.75"/>
    <row r="3054" s="60" customFormat="1" ht="12.75"/>
    <row r="3055" s="60" customFormat="1" ht="12.75"/>
    <row r="3056" s="60" customFormat="1" ht="12.75"/>
    <row r="3057" s="60" customFormat="1" ht="12.75"/>
    <row r="3058" s="60" customFormat="1" ht="12.75"/>
    <row r="3059" s="60" customFormat="1" ht="12.75"/>
    <row r="3060" s="60" customFormat="1" ht="12.75"/>
    <row r="3061" s="60" customFormat="1" ht="12.75"/>
    <row r="3062" s="60" customFormat="1" ht="12.75"/>
    <row r="3063" s="60" customFormat="1" ht="12.75"/>
    <row r="3064" s="60" customFormat="1" ht="12.75"/>
    <row r="3065" s="60" customFormat="1" ht="12.75"/>
    <row r="3066" s="60" customFormat="1" ht="12.75"/>
    <row r="3067" s="60" customFormat="1" ht="12.75"/>
    <row r="3068" s="60" customFormat="1" ht="12.75"/>
    <row r="3069" s="60" customFormat="1" ht="12.75"/>
    <row r="3070" s="60" customFormat="1" ht="12.75"/>
    <row r="3071" s="60" customFormat="1" ht="12.75"/>
    <row r="3072" s="60" customFormat="1" ht="12.75"/>
    <row r="3073" s="60" customFormat="1" ht="12.75"/>
    <row r="3074" s="60" customFormat="1" ht="12.75"/>
    <row r="3075" s="60" customFormat="1" ht="12.75"/>
    <row r="3076" s="60" customFormat="1" ht="12.75"/>
    <row r="3077" s="60" customFormat="1" ht="12.75"/>
    <row r="3078" s="60" customFormat="1" ht="12.75"/>
    <row r="3079" s="60" customFormat="1" ht="12.75"/>
    <row r="3080" s="60" customFormat="1" ht="12.75"/>
    <row r="3081" s="60" customFormat="1" ht="12.75"/>
    <row r="3082" s="60" customFormat="1" ht="12.75"/>
    <row r="3083" s="60" customFormat="1" ht="12.75"/>
    <row r="3084" s="60" customFormat="1" ht="12.75"/>
    <row r="3085" s="60" customFormat="1" ht="12.75"/>
    <row r="3086" s="60" customFormat="1" ht="12.75"/>
    <row r="3087" s="60" customFormat="1" ht="12.75"/>
    <row r="3088" s="60" customFormat="1" ht="12.75"/>
    <row r="3089" s="60" customFormat="1" ht="12.75"/>
    <row r="3090" s="60" customFormat="1" ht="12.75"/>
    <row r="3091" s="60" customFormat="1" ht="12.75"/>
    <row r="3092" s="60" customFormat="1" ht="12.75"/>
    <row r="3093" s="60" customFormat="1" ht="12.75"/>
    <row r="3094" s="60" customFormat="1" ht="12.75"/>
    <row r="3095" s="60" customFormat="1" ht="12.75"/>
    <row r="3096" s="60" customFormat="1" ht="12.75"/>
    <row r="3097" s="60" customFormat="1" ht="12.75"/>
    <row r="3098" s="60" customFormat="1" ht="12.75"/>
    <row r="3099" s="60" customFormat="1" ht="12.75"/>
    <row r="3100" s="60" customFormat="1" ht="12.75"/>
    <row r="3101" s="60" customFormat="1" ht="12.75"/>
    <row r="3102" s="60" customFormat="1" ht="12.75"/>
    <row r="3103" s="60" customFormat="1" ht="12.75"/>
    <row r="3104" s="60" customFormat="1" ht="12.75"/>
    <row r="3105" s="60" customFormat="1" ht="12.75"/>
    <row r="3106" s="60" customFormat="1" ht="12.75"/>
    <row r="3107" s="60" customFormat="1" ht="12.75"/>
    <row r="3108" s="60" customFormat="1" ht="12.75"/>
    <row r="3109" s="60" customFormat="1" ht="12.75"/>
    <row r="3110" s="60" customFormat="1" ht="12.75"/>
    <row r="3111" s="60" customFormat="1" ht="12.75"/>
    <row r="3112" s="60" customFormat="1" ht="12.75"/>
    <row r="3113" s="60" customFormat="1" ht="12.75"/>
    <row r="3114" s="60" customFormat="1" ht="12.75"/>
    <row r="3115" s="60" customFormat="1" ht="12.75"/>
    <row r="3116" s="60" customFormat="1" ht="12.75"/>
    <row r="3117" s="60" customFormat="1" ht="12.75"/>
    <row r="3118" s="60" customFormat="1" ht="12.75"/>
    <row r="3119" s="60" customFormat="1" ht="12.75"/>
    <row r="3120" s="60" customFormat="1" ht="12.75"/>
    <row r="3121" s="60" customFormat="1" ht="12.75"/>
    <row r="3122" s="60" customFormat="1" ht="12.75"/>
    <row r="3123" s="60" customFormat="1" ht="12.75"/>
    <row r="3124" s="60" customFormat="1" ht="12.75"/>
    <row r="3125" s="60" customFormat="1" ht="12.75"/>
    <row r="3126" s="60" customFormat="1" ht="12.75"/>
    <row r="3127" s="60" customFormat="1" ht="12.75"/>
    <row r="3128" s="60" customFormat="1" ht="12.75"/>
    <row r="3129" s="60" customFormat="1" ht="12.75"/>
    <row r="3130" s="60" customFormat="1" ht="12.75"/>
    <row r="3131" s="60" customFormat="1" ht="12.75"/>
    <row r="3132" s="60" customFormat="1" ht="12.75"/>
    <row r="3133" s="60" customFormat="1" ht="12.75"/>
    <row r="3134" s="60" customFormat="1" ht="12.75"/>
    <row r="3135" s="60" customFormat="1" ht="12.75"/>
    <row r="3136" s="60" customFormat="1" ht="12.75"/>
    <row r="3137" s="60" customFormat="1" ht="12.75"/>
    <row r="3138" s="60" customFormat="1" ht="12.75"/>
    <row r="3139" s="60" customFormat="1" ht="12.75"/>
    <row r="3140" s="60" customFormat="1" ht="12.75"/>
    <row r="3141" s="60" customFormat="1" ht="12.75"/>
    <row r="3142" s="60" customFormat="1" ht="12.75"/>
    <row r="3143" s="60" customFormat="1" ht="12.75"/>
    <row r="3144" s="60" customFormat="1" ht="12.75"/>
    <row r="3145" s="60" customFormat="1" ht="12.75"/>
    <row r="3146" s="60" customFormat="1" ht="12.75"/>
    <row r="3147" s="60" customFormat="1" ht="12.75"/>
    <row r="3148" s="60" customFormat="1" ht="12.75"/>
    <row r="3149" s="60" customFormat="1" ht="12.75"/>
    <row r="3150" s="60" customFormat="1" ht="12.75"/>
    <row r="3151" s="60" customFormat="1" ht="12.75"/>
    <row r="3152" s="60" customFormat="1" ht="12.75"/>
    <row r="3153" s="60" customFormat="1" ht="12.75"/>
    <row r="3154" s="60" customFormat="1" ht="12.75"/>
    <row r="3155" s="60" customFormat="1" ht="12.75"/>
    <row r="3156" s="60" customFormat="1" ht="12.75"/>
    <row r="3157" s="60" customFormat="1" ht="12.75"/>
    <row r="3158" s="60" customFormat="1" ht="12.75"/>
    <row r="3159" s="60" customFormat="1" ht="12.75"/>
    <row r="3160" s="60" customFormat="1" ht="12.75"/>
    <row r="3161" s="60" customFormat="1" ht="12.75"/>
    <row r="3162" s="60" customFormat="1" ht="12.75"/>
    <row r="3163" s="60" customFormat="1" ht="12.75"/>
    <row r="3164" s="60" customFormat="1" ht="12.75"/>
    <row r="3165" s="60" customFormat="1" ht="12.75"/>
    <row r="3166" s="60" customFormat="1" ht="12.75"/>
    <row r="3167" s="60" customFormat="1" ht="12.75"/>
    <row r="3168" s="60" customFormat="1" ht="12.75"/>
    <row r="3169" s="60" customFormat="1" ht="12.75"/>
    <row r="3170" s="60" customFormat="1" ht="12.75"/>
    <row r="3171" s="60" customFormat="1" ht="12.75"/>
    <row r="3172" s="60" customFormat="1" ht="12.75"/>
    <row r="3173" s="60" customFormat="1" ht="12.75"/>
    <row r="3174" s="60" customFormat="1" ht="12.75"/>
    <row r="3175" s="60" customFormat="1" ht="12.75"/>
    <row r="3176" s="60" customFormat="1" ht="12.75"/>
    <row r="3177" s="60" customFormat="1" ht="12.75"/>
    <row r="3178" s="60" customFormat="1" ht="12.75"/>
    <row r="3179" s="60" customFormat="1" ht="12.75"/>
    <row r="3180" s="60" customFormat="1" ht="12.75"/>
    <row r="3181" s="60" customFormat="1" ht="12.75"/>
    <row r="3182" s="60" customFormat="1" ht="12.75"/>
    <row r="3183" s="60" customFormat="1" ht="12.75"/>
    <row r="3184" s="60" customFormat="1" ht="12.75"/>
    <row r="3185" s="60" customFormat="1" ht="12.75"/>
    <row r="3186" s="60" customFormat="1" ht="12.75"/>
    <row r="3187" s="60" customFormat="1" ht="12.75"/>
    <row r="3188" s="60" customFormat="1" ht="12.75"/>
    <row r="3189" s="60" customFormat="1" ht="12.75"/>
    <row r="3190" s="60" customFormat="1" ht="12.75"/>
    <row r="3191" s="60" customFormat="1" ht="12.75"/>
    <row r="3192" s="60" customFormat="1" ht="12.75"/>
    <row r="3193" s="60" customFormat="1" ht="12.75"/>
    <row r="3194" s="60" customFormat="1" ht="12.75"/>
    <row r="3195" s="60" customFormat="1" ht="12.75"/>
    <row r="3196" s="60" customFormat="1" ht="12.75"/>
    <row r="3197" s="60" customFormat="1" ht="12.75"/>
    <row r="3198" s="60" customFormat="1" ht="12.75"/>
    <row r="3199" s="60" customFormat="1" ht="12.75"/>
    <row r="3200" s="60" customFormat="1" ht="12.75"/>
    <row r="3201" s="60" customFormat="1" ht="12.75"/>
    <row r="3202" s="60" customFormat="1" ht="12.75"/>
    <row r="3203" s="60" customFormat="1" ht="12.75"/>
    <row r="3204" s="60" customFormat="1" ht="12.75"/>
    <row r="3205" s="60" customFormat="1" ht="12.75"/>
    <row r="3206" s="60" customFormat="1" ht="12.75"/>
    <row r="3207" s="60" customFormat="1" ht="12.75"/>
    <row r="3208" s="60" customFormat="1" ht="12.75"/>
    <row r="3209" s="60" customFormat="1" ht="12.75"/>
    <row r="3210" s="60" customFormat="1" ht="12.75"/>
    <row r="3211" s="60" customFormat="1" ht="12.75"/>
    <row r="3212" s="60" customFormat="1" ht="12.75"/>
    <row r="3213" s="60" customFormat="1" ht="12.75"/>
    <row r="3214" s="60" customFormat="1" ht="12.75"/>
    <row r="3215" s="60" customFormat="1" ht="12.75"/>
    <row r="3216" s="60" customFormat="1" ht="12.75"/>
    <row r="3217" s="60" customFormat="1" ht="12.75"/>
    <row r="3218" s="60" customFormat="1" ht="12.75"/>
    <row r="3219" s="60" customFormat="1" ht="12.75"/>
    <row r="3220" s="60" customFormat="1" ht="12.75"/>
    <row r="3221" s="60" customFormat="1" ht="12.75"/>
    <row r="3222" s="60" customFormat="1" ht="12.75"/>
    <row r="3223" s="60" customFormat="1" ht="12.75"/>
    <row r="3224" s="60" customFormat="1" ht="12.75"/>
    <row r="3225" s="60" customFormat="1" ht="12.75"/>
    <row r="3226" s="60" customFormat="1" ht="12.75"/>
    <row r="3227" s="60" customFormat="1" ht="12.75"/>
    <row r="3228" s="60" customFormat="1" ht="12.75"/>
    <row r="3229" s="60" customFormat="1" ht="12.75"/>
    <row r="3230" s="60" customFormat="1" ht="12.75"/>
    <row r="3231" s="60" customFormat="1" ht="12.75"/>
    <row r="3232" s="60" customFormat="1" ht="12.75"/>
    <row r="3233" s="60" customFormat="1" ht="12.75"/>
    <row r="3234" s="60" customFormat="1" ht="12.75"/>
    <row r="3235" s="60" customFormat="1" ht="12.75"/>
    <row r="3236" s="60" customFormat="1" ht="12.75"/>
    <row r="3237" s="60" customFormat="1" ht="12.75"/>
    <row r="3238" s="60" customFormat="1" ht="12.75"/>
    <row r="3239" s="60" customFormat="1" ht="12.75"/>
    <row r="3240" s="60" customFormat="1" ht="12.75"/>
    <row r="3241" s="60" customFormat="1" ht="12.75"/>
    <row r="3242" s="60" customFormat="1" ht="12.75"/>
    <row r="3243" s="60" customFormat="1" ht="12.75"/>
    <row r="3244" s="60" customFormat="1" ht="12.75"/>
    <row r="3245" s="60" customFormat="1" ht="12.75"/>
    <row r="3246" s="60" customFormat="1" ht="12.75"/>
    <row r="3247" s="60" customFormat="1" ht="12.75"/>
    <row r="3248" s="60" customFormat="1" ht="12.75"/>
    <row r="3249" s="60" customFormat="1" ht="12.75"/>
    <row r="3250" s="60" customFormat="1" ht="12.75"/>
    <row r="3251" s="60" customFormat="1" ht="12.75"/>
    <row r="3252" s="60" customFormat="1" ht="12.75"/>
    <row r="3253" s="60" customFormat="1" ht="12.75"/>
    <row r="3254" s="60" customFormat="1" ht="12.75"/>
    <row r="3255" s="60" customFormat="1" ht="12.75"/>
    <row r="3256" s="60" customFormat="1" ht="12.75"/>
    <row r="3257" s="60" customFormat="1" ht="12.75"/>
    <row r="3258" s="60" customFormat="1" ht="12.75"/>
    <row r="3259" s="60" customFormat="1" ht="12.75"/>
    <row r="3260" s="60" customFormat="1" ht="12.75"/>
    <row r="3261" s="60" customFormat="1" ht="12.75"/>
    <row r="3262" s="60" customFormat="1" ht="12.75"/>
    <row r="3263" s="60" customFormat="1" ht="12.75"/>
    <row r="3264" s="60" customFormat="1" ht="12.75"/>
    <row r="3265" s="60" customFormat="1" ht="12.75"/>
    <row r="3266" s="60" customFormat="1" ht="12.75"/>
    <row r="3267" s="60" customFormat="1" ht="12.75"/>
    <row r="3268" s="60" customFormat="1" ht="12.75"/>
    <row r="3269" s="60" customFormat="1" ht="12.75"/>
    <row r="3270" s="60" customFormat="1" ht="12.75"/>
    <row r="3271" s="60" customFormat="1" ht="12.75"/>
    <row r="3272" s="60" customFormat="1" ht="12.75"/>
    <row r="3273" s="60" customFormat="1" ht="12.75"/>
    <row r="3274" s="60" customFormat="1" ht="12.75"/>
    <row r="3275" s="60" customFormat="1" ht="12.75"/>
    <row r="3276" s="60" customFormat="1" ht="12.75"/>
    <row r="3277" s="60" customFormat="1" ht="12.75"/>
    <row r="3278" s="60" customFormat="1" ht="12.75"/>
    <row r="3279" s="60" customFormat="1" ht="12.75"/>
    <row r="3280" s="60" customFormat="1" ht="12.75"/>
    <row r="3281" s="60" customFormat="1" ht="12.75"/>
    <row r="3282" s="60" customFormat="1" ht="12.75"/>
    <row r="3283" s="60" customFormat="1" ht="12.75"/>
    <row r="3284" s="60" customFormat="1" ht="12.75"/>
    <row r="3285" s="60" customFormat="1" ht="12.75"/>
    <row r="3286" s="60" customFormat="1" ht="12.75"/>
    <row r="3287" s="60" customFormat="1" ht="12.75"/>
    <row r="3288" s="60" customFormat="1" ht="12.75"/>
    <row r="3289" s="60" customFormat="1" ht="12.75"/>
    <row r="3290" s="60" customFormat="1" ht="12.75"/>
    <row r="3291" s="60" customFormat="1" ht="12.75"/>
    <row r="3292" s="60" customFormat="1" ht="12.75"/>
    <row r="3293" s="60" customFormat="1" ht="12.75"/>
    <row r="3294" s="60" customFormat="1" ht="12.75"/>
    <row r="3295" s="60" customFormat="1" ht="12.75"/>
    <row r="3296" s="60" customFormat="1" ht="12.75"/>
    <row r="3297" s="60" customFormat="1" ht="12.75"/>
    <row r="3298" s="60" customFormat="1" ht="12.75"/>
    <row r="3299" s="60" customFormat="1" ht="12.75"/>
    <row r="3300" s="60" customFormat="1" ht="12.75"/>
    <row r="3301" s="60" customFormat="1" ht="12.75"/>
    <row r="3302" s="60" customFormat="1" ht="12.75"/>
    <row r="3303" s="60" customFormat="1" ht="12.75"/>
    <row r="3304" s="60" customFormat="1" ht="12.75"/>
    <row r="3305" s="60" customFormat="1" ht="12.75"/>
    <row r="3306" s="60" customFormat="1" ht="12.75"/>
    <row r="3307" s="60" customFormat="1" ht="12.75"/>
    <row r="3308" s="60" customFormat="1" ht="12.75"/>
    <row r="3309" s="60" customFormat="1" ht="12.75"/>
    <row r="3310" s="60" customFormat="1" ht="12.75"/>
    <row r="3311" s="60" customFormat="1" ht="12.75"/>
    <row r="3312" s="60" customFormat="1" ht="12.75"/>
    <row r="3313" s="60" customFormat="1" ht="12.75"/>
    <row r="3314" s="60" customFormat="1" ht="12.75"/>
    <row r="3315" s="60" customFormat="1" ht="12.75"/>
    <row r="3316" s="60" customFormat="1" ht="12.75"/>
    <row r="3317" s="60" customFormat="1" ht="12.75"/>
    <row r="3318" s="60" customFormat="1" ht="12.75"/>
    <row r="3319" s="60" customFormat="1" ht="12.75"/>
    <row r="3320" s="60" customFormat="1" ht="12.75"/>
    <row r="3321" s="60" customFormat="1" ht="12.75"/>
    <row r="3322" s="60" customFormat="1" ht="12.75"/>
    <row r="3323" s="60" customFormat="1" ht="12.75"/>
    <row r="3324" s="60" customFormat="1" ht="12.75"/>
    <row r="3325" s="60" customFormat="1" ht="12.75"/>
    <row r="3326" s="60" customFormat="1" ht="12.75"/>
    <row r="3327" s="60" customFormat="1" ht="12.75"/>
    <row r="3328" s="60" customFormat="1" ht="12.75"/>
    <row r="3329" s="60" customFormat="1" ht="12.75"/>
    <row r="3330" s="60" customFormat="1" ht="12.75"/>
    <row r="3331" s="60" customFormat="1" ht="12.75"/>
    <row r="3332" s="60" customFormat="1" ht="12.75"/>
    <row r="3333" s="60" customFormat="1" ht="12.75"/>
    <row r="3334" s="60" customFormat="1" ht="12.75"/>
    <row r="3335" s="60" customFormat="1" ht="12.75"/>
    <row r="3336" s="60" customFormat="1" ht="12.75"/>
    <row r="3337" s="60" customFormat="1" ht="12.75"/>
    <row r="3338" s="60" customFormat="1" ht="12.75"/>
    <row r="3339" s="60" customFormat="1" ht="12.75"/>
    <row r="3340" s="60" customFormat="1" ht="12.75"/>
    <row r="3341" s="60" customFormat="1" ht="12.75"/>
    <row r="3342" s="60" customFormat="1" ht="12.75"/>
    <row r="3343" s="60" customFormat="1" ht="12.75"/>
    <row r="3344" s="60" customFormat="1" ht="12.75"/>
    <row r="3345" s="60" customFormat="1" ht="12.75"/>
    <row r="3346" s="60" customFormat="1" ht="12.75"/>
    <row r="3347" s="60" customFormat="1" ht="12.75"/>
    <row r="3348" s="60" customFormat="1" ht="12.75"/>
    <row r="3349" s="60" customFormat="1" ht="12.75"/>
    <row r="3350" s="60" customFormat="1" ht="12.75"/>
    <row r="3351" s="60" customFormat="1" ht="12.75"/>
    <row r="3352" s="60" customFormat="1" ht="12.75"/>
    <row r="3353" s="60" customFormat="1" ht="12.75"/>
    <row r="3354" s="60" customFormat="1" ht="12.75"/>
    <row r="3355" s="60" customFormat="1" ht="12.75"/>
    <row r="3356" s="60" customFormat="1" ht="12.75"/>
    <row r="3357" s="60" customFormat="1" ht="12.75"/>
    <row r="3358" s="60" customFormat="1" ht="12.75"/>
    <row r="3359" s="60" customFormat="1" ht="12.75"/>
    <row r="3360" s="60" customFormat="1" ht="12.75"/>
    <row r="3361" s="60" customFormat="1" ht="12.75"/>
    <row r="3362" s="60" customFormat="1" ht="12.75"/>
    <row r="3363" s="60" customFormat="1" ht="12.75"/>
    <row r="3364" s="60" customFormat="1" ht="12.75"/>
    <row r="3365" s="60" customFormat="1" ht="12.75"/>
    <row r="3366" s="60" customFormat="1" ht="12.75"/>
    <row r="3367" s="60" customFormat="1" ht="12.75"/>
    <row r="3368" s="60" customFormat="1" ht="12.75"/>
    <row r="3369" s="60" customFormat="1" ht="12.75"/>
    <row r="3370" s="60" customFormat="1" ht="12.75"/>
    <row r="3371" s="60" customFormat="1" ht="12.75"/>
    <row r="3372" s="60" customFormat="1" ht="12.75"/>
    <row r="3373" s="60" customFormat="1" ht="12.75"/>
    <row r="3374" s="60" customFormat="1" ht="12.75"/>
    <row r="3375" s="60" customFormat="1" ht="12.75"/>
    <row r="3376" s="60" customFormat="1" ht="12.75"/>
    <row r="3377" s="60" customFormat="1" ht="12.75"/>
    <row r="3378" s="60" customFormat="1" ht="12.75"/>
    <row r="3379" s="60" customFormat="1" ht="12.75"/>
    <row r="3380" s="60" customFormat="1" ht="12.75"/>
    <row r="3381" s="60" customFormat="1" ht="12.75"/>
    <row r="3382" s="60" customFormat="1" ht="12.75"/>
    <row r="3383" s="60" customFormat="1" ht="12.75"/>
    <row r="3384" s="60" customFormat="1" ht="12.75"/>
    <row r="3385" s="60" customFormat="1" ht="12.75"/>
    <row r="3386" s="60" customFormat="1" ht="12.75"/>
    <row r="3387" s="60" customFormat="1" ht="12.75"/>
    <row r="3388" s="60" customFormat="1" ht="12.75"/>
    <row r="3389" s="60" customFormat="1" ht="12.75"/>
    <row r="3390" s="60" customFormat="1" ht="12.75"/>
    <row r="3391" s="60" customFormat="1" ht="12.75"/>
    <row r="3392" s="60" customFormat="1" ht="12.75"/>
    <row r="3393" s="60" customFormat="1" ht="12.75"/>
    <row r="3394" s="60" customFormat="1" ht="12.75"/>
    <row r="3395" s="60" customFormat="1" ht="12.75"/>
    <row r="3396" s="60" customFormat="1" ht="12.75"/>
    <row r="3397" s="60" customFormat="1" ht="12.75"/>
    <row r="3398" s="60" customFormat="1" ht="12.75"/>
    <row r="3399" s="60" customFormat="1" ht="12.75"/>
    <row r="3400" s="60" customFormat="1" ht="12.75"/>
    <row r="3401" s="60" customFormat="1" ht="12.75"/>
    <row r="3402" s="60" customFormat="1" ht="12.75"/>
    <row r="3403" s="60" customFormat="1" ht="12.75"/>
    <row r="3404" s="60" customFormat="1" ht="12.75"/>
    <row r="3405" s="60" customFormat="1" ht="12.75"/>
    <row r="3406" s="60" customFormat="1" ht="12.75"/>
    <row r="3407" s="60" customFormat="1" ht="12.75"/>
    <row r="3408" s="60" customFormat="1" ht="12.75"/>
    <row r="3409" s="60" customFormat="1" ht="12.75"/>
    <row r="3410" s="60" customFormat="1" ht="12.75"/>
    <row r="3411" s="60" customFormat="1" ht="12.75"/>
    <row r="3412" s="60" customFormat="1" ht="12.75"/>
    <row r="3413" s="60" customFormat="1" ht="12.75"/>
    <row r="3414" s="60" customFormat="1" ht="12.75"/>
    <row r="3415" s="60" customFormat="1" ht="12.75"/>
    <row r="3416" s="60" customFormat="1" ht="12.75"/>
    <row r="3417" s="60" customFormat="1" ht="12.75"/>
    <row r="3418" s="60" customFormat="1" ht="12.75"/>
    <row r="3419" s="60" customFormat="1" ht="12.75"/>
    <row r="3420" s="60" customFormat="1" ht="12.75"/>
    <row r="3421" s="60" customFormat="1" ht="12.75"/>
    <row r="3422" s="60" customFormat="1" ht="12.75"/>
    <row r="3423" s="60" customFormat="1" ht="12.75"/>
    <row r="3424" s="60" customFormat="1" ht="12.75"/>
    <row r="3425" s="60" customFormat="1" ht="12.75"/>
    <row r="3426" s="60" customFormat="1" ht="12.75"/>
    <row r="3427" s="60" customFormat="1" ht="12.75"/>
    <row r="3428" s="60" customFormat="1" ht="12.75"/>
    <row r="3429" s="60" customFormat="1" ht="12.75"/>
    <row r="3430" s="60" customFormat="1" ht="12.75"/>
    <row r="3431" s="60" customFormat="1" ht="12.75"/>
    <row r="3432" s="60" customFormat="1" ht="12.75"/>
    <row r="3433" s="60" customFormat="1" ht="12.75"/>
    <row r="3434" s="60" customFormat="1" ht="12.75"/>
    <row r="3435" s="60" customFormat="1" ht="12.75"/>
    <row r="3436" s="60" customFormat="1" ht="12.75"/>
    <row r="3437" s="60" customFormat="1" ht="12.75"/>
    <row r="3438" s="60" customFormat="1" ht="12.75"/>
    <row r="3439" s="60" customFormat="1" ht="12.75"/>
    <row r="3440" s="60" customFormat="1" ht="12.75"/>
    <row r="3441" s="60" customFormat="1" ht="12.75"/>
    <row r="3442" s="60" customFormat="1" ht="12.75"/>
    <row r="3443" s="60" customFormat="1" ht="12.75"/>
    <row r="3444" s="60" customFormat="1" ht="12.75"/>
    <row r="3445" s="60" customFormat="1" ht="12.75"/>
    <row r="3446" s="60" customFormat="1" ht="12.75"/>
    <row r="3447" s="60" customFormat="1" ht="12.75"/>
    <row r="3448" s="60" customFormat="1" ht="12.75"/>
    <row r="3449" s="60" customFormat="1" ht="12.75"/>
    <row r="3450" s="60" customFormat="1" ht="12.75"/>
    <row r="3451" s="60" customFormat="1" ht="12.75"/>
    <row r="3452" s="60" customFormat="1" ht="12.75"/>
    <row r="3453" s="60" customFormat="1" ht="12.75"/>
    <row r="3454" s="60" customFormat="1" ht="12.75"/>
    <row r="3455" s="60" customFormat="1" ht="12.75"/>
    <row r="3456" s="60" customFormat="1" ht="12.75"/>
    <row r="3457" s="60" customFormat="1" ht="12.75"/>
    <row r="3458" s="60" customFormat="1" ht="12.75"/>
    <row r="3459" s="60" customFormat="1" ht="12.75"/>
    <row r="3460" s="60" customFormat="1" ht="12.75"/>
    <row r="3461" s="60" customFormat="1" ht="12.75"/>
    <row r="3462" s="60" customFormat="1" ht="12.75"/>
    <row r="3463" s="60" customFormat="1" ht="12.75"/>
    <row r="3464" s="60" customFormat="1" ht="12.75"/>
    <row r="3465" s="60" customFormat="1" ht="12.75"/>
    <row r="3466" s="60" customFormat="1" ht="12.75"/>
    <row r="3467" s="60" customFormat="1" ht="12.75"/>
    <row r="3468" s="60" customFormat="1" ht="12.75"/>
    <row r="3469" s="60" customFormat="1" ht="12.75"/>
    <row r="3470" s="60" customFormat="1" ht="12.75"/>
    <row r="3471" s="60" customFormat="1" ht="12.75"/>
    <row r="3472" s="60" customFormat="1" ht="12.75"/>
    <row r="3473" s="60" customFormat="1" ht="12.75"/>
    <row r="3474" s="60" customFormat="1" ht="12.75"/>
    <row r="3475" s="60" customFormat="1" ht="12.75"/>
    <row r="3476" s="60" customFormat="1" ht="12.75"/>
    <row r="3477" s="60" customFormat="1" ht="12.75"/>
    <row r="3478" s="60" customFormat="1" ht="12.75"/>
    <row r="3479" s="60" customFormat="1" ht="12.75"/>
    <row r="3480" s="60" customFormat="1" ht="12.75"/>
    <row r="3481" s="60" customFormat="1" ht="12.75"/>
    <row r="3482" s="60" customFormat="1" ht="12.75"/>
    <row r="3483" s="60" customFormat="1" ht="12.75"/>
    <row r="3484" s="60" customFormat="1" ht="12.75"/>
    <row r="3485" s="60" customFormat="1" ht="12.75"/>
    <row r="3486" s="60" customFormat="1" ht="12.75"/>
    <row r="3487" s="60" customFormat="1" ht="12.75"/>
    <row r="3488" s="60" customFormat="1" ht="12.75"/>
    <row r="3489" s="60" customFormat="1" ht="12.75"/>
    <row r="3490" s="60" customFormat="1" ht="12.75"/>
    <row r="3491" s="60" customFormat="1" ht="12.75"/>
    <row r="3492" s="60" customFormat="1" ht="12.75"/>
    <row r="3493" s="60" customFormat="1" ht="12.75"/>
    <row r="3494" s="60" customFormat="1" ht="12.75"/>
    <row r="3495" s="60" customFormat="1" ht="12.75"/>
    <row r="3496" s="60" customFormat="1" ht="12.75"/>
    <row r="3497" s="60" customFormat="1" ht="12.75"/>
    <row r="3498" s="60" customFormat="1" ht="12.75"/>
    <row r="3499" s="60" customFormat="1" ht="12.75"/>
    <row r="3500" s="60" customFormat="1" ht="12.75"/>
    <row r="3501" s="60" customFormat="1" ht="12.75"/>
    <row r="3502" s="60" customFormat="1" ht="12.75"/>
    <row r="3503" s="60" customFormat="1" ht="12.75"/>
    <row r="3504" s="60" customFormat="1" ht="12.75"/>
    <row r="3505" s="60" customFormat="1" ht="12.75"/>
    <row r="3506" s="60" customFormat="1" ht="12.75"/>
    <row r="3507" s="60" customFormat="1" ht="12.75"/>
    <row r="3508" s="60" customFormat="1" ht="12.75"/>
    <row r="3509" s="60" customFormat="1" ht="12.75"/>
    <row r="3510" s="60" customFormat="1" ht="12.75"/>
    <row r="3511" s="60" customFormat="1" ht="12.75"/>
    <row r="3512" s="60" customFormat="1" ht="12.75"/>
    <row r="3513" s="60" customFormat="1" ht="12.75"/>
    <row r="3514" s="60" customFormat="1" ht="12.75"/>
    <row r="3515" s="60" customFormat="1" ht="12.75"/>
    <row r="3516" s="60" customFormat="1" ht="12.75"/>
    <row r="3517" s="60" customFormat="1" ht="12.75"/>
    <row r="3518" s="60" customFormat="1" ht="12.75"/>
    <row r="3519" s="60" customFormat="1" ht="12.75"/>
    <row r="3520" s="60" customFormat="1" ht="12.75"/>
    <row r="3521" s="60" customFormat="1" ht="12.75"/>
    <row r="3522" s="60" customFormat="1" ht="12.75"/>
    <row r="3523" s="60" customFormat="1" ht="12.75"/>
    <row r="3524" s="60" customFormat="1" ht="12.75"/>
    <row r="3525" s="60" customFormat="1" ht="12.75"/>
    <row r="3526" s="60" customFormat="1" ht="12.75"/>
    <row r="3527" s="60" customFormat="1" ht="12.75"/>
    <row r="3528" s="60" customFormat="1" ht="12.75"/>
    <row r="3529" s="60" customFormat="1" ht="12.75"/>
    <row r="3530" s="60" customFormat="1" ht="12.75"/>
    <row r="3531" s="60" customFormat="1" ht="12.75"/>
    <row r="3532" s="60" customFormat="1" ht="12.75"/>
    <row r="3533" s="60" customFormat="1" ht="12.75"/>
    <row r="3534" s="60" customFormat="1" ht="12.75"/>
    <row r="3535" s="60" customFormat="1" ht="12.75"/>
    <row r="3536" s="60" customFormat="1" ht="12.75"/>
    <row r="3537" s="60" customFormat="1" ht="12.75"/>
    <row r="3538" s="60" customFormat="1" ht="12.75"/>
    <row r="3539" s="60" customFormat="1" ht="12.75"/>
    <row r="3540" s="60" customFormat="1" ht="12.75"/>
    <row r="3541" s="60" customFormat="1" ht="12.75"/>
    <row r="3542" s="60" customFormat="1" ht="12.75"/>
    <row r="3543" s="60" customFormat="1" ht="12.75"/>
    <row r="3544" s="60" customFormat="1" ht="12.75"/>
    <row r="3545" s="60" customFormat="1" ht="12.75"/>
    <row r="3546" s="60" customFormat="1" ht="12.75"/>
    <row r="3547" s="60" customFormat="1" ht="12.75"/>
    <row r="3548" s="60" customFormat="1" ht="12.75"/>
    <row r="3549" s="60" customFormat="1" ht="12.75"/>
    <row r="3550" s="60" customFormat="1" ht="12.75"/>
    <row r="3551" s="60" customFormat="1" ht="12.75"/>
    <row r="3552" s="60" customFormat="1" ht="12.75"/>
    <row r="3553" s="60" customFormat="1" ht="12.75"/>
    <row r="3554" s="60" customFormat="1" ht="12.75"/>
    <row r="3555" s="60" customFormat="1" ht="12.75"/>
    <row r="3556" s="60" customFormat="1" ht="12.75"/>
    <row r="3557" s="60" customFormat="1" ht="12.75"/>
    <row r="3558" s="60" customFormat="1" ht="12.75"/>
    <row r="3559" s="60" customFormat="1" ht="12.75"/>
    <row r="3560" s="60" customFormat="1" ht="12.75"/>
    <row r="3561" s="60" customFormat="1" ht="12.75"/>
    <row r="3562" s="60" customFormat="1" ht="12.75"/>
    <row r="3563" s="60" customFormat="1" ht="12.75"/>
    <row r="3564" s="60" customFormat="1" ht="12.75"/>
    <row r="3565" s="60" customFormat="1" ht="12.75"/>
    <row r="3566" s="60" customFormat="1" ht="12.75"/>
    <row r="3567" s="60" customFormat="1" ht="12.75"/>
    <row r="3568" s="60" customFormat="1" ht="12.75"/>
    <row r="3569" s="60" customFormat="1" ht="12.75"/>
    <row r="3570" s="60" customFormat="1" ht="12.75"/>
    <row r="3571" s="60" customFormat="1" ht="12.75"/>
    <row r="3572" s="60" customFormat="1" ht="12.75"/>
    <row r="3573" s="60" customFormat="1" ht="12.75"/>
    <row r="3574" s="60" customFormat="1" ht="12.75"/>
    <row r="3575" s="60" customFormat="1" ht="12.75"/>
    <row r="3576" s="60" customFormat="1" ht="12.75"/>
    <row r="3577" s="60" customFormat="1" ht="12.75"/>
    <row r="3578" s="60" customFormat="1" ht="12.75"/>
    <row r="3579" s="60" customFormat="1" ht="12.75"/>
    <row r="3580" s="60" customFormat="1" ht="12.75"/>
    <row r="3581" s="60" customFormat="1" ht="12.75"/>
    <row r="3582" s="60" customFormat="1" ht="12.75"/>
    <row r="3583" s="60" customFormat="1" ht="12.75"/>
    <row r="3584" s="60" customFormat="1" ht="12.75"/>
    <row r="3585" s="60" customFormat="1" ht="12.75"/>
    <row r="3586" s="60" customFormat="1" ht="12.75"/>
    <row r="3587" s="60" customFormat="1" ht="12.75"/>
    <row r="3588" s="60" customFormat="1" ht="12.75"/>
    <row r="3589" s="60" customFormat="1" ht="12.75"/>
    <row r="3590" s="60" customFormat="1" ht="12.75"/>
    <row r="3591" s="60" customFormat="1" ht="12.75"/>
    <row r="3592" s="60" customFormat="1" ht="12.75"/>
    <row r="3593" s="60" customFormat="1" ht="12.75"/>
    <row r="3594" s="60" customFormat="1" ht="12.75"/>
    <row r="3595" s="60" customFormat="1" ht="12.75"/>
    <row r="3596" s="60" customFormat="1" ht="12.75"/>
    <row r="3597" s="60" customFormat="1" ht="12.75"/>
    <row r="3598" s="60" customFormat="1" ht="12.75"/>
    <row r="3599" s="60" customFormat="1" ht="12.75"/>
    <row r="3600" s="60" customFormat="1" ht="12.75"/>
    <row r="3601" s="60" customFormat="1" ht="12.75"/>
    <row r="3602" s="60" customFormat="1" ht="12.75"/>
    <row r="3603" s="60" customFormat="1" ht="12.75"/>
    <row r="3604" s="60" customFormat="1" ht="12.75"/>
    <row r="3605" s="60" customFormat="1" ht="12.75"/>
    <row r="3606" s="60" customFormat="1" ht="12.75"/>
    <row r="3607" s="60" customFormat="1" ht="12.75"/>
    <row r="3608" s="60" customFormat="1" ht="12.75"/>
    <row r="3609" s="60" customFormat="1" ht="12.75"/>
    <row r="3610" s="60" customFormat="1" ht="12.75"/>
    <row r="3611" s="60" customFormat="1" ht="12.75"/>
    <row r="3612" s="60" customFormat="1" ht="12.75"/>
    <row r="3613" s="60" customFormat="1" ht="12.75"/>
    <row r="3614" s="60" customFormat="1" ht="12.75"/>
    <row r="3615" s="60" customFormat="1" ht="12.75"/>
    <row r="3616" s="60" customFormat="1" ht="12.75"/>
    <row r="3617" s="60" customFormat="1" ht="12.75"/>
    <row r="3618" s="60" customFormat="1" ht="12.75"/>
    <row r="3619" s="60" customFormat="1" ht="12.75"/>
    <row r="3620" s="60" customFormat="1" ht="12.75"/>
    <row r="3621" s="60" customFormat="1" ht="12.75"/>
    <row r="3622" s="60" customFormat="1" ht="12.75"/>
    <row r="3623" s="60" customFormat="1" ht="12.75"/>
    <row r="3624" s="60" customFormat="1" ht="12.75"/>
    <row r="3625" s="60" customFormat="1" ht="12.75"/>
    <row r="3626" s="60" customFormat="1" ht="12.75"/>
    <row r="3627" s="60" customFormat="1" ht="12.75"/>
    <row r="3628" s="60" customFormat="1" ht="12.75"/>
    <row r="3629" s="60" customFormat="1" ht="12.75"/>
    <row r="3630" s="60" customFormat="1" ht="12.75"/>
    <row r="3631" s="60" customFormat="1" ht="12.75"/>
    <row r="3632" s="60" customFormat="1" ht="12.75"/>
    <row r="3633" s="60" customFormat="1" ht="12.75"/>
    <row r="3634" s="60" customFormat="1" ht="12.75"/>
    <row r="3635" s="60" customFormat="1" ht="12.75"/>
    <row r="3636" s="60" customFormat="1" ht="12.75"/>
    <row r="3637" s="60" customFormat="1" ht="12.75"/>
    <row r="3638" s="60" customFormat="1" ht="12.75"/>
    <row r="3639" s="60" customFormat="1" ht="12.75"/>
    <row r="3640" s="60" customFormat="1" ht="12.75"/>
    <row r="3641" s="60" customFormat="1" ht="12.75"/>
    <row r="3642" s="60" customFormat="1" ht="12.75"/>
    <row r="3643" s="60" customFormat="1" ht="12.75"/>
    <row r="3644" s="60" customFormat="1" ht="12.75"/>
    <row r="3645" s="60" customFormat="1" ht="12.75"/>
    <row r="3646" s="60" customFormat="1" ht="12.75"/>
    <row r="3647" s="60" customFormat="1" ht="12.75"/>
    <row r="3648" s="60" customFormat="1" ht="12.75"/>
    <row r="3649" s="60" customFormat="1" ht="12.75"/>
    <row r="3650" s="60" customFormat="1" ht="12.75"/>
    <row r="3651" s="60" customFormat="1" ht="12.75"/>
    <row r="3652" s="60" customFormat="1" ht="12.75"/>
    <row r="3653" s="60" customFormat="1" ht="12.75"/>
    <row r="3654" s="60" customFormat="1" ht="12.75"/>
    <row r="3655" s="60" customFormat="1" ht="12.75"/>
    <row r="3656" s="60" customFormat="1" ht="12.75"/>
    <row r="3657" s="60" customFormat="1" ht="12.75"/>
    <row r="3658" s="60" customFormat="1" ht="12.75"/>
    <row r="3659" s="60" customFormat="1" ht="12.75"/>
    <row r="3660" s="60" customFormat="1" ht="12.75"/>
    <row r="3661" s="60" customFormat="1" ht="12.75"/>
    <row r="3662" s="60" customFormat="1" ht="12.75"/>
    <row r="3663" s="60" customFormat="1" ht="12.75"/>
    <row r="3664" s="60" customFormat="1" ht="12.75"/>
    <row r="3665" s="60" customFormat="1" ht="12.75"/>
    <row r="3666" s="60" customFormat="1" ht="12.75"/>
    <row r="3667" s="60" customFormat="1" ht="12.75"/>
    <row r="3668" s="60" customFormat="1" ht="12.75"/>
    <row r="3669" s="60" customFormat="1" ht="12.75"/>
    <row r="3670" s="60" customFormat="1" ht="12.75"/>
    <row r="3671" s="60" customFormat="1" ht="12.75"/>
    <row r="3672" s="60" customFormat="1" ht="12.75"/>
    <row r="3673" s="60" customFormat="1" ht="12.75"/>
    <row r="3674" s="60" customFormat="1" ht="12.75"/>
    <row r="3675" s="60" customFormat="1" ht="12.75"/>
    <row r="3676" s="60" customFormat="1" ht="12.75"/>
    <row r="3677" s="60" customFormat="1" ht="12.75"/>
    <row r="3678" s="60" customFormat="1" ht="12.75"/>
    <row r="3679" s="60" customFormat="1" ht="12.75"/>
    <row r="3680" s="60" customFormat="1" ht="12.75"/>
    <row r="3681" s="60" customFormat="1" ht="12.75"/>
    <row r="3682" s="60" customFormat="1" ht="12.75"/>
    <row r="3683" s="60" customFormat="1" ht="12.75"/>
    <row r="3684" s="60" customFormat="1" ht="12.75"/>
    <row r="3685" s="60" customFormat="1" ht="12.75"/>
    <row r="3686" s="60" customFormat="1" ht="12.75"/>
    <row r="3687" s="60" customFormat="1" ht="12.75"/>
    <row r="3688" s="60" customFormat="1" ht="12.75"/>
    <row r="3689" s="60" customFormat="1" ht="12.75"/>
    <row r="3690" s="60" customFormat="1" ht="12.75"/>
    <row r="3691" s="60" customFormat="1" ht="12.75"/>
    <row r="3692" s="60" customFormat="1" ht="12.75"/>
    <row r="3693" s="60" customFormat="1" ht="12.75"/>
    <row r="3694" s="60" customFormat="1" ht="12.75"/>
    <row r="3695" s="60" customFormat="1" ht="12.75"/>
    <row r="3696" s="60" customFormat="1" ht="12.75"/>
    <row r="3697" s="60" customFormat="1" ht="12.75"/>
    <row r="3698" s="60" customFormat="1" ht="12.75"/>
    <row r="3699" s="60" customFormat="1" ht="12.75"/>
    <row r="3700" s="60" customFormat="1" ht="12.75"/>
    <row r="3701" s="60" customFormat="1" ht="12.75"/>
    <row r="3702" s="60" customFormat="1" ht="12.75"/>
    <row r="3703" s="60" customFormat="1" ht="12.75"/>
    <row r="3704" s="60" customFormat="1" ht="12.75"/>
    <row r="3705" s="60" customFormat="1" ht="12.75"/>
    <row r="3706" s="60" customFormat="1" ht="12.75"/>
    <row r="3707" s="60" customFormat="1" ht="12.75"/>
    <row r="3708" s="60" customFormat="1" ht="12.75"/>
    <row r="3709" s="60" customFormat="1" ht="12.75"/>
    <row r="3710" s="60" customFormat="1" ht="12.75"/>
    <row r="3711" s="60" customFormat="1" ht="12.75"/>
    <row r="3712" s="60" customFormat="1" ht="12.75"/>
    <row r="3713" s="60" customFormat="1" ht="12.75"/>
    <row r="3714" s="60" customFormat="1" ht="12.75"/>
    <row r="3715" s="60" customFormat="1" ht="12.75"/>
    <row r="3716" s="60" customFormat="1" ht="12.75"/>
    <row r="3717" s="60" customFormat="1" ht="12.75"/>
    <row r="3718" s="60" customFormat="1" ht="12.75"/>
    <row r="3719" s="60" customFormat="1" ht="12.75"/>
    <row r="3720" s="60" customFormat="1" ht="12.75"/>
    <row r="3721" s="60" customFormat="1" ht="12.75"/>
    <row r="3722" s="60" customFormat="1" ht="12.75"/>
    <row r="3723" s="60" customFormat="1" ht="12.75"/>
    <row r="3724" s="60" customFormat="1" ht="12.75"/>
    <row r="3725" s="60" customFormat="1" ht="12.75"/>
    <row r="3726" s="60" customFormat="1" ht="12.75"/>
    <row r="3727" s="60" customFormat="1" ht="12.75"/>
    <row r="3728" s="60" customFormat="1" ht="12.75"/>
    <row r="3729" s="60" customFormat="1" ht="12.75"/>
    <row r="3730" s="60" customFormat="1" ht="12.75"/>
    <row r="3731" s="60" customFormat="1" ht="12.75"/>
    <row r="3732" s="60" customFormat="1" ht="12.75"/>
    <row r="3733" s="60" customFormat="1" ht="12.75"/>
    <row r="3734" s="60" customFormat="1" ht="12.75"/>
    <row r="3735" s="60" customFormat="1" ht="12.75"/>
    <row r="3736" s="60" customFormat="1" ht="12.75"/>
    <row r="3737" s="60" customFormat="1" ht="12.75"/>
    <row r="3738" s="60" customFormat="1" ht="12.75"/>
    <row r="3739" s="60" customFormat="1" ht="12.75"/>
    <row r="3740" s="60" customFormat="1" ht="12.75"/>
    <row r="3741" s="60" customFormat="1" ht="12.75"/>
    <row r="3742" s="60" customFormat="1" ht="12.75"/>
    <row r="3743" s="60" customFormat="1" ht="12.75"/>
    <row r="3744" s="60" customFormat="1" ht="12.75"/>
    <row r="3745" s="60" customFormat="1" ht="12.75"/>
    <row r="3746" s="60" customFormat="1" ht="12.75"/>
    <row r="3747" s="60" customFormat="1" ht="12.75"/>
    <row r="3748" s="60" customFormat="1" ht="12.75"/>
    <row r="3749" s="60" customFormat="1" ht="12.75"/>
    <row r="3750" s="60" customFormat="1" ht="12.75"/>
    <row r="3751" s="60" customFormat="1" ht="12.75"/>
    <row r="3752" s="60" customFormat="1" ht="12.75"/>
    <row r="3753" s="60" customFormat="1" ht="12.75"/>
    <row r="3754" s="60" customFormat="1" ht="12.75"/>
    <row r="3755" s="60" customFormat="1" ht="12.75"/>
    <row r="3756" s="60" customFormat="1" ht="12.75"/>
    <row r="3757" s="60" customFormat="1" ht="12.75"/>
    <row r="3758" s="60" customFormat="1" ht="12.75"/>
    <row r="3759" s="60" customFormat="1" ht="12.75"/>
    <row r="3760" s="60" customFormat="1" ht="12.75"/>
    <row r="3761" s="60" customFormat="1" ht="12.75"/>
    <row r="3762" s="60" customFormat="1" ht="12.75"/>
    <row r="3763" s="60" customFormat="1" ht="12.75"/>
    <row r="3764" s="60" customFormat="1" ht="12.75"/>
    <row r="3765" s="60" customFormat="1" ht="12.75"/>
    <row r="3766" s="60" customFormat="1" ht="12.75"/>
    <row r="3767" s="60" customFormat="1" ht="12.75"/>
    <row r="3768" s="60" customFormat="1" ht="12.75"/>
    <row r="3769" s="60" customFormat="1" ht="12.75"/>
    <row r="3770" s="60" customFormat="1" ht="12.75"/>
    <row r="3771" s="60" customFormat="1" ht="12.75"/>
    <row r="3772" s="60" customFormat="1" ht="12.75"/>
    <row r="3773" s="60" customFormat="1" ht="12.75"/>
    <row r="3774" s="60" customFormat="1" ht="12.75"/>
    <row r="3775" s="60" customFormat="1" ht="12.75"/>
    <row r="3776" s="60" customFormat="1" ht="12.75"/>
    <row r="3777" s="60" customFormat="1" ht="12.75"/>
    <row r="3778" s="60" customFormat="1" ht="12.75"/>
    <row r="3779" s="60" customFormat="1" ht="12.75"/>
    <row r="3780" s="60" customFormat="1" ht="12.75"/>
    <row r="3781" s="60" customFormat="1" ht="12.75"/>
    <row r="3782" s="60" customFormat="1" ht="12.75"/>
    <row r="3783" s="60" customFormat="1" ht="12.75"/>
    <row r="3784" s="60" customFormat="1" ht="12.75"/>
    <row r="3785" s="60" customFormat="1" ht="12.75"/>
    <row r="3786" s="60" customFormat="1" ht="12.75"/>
    <row r="3787" s="60" customFormat="1" ht="12.75"/>
    <row r="3788" s="60" customFormat="1" ht="12.75"/>
    <row r="3789" s="60" customFormat="1" ht="12.75"/>
    <row r="3790" s="60" customFormat="1" ht="12.75"/>
    <row r="3791" s="60" customFormat="1" ht="12.75"/>
    <row r="3792" s="60" customFormat="1" ht="12.75"/>
    <row r="3793" s="60" customFormat="1" ht="12.75"/>
    <row r="3794" s="60" customFormat="1" ht="12.75"/>
    <row r="3795" s="60" customFormat="1" ht="12.75"/>
    <row r="3796" s="60" customFormat="1" ht="12.75"/>
    <row r="3797" s="60" customFormat="1" ht="12.75"/>
    <row r="3798" s="60" customFormat="1" ht="12.75"/>
    <row r="3799" s="60" customFormat="1" ht="12.75"/>
    <row r="3800" s="60" customFormat="1" ht="12.75"/>
    <row r="3801" s="60" customFormat="1" ht="12.75"/>
    <row r="3802" s="60" customFormat="1" ht="12.75"/>
    <row r="3803" s="60" customFormat="1" ht="12.75"/>
    <row r="3804" s="60" customFormat="1" ht="12.75"/>
    <row r="3805" s="60" customFormat="1" ht="12.75"/>
    <row r="3806" s="60" customFormat="1" ht="12.75"/>
    <row r="3807" s="60" customFormat="1" ht="12.75"/>
    <row r="3808" s="60" customFormat="1" ht="12.75"/>
    <row r="3809" s="60" customFormat="1" ht="12.75"/>
    <row r="3810" s="60" customFormat="1" ht="12.75"/>
    <row r="3811" s="60" customFormat="1" ht="12.75"/>
    <row r="3812" s="60" customFormat="1" ht="12.75"/>
    <row r="3813" s="60" customFormat="1" ht="12.75"/>
    <row r="3814" s="60" customFormat="1" ht="12.75"/>
    <row r="3815" s="60" customFormat="1" ht="12.75"/>
    <row r="3816" s="60" customFormat="1" ht="12.75"/>
    <row r="3817" s="60" customFormat="1" ht="12.75"/>
    <row r="3818" s="60" customFormat="1" ht="12.75"/>
    <row r="3819" s="60" customFormat="1" ht="12.75"/>
    <row r="3820" s="60" customFormat="1" ht="12.75"/>
    <row r="3821" s="60" customFormat="1" ht="12.75"/>
    <row r="3822" s="60" customFormat="1" ht="12.75"/>
    <row r="3823" s="60" customFormat="1" ht="12.75"/>
    <row r="3824" s="60" customFormat="1" ht="12.75"/>
    <row r="3825" s="60" customFormat="1" ht="12.75"/>
    <row r="3826" s="60" customFormat="1" ht="12.75"/>
    <row r="3827" s="60" customFormat="1" ht="12.75"/>
    <row r="3828" s="60" customFormat="1" ht="12.75"/>
    <row r="3829" s="60" customFormat="1" ht="12.75"/>
    <row r="3830" s="60" customFormat="1" ht="12.75"/>
    <row r="3831" s="60" customFormat="1" ht="12.75"/>
    <row r="3832" s="60" customFormat="1" ht="12.75"/>
    <row r="3833" s="60" customFormat="1" ht="12.75"/>
    <row r="3834" s="60" customFormat="1" ht="12.75"/>
    <row r="3835" s="60" customFormat="1" ht="12.75"/>
    <row r="3836" s="60" customFormat="1" ht="12.75"/>
    <row r="3837" s="60" customFormat="1" ht="12.75"/>
    <row r="3838" s="60" customFormat="1" ht="12.75"/>
    <row r="3839" s="60" customFormat="1" ht="12.75"/>
    <row r="3840" s="60" customFormat="1" ht="12.75"/>
    <row r="3841" s="60" customFormat="1" ht="12.75"/>
    <row r="3842" s="60" customFormat="1" ht="12.75"/>
    <row r="3843" s="60" customFormat="1" ht="12.75"/>
    <row r="3844" s="60" customFormat="1" ht="12.75"/>
    <row r="3845" s="60" customFormat="1" ht="12.75"/>
    <row r="3846" s="60" customFormat="1" ht="12.75"/>
    <row r="3847" s="60" customFormat="1" ht="12.75"/>
    <row r="3848" s="60" customFormat="1" ht="12.75"/>
    <row r="3849" s="60" customFormat="1" ht="12.75"/>
    <row r="3850" s="60" customFormat="1" ht="12.75"/>
    <row r="3851" s="60" customFormat="1" ht="12.75"/>
    <row r="3852" s="60" customFormat="1" ht="12.75"/>
    <row r="3853" s="60" customFormat="1" ht="12.75"/>
    <row r="3854" s="60" customFormat="1" ht="12.75"/>
    <row r="3855" s="60" customFormat="1" ht="12.75"/>
    <row r="3856" s="60" customFormat="1" ht="12.75"/>
    <row r="3857" s="60" customFormat="1" ht="12.75"/>
    <row r="3858" s="60" customFormat="1" ht="12.75"/>
    <row r="3859" s="60" customFormat="1" ht="12.75"/>
    <row r="3860" s="60" customFormat="1" ht="12.75"/>
    <row r="3861" s="60" customFormat="1" ht="12.75"/>
    <row r="3862" s="60" customFormat="1" ht="12.75"/>
    <row r="3863" s="60" customFormat="1" ht="12.75"/>
    <row r="3864" s="60" customFormat="1" ht="12.75"/>
    <row r="3865" s="60" customFormat="1" ht="12.75"/>
    <row r="3866" s="60" customFormat="1" ht="12.75"/>
    <row r="3867" s="60" customFormat="1" ht="12.75"/>
    <row r="3868" s="60" customFormat="1" ht="12.75"/>
    <row r="3869" s="60" customFormat="1" ht="12.75"/>
    <row r="3870" s="60" customFormat="1" ht="12.75"/>
    <row r="3871" s="60" customFormat="1" ht="12.75"/>
    <row r="3872" s="60" customFormat="1" ht="12.75"/>
    <row r="3873" s="60" customFormat="1" ht="12.75"/>
    <row r="3874" s="60" customFormat="1" ht="12.75"/>
    <row r="3875" s="60" customFormat="1" ht="12.75"/>
    <row r="3876" s="60" customFormat="1" ht="12.75"/>
    <row r="3877" s="60" customFormat="1" ht="12.75"/>
    <row r="3878" s="60" customFormat="1" ht="12.75"/>
    <row r="3879" s="60" customFormat="1" ht="12.75"/>
    <row r="3880" s="60" customFormat="1" ht="12.75"/>
    <row r="3881" s="60" customFormat="1" ht="12.75"/>
    <row r="3882" s="60" customFormat="1" ht="12.75"/>
    <row r="3883" s="60" customFormat="1" ht="12.75"/>
    <row r="3884" s="60" customFormat="1" ht="12.75"/>
    <row r="3885" s="60" customFormat="1" ht="12.75"/>
    <row r="3886" s="60" customFormat="1" ht="12.75"/>
    <row r="3887" s="60" customFormat="1" ht="12.75"/>
    <row r="3888" s="60" customFormat="1" ht="12.75"/>
    <row r="3889" s="60" customFormat="1" ht="12.75"/>
    <row r="3890" s="60" customFormat="1" ht="12.75"/>
    <row r="3891" s="60" customFormat="1" ht="12.75"/>
    <row r="3892" s="60" customFormat="1" ht="12.75"/>
    <row r="3893" s="60" customFormat="1" ht="12.75"/>
    <row r="3894" s="60" customFormat="1" ht="12.75"/>
    <row r="3895" s="60" customFormat="1" ht="12.75"/>
    <row r="3896" s="60" customFormat="1" ht="12.75"/>
    <row r="3897" s="60" customFormat="1" ht="12.75"/>
    <row r="3898" s="60" customFormat="1" ht="12.75"/>
    <row r="3899" s="60" customFormat="1" ht="12.75"/>
    <row r="3900" s="60" customFormat="1" ht="12.75"/>
    <row r="3901" s="60" customFormat="1" ht="12.75"/>
    <row r="3902" s="60" customFormat="1" ht="12.75"/>
    <row r="3903" s="60" customFormat="1" ht="12.75"/>
    <row r="3904" s="60" customFormat="1" ht="12.75"/>
    <row r="3905" s="60" customFormat="1" ht="12.75"/>
    <row r="3906" s="60" customFormat="1" ht="12.75"/>
    <row r="3907" s="60" customFormat="1" ht="12.75"/>
    <row r="3908" s="60" customFormat="1" ht="12.75"/>
    <row r="3909" s="60" customFormat="1" ht="12.75"/>
    <row r="3910" s="60" customFormat="1" ht="12.75"/>
    <row r="3911" s="60" customFormat="1" ht="12.75"/>
    <row r="3912" s="60" customFormat="1" ht="12.75"/>
    <row r="3913" s="60" customFormat="1" ht="12.75"/>
    <row r="3914" s="60" customFormat="1" ht="12.75"/>
    <row r="3915" s="60" customFormat="1" ht="12.75"/>
    <row r="3916" s="60" customFormat="1" ht="12.75"/>
    <row r="3917" s="60" customFormat="1" ht="12.75"/>
    <row r="3918" s="60" customFormat="1" ht="12.75"/>
    <row r="3919" s="60" customFormat="1" ht="12.75"/>
    <row r="3920" s="60" customFormat="1" ht="12.75"/>
    <row r="3921" s="60" customFormat="1" ht="12.75"/>
    <row r="3922" s="60" customFormat="1" ht="12.75"/>
    <row r="3923" s="60" customFormat="1" ht="12.75"/>
    <row r="3924" s="60" customFormat="1" ht="12.75"/>
    <row r="3925" s="60" customFormat="1" ht="12.75"/>
    <row r="3926" s="60" customFormat="1" ht="12.75"/>
    <row r="3927" s="60" customFormat="1" ht="12.75"/>
    <row r="3928" s="60" customFormat="1" ht="12.75"/>
    <row r="3929" s="60" customFormat="1" ht="12.75"/>
    <row r="3930" s="60" customFormat="1" ht="12.75"/>
    <row r="3931" s="60" customFormat="1" ht="12.75"/>
    <row r="3932" s="60" customFormat="1" ht="12.75"/>
    <row r="3933" s="60" customFormat="1" ht="12.75"/>
    <row r="3934" s="60" customFormat="1" ht="12.75"/>
    <row r="3935" s="60" customFormat="1" ht="12.75"/>
    <row r="3936" s="60" customFormat="1" ht="12.75"/>
    <row r="3937" s="60" customFormat="1" ht="12.75"/>
    <row r="3938" s="60" customFormat="1" ht="12.75"/>
    <row r="3939" s="60" customFormat="1" ht="12.75"/>
    <row r="3940" s="60" customFormat="1" ht="12.75"/>
    <row r="3941" s="60" customFormat="1" ht="12.75"/>
    <row r="3942" s="60" customFormat="1" ht="12.75"/>
    <row r="3943" s="60" customFormat="1" ht="12.75"/>
    <row r="3944" s="60" customFormat="1" ht="12.75"/>
    <row r="3945" s="60" customFormat="1" ht="12.75"/>
    <row r="3946" s="60" customFormat="1" ht="12.75"/>
    <row r="3947" s="60" customFormat="1" ht="12.75"/>
    <row r="3948" s="60" customFormat="1" ht="12.75"/>
    <row r="3949" s="60" customFormat="1" ht="12.75"/>
    <row r="3950" s="60" customFormat="1" ht="12.75"/>
    <row r="3951" s="60" customFormat="1" ht="12.75"/>
    <row r="3952" s="60" customFormat="1" ht="12.75"/>
    <row r="3953" s="60" customFormat="1" ht="12.75"/>
    <row r="3954" s="60" customFormat="1" ht="12.75"/>
    <row r="3955" s="60" customFormat="1" ht="12.75"/>
    <row r="3956" s="60" customFormat="1" ht="12.75"/>
    <row r="3957" s="60" customFormat="1" ht="12.75"/>
    <row r="3958" s="60" customFormat="1" ht="12.75"/>
    <row r="3959" s="60" customFormat="1" ht="12.75"/>
    <row r="3960" s="60" customFormat="1" ht="12.75"/>
    <row r="3961" s="60" customFormat="1" ht="12.75"/>
    <row r="3962" s="60" customFormat="1" ht="12.75"/>
    <row r="3963" s="60" customFormat="1" ht="12.75"/>
    <row r="3964" s="60" customFormat="1" ht="12.75"/>
    <row r="3965" s="60" customFormat="1" ht="12.75"/>
    <row r="3966" s="60" customFormat="1" ht="12.75"/>
    <row r="3967" s="60" customFormat="1" ht="12.75"/>
    <row r="3968" s="60" customFormat="1" ht="12.75"/>
    <row r="3969" s="60" customFormat="1" ht="12.75"/>
    <row r="3970" s="60" customFormat="1" ht="12.75"/>
    <row r="3971" s="60" customFormat="1" ht="12.75"/>
    <row r="3972" s="60" customFormat="1" ht="12.75"/>
    <row r="3973" s="60" customFormat="1" ht="12.75"/>
    <row r="3974" s="60" customFormat="1" ht="12.75"/>
    <row r="3975" s="60" customFormat="1" ht="12.75"/>
    <row r="3976" s="60" customFormat="1" ht="12.75"/>
    <row r="3977" s="60" customFormat="1" ht="12.75"/>
    <row r="3978" s="60" customFormat="1" ht="12.75"/>
    <row r="3979" s="60" customFormat="1" ht="12.75"/>
    <row r="3980" s="60" customFormat="1" ht="12.75"/>
    <row r="3981" s="60" customFormat="1" ht="12.75"/>
    <row r="3982" s="60" customFormat="1" ht="12.75"/>
    <row r="3983" s="60" customFormat="1" ht="12.75"/>
    <row r="3984" s="60" customFormat="1" ht="12.75"/>
    <row r="3985" s="60" customFormat="1" ht="12.75"/>
    <row r="3986" s="60" customFormat="1" ht="12.75"/>
    <row r="3987" s="60" customFormat="1" ht="12.75"/>
    <row r="3988" s="60" customFormat="1" ht="12.75"/>
    <row r="3989" s="60" customFormat="1" ht="12.75"/>
    <row r="3990" s="60" customFormat="1" ht="12.75"/>
    <row r="3991" s="60" customFormat="1" ht="12.75"/>
    <row r="3992" s="60" customFormat="1" ht="12.75"/>
    <row r="3993" s="60" customFormat="1" ht="12.75"/>
    <row r="3994" s="60" customFormat="1" ht="12.75"/>
    <row r="3995" s="60" customFormat="1" ht="12.75"/>
    <row r="3996" s="60" customFormat="1" ht="12.75"/>
    <row r="3997" s="60" customFormat="1" ht="12.75"/>
    <row r="3998" s="60" customFormat="1" ht="12.75"/>
    <row r="3999" s="60" customFormat="1" ht="12.75"/>
    <row r="4000" s="60" customFormat="1" ht="12.75"/>
    <row r="4001" s="60" customFormat="1" ht="12.75"/>
    <row r="4002" s="60" customFormat="1" ht="12.75"/>
    <row r="4003" s="60" customFormat="1" ht="12.75"/>
    <row r="4004" s="60" customFormat="1" ht="12.75"/>
    <row r="4005" s="60" customFormat="1" ht="12.75"/>
    <row r="4006" s="60" customFormat="1" ht="12.75"/>
    <row r="4007" s="60" customFormat="1" ht="12.75"/>
    <row r="4008" s="60" customFormat="1" ht="12.75"/>
    <row r="4009" s="60" customFormat="1" ht="12.75"/>
    <row r="4010" s="60" customFormat="1" ht="12.75"/>
    <row r="4011" s="60" customFormat="1" ht="12.75"/>
    <row r="4012" s="60" customFormat="1" ht="12.75"/>
    <row r="4013" s="60" customFormat="1" ht="12.75"/>
    <row r="4014" s="60" customFormat="1" ht="12.75"/>
    <row r="4015" s="60" customFormat="1" ht="12.75"/>
    <row r="4016" s="60" customFormat="1" ht="12.75"/>
    <row r="4017" s="60" customFormat="1" ht="12.75"/>
    <row r="4018" s="60" customFormat="1" ht="12.75"/>
    <row r="4019" s="60" customFormat="1" ht="12.75"/>
    <row r="4020" s="60" customFormat="1" ht="12.75"/>
    <row r="4021" s="60" customFormat="1" ht="12.75"/>
    <row r="4022" s="60" customFormat="1" ht="12.75"/>
    <row r="4023" s="60" customFormat="1" ht="12.75"/>
    <row r="4024" s="60" customFormat="1" ht="12.75"/>
    <row r="4025" s="60" customFormat="1" ht="12.75"/>
    <row r="4026" s="60" customFormat="1" ht="12.75"/>
    <row r="4027" s="60" customFormat="1" ht="12.75"/>
    <row r="4028" s="60" customFormat="1" ht="12.75"/>
    <row r="4029" s="60" customFormat="1" ht="12.75"/>
    <row r="4030" s="60" customFormat="1" ht="12.75"/>
    <row r="4031" s="60" customFormat="1" ht="12.75"/>
    <row r="4032" s="60" customFormat="1" ht="12.75"/>
    <row r="4033" s="60" customFormat="1" ht="12.75"/>
    <row r="4034" s="60" customFormat="1" ht="12.75"/>
    <row r="4035" s="60" customFormat="1" ht="12.75"/>
    <row r="4036" s="60" customFormat="1" ht="12.75"/>
    <row r="4037" s="60" customFormat="1" ht="12.75"/>
    <row r="4038" s="60" customFormat="1" ht="12.75"/>
    <row r="4039" s="60" customFormat="1" ht="12.75"/>
    <row r="4040" s="60" customFormat="1" ht="12.75"/>
    <row r="4041" s="60" customFormat="1" ht="12.75"/>
    <row r="4042" s="60" customFormat="1" ht="12.75"/>
    <row r="4043" s="60" customFormat="1" ht="12.75"/>
    <row r="4044" s="60" customFormat="1" ht="12.75"/>
    <row r="4045" s="60" customFormat="1" ht="12.75"/>
    <row r="4046" s="60" customFormat="1" ht="12.75"/>
    <row r="4047" s="60" customFormat="1" ht="12.75"/>
    <row r="4048" s="60" customFormat="1" ht="12.75"/>
    <row r="4049" s="60" customFormat="1" ht="12.75"/>
    <row r="4050" s="60" customFormat="1" ht="12.75"/>
    <row r="4051" s="60" customFormat="1" ht="12.75"/>
    <row r="4052" s="60" customFormat="1" ht="12.75"/>
    <row r="4053" s="60" customFormat="1" ht="12.75"/>
    <row r="4054" s="60" customFormat="1" ht="12.75"/>
    <row r="4055" s="60" customFormat="1" ht="12.75"/>
    <row r="4056" s="60" customFormat="1" ht="12.75"/>
    <row r="4057" s="60" customFormat="1" ht="12.75"/>
    <row r="4058" s="60" customFormat="1" ht="12.75"/>
    <row r="4059" s="60" customFormat="1" ht="12.75"/>
    <row r="4060" s="60" customFormat="1" ht="12.75"/>
    <row r="4061" s="60" customFormat="1" ht="12.75"/>
    <row r="4062" s="60" customFormat="1" ht="12.75"/>
    <row r="4063" s="60" customFormat="1" ht="12.75"/>
    <row r="4064" s="60" customFormat="1" ht="12.75"/>
    <row r="4065" s="60" customFormat="1" ht="12.75"/>
    <row r="4066" s="60" customFormat="1" ht="12.75"/>
    <row r="4067" s="60" customFormat="1" ht="12.75"/>
    <row r="4068" s="60" customFormat="1" ht="12.75"/>
    <row r="4069" s="60" customFormat="1" ht="12.75"/>
    <row r="4070" s="60" customFormat="1" ht="12.75"/>
    <row r="4071" s="60" customFormat="1" ht="12.75"/>
    <row r="4072" s="60" customFormat="1" ht="12.75"/>
    <row r="4073" s="60" customFormat="1" ht="12.75"/>
    <row r="4074" s="60" customFormat="1" ht="12.75"/>
    <row r="4075" s="60" customFormat="1" ht="12.75"/>
    <row r="4076" s="60" customFormat="1" ht="12.75"/>
    <row r="4077" s="60" customFormat="1" ht="12.75"/>
    <row r="4078" s="60" customFormat="1" ht="12.75"/>
    <row r="4079" s="60" customFormat="1" ht="12.75"/>
    <row r="4080" s="60" customFormat="1" ht="12.75"/>
    <row r="4081" s="60" customFormat="1" ht="12.75"/>
    <row r="4082" s="60" customFormat="1" ht="12.75"/>
    <row r="4083" s="60" customFormat="1" ht="12.75"/>
    <row r="4084" s="60" customFormat="1" ht="12.75"/>
    <row r="4085" s="60" customFormat="1" ht="12.75"/>
    <row r="4086" s="60" customFormat="1" ht="12.75"/>
    <row r="4087" s="60" customFormat="1" ht="12.75"/>
    <row r="4088" s="60" customFormat="1" ht="12.75"/>
    <row r="4089" s="60" customFormat="1" ht="12.75"/>
    <row r="4090" s="60" customFormat="1" ht="12.75"/>
    <row r="4091" s="60" customFormat="1" ht="12.75"/>
    <row r="4092" s="60" customFormat="1" ht="12.75"/>
    <row r="4093" s="60" customFormat="1" ht="12.75"/>
    <row r="4094" s="60" customFormat="1" ht="12.75"/>
    <row r="4095" s="60" customFormat="1" ht="12.75"/>
    <row r="4096" s="60" customFormat="1" ht="12.75"/>
    <row r="4097" s="60" customFormat="1" ht="12.75"/>
    <row r="4098" s="60" customFormat="1" ht="12.75"/>
    <row r="4099" s="60" customFormat="1" ht="12.75"/>
    <row r="4100" s="60" customFormat="1" ht="12.75"/>
    <row r="4101" s="60" customFormat="1" ht="12.75"/>
    <row r="4102" s="60" customFormat="1" ht="12.75"/>
    <row r="4103" s="60" customFormat="1" ht="12.75"/>
    <row r="4104" s="60" customFormat="1" ht="12.75"/>
    <row r="4105" s="60" customFormat="1" ht="12.75"/>
    <row r="4106" s="60" customFormat="1" ht="12.75"/>
    <row r="4107" s="60" customFormat="1" ht="12.75"/>
    <row r="4108" s="60" customFormat="1" ht="12.75"/>
    <row r="4109" s="60" customFormat="1" ht="12.75"/>
    <row r="4110" s="60" customFormat="1" ht="12.75"/>
    <row r="4111" s="60" customFormat="1" ht="12.75"/>
    <row r="4112" s="60" customFormat="1" ht="12.75"/>
    <row r="4113" s="60" customFormat="1" ht="12.75"/>
    <row r="4114" s="60" customFormat="1" ht="12.75"/>
    <row r="4115" s="60" customFormat="1" ht="12.75"/>
    <row r="4116" s="60" customFormat="1" ht="12.75"/>
    <row r="4117" s="60" customFormat="1" ht="12.75"/>
    <row r="4118" s="60" customFormat="1" ht="12.75"/>
    <row r="4119" s="60" customFormat="1" ht="12.75"/>
    <row r="4120" s="60" customFormat="1" ht="12.75"/>
    <row r="4121" s="60" customFormat="1" ht="12.75"/>
    <row r="4122" s="60" customFormat="1" ht="12.75"/>
    <row r="4123" s="60" customFormat="1" ht="12.75"/>
    <row r="4124" s="60" customFormat="1" ht="12.75"/>
    <row r="4125" s="60" customFormat="1" ht="12.75"/>
    <row r="4126" s="60" customFormat="1" ht="12.75"/>
    <row r="4127" s="60" customFormat="1" ht="12.75"/>
    <row r="4128" s="60" customFormat="1" ht="12.75"/>
    <row r="4129" s="60" customFormat="1" ht="12.75"/>
    <row r="4130" s="60" customFormat="1" ht="12.75"/>
    <row r="4131" s="60" customFormat="1" ht="12.75"/>
    <row r="4132" s="60" customFormat="1" ht="12.75"/>
    <row r="4133" s="60" customFormat="1" ht="12.75"/>
    <row r="4134" s="60" customFormat="1" ht="12.75"/>
    <row r="4135" s="60" customFormat="1" ht="12.75"/>
    <row r="4136" s="60" customFormat="1" ht="12.75"/>
    <row r="4137" s="60" customFormat="1" ht="12.75"/>
    <row r="4138" s="60" customFormat="1" ht="12.75"/>
    <row r="4139" s="60" customFormat="1" ht="12.75"/>
    <row r="4140" s="60" customFormat="1" ht="12.75"/>
    <row r="4141" s="60" customFormat="1" ht="12.75"/>
    <row r="4142" s="60" customFormat="1" ht="12.75"/>
    <row r="4143" s="60" customFormat="1" ht="12.75"/>
    <row r="4144" s="60" customFormat="1" ht="12.75"/>
    <row r="4145" s="60" customFormat="1" ht="12.75"/>
    <row r="4146" s="60" customFormat="1" ht="12.75"/>
    <row r="4147" s="60" customFormat="1" ht="12.75"/>
    <row r="4148" s="60" customFormat="1" ht="12.75"/>
    <row r="4149" s="60" customFormat="1" ht="12.75"/>
    <row r="4150" s="60" customFormat="1" ht="12.75"/>
    <row r="4151" s="60" customFormat="1" ht="12.75"/>
    <row r="4152" s="60" customFormat="1" ht="12.75"/>
    <row r="4153" s="60" customFormat="1" ht="12.75"/>
    <row r="4154" s="60" customFormat="1" ht="12.75"/>
    <row r="4155" s="60" customFormat="1" ht="12.75"/>
    <row r="4156" s="60" customFormat="1" ht="12.75"/>
    <row r="4157" s="60" customFormat="1" ht="12.75"/>
    <row r="4158" s="60" customFormat="1" ht="12.75"/>
    <row r="4159" s="60" customFormat="1" ht="12.75"/>
    <row r="4160" s="60" customFormat="1" ht="12.75"/>
    <row r="4161" s="60" customFormat="1" ht="12.75"/>
    <row r="4162" s="60" customFormat="1" ht="12.75"/>
    <row r="4163" s="60" customFormat="1" ht="12.75"/>
    <row r="4164" s="60" customFormat="1" ht="12.75"/>
    <row r="4165" s="60" customFormat="1" ht="12.75"/>
    <row r="4166" s="60" customFormat="1" ht="12.75"/>
    <row r="4167" s="60" customFormat="1" ht="12.75"/>
    <row r="4168" s="60" customFormat="1" ht="12.75"/>
    <row r="4169" s="60" customFormat="1" ht="12.75"/>
    <row r="4170" s="60" customFormat="1" ht="12.75"/>
    <row r="4171" s="60" customFormat="1" ht="12.75"/>
    <row r="4172" s="60" customFormat="1" ht="12.75"/>
    <row r="4173" s="60" customFormat="1" ht="12.75"/>
    <row r="4174" s="60" customFormat="1" ht="12.75"/>
    <row r="4175" s="60" customFormat="1" ht="12.75"/>
    <row r="4176" s="60" customFormat="1" ht="12.75"/>
    <row r="4177" s="60" customFormat="1" ht="12.75"/>
    <row r="4178" s="60" customFormat="1" ht="12.75"/>
    <row r="4179" s="60" customFormat="1" ht="12.75"/>
    <row r="4180" s="60" customFormat="1" ht="12.75"/>
    <row r="4181" s="60" customFormat="1" ht="12.75"/>
    <row r="4182" s="60" customFormat="1" ht="12.75"/>
    <row r="4183" s="60" customFormat="1" ht="12.75"/>
    <row r="4184" s="60" customFormat="1" ht="12.75"/>
    <row r="4185" s="60" customFormat="1" ht="12.75"/>
    <row r="4186" s="60" customFormat="1" ht="12.75"/>
    <row r="4187" s="60" customFormat="1" ht="12.75"/>
    <row r="4188" s="60" customFormat="1" ht="12.75"/>
    <row r="4189" s="60" customFormat="1" ht="12.75"/>
    <row r="4190" s="60" customFormat="1" ht="12.75"/>
    <row r="4191" s="60" customFormat="1" ht="12.75"/>
    <row r="4192" s="60" customFormat="1" ht="12.75"/>
    <row r="4193" s="60" customFormat="1" ht="12.75"/>
    <row r="4194" s="60" customFormat="1" ht="12.75"/>
    <row r="4195" s="60" customFormat="1" ht="12.75"/>
    <row r="4196" s="60" customFormat="1" ht="12.75"/>
    <row r="4197" s="60" customFormat="1" ht="12.75"/>
    <row r="4198" s="60" customFormat="1" ht="12.75"/>
    <row r="4199" s="60" customFormat="1" ht="12.75"/>
    <row r="4200" s="60" customFormat="1" ht="12.75"/>
    <row r="4201" s="60" customFormat="1" ht="12.75"/>
  </sheetData>
  <mergeCells count="46">
    <mergeCell ref="C97:G97"/>
    <mergeCell ref="C101:G101"/>
    <mergeCell ref="C72:G72"/>
    <mergeCell ref="C73:G73"/>
    <mergeCell ref="C77:G77"/>
    <mergeCell ref="C80:G80"/>
    <mergeCell ref="C63:G63"/>
    <mergeCell ref="C64:G64"/>
    <mergeCell ref="C68:G68"/>
    <mergeCell ref="H61:H62"/>
    <mergeCell ref="C16:G16"/>
    <mergeCell ref="C17:G17"/>
    <mergeCell ref="G14:G15"/>
    <mergeCell ref="M61:M62"/>
    <mergeCell ref="I61:I62"/>
    <mergeCell ref="J61:J62"/>
    <mergeCell ref="K61:K62"/>
    <mergeCell ref="L61:L62"/>
    <mergeCell ref="C55:H55"/>
    <mergeCell ref="C50:G50"/>
    <mergeCell ref="C59:M59"/>
    <mergeCell ref="B60:B62"/>
    <mergeCell ref="C60:H60"/>
    <mergeCell ref="I60:M60"/>
    <mergeCell ref="C61:C62"/>
    <mergeCell ref="D61:D62"/>
    <mergeCell ref="E61:F61"/>
    <mergeCell ref="G61:G62"/>
    <mergeCell ref="B2:M2"/>
    <mergeCell ref="B4:M4"/>
    <mergeCell ref="B6:M6"/>
    <mergeCell ref="C8:M8"/>
    <mergeCell ref="C10:M10"/>
    <mergeCell ref="K14:K15"/>
    <mergeCell ref="L14:L15"/>
    <mergeCell ref="H14:H15"/>
    <mergeCell ref="J14:J15"/>
    <mergeCell ref="M14:M15"/>
    <mergeCell ref="C12:M12"/>
    <mergeCell ref="B13:B15"/>
    <mergeCell ref="C13:H13"/>
    <mergeCell ref="I13:M13"/>
    <mergeCell ref="C14:C15"/>
    <mergeCell ref="I14:I15"/>
    <mergeCell ref="D14:D15"/>
    <mergeCell ref="E14:F14"/>
  </mergeCells>
  <printOptions horizontalCentered="1"/>
  <pageMargins left="0.3937007874015748" right="0.3937007874015748" top="0.7874015748031497" bottom="0.7874015748031497" header="0" footer="0"/>
  <pageSetup horizontalDpi="300" verticalDpi="300" orientation="landscape" paperSize="14"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dc:creator>
  <cp:keywords/>
  <dc:description/>
  <cp:lastModifiedBy>jbienestar</cp:lastModifiedBy>
  <cp:lastPrinted>2009-06-09T21:20:51Z</cp:lastPrinted>
  <dcterms:created xsi:type="dcterms:W3CDTF">2005-03-24T00:31:55Z</dcterms:created>
  <dcterms:modified xsi:type="dcterms:W3CDTF">2009-06-09T21:21:47Z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