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95" windowHeight="10740" activeTab="0"/>
  </bookViews>
  <sheets>
    <sheet name="TRABAJO (2)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<sst xmlns="http://schemas.openxmlformats.org/spreadsheetml/2006/main" count="121" uniqueCount="81">
  <si>
    <t>SOLUCION INTEGRAL 1  ACCIONAMIENTOS TECNOLOGICA</t>
  </si>
  <si>
    <t>SOLUCION INTEGRAL 2 FISICA CIENCIAS</t>
  </si>
  <si>
    <t>SOLUCION INTEGRAL 3  ESTRUCTURAS TECNOLOGICA</t>
  </si>
  <si>
    <t>SOLUCION INTEGRAL 4 TOPOGRAFIA MEDIO AMBIENTE</t>
  </si>
  <si>
    <t xml:space="preserve">TOTAL SOLUCION </t>
  </si>
  <si>
    <t>SOLUCION INTEGRAL 5  CANAL HIDRODINAMICO TECNOLOGICA</t>
  </si>
  <si>
    <t xml:space="preserve">TOTAL CONCOCATORIA </t>
  </si>
  <si>
    <t>UNIVERSIDAD DISTRITAL FRANCISCO JOSE DE CALDAS</t>
  </si>
  <si>
    <t>No.</t>
  </si>
  <si>
    <t xml:space="preserve">NOMBRE EQUIPO </t>
  </si>
  <si>
    <t xml:space="preserve">Cantidad </t>
  </si>
  <si>
    <t>VR. UNITARIO</t>
  </si>
  <si>
    <t>VR IVA</t>
  </si>
  <si>
    <t>VALOR TOTAL</t>
  </si>
  <si>
    <t>GPS DE PRECISION SUBMETRICA Y USB PARA TRANSFERENCIA DE DATOS AL COMPUTADOR</t>
  </si>
  <si>
    <t>BATERIA</t>
  </si>
  <si>
    <t>CINTAS METRICAS</t>
  </si>
  <si>
    <t xml:space="preserve">JALONES </t>
  </si>
  <si>
    <t>MIRAS</t>
  </si>
  <si>
    <t>NIVEL AUTOMÁTICO</t>
  </si>
  <si>
    <t>OJOS DE  POLLO</t>
  </si>
  <si>
    <t>PLOMADAS</t>
  </si>
  <si>
    <t>PRISMAS CIRCULARES</t>
  </si>
  <si>
    <t>RADIOS</t>
  </si>
  <si>
    <t>TEODOLITO ELECTRONICO</t>
  </si>
  <si>
    <t>TRÍPODE</t>
  </si>
  <si>
    <t>BARRERA FOTOELECTRICA COMPACTA</t>
  </si>
  <si>
    <t>BARRERA FOTOELECTRICA DE HORQUILLA</t>
  </si>
  <si>
    <t>SENSOR CORRIENTE/VOLTAGE INALAMBRICO</t>
  </si>
  <si>
    <t>INTERFACE INALAMBIRCA MODULAR PARA PRACTICAS DE LABORATORIO</t>
  </si>
  <si>
    <t>SET DE EQUIPOS MODULARES WIRELESS PARA PRACTICAS DEMOSTRATIVAS DE FISICA</t>
  </si>
  <si>
    <t>COJINETE DE GIRO.</t>
  </si>
  <si>
    <t>CONTADOR DIGITAL</t>
  </si>
  <si>
    <t xml:space="preserve">CORREA DE TRANSMISIÓN.  </t>
  </si>
  <si>
    <t>FUENTE DE ALIMENTACIÓN</t>
  </si>
  <si>
    <t>FUENTE DE ALIMENTACIÓN REGULADA 0 - 600 V.</t>
  </si>
  <si>
    <t>SET DE EQUIPOS MODULARES WIRELESS PARA PRACTICAS DEMOSTRATIVAS PARA MEDIO AMBIENTE</t>
  </si>
  <si>
    <t>SISTEMA MODULAR PRACTICAS DE MECANICA</t>
  </si>
  <si>
    <t>MUELLE HELICOIDAL (RESORTE)</t>
  </si>
  <si>
    <t xml:space="preserve">MUELLE HELICOIDAL(RESORTE)   </t>
  </si>
  <si>
    <t>NUEZ DOBLE</t>
  </si>
  <si>
    <t xml:space="preserve">PANTALLA METALICA </t>
  </si>
  <si>
    <t>PASADOR DE SUJECIÓN</t>
  </si>
  <si>
    <t>PIE EN A .</t>
  </si>
  <si>
    <t>PLATILLO INTERRUPTOR PARA APARATO DE CAIDA LIBRE.</t>
  </si>
  <si>
    <t>RESORTES DE DIFERENTES CONSTANTES Y MAGNITUDES</t>
  </si>
  <si>
    <t xml:space="preserve">SENSOR DE FUERZA DE 40 NEWTON </t>
  </si>
  <si>
    <t>SENSOR DE ROTACION - TRASLACION</t>
  </si>
  <si>
    <t>TRANSFORMADOR VARIABLE</t>
  </si>
  <si>
    <t xml:space="preserve">TRANSFORMADOR VARIABLE CON RECTIFICADOR </t>
  </si>
  <si>
    <t xml:space="preserve">TUBO DE RAYOS FILIFORMES    </t>
  </si>
  <si>
    <t>TUBO PARA DILATOMETRO ALUMINIO</t>
  </si>
  <si>
    <t>TUBO PARA DILATOMETRO HIERRO</t>
  </si>
  <si>
    <t>TUBO PARA DILATOMETRO LATÓN</t>
  </si>
  <si>
    <t>TUBO PARA DILATOMETRO. COBRE</t>
  </si>
  <si>
    <t>VARILLA PARA SOPORTE NIQUELADA.</t>
  </si>
  <si>
    <t xml:space="preserve">VARILLA PARA SOPORTE NIQUELADA. </t>
  </si>
  <si>
    <t>ARRANCADOR SUAVE PARA MOTOR ASINCRONO</t>
  </si>
  <si>
    <t>BLOQUES DE CONTACTOS AUXILIARES</t>
  </si>
  <si>
    <t>BLOQUES DE CONTACTOS AUXILIARES TEMPORIZADOS</t>
  </si>
  <si>
    <t>CONTACTOR AUXILIAR CON CONEXION A TORNILLOS</t>
  </si>
  <si>
    <t>CONTACTOR PRINCIPAL TRIPOLAR</t>
  </si>
  <si>
    <t>ESTACIONES DE MANDO EN CAJA PLÁSTICA</t>
  </si>
  <si>
    <t>RELES TEMPORIZADORES ELECTRONICOS</t>
  </si>
  <si>
    <t>MODULOS LOGICOS PROGRAMABLES</t>
  </si>
  <si>
    <t>PULSADOR</t>
  </si>
  <si>
    <t>PORTABLOQUE</t>
  </si>
  <si>
    <t>BLOQUE DE CONTACTO</t>
  </si>
  <si>
    <t>PLC</t>
  </si>
  <si>
    <t>MÓDULO DE ENTRADA/SALIDAS ANALÓGICAS</t>
  </si>
  <si>
    <t>DETECTOR FOTOELECTRICO</t>
  </si>
  <si>
    <t>DETECTOR DE PROXIMIDAD INDUCTIVO</t>
  </si>
  <si>
    <t>DETECTOR POR ULTRASONIDO</t>
  </si>
  <si>
    <t>BASTIDOR UNIVERSAL DE  SOBREMESA EN ALUMINIO, 5 kN</t>
  </si>
  <si>
    <t>JUEGO DE PRÁCTICA DE FUERZAS EN ESTRUCTURAS PLANAS</t>
  </si>
  <si>
    <t>AMPLIFICADOR DE MEDICION DE CANAL MULTIPLE</t>
  </si>
  <si>
    <t>JUEGO DE PRACTICAS DE PUENTES</t>
  </si>
  <si>
    <t xml:space="preserve">EQUIPO PARA MEDICION DE LA FUERZA DE CIZALLAMIENTO Y EL MOMENTO DE FLEXION </t>
  </si>
  <si>
    <t>JUEGO DE PRACTICA DE DEFORMACION DE BASTIDORES</t>
  </si>
  <si>
    <t>CANAL HIDRODINÁMICO DE LABORATORIO</t>
  </si>
  <si>
    <t xml:space="preserve">PRECIOS BASE CONVOCATORIA PUBLICA No. 015/2009 SOLUCIONES INTEGRALES 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</si>
</sst>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$-240A]\ #,##0"/>
    <numFmt numFmtId="186" formatCode="[$$-240A]\ #,##0;[Red][$$-240A]\ #,##0"/>
    <numFmt numFmtId="187" formatCode="_ &quot;$&quot;\ * #,##0_ ;_ &quot;$&quot;\ * \-#,##0_ ;_ &quot;$&quot;\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8.5"/>
      <name val="Tahoma"/>
      <family val="2"/>
    </font>
    <font>
      <sz val="8.5"/>
      <name val="Tahoma"/>
      <family val="2"/>
    </font>
    <font>
      <b/>
      <sz val="12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80" fontId="22" fillId="0" borderId="0" xfId="0" applyNumberFormat="1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180" fontId="21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18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80" fontId="21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80" fontId="22" fillId="0" borderId="0" xfId="0" applyNumberFormat="1" applyFont="1" applyFill="1" applyBorder="1" applyAlignment="1">
      <alignment horizontal="center" vertical="center" wrapText="1"/>
    </xf>
    <xf numFmtId="180" fontId="22" fillId="0" borderId="1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180" fontId="22" fillId="0" borderId="15" xfId="0" applyNumberFormat="1" applyFont="1" applyFill="1" applyBorder="1" applyAlignment="1">
      <alignment horizontal="center" vertical="center"/>
    </xf>
    <xf numFmtId="180" fontId="22" fillId="0" borderId="15" xfId="0" applyNumberFormat="1" applyFont="1" applyFill="1" applyBorder="1" applyAlignment="1">
      <alignment horizontal="center" vertical="center" wrapText="1"/>
    </xf>
    <xf numFmtId="180" fontId="21" fillId="0" borderId="17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Fill="1" applyBorder="1" applyAlignment="1">
      <alignment horizontal="center" vertical="center"/>
    </xf>
    <xf numFmtId="180" fontId="21" fillId="0" borderId="18" xfId="0" applyNumberFormat="1" applyFont="1" applyFill="1" applyBorder="1" applyAlignment="1">
      <alignment horizontal="center" vertical="center" wrapText="1"/>
    </xf>
    <xf numFmtId="180" fontId="22" fillId="0" borderId="19" xfId="0" applyNumberFormat="1" applyFont="1" applyFill="1" applyBorder="1" applyAlignment="1">
      <alignment horizontal="center" vertical="center" wrapText="1"/>
    </xf>
    <xf numFmtId="180" fontId="22" fillId="0" borderId="20" xfId="0" applyNumberFormat="1" applyFont="1" applyFill="1" applyBorder="1" applyAlignment="1">
      <alignment horizontal="center" vertical="center" wrapText="1"/>
    </xf>
    <xf numFmtId="180" fontId="24" fillId="0" borderId="16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180" fontId="24" fillId="0" borderId="22" xfId="0" applyNumberFormat="1" applyFont="1" applyFill="1" applyBorder="1" applyAlignment="1">
      <alignment horizontal="center" vertical="center" wrapText="1"/>
    </xf>
    <xf numFmtId="180" fontId="24" fillId="0" borderId="21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180" fontId="26" fillId="0" borderId="0" xfId="0" applyNumberFormat="1" applyFont="1" applyFill="1" applyAlignment="1">
      <alignment horizontal="center" vertical="center" wrapText="1"/>
    </xf>
    <xf numFmtId="180" fontId="22" fillId="0" borderId="0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4"/>
  <sheetViews>
    <sheetView tabSelected="1" workbookViewId="0" topLeftCell="A1">
      <selection activeCell="I4" sqref="I4"/>
    </sheetView>
  </sheetViews>
  <sheetFormatPr defaultColWidth="11.421875" defaultRowHeight="12.75"/>
  <cols>
    <col min="1" max="1" width="9.28125" style="3" customWidth="1"/>
    <col min="2" max="2" width="43.00390625" style="4" customWidth="1"/>
    <col min="3" max="3" width="16.28125" style="5" customWidth="1"/>
    <col min="4" max="4" width="15.28125" style="6" customWidth="1"/>
    <col min="5" max="5" width="11.7109375" style="6" customWidth="1"/>
    <col min="6" max="6" width="22.7109375" style="6" customWidth="1"/>
    <col min="7" max="16384" width="11.421875" style="2" customWidth="1"/>
  </cols>
  <sheetData>
    <row r="2" spans="1:6" ht="21.75" customHeight="1">
      <c r="A2" s="38" t="s">
        <v>7</v>
      </c>
      <c r="B2" s="38"/>
      <c r="C2" s="38"/>
      <c r="D2" s="38"/>
      <c r="E2" s="38"/>
      <c r="F2" s="38"/>
    </row>
    <row r="3" spans="1:6" ht="20.25" customHeight="1">
      <c r="A3" s="39"/>
      <c r="B3" s="40"/>
      <c r="C3" s="41"/>
      <c r="D3" s="42"/>
      <c r="E3" s="42"/>
      <c r="F3" s="42"/>
    </row>
    <row r="4" spans="1:6" ht="15">
      <c r="A4" s="39"/>
      <c r="B4" s="40"/>
      <c r="C4" s="41"/>
      <c r="D4" s="42"/>
      <c r="E4" s="42"/>
      <c r="F4" s="42"/>
    </row>
    <row r="5" spans="1:6" ht="26.25" customHeight="1">
      <c r="A5" s="38" t="s">
        <v>80</v>
      </c>
      <c r="B5" s="38"/>
      <c r="C5" s="38"/>
      <c r="D5" s="38"/>
      <c r="E5" s="38"/>
      <c r="F5" s="38"/>
    </row>
    <row r="6" spans="1:6" ht="26.25" customHeight="1">
      <c r="A6" s="1"/>
      <c r="B6" s="1"/>
      <c r="C6" s="1"/>
      <c r="D6" s="1"/>
      <c r="E6" s="1"/>
      <c r="F6" s="1"/>
    </row>
    <row r="7" spans="1:6" s="21" customFormat="1" ht="10.5">
      <c r="A7" s="17"/>
      <c r="B7" s="18"/>
      <c r="C7" s="20"/>
      <c r="D7" s="22"/>
      <c r="E7" s="22"/>
      <c r="F7" s="22"/>
    </row>
    <row r="8" spans="1:6" s="21" customFormat="1" ht="16.5" thickBot="1">
      <c r="A8" s="34" t="s">
        <v>0</v>
      </c>
      <c r="B8" s="34"/>
      <c r="C8" s="34"/>
      <c r="D8" s="34"/>
      <c r="E8" s="22"/>
      <c r="F8" s="22"/>
    </row>
    <row r="9" spans="1:6" s="21" customFormat="1" ht="32.25" customHeight="1">
      <c r="A9" s="7" t="s">
        <v>8</v>
      </c>
      <c r="B9" s="8" t="s">
        <v>9</v>
      </c>
      <c r="C9" s="9" t="s">
        <v>10</v>
      </c>
      <c r="D9" s="10" t="s">
        <v>11</v>
      </c>
      <c r="E9" s="10" t="s">
        <v>12</v>
      </c>
      <c r="F9" s="29" t="s">
        <v>13</v>
      </c>
    </row>
    <row r="10" spans="1:9" s="21" customFormat="1" ht="32.25" customHeight="1">
      <c r="A10" s="11">
        <v>1</v>
      </c>
      <c r="B10" s="12" t="s">
        <v>57</v>
      </c>
      <c r="C10" s="13">
        <v>6</v>
      </c>
      <c r="D10" s="14">
        <v>239000</v>
      </c>
      <c r="E10" s="14">
        <f aca="true" t="shared" si="0" ref="E10:E30">+D10*16%</f>
        <v>38240</v>
      </c>
      <c r="F10" s="30">
        <f>(E10+D10)*C10</f>
        <v>1663440</v>
      </c>
      <c r="I10" s="43"/>
    </row>
    <row r="11" spans="1:9" s="1" customFormat="1" ht="32.25" customHeight="1">
      <c r="A11" s="11">
        <v>2</v>
      </c>
      <c r="B11" s="12" t="s">
        <v>58</v>
      </c>
      <c r="C11" s="13">
        <v>20</v>
      </c>
      <c r="D11" s="14">
        <v>41000</v>
      </c>
      <c r="E11" s="14">
        <f t="shared" si="0"/>
        <v>6560</v>
      </c>
      <c r="F11" s="30">
        <f aca="true" t="shared" si="1" ref="F11:F30">(E11+D11)*C11</f>
        <v>951200</v>
      </c>
      <c r="G11" s="21"/>
      <c r="H11" s="21"/>
      <c r="I11" s="43"/>
    </row>
    <row r="12" spans="1:9" ht="32.25" customHeight="1">
      <c r="A12" s="11">
        <v>3</v>
      </c>
      <c r="B12" s="12" t="s">
        <v>59</v>
      </c>
      <c r="C12" s="13">
        <v>15</v>
      </c>
      <c r="D12" s="14">
        <v>150000</v>
      </c>
      <c r="E12" s="14">
        <f t="shared" si="0"/>
        <v>24000</v>
      </c>
      <c r="F12" s="30">
        <f t="shared" si="1"/>
        <v>2610000</v>
      </c>
      <c r="G12" s="21"/>
      <c r="H12" s="21"/>
      <c r="I12" s="43"/>
    </row>
    <row r="13" spans="1:9" ht="32.25" customHeight="1">
      <c r="A13" s="11">
        <v>4</v>
      </c>
      <c r="B13" s="12" t="s">
        <v>59</v>
      </c>
      <c r="C13" s="13">
        <v>15</v>
      </c>
      <c r="D13" s="14">
        <v>150000</v>
      </c>
      <c r="E13" s="14">
        <f t="shared" si="0"/>
        <v>24000</v>
      </c>
      <c r="F13" s="30">
        <f t="shared" si="1"/>
        <v>2610000</v>
      </c>
      <c r="G13" s="21"/>
      <c r="H13" s="21"/>
      <c r="I13" s="43"/>
    </row>
    <row r="14" spans="1:9" ht="32.25" customHeight="1">
      <c r="A14" s="11">
        <v>5</v>
      </c>
      <c r="B14" s="12" t="s">
        <v>60</v>
      </c>
      <c r="C14" s="13">
        <v>15</v>
      </c>
      <c r="D14" s="14">
        <v>99000</v>
      </c>
      <c r="E14" s="14">
        <f t="shared" si="0"/>
        <v>15840</v>
      </c>
      <c r="F14" s="30">
        <f t="shared" si="1"/>
        <v>1722600</v>
      </c>
      <c r="G14" s="21"/>
      <c r="H14" s="21"/>
      <c r="I14" s="43"/>
    </row>
    <row r="15" spans="1:9" ht="32.25" customHeight="1">
      <c r="A15" s="11">
        <v>6</v>
      </c>
      <c r="B15" s="12" t="s">
        <v>61</v>
      </c>
      <c r="C15" s="13">
        <v>20</v>
      </c>
      <c r="D15" s="14">
        <v>95000</v>
      </c>
      <c r="E15" s="14">
        <f t="shared" si="0"/>
        <v>15200</v>
      </c>
      <c r="F15" s="30">
        <f t="shared" si="1"/>
        <v>2204000</v>
      </c>
      <c r="G15" s="21"/>
      <c r="H15" s="21"/>
      <c r="I15" s="43"/>
    </row>
    <row r="16" spans="1:9" ht="32.25" customHeight="1">
      <c r="A16" s="11">
        <v>7</v>
      </c>
      <c r="B16" s="12" t="s">
        <v>62</v>
      </c>
      <c r="C16" s="13">
        <v>6</v>
      </c>
      <c r="D16" s="14">
        <v>114000</v>
      </c>
      <c r="E16" s="14">
        <f t="shared" si="0"/>
        <v>18240</v>
      </c>
      <c r="F16" s="30">
        <f t="shared" si="1"/>
        <v>793440</v>
      </c>
      <c r="G16" s="21"/>
      <c r="H16" s="21"/>
      <c r="I16" s="43"/>
    </row>
    <row r="17" spans="1:9" ht="32.25" customHeight="1">
      <c r="A17" s="11">
        <v>8</v>
      </c>
      <c r="B17" s="12" t="s">
        <v>63</v>
      </c>
      <c r="C17" s="13">
        <v>12</v>
      </c>
      <c r="D17" s="14">
        <v>110000</v>
      </c>
      <c r="E17" s="14">
        <f t="shared" si="0"/>
        <v>17600</v>
      </c>
      <c r="F17" s="30">
        <f t="shared" si="1"/>
        <v>1531200</v>
      </c>
      <c r="G17" s="21"/>
      <c r="H17" s="21"/>
      <c r="I17" s="43"/>
    </row>
    <row r="18" spans="1:9" ht="32.25" customHeight="1">
      <c r="A18" s="11">
        <v>9</v>
      </c>
      <c r="B18" s="12" t="s">
        <v>63</v>
      </c>
      <c r="C18" s="13">
        <v>12</v>
      </c>
      <c r="D18" s="14">
        <v>135000</v>
      </c>
      <c r="E18" s="14">
        <f t="shared" si="0"/>
        <v>21600</v>
      </c>
      <c r="F18" s="30">
        <f t="shared" si="1"/>
        <v>1879200</v>
      </c>
      <c r="G18" s="21"/>
      <c r="H18" s="21"/>
      <c r="I18" s="43"/>
    </row>
    <row r="19" spans="1:9" ht="32.25" customHeight="1">
      <c r="A19" s="11">
        <v>10</v>
      </c>
      <c r="B19" s="12" t="s">
        <v>64</v>
      </c>
      <c r="C19" s="13">
        <v>6</v>
      </c>
      <c r="D19" s="14">
        <v>795000</v>
      </c>
      <c r="E19" s="14">
        <f t="shared" si="0"/>
        <v>127200</v>
      </c>
      <c r="F19" s="30">
        <f t="shared" si="1"/>
        <v>5533200</v>
      </c>
      <c r="G19" s="21"/>
      <c r="H19" s="21"/>
      <c r="I19" s="43"/>
    </row>
    <row r="20" spans="1:9" ht="32.25" customHeight="1">
      <c r="A20" s="11">
        <v>11</v>
      </c>
      <c r="B20" s="12" t="s">
        <v>65</v>
      </c>
      <c r="C20" s="13">
        <v>20</v>
      </c>
      <c r="D20" s="14">
        <v>9000</v>
      </c>
      <c r="E20" s="14">
        <f t="shared" si="0"/>
        <v>1440</v>
      </c>
      <c r="F20" s="30">
        <f t="shared" si="1"/>
        <v>208800</v>
      </c>
      <c r="G20" s="21"/>
      <c r="H20" s="21"/>
      <c r="I20" s="43"/>
    </row>
    <row r="21" spans="1:9" ht="32.25" customHeight="1">
      <c r="A21" s="11">
        <v>12</v>
      </c>
      <c r="B21" s="12" t="s">
        <v>65</v>
      </c>
      <c r="C21" s="13">
        <v>20</v>
      </c>
      <c r="D21" s="14">
        <v>9000</v>
      </c>
      <c r="E21" s="14">
        <f t="shared" si="0"/>
        <v>1440</v>
      </c>
      <c r="F21" s="30">
        <f t="shared" si="1"/>
        <v>208800</v>
      </c>
      <c r="G21" s="21"/>
      <c r="H21" s="21"/>
      <c r="I21" s="43"/>
    </row>
    <row r="22" spans="1:9" ht="32.25" customHeight="1">
      <c r="A22" s="11">
        <v>13</v>
      </c>
      <c r="B22" s="12" t="s">
        <v>66</v>
      </c>
      <c r="C22" s="13">
        <v>60</v>
      </c>
      <c r="D22" s="14">
        <v>22000</v>
      </c>
      <c r="E22" s="14">
        <f t="shared" si="0"/>
        <v>3520</v>
      </c>
      <c r="F22" s="30">
        <f t="shared" si="1"/>
        <v>1531200</v>
      </c>
      <c r="G22" s="21"/>
      <c r="H22" s="21"/>
      <c r="I22" s="43"/>
    </row>
    <row r="23" spans="1:9" ht="32.25" customHeight="1">
      <c r="A23" s="11">
        <v>14</v>
      </c>
      <c r="B23" s="12" t="s">
        <v>67</v>
      </c>
      <c r="C23" s="13">
        <v>60</v>
      </c>
      <c r="D23" s="14">
        <v>9000</v>
      </c>
      <c r="E23" s="14">
        <f t="shared" si="0"/>
        <v>1440</v>
      </c>
      <c r="F23" s="30">
        <f t="shared" si="1"/>
        <v>626400</v>
      </c>
      <c r="G23" s="21"/>
      <c r="H23" s="21"/>
      <c r="I23" s="43"/>
    </row>
    <row r="24" spans="1:9" ht="32.25" customHeight="1">
      <c r="A24" s="11">
        <v>15</v>
      </c>
      <c r="B24" s="12" t="s">
        <v>67</v>
      </c>
      <c r="C24" s="13">
        <v>20</v>
      </c>
      <c r="D24" s="14">
        <v>9000</v>
      </c>
      <c r="E24" s="14">
        <f t="shared" si="0"/>
        <v>1440</v>
      </c>
      <c r="F24" s="30">
        <f t="shared" si="1"/>
        <v>208800</v>
      </c>
      <c r="G24" s="21"/>
      <c r="H24" s="21"/>
      <c r="I24" s="43"/>
    </row>
    <row r="25" spans="1:9" ht="32.25" customHeight="1">
      <c r="A25" s="11">
        <v>16</v>
      </c>
      <c r="B25" s="12" t="s">
        <v>68</v>
      </c>
      <c r="C25" s="13">
        <v>5</v>
      </c>
      <c r="D25" s="14">
        <v>1815000</v>
      </c>
      <c r="E25" s="14">
        <f t="shared" si="0"/>
        <v>290400</v>
      </c>
      <c r="F25" s="30">
        <f t="shared" si="1"/>
        <v>10527000</v>
      </c>
      <c r="G25" s="21"/>
      <c r="H25" s="21"/>
      <c r="I25" s="43"/>
    </row>
    <row r="26" spans="1:9" ht="32.25" customHeight="1">
      <c r="A26" s="11">
        <v>17</v>
      </c>
      <c r="B26" s="12" t="s">
        <v>69</v>
      </c>
      <c r="C26" s="13">
        <v>6</v>
      </c>
      <c r="D26" s="14">
        <v>725000</v>
      </c>
      <c r="E26" s="14">
        <f t="shared" si="0"/>
        <v>116000</v>
      </c>
      <c r="F26" s="30">
        <f t="shared" si="1"/>
        <v>5046000</v>
      </c>
      <c r="G26" s="21"/>
      <c r="H26" s="21"/>
      <c r="I26" s="43"/>
    </row>
    <row r="27" spans="1:9" ht="32.25" customHeight="1">
      <c r="A27" s="11">
        <v>18</v>
      </c>
      <c r="B27" s="12" t="s">
        <v>70</v>
      </c>
      <c r="C27" s="13">
        <v>12</v>
      </c>
      <c r="D27" s="14">
        <v>394000</v>
      </c>
      <c r="E27" s="14">
        <f t="shared" si="0"/>
        <v>63040</v>
      </c>
      <c r="F27" s="30">
        <f t="shared" si="1"/>
        <v>5484480</v>
      </c>
      <c r="G27" s="21"/>
      <c r="H27" s="21"/>
      <c r="I27" s="43"/>
    </row>
    <row r="28" spans="1:9" ht="32.25" customHeight="1">
      <c r="A28" s="11">
        <v>19</v>
      </c>
      <c r="B28" s="12" t="s">
        <v>70</v>
      </c>
      <c r="C28" s="13">
        <v>6</v>
      </c>
      <c r="D28" s="14">
        <v>480000</v>
      </c>
      <c r="E28" s="14">
        <f t="shared" si="0"/>
        <v>76800</v>
      </c>
      <c r="F28" s="30">
        <f t="shared" si="1"/>
        <v>3340800</v>
      </c>
      <c r="G28" s="21"/>
      <c r="H28" s="21"/>
      <c r="I28" s="43"/>
    </row>
    <row r="29" spans="1:9" ht="32.25" customHeight="1">
      <c r="A29" s="11">
        <v>20</v>
      </c>
      <c r="B29" s="12" t="s">
        <v>71</v>
      </c>
      <c r="C29" s="13">
        <v>9</v>
      </c>
      <c r="D29" s="14">
        <v>315000</v>
      </c>
      <c r="E29" s="14">
        <f t="shared" si="0"/>
        <v>50400</v>
      </c>
      <c r="F29" s="30">
        <f t="shared" si="1"/>
        <v>3288600</v>
      </c>
      <c r="G29" s="21"/>
      <c r="H29" s="21"/>
      <c r="I29" s="43"/>
    </row>
    <row r="30" spans="1:9" ht="32.25" customHeight="1" thickBot="1">
      <c r="A30" s="15">
        <v>21</v>
      </c>
      <c r="B30" s="16" t="s">
        <v>72</v>
      </c>
      <c r="C30" s="24">
        <v>3</v>
      </c>
      <c r="D30" s="26">
        <v>1600000</v>
      </c>
      <c r="E30" s="26">
        <f t="shared" si="0"/>
        <v>256000</v>
      </c>
      <c r="F30" s="31">
        <f t="shared" si="1"/>
        <v>5568000</v>
      </c>
      <c r="G30" s="21"/>
      <c r="H30" s="21"/>
      <c r="I30" s="43"/>
    </row>
    <row r="31" spans="1:9" ht="27.75" customHeight="1" thickBot="1">
      <c r="A31" s="17"/>
      <c r="B31" s="18"/>
      <c r="C31" s="37" t="s">
        <v>4</v>
      </c>
      <c r="D31" s="37"/>
      <c r="E31" s="37"/>
      <c r="F31" s="27">
        <f>SUM(F10:F30)</f>
        <v>57537160</v>
      </c>
      <c r="G31" s="21"/>
      <c r="H31" s="21"/>
      <c r="I31" s="43"/>
    </row>
    <row r="32" spans="1:6" ht="14.25" customHeight="1">
      <c r="A32" s="17"/>
      <c r="B32" s="18"/>
      <c r="C32" s="20"/>
      <c r="D32" s="22"/>
      <c r="E32" s="22"/>
      <c r="F32" s="22"/>
    </row>
    <row r="33" spans="1:6" ht="14.25" customHeight="1">
      <c r="A33" s="17"/>
      <c r="B33" s="18"/>
      <c r="C33" s="20"/>
      <c r="D33" s="22"/>
      <c r="E33" s="22"/>
      <c r="F33" s="22"/>
    </row>
    <row r="34" spans="1:6" ht="14.25" customHeight="1">
      <c r="A34" s="17"/>
      <c r="B34" s="18"/>
      <c r="C34" s="20"/>
      <c r="D34" s="22"/>
      <c r="E34" s="22"/>
      <c r="F34" s="22"/>
    </row>
    <row r="35" spans="1:6" ht="29.25" customHeight="1" thickBot="1">
      <c r="A35" s="34" t="s">
        <v>1</v>
      </c>
      <c r="B35" s="34"/>
      <c r="C35" s="34"/>
      <c r="D35" s="34"/>
      <c r="E35" s="22"/>
      <c r="F35" s="22"/>
    </row>
    <row r="36" spans="1:6" ht="29.25" customHeight="1">
      <c r="A36" s="7" t="s">
        <v>8</v>
      </c>
      <c r="B36" s="8" t="s">
        <v>9</v>
      </c>
      <c r="C36" s="9" t="s">
        <v>10</v>
      </c>
      <c r="D36" s="10" t="s">
        <v>11</v>
      </c>
      <c r="E36" s="10" t="s">
        <v>12</v>
      </c>
      <c r="F36" s="29" t="s">
        <v>13</v>
      </c>
    </row>
    <row r="37" spans="1:9" ht="29.25" customHeight="1">
      <c r="A37" s="11">
        <v>1</v>
      </c>
      <c r="B37" s="12" t="s">
        <v>26</v>
      </c>
      <c r="C37" s="13">
        <v>4</v>
      </c>
      <c r="D37" s="23">
        <v>680000</v>
      </c>
      <c r="E37" s="14">
        <f aca="true" t="shared" si="2" ref="E37:E69">+D37*16%</f>
        <v>108800</v>
      </c>
      <c r="F37" s="30">
        <f aca="true" t="shared" si="3" ref="F37:F69">(E37+D37)*C37</f>
        <v>3155200</v>
      </c>
      <c r="G37" s="21"/>
      <c r="H37" s="21"/>
      <c r="I37" s="43"/>
    </row>
    <row r="38" spans="1:9" ht="29.25" customHeight="1">
      <c r="A38" s="11">
        <v>2</v>
      </c>
      <c r="B38" s="12" t="s">
        <v>27</v>
      </c>
      <c r="C38" s="13">
        <v>6</v>
      </c>
      <c r="D38" s="23">
        <v>2150000</v>
      </c>
      <c r="E38" s="14">
        <f t="shared" si="2"/>
        <v>344000</v>
      </c>
      <c r="F38" s="30">
        <f t="shared" si="3"/>
        <v>14964000</v>
      </c>
      <c r="G38" s="21"/>
      <c r="H38" s="21"/>
      <c r="I38" s="43"/>
    </row>
    <row r="39" spans="1:9" ht="29.25" customHeight="1">
      <c r="A39" s="11">
        <v>3</v>
      </c>
      <c r="B39" s="12" t="s">
        <v>28</v>
      </c>
      <c r="C39" s="13">
        <v>2</v>
      </c>
      <c r="D39" s="23">
        <v>1440000</v>
      </c>
      <c r="E39" s="14">
        <f t="shared" si="2"/>
        <v>230400</v>
      </c>
      <c r="F39" s="30">
        <f t="shared" si="3"/>
        <v>3340800</v>
      </c>
      <c r="G39" s="21"/>
      <c r="H39" s="21"/>
      <c r="I39" s="43"/>
    </row>
    <row r="40" spans="1:9" ht="29.25" customHeight="1">
      <c r="A40" s="11">
        <v>4</v>
      </c>
      <c r="B40" s="12" t="s">
        <v>29</v>
      </c>
      <c r="C40" s="13">
        <v>1</v>
      </c>
      <c r="D40" s="23">
        <v>1940000</v>
      </c>
      <c r="E40" s="14">
        <f t="shared" si="2"/>
        <v>310400</v>
      </c>
      <c r="F40" s="30">
        <f t="shared" si="3"/>
        <v>2250400</v>
      </c>
      <c r="G40" s="21"/>
      <c r="H40" s="21"/>
      <c r="I40" s="43"/>
    </row>
    <row r="41" spans="1:9" ht="29.25" customHeight="1">
      <c r="A41" s="11">
        <v>5</v>
      </c>
      <c r="B41" s="12" t="s">
        <v>30</v>
      </c>
      <c r="C41" s="13">
        <v>2</v>
      </c>
      <c r="D41" s="23">
        <v>7735000</v>
      </c>
      <c r="E41" s="14">
        <f t="shared" si="2"/>
        <v>1237600</v>
      </c>
      <c r="F41" s="30">
        <f t="shared" si="3"/>
        <v>17945200</v>
      </c>
      <c r="G41" s="21"/>
      <c r="H41" s="21"/>
      <c r="I41" s="43"/>
    </row>
    <row r="42" spans="1:9" ht="29.25" customHeight="1">
      <c r="A42" s="11">
        <v>6</v>
      </c>
      <c r="B42" s="12" t="s">
        <v>31</v>
      </c>
      <c r="C42" s="13">
        <v>2</v>
      </c>
      <c r="D42" s="23">
        <v>830000</v>
      </c>
      <c r="E42" s="14">
        <f t="shared" si="2"/>
        <v>132800</v>
      </c>
      <c r="F42" s="30">
        <f t="shared" si="3"/>
        <v>1925600</v>
      </c>
      <c r="G42" s="21"/>
      <c r="H42" s="21"/>
      <c r="I42" s="43"/>
    </row>
    <row r="43" spans="1:9" ht="29.25" customHeight="1">
      <c r="A43" s="11">
        <v>7</v>
      </c>
      <c r="B43" s="12" t="s">
        <v>32</v>
      </c>
      <c r="C43" s="13">
        <v>1</v>
      </c>
      <c r="D43" s="23">
        <v>11190600</v>
      </c>
      <c r="E43" s="14">
        <f t="shared" si="2"/>
        <v>1790496</v>
      </c>
      <c r="F43" s="30">
        <f t="shared" si="3"/>
        <v>12981096</v>
      </c>
      <c r="G43" s="21"/>
      <c r="H43" s="21"/>
      <c r="I43" s="43"/>
    </row>
    <row r="44" spans="1:9" ht="29.25" customHeight="1">
      <c r="A44" s="11">
        <v>8</v>
      </c>
      <c r="B44" s="12" t="s">
        <v>33</v>
      </c>
      <c r="C44" s="13">
        <v>2</v>
      </c>
      <c r="D44" s="23">
        <v>87000</v>
      </c>
      <c r="E44" s="14">
        <f t="shared" si="2"/>
        <v>13920</v>
      </c>
      <c r="F44" s="30">
        <f t="shared" si="3"/>
        <v>201840</v>
      </c>
      <c r="G44" s="21"/>
      <c r="H44" s="21"/>
      <c r="I44" s="43"/>
    </row>
    <row r="45" spans="1:9" s="21" customFormat="1" ht="23.25" customHeight="1">
      <c r="A45" s="11">
        <v>9</v>
      </c>
      <c r="B45" s="12" t="s">
        <v>34</v>
      </c>
      <c r="C45" s="13">
        <v>1</v>
      </c>
      <c r="D45" s="14">
        <v>6510000</v>
      </c>
      <c r="E45" s="14">
        <f t="shared" si="2"/>
        <v>1041600</v>
      </c>
      <c r="F45" s="30">
        <f t="shared" si="3"/>
        <v>7551600</v>
      </c>
      <c r="I45" s="43"/>
    </row>
    <row r="46" spans="1:9" s="21" customFormat="1" ht="26.25" customHeight="1">
      <c r="A46" s="11">
        <v>10</v>
      </c>
      <c r="B46" s="12" t="s">
        <v>35</v>
      </c>
      <c r="C46" s="13">
        <v>2</v>
      </c>
      <c r="D46" s="14">
        <v>5500000</v>
      </c>
      <c r="E46" s="14">
        <f t="shared" si="2"/>
        <v>880000</v>
      </c>
      <c r="F46" s="30">
        <f t="shared" si="3"/>
        <v>12760000</v>
      </c>
      <c r="I46" s="43"/>
    </row>
    <row r="47" spans="1:9" s="21" customFormat="1" ht="26.25" customHeight="1">
      <c r="A47" s="11">
        <v>11</v>
      </c>
      <c r="B47" s="12" t="s">
        <v>36</v>
      </c>
      <c r="C47" s="13">
        <v>2</v>
      </c>
      <c r="D47" s="14">
        <v>8550000</v>
      </c>
      <c r="E47" s="14">
        <f t="shared" si="2"/>
        <v>1368000</v>
      </c>
      <c r="F47" s="30">
        <f t="shared" si="3"/>
        <v>19836000</v>
      </c>
      <c r="I47" s="43"/>
    </row>
    <row r="48" spans="1:9" s="1" customFormat="1" ht="45.75" customHeight="1">
      <c r="A48" s="11">
        <v>12</v>
      </c>
      <c r="B48" s="12" t="s">
        <v>37</v>
      </c>
      <c r="C48" s="13">
        <v>1</v>
      </c>
      <c r="D48" s="14">
        <v>6565000</v>
      </c>
      <c r="E48" s="14">
        <f t="shared" si="2"/>
        <v>1050400</v>
      </c>
      <c r="F48" s="30">
        <f t="shared" si="3"/>
        <v>7615400</v>
      </c>
      <c r="G48" s="21"/>
      <c r="H48" s="21"/>
      <c r="I48" s="43"/>
    </row>
    <row r="49" spans="1:9" ht="33" customHeight="1">
      <c r="A49" s="11">
        <v>13</v>
      </c>
      <c r="B49" s="12" t="s">
        <v>38</v>
      </c>
      <c r="C49" s="13">
        <v>20</v>
      </c>
      <c r="D49" s="23">
        <v>23500</v>
      </c>
      <c r="E49" s="14">
        <f t="shared" si="2"/>
        <v>3760</v>
      </c>
      <c r="F49" s="30">
        <f t="shared" si="3"/>
        <v>545200</v>
      </c>
      <c r="G49" s="21"/>
      <c r="H49" s="21"/>
      <c r="I49" s="43"/>
    </row>
    <row r="50" spans="1:9" ht="33" customHeight="1">
      <c r="A50" s="11">
        <v>14</v>
      </c>
      <c r="B50" s="12" t="s">
        <v>39</v>
      </c>
      <c r="C50" s="13">
        <v>40</v>
      </c>
      <c r="D50" s="23">
        <v>38000</v>
      </c>
      <c r="E50" s="14">
        <f t="shared" si="2"/>
        <v>6080</v>
      </c>
      <c r="F50" s="30">
        <f t="shared" si="3"/>
        <v>1763200</v>
      </c>
      <c r="G50" s="21"/>
      <c r="H50" s="21"/>
      <c r="I50" s="43"/>
    </row>
    <row r="51" spans="1:9" ht="33" customHeight="1">
      <c r="A51" s="11">
        <v>15</v>
      </c>
      <c r="B51" s="12" t="s">
        <v>40</v>
      </c>
      <c r="C51" s="13">
        <v>30</v>
      </c>
      <c r="D51" s="14">
        <v>102000</v>
      </c>
      <c r="E51" s="14">
        <f t="shared" si="2"/>
        <v>16320</v>
      </c>
      <c r="F51" s="30">
        <f t="shared" si="3"/>
        <v>3549600</v>
      </c>
      <c r="G51" s="21"/>
      <c r="H51" s="21"/>
      <c r="I51" s="43"/>
    </row>
    <row r="52" spans="1:9" ht="33" customHeight="1">
      <c r="A52" s="11">
        <v>16</v>
      </c>
      <c r="B52" s="12" t="s">
        <v>41</v>
      </c>
      <c r="C52" s="13">
        <v>5</v>
      </c>
      <c r="D52" s="23">
        <v>370000</v>
      </c>
      <c r="E52" s="14">
        <f t="shared" si="2"/>
        <v>59200</v>
      </c>
      <c r="F52" s="30">
        <f t="shared" si="3"/>
        <v>2146000</v>
      </c>
      <c r="G52" s="21"/>
      <c r="H52" s="21"/>
      <c r="I52" s="43"/>
    </row>
    <row r="53" spans="1:9" ht="33" customHeight="1">
      <c r="A53" s="11">
        <v>17</v>
      </c>
      <c r="B53" s="12" t="s">
        <v>42</v>
      </c>
      <c r="C53" s="13">
        <v>2</v>
      </c>
      <c r="D53" s="14">
        <v>45000</v>
      </c>
      <c r="E53" s="14">
        <f t="shared" si="2"/>
        <v>7200</v>
      </c>
      <c r="F53" s="30">
        <f t="shared" si="3"/>
        <v>104400</v>
      </c>
      <c r="G53" s="21"/>
      <c r="H53" s="21"/>
      <c r="I53" s="43"/>
    </row>
    <row r="54" spans="1:9" ht="33" customHeight="1">
      <c r="A54" s="11">
        <v>18</v>
      </c>
      <c r="B54" s="12" t="s">
        <v>43</v>
      </c>
      <c r="C54" s="13">
        <v>10</v>
      </c>
      <c r="D54" s="14">
        <v>660000</v>
      </c>
      <c r="E54" s="14">
        <f t="shared" si="2"/>
        <v>105600</v>
      </c>
      <c r="F54" s="30">
        <f t="shared" si="3"/>
        <v>7656000</v>
      </c>
      <c r="G54" s="21"/>
      <c r="H54" s="21"/>
      <c r="I54" s="43"/>
    </row>
    <row r="55" spans="1:9" ht="33" customHeight="1">
      <c r="A55" s="11">
        <v>19</v>
      </c>
      <c r="B55" s="12" t="s">
        <v>44</v>
      </c>
      <c r="C55" s="13">
        <v>2</v>
      </c>
      <c r="D55" s="14">
        <v>900000</v>
      </c>
      <c r="E55" s="14">
        <f t="shared" si="2"/>
        <v>144000</v>
      </c>
      <c r="F55" s="30">
        <f t="shared" si="3"/>
        <v>2088000</v>
      </c>
      <c r="G55" s="21"/>
      <c r="H55" s="21"/>
      <c r="I55" s="43"/>
    </row>
    <row r="56" spans="1:9" ht="33" customHeight="1">
      <c r="A56" s="11">
        <v>20</v>
      </c>
      <c r="B56" s="12" t="s">
        <v>45</v>
      </c>
      <c r="C56" s="13">
        <v>30</v>
      </c>
      <c r="D56" s="23">
        <v>110000</v>
      </c>
      <c r="E56" s="14">
        <f t="shared" si="2"/>
        <v>17600</v>
      </c>
      <c r="F56" s="30">
        <f t="shared" si="3"/>
        <v>3828000</v>
      </c>
      <c r="G56" s="21"/>
      <c r="H56" s="21"/>
      <c r="I56" s="43"/>
    </row>
    <row r="57" spans="1:9" ht="33" customHeight="1">
      <c r="A57" s="11">
        <v>21</v>
      </c>
      <c r="B57" s="12" t="s">
        <v>46</v>
      </c>
      <c r="C57" s="13">
        <v>1</v>
      </c>
      <c r="D57" s="23">
        <v>1100000</v>
      </c>
      <c r="E57" s="14">
        <f t="shared" si="2"/>
        <v>176000</v>
      </c>
      <c r="F57" s="30">
        <f t="shared" si="3"/>
        <v>1276000</v>
      </c>
      <c r="G57" s="21"/>
      <c r="H57" s="21"/>
      <c r="I57" s="43"/>
    </row>
    <row r="58" spans="1:9" ht="33" customHeight="1">
      <c r="A58" s="11">
        <v>22</v>
      </c>
      <c r="B58" s="12" t="s">
        <v>47</v>
      </c>
      <c r="C58" s="13">
        <v>1</v>
      </c>
      <c r="D58" s="23">
        <v>2720000</v>
      </c>
      <c r="E58" s="14">
        <f t="shared" si="2"/>
        <v>435200</v>
      </c>
      <c r="F58" s="30">
        <f t="shared" si="3"/>
        <v>3155200</v>
      </c>
      <c r="G58" s="21"/>
      <c r="H58" s="21"/>
      <c r="I58" s="43"/>
    </row>
    <row r="59" spans="1:9" ht="33" customHeight="1">
      <c r="A59" s="11">
        <v>23</v>
      </c>
      <c r="B59" s="12" t="s">
        <v>48</v>
      </c>
      <c r="C59" s="13">
        <v>3</v>
      </c>
      <c r="D59" s="23">
        <v>5812100</v>
      </c>
      <c r="E59" s="14">
        <f t="shared" si="2"/>
        <v>929936</v>
      </c>
      <c r="F59" s="30">
        <f t="shared" si="3"/>
        <v>20226108</v>
      </c>
      <c r="G59" s="21"/>
      <c r="H59" s="21"/>
      <c r="I59" s="43"/>
    </row>
    <row r="60" spans="1:9" ht="33" customHeight="1">
      <c r="A60" s="11">
        <v>24</v>
      </c>
      <c r="B60" s="12" t="s">
        <v>49</v>
      </c>
      <c r="C60" s="13">
        <v>3</v>
      </c>
      <c r="D60" s="23">
        <v>4004900</v>
      </c>
      <c r="E60" s="14">
        <f t="shared" si="2"/>
        <v>640784</v>
      </c>
      <c r="F60" s="30">
        <f t="shared" si="3"/>
        <v>13937052</v>
      </c>
      <c r="G60" s="21"/>
      <c r="H60" s="21"/>
      <c r="I60" s="43"/>
    </row>
    <row r="61" spans="1:9" ht="33" customHeight="1">
      <c r="A61" s="11">
        <v>25</v>
      </c>
      <c r="B61" s="12" t="s">
        <v>50</v>
      </c>
      <c r="C61" s="13">
        <v>2</v>
      </c>
      <c r="D61" s="23">
        <v>7940000</v>
      </c>
      <c r="E61" s="14">
        <f t="shared" si="2"/>
        <v>1270400</v>
      </c>
      <c r="F61" s="30">
        <f t="shared" si="3"/>
        <v>18420800</v>
      </c>
      <c r="G61" s="21"/>
      <c r="H61" s="21"/>
      <c r="I61" s="43"/>
    </row>
    <row r="62" spans="1:9" ht="33" customHeight="1">
      <c r="A62" s="11">
        <v>26</v>
      </c>
      <c r="B62" s="12" t="s">
        <v>51</v>
      </c>
      <c r="C62" s="13">
        <v>6</v>
      </c>
      <c r="D62" s="23">
        <v>370000</v>
      </c>
      <c r="E62" s="14">
        <f t="shared" si="2"/>
        <v>59200</v>
      </c>
      <c r="F62" s="30">
        <f t="shared" si="3"/>
        <v>2575200</v>
      </c>
      <c r="G62" s="21"/>
      <c r="H62" s="21"/>
      <c r="I62" s="43"/>
    </row>
    <row r="63" spans="1:9" ht="33" customHeight="1">
      <c r="A63" s="11">
        <v>27</v>
      </c>
      <c r="B63" s="12" t="s">
        <v>52</v>
      </c>
      <c r="C63" s="13">
        <v>6</v>
      </c>
      <c r="D63" s="23">
        <v>205000</v>
      </c>
      <c r="E63" s="14">
        <f t="shared" si="2"/>
        <v>32800</v>
      </c>
      <c r="F63" s="30">
        <f t="shared" si="3"/>
        <v>1426800</v>
      </c>
      <c r="G63" s="21"/>
      <c r="H63" s="21"/>
      <c r="I63" s="43"/>
    </row>
    <row r="64" spans="1:9" ht="33" customHeight="1">
      <c r="A64" s="11">
        <v>28</v>
      </c>
      <c r="B64" s="12" t="s">
        <v>53</v>
      </c>
      <c r="C64" s="13">
        <v>6</v>
      </c>
      <c r="D64" s="23">
        <v>190000</v>
      </c>
      <c r="E64" s="14">
        <f t="shared" si="2"/>
        <v>30400</v>
      </c>
      <c r="F64" s="30">
        <f t="shared" si="3"/>
        <v>1322400</v>
      </c>
      <c r="G64" s="21"/>
      <c r="H64" s="21"/>
      <c r="I64" s="43"/>
    </row>
    <row r="65" spans="1:9" ht="33" customHeight="1">
      <c r="A65" s="11">
        <v>29</v>
      </c>
      <c r="B65" s="12" t="s">
        <v>54</v>
      </c>
      <c r="C65" s="13">
        <v>6</v>
      </c>
      <c r="D65" s="23">
        <v>303600</v>
      </c>
      <c r="E65" s="14">
        <f t="shared" si="2"/>
        <v>48576</v>
      </c>
      <c r="F65" s="30">
        <f t="shared" si="3"/>
        <v>2113056</v>
      </c>
      <c r="G65" s="21"/>
      <c r="H65" s="21"/>
      <c r="I65" s="43"/>
    </row>
    <row r="66" spans="1:9" ht="33" customHeight="1">
      <c r="A66" s="11">
        <v>30</v>
      </c>
      <c r="B66" s="12" t="s">
        <v>55</v>
      </c>
      <c r="C66" s="13">
        <v>10</v>
      </c>
      <c r="D66" s="23">
        <v>72000</v>
      </c>
      <c r="E66" s="14">
        <f t="shared" si="2"/>
        <v>11520</v>
      </c>
      <c r="F66" s="30">
        <f t="shared" si="3"/>
        <v>835200</v>
      </c>
      <c r="G66" s="21"/>
      <c r="H66" s="21"/>
      <c r="I66" s="43"/>
    </row>
    <row r="67" spans="1:9" ht="33" customHeight="1">
      <c r="A67" s="11">
        <v>31</v>
      </c>
      <c r="B67" s="12" t="s">
        <v>55</v>
      </c>
      <c r="C67" s="13">
        <v>10</v>
      </c>
      <c r="D67" s="23">
        <v>98000</v>
      </c>
      <c r="E67" s="14">
        <f t="shared" si="2"/>
        <v>15680</v>
      </c>
      <c r="F67" s="30">
        <f t="shared" si="3"/>
        <v>1136800</v>
      </c>
      <c r="G67" s="21"/>
      <c r="H67" s="21"/>
      <c r="I67" s="43"/>
    </row>
    <row r="68" spans="1:9" ht="33" customHeight="1">
      <c r="A68" s="11">
        <v>32</v>
      </c>
      <c r="B68" s="12" t="s">
        <v>55</v>
      </c>
      <c r="C68" s="13">
        <v>10</v>
      </c>
      <c r="D68" s="23">
        <v>134000</v>
      </c>
      <c r="E68" s="14">
        <f t="shared" si="2"/>
        <v>21440</v>
      </c>
      <c r="F68" s="30">
        <f t="shared" si="3"/>
        <v>1554400</v>
      </c>
      <c r="G68" s="21"/>
      <c r="H68" s="21"/>
      <c r="I68" s="43"/>
    </row>
    <row r="69" spans="1:9" ht="33" customHeight="1" thickBot="1">
      <c r="A69" s="15">
        <v>33</v>
      </c>
      <c r="B69" s="16" t="s">
        <v>56</v>
      </c>
      <c r="C69" s="24">
        <v>30</v>
      </c>
      <c r="D69" s="25">
        <v>49500</v>
      </c>
      <c r="E69" s="26">
        <f t="shared" si="2"/>
        <v>7920</v>
      </c>
      <c r="F69" s="31">
        <f t="shared" si="3"/>
        <v>1722600</v>
      </c>
      <c r="G69" s="21"/>
      <c r="H69" s="21"/>
      <c r="I69" s="43"/>
    </row>
    <row r="70" spans="1:9" s="21" customFormat="1" ht="18.75" customHeight="1" thickBot="1">
      <c r="A70" s="17"/>
      <c r="B70" s="18"/>
      <c r="C70" s="33" t="s">
        <v>4</v>
      </c>
      <c r="D70" s="33"/>
      <c r="E70" s="33"/>
      <c r="F70" s="27">
        <f>SUM(F37:F69)</f>
        <v>195909152</v>
      </c>
      <c r="I70" s="43"/>
    </row>
    <row r="71" spans="1:6" s="21" customFormat="1" ht="10.5">
      <c r="A71" s="17"/>
      <c r="B71" s="18"/>
      <c r="C71" s="20"/>
      <c r="D71" s="28"/>
      <c r="E71" s="22"/>
      <c r="F71" s="22"/>
    </row>
    <row r="72" spans="1:6" s="21" customFormat="1" ht="10.5">
      <c r="A72" s="17"/>
      <c r="B72" s="18"/>
      <c r="C72" s="20"/>
      <c r="D72" s="22"/>
      <c r="E72" s="22"/>
      <c r="F72" s="22"/>
    </row>
    <row r="73" spans="1:6" s="21" customFormat="1" ht="10.5">
      <c r="A73" s="17"/>
      <c r="B73" s="18"/>
      <c r="C73" s="20"/>
      <c r="D73" s="22"/>
      <c r="E73" s="22"/>
      <c r="F73" s="22"/>
    </row>
    <row r="74" spans="1:6" s="21" customFormat="1" ht="16.5" thickBot="1">
      <c r="A74" s="34" t="s">
        <v>2</v>
      </c>
      <c r="B74" s="34"/>
      <c r="C74" s="34"/>
      <c r="D74" s="34"/>
      <c r="E74" s="22"/>
      <c r="F74" s="22"/>
    </row>
    <row r="75" spans="1:6" s="1" customFormat="1" ht="36" customHeight="1">
      <c r="A75" s="7" t="s">
        <v>8</v>
      </c>
      <c r="B75" s="8" t="s">
        <v>9</v>
      </c>
      <c r="C75" s="9" t="s">
        <v>10</v>
      </c>
      <c r="D75" s="10" t="s">
        <v>11</v>
      </c>
      <c r="E75" s="10" t="s">
        <v>12</v>
      </c>
      <c r="F75" s="29" t="s">
        <v>13</v>
      </c>
    </row>
    <row r="76" spans="1:9" ht="31.5" customHeight="1">
      <c r="A76" s="11">
        <v>1</v>
      </c>
      <c r="B76" s="12" t="s">
        <v>73</v>
      </c>
      <c r="C76" s="13">
        <v>1</v>
      </c>
      <c r="D76" s="14">
        <v>6803077</v>
      </c>
      <c r="E76" s="14">
        <f aca="true" t="shared" si="4" ref="E76:E81">+D76*16%</f>
        <v>1088492.32</v>
      </c>
      <c r="F76" s="30">
        <f aca="true" t="shared" si="5" ref="F76:F81">(E76+D76)*C76</f>
        <v>7891569.32</v>
      </c>
      <c r="G76" s="21"/>
      <c r="H76" s="21"/>
      <c r="I76" s="43"/>
    </row>
    <row r="77" spans="1:9" ht="31.5" customHeight="1">
      <c r="A77" s="11">
        <v>2</v>
      </c>
      <c r="B77" s="12" t="s">
        <v>74</v>
      </c>
      <c r="C77" s="13">
        <v>1</v>
      </c>
      <c r="D77" s="14">
        <v>56818776</v>
      </c>
      <c r="E77" s="14">
        <f t="shared" si="4"/>
        <v>9091004.16</v>
      </c>
      <c r="F77" s="30">
        <f t="shared" si="5"/>
        <v>65909780.16</v>
      </c>
      <c r="G77" s="21"/>
      <c r="H77" s="21"/>
      <c r="I77" s="43"/>
    </row>
    <row r="78" spans="1:9" ht="31.5" customHeight="1">
      <c r="A78" s="11">
        <v>3</v>
      </c>
      <c r="B78" s="12" t="s">
        <v>75</v>
      </c>
      <c r="C78" s="13">
        <v>1</v>
      </c>
      <c r="D78" s="14">
        <v>29887749</v>
      </c>
      <c r="E78" s="14">
        <f t="shared" si="4"/>
        <v>4782039.84</v>
      </c>
      <c r="F78" s="30">
        <f t="shared" si="5"/>
        <v>34669788.84</v>
      </c>
      <c r="G78" s="21"/>
      <c r="H78" s="21"/>
      <c r="I78" s="43"/>
    </row>
    <row r="79" spans="1:9" ht="31.5" customHeight="1">
      <c r="A79" s="11">
        <v>4</v>
      </c>
      <c r="B79" s="12" t="s">
        <v>76</v>
      </c>
      <c r="C79" s="13">
        <v>1</v>
      </c>
      <c r="D79" s="14">
        <v>26159139</v>
      </c>
      <c r="E79" s="14">
        <f t="shared" si="4"/>
        <v>4185462.24</v>
      </c>
      <c r="F79" s="30">
        <f t="shared" si="5"/>
        <v>30344601.240000002</v>
      </c>
      <c r="G79" s="21"/>
      <c r="H79" s="21"/>
      <c r="I79" s="43"/>
    </row>
    <row r="80" spans="1:9" ht="31.5" customHeight="1">
      <c r="A80" s="11">
        <v>5</v>
      </c>
      <c r="B80" s="12" t="s">
        <v>77</v>
      </c>
      <c r="C80" s="13">
        <v>1</v>
      </c>
      <c r="D80" s="14">
        <v>30777382</v>
      </c>
      <c r="E80" s="14">
        <f t="shared" si="4"/>
        <v>4924381.12</v>
      </c>
      <c r="F80" s="30">
        <f t="shared" si="5"/>
        <v>35701763.12</v>
      </c>
      <c r="G80" s="21"/>
      <c r="H80" s="21"/>
      <c r="I80" s="43"/>
    </row>
    <row r="81" spans="1:9" ht="31.5" customHeight="1" thickBot="1">
      <c r="A81" s="15">
        <v>6</v>
      </c>
      <c r="B81" s="16" t="s">
        <v>78</v>
      </c>
      <c r="C81" s="24">
        <v>1</v>
      </c>
      <c r="D81" s="26">
        <v>17491758</v>
      </c>
      <c r="E81" s="26">
        <f t="shared" si="4"/>
        <v>2798681.2800000003</v>
      </c>
      <c r="F81" s="31">
        <f t="shared" si="5"/>
        <v>20290439.28</v>
      </c>
      <c r="G81" s="21"/>
      <c r="H81" s="21"/>
      <c r="I81" s="43"/>
    </row>
    <row r="82" spans="1:9" s="21" customFormat="1" ht="21" customHeight="1" thickBot="1">
      <c r="A82" s="17"/>
      <c r="B82" s="18"/>
      <c r="C82" s="33" t="s">
        <v>4</v>
      </c>
      <c r="D82" s="33"/>
      <c r="E82" s="33"/>
      <c r="F82" s="27">
        <f>SUM(F76:F81)</f>
        <v>194807941.96</v>
      </c>
      <c r="I82" s="43"/>
    </row>
    <row r="83" spans="1:6" s="21" customFormat="1" ht="10.5">
      <c r="A83" s="17"/>
      <c r="B83" s="18"/>
      <c r="C83" s="20"/>
      <c r="D83" s="22"/>
      <c r="E83" s="22"/>
      <c r="F83" s="22"/>
    </row>
    <row r="84" spans="1:6" s="21" customFormat="1" ht="10.5">
      <c r="A84" s="17"/>
      <c r="B84" s="18"/>
      <c r="C84" s="20"/>
      <c r="D84" s="22"/>
      <c r="E84" s="22"/>
      <c r="F84" s="22"/>
    </row>
    <row r="85" spans="1:6" s="21" customFormat="1" ht="10.5">
      <c r="A85" s="17"/>
      <c r="B85" s="18"/>
      <c r="C85" s="20"/>
      <c r="D85" s="22"/>
      <c r="E85" s="22"/>
      <c r="F85" s="22"/>
    </row>
    <row r="86" spans="1:6" s="21" customFormat="1" ht="16.5" thickBot="1">
      <c r="A86" s="34" t="s">
        <v>3</v>
      </c>
      <c r="B86" s="34"/>
      <c r="C86" s="34"/>
      <c r="D86" s="34"/>
      <c r="E86" s="6"/>
      <c r="F86" s="6"/>
    </row>
    <row r="87" spans="1:6" s="21" customFormat="1" ht="30.75" customHeight="1">
      <c r="A87" s="7" t="s">
        <v>8</v>
      </c>
      <c r="B87" s="8" t="s">
        <v>9</v>
      </c>
      <c r="C87" s="9" t="s">
        <v>10</v>
      </c>
      <c r="D87" s="10" t="s">
        <v>11</v>
      </c>
      <c r="E87" s="10" t="s">
        <v>12</v>
      </c>
      <c r="F87" s="29" t="s">
        <v>13</v>
      </c>
    </row>
    <row r="88" spans="1:9" s="21" customFormat="1" ht="30.75" customHeight="1">
      <c r="A88" s="11">
        <v>1</v>
      </c>
      <c r="B88" s="12" t="s">
        <v>14</v>
      </c>
      <c r="C88" s="13">
        <v>1</v>
      </c>
      <c r="D88" s="14">
        <v>14000000</v>
      </c>
      <c r="E88" s="14">
        <f>+D88*16%</f>
        <v>2240000</v>
      </c>
      <c r="F88" s="30">
        <f>(E88+D88)*C88</f>
        <v>16240000</v>
      </c>
      <c r="I88" s="43"/>
    </row>
    <row r="89" spans="1:9" s="1" customFormat="1" ht="30.75" customHeight="1">
      <c r="A89" s="11">
        <v>2</v>
      </c>
      <c r="B89" s="12" t="s">
        <v>15</v>
      </c>
      <c r="C89" s="13">
        <v>2</v>
      </c>
      <c r="D89" s="14">
        <v>600000</v>
      </c>
      <c r="E89" s="14">
        <f aca="true" t="shared" si="6" ref="E89:E104">+D89*16%</f>
        <v>96000</v>
      </c>
      <c r="F89" s="30">
        <f aca="true" t="shared" si="7" ref="F89:F104">(E89+D89)*C89</f>
        <v>1392000</v>
      </c>
      <c r="G89" s="21"/>
      <c r="H89" s="21"/>
      <c r="I89" s="43"/>
    </row>
    <row r="90" spans="1:9" ht="30.75" customHeight="1">
      <c r="A90" s="11">
        <v>3</v>
      </c>
      <c r="B90" s="12" t="s">
        <v>15</v>
      </c>
      <c r="C90" s="13">
        <v>2</v>
      </c>
      <c r="D90" s="14">
        <v>600000</v>
      </c>
      <c r="E90" s="14">
        <f t="shared" si="6"/>
        <v>96000</v>
      </c>
      <c r="F90" s="30">
        <f t="shared" si="7"/>
        <v>1392000</v>
      </c>
      <c r="G90" s="21"/>
      <c r="H90" s="21"/>
      <c r="I90" s="43"/>
    </row>
    <row r="91" spans="1:9" ht="30.75" customHeight="1">
      <c r="A91" s="11">
        <v>4</v>
      </c>
      <c r="B91" s="12" t="s">
        <v>15</v>
      </c>
      <c r="C91" s="13">
        <v>2</v>
      </c>
      <c r="D91" s="14">
        <v>600000</v>
      </c>
      <c r="E91" s="14">
        <f t="shared" si="6"/>
        <v>96000</v>
      </c>
      <c r="F91" s="30">
        <f t="shared" si="7"/>
        <v>1392000</v>
      </c>
      <c r="G91" s="21"/>
      <c r="H91" s="21"/>
      <c r="I91" s="43"/>
    </row>
    <row r="92" spans="1:9" ht="30.75" customHeight="1">
      <c r="A92" s="11">
        <v>5</v>
      </c>
      <c r="B92" s="12" t="s">
        <v>16</v>
      </c>
      <c r="C92" s="13">
        <v>60</v>
      </c>
      <c r="D92" s="14">
        <v>60000</v>
      </c>
      <c r="E92" s="14">
        <f t="shared" si="6"/>
        <v>9600</v>
      </c>
      <c r="F92" s="30">
        <f>(E92+D92)*C92</f>
        <v>4176000</v>
      </c>
      <c r="G92" s="21"/>
      <c r="H92" s="21"/>
      <c r="I92" s="43"/>
    </row>
    <row r="93" spans="1:9" ht="30.75" customHeight="1">
      <c r="A93" s="11">
        <v>6</v>
      </c>
      <c r="B93" s="12" t="s">
        <v>16</v>
      </c>
      <c r="C93" s="13">
        <v>40</v>
      </c>
      <c r="D93" s="14">
        <v>75000</v>
      </c>
      <c r="E93" s="14">
        <f t="shared" si="6"/>
        <v>12000</v>
      </c>
      <c r="F93" s="30">
        <f>(E93+D93)*C93</f>
        <v>3480000</v>
      </c>
      <c r="G93" s="21"/>
      <c r="H93" s="21"/>
      <c r="I93" s="43"/>
    </row>
    <row r="94" spans="1:9" ht="30.75" customHeight="1">
      <c r="A94" s="11">
        <v>7</v>
      </c>
      <c r="B94" s="12" t="s">
        <v>16</v>
      </c>
      <c r="C94" s="13">
        <v>20</v>
      </c>
      <c r="D94" s="14">
        <v>70000</v>
      </c>
      <c r="E94" s="14">
        <f t="shared" si="6"/>
        <v>11200</v>
      </c>
      <c r="F94" s="30">
        <f>(E94+D94)*C94</f>
        <v>1624000</v>
      </c>
      <c r="G94" s="21"/>
      <c r="H94" s="21"/>
      <c r="I94" s="43"/>
    </row>
    <row r="95" spans="1:9" ht="30.75" customHeight="1">
      <c r="A95" s="11">
        <v>8</v>
      </c>
      <c r="B95" s="12" t="s">
        <v>16</v>
      </c>
      <c r="C95" s="13">
        <v>20</v>
      </c>
      <c r="D95" s="14">
        <v>70000</v>
      </c>
      <c r="E95" s="14">
        <f t="shared" si="6"/>
        <v>11200</v>
      </c>
      <c r="F95" s="30">
        <f t="shared" si="7"/>
        <v>1624000</v>
      </c>
      <c r="G95" s="21"/>
      <c r="H95" s="21"/>
      <c r="I95" s="43"/>
    </row>
    <row r="96" spans="1:9" ht="30.75" customHeight="1">
      <c r="A96" s="11">
        <v>9</v>
      </c>
      <c r="B96" s="12" t="s">
        <v>17</v>
      </c>
      <c r="C96" s="13">
        <v>50</v>
      </c>
      <c r="D96" s="14">
        <v>75000</v>
      </c>
      <c r="E96" s="14">
        <f t="shared" si="6"/>
        <v>12000</v>
      </c>
      <c r="F96" s="30">
        <f t="shared" si="7"/>
        <v>4350000</v>
      </c>
      <c r="G96" s="21"/>
      <c r="H96" s="21"/>
      <c r="I96" s="43"/>
    </row>
    <row r="97" spans="1:9" ht="30.75" customHeight="1">
      <c r="A97" s="11">
        <v>10</v>
      </c>
      <c r="B97" s="12" t="s">
        <v>18</v>
      </c>
      <c r="C97" s="13">
        <v>25</v>
      </c>
      <c r="D97" s="14">
        <v>200000</v>
      </c>
      <c r="E97" s="14">
        <f t="shared" si="6"/>
        <v>32000</v>
      </c>
      <c r="F97" s="30">
        <f t="shared" si="7"/>
        <v>5800000</v>
      </c>
      <c r="G97" s="21"/>
      <c r="H97" s="21"/>
      <c r="I97" s="43"/>
    </row>
    <row r="98" spans="1:9" ht="30.75" customHeight="1">
      <c r="A98" s="11">
        <v>11</v>
      </c>
      <c r="B98" s="12" t="s">
        <v>19</v>
      </c>
      <c r="C98" s="13">
        <v>15</v>
      </c>
      <c r="D98" s="14">
        <v>1380000</v>
      </c>
      <c r="E98" s="14">
        <f t="shared" si="6"/>
        <v>220800</v>
      </c>
      <c r="F98" s="30">
        <f t="shared" si="7"/>
        <v>24012000</v>
      </c>
      <c r="G98" s="21"/>
      <c r="H98" s="21"/>
      <c r="I98" s="43"/>
    </row>
    <row r="99" spans="1:9" ht="30.75" customHeight="1">
      <c r="A99" s="11">
        <v>12</v>
      </c>
      <c r="B99" s="12" t="s">
        <v>20</v>
      </c>
      <c r="C99" s="13">
        <v>50</v>
      </c>
      <c r="D99" s="14">
        <v>60000</v>
      </c>
      <c r="E99" s="14">
        <f t="shared" si="6"/>
        <v>9600</v>
      </c>
      <c r="F99" s="30">
        <f t="shared" si="7"/>
        <v>3480000</v>
      </c>
      <c r="G99" s="21"/>
      <c r="H99" s="21"/>
      <c r="I99" s="43"/>
    </row>
    <row r="100" spans="1:9" ht="30.75" customHeight="1">
      <c r="A100" s="11">
        <v>13</v>
      </c>
      <c r="B100" s="12" t="s">
        <v>21</v>
      </c>
      <c r="C100" s="13">
        <v>45</v>
      </c>
      <c r="D100" s="14">
        <v>60000</v>
      </c>
      <c r="E100" s="14">
        <f t="shared" si="6"/>
        <v>9600</v>
      </c>
      <c r="F100" s="30">
        <f t="shared" si="7"/>
        <v>3132000</v>
      </c>
      <c r="G100" s="21"/>
      <c r="H100" s="21"/>
      <c r="I100" s="43"/>
    </row>
    <row r="101" spans="1:9" ht="30.75" customHeight="1">
      <c r="A101" s="11">
        <v>14</v>
      </c>
      <c r="B101" s="12" t="s">
        <v>22</v>
      </c>
      <c r="C101" s="13">
        <v>10</v>
      </c>
      <c r="D101" s="14">
        <v>350000</v>
      </c>
      <c r="E101" s="14">
        <f t="shared" si="6"/>
        <v>56000</v>
      </c>
      <c r="F101" s="30">
        <f t="shared" si="7"/>
        <v>4060000</v>
      </c>
      <c r="G101" s="21"/>
      <c r="H101" s="21"/>
      <c r="I101" s="43"/>
    </row>
    <row r="102" spans="1:9" ht="30.75" customHeight="1">
      <c r="A102" s="11">
        <v>15</v>
      </c>
      <c r="B102" s="12" t="s">
        <v>23</v>
      </c>
      <c r="C102" s="13">
        <v>15</v>
      </c>
      <c r="D102" s="14">
        <v>300000</v>
      </c>
      <c r="E102" s="14">
        <f t="shared" si="6"/>
        <v>48000</v>
      </c>
      <c r="F102" s="30">
        <f t="shared" si="7"/>
        <v>5220000</v>
      </c>
      <c r="G102" s="21"/>
      <c r="H102" s="21"/>
      <c r="I102" s="43"/>
    </row>
    <row r="103" spans="1:9" ht="30.75" customHeight="1">
      <c r="A103" s="11">
        <v>16</v>
      </c>
      <c r="B103" s="12" t="s">
        <v>24</v>
      </c>
      <c r="C103" s="13">
        <v>15</v>
      </c>
      <c r="D103" s="14">
        <v>4000000</v>
      </c>
      <c r="E103" s="14">
        <f t="shared" si="6"/>
        <v>640000</v>
      </c>
      <c r="F103" s="30">
        <f t="shared" si="7"/>
        <v>69600000</v>
      </c>
      <c r="G103" s="21"/>
      <c r="H103" s="21"/>
      <c r="I103" s="43"/>
    </row>
    <row r="104" spans="1:9" ht="30.75" customHeight="1" thickBot="1">
      <c r="A104" s="15">
        <v>17</v>
      </c>
      <c r="B104" s="16" t="s">
        <v>25</v>
      </c>
      <c r="C104" s="24">
        <v>20</v>
      </c>
      <c r="D104" s="26">
        <v>200000</v>
      </c>
      <c r="E104" s="26">
        <f t="shared" si="6"/>
        <v>32000</v>
      </c>
      <c r="F104" s="31">
        <f t="shared" si="7"/>
        <v>4640000</v>
      </c>
      <c r="G104" s="21"/>
      <c r="H104" s="21"/>
      <c r="I104" s="43"/>
    </row>
    <row r="105" spans="1:9" ht="22.5" customHeight="1" thickBot="1">
      <c r="A105" s="17"/>
      <c r="B105" s="18"/>
      <c r="C105" s="33" t="s">
        <v>4</v>
      </c>
      <c r="D105" s="33"/>
      <c r="E105" s="33"/>
      <c r="F105" s="19">
        <f>SUM(F88:F104)</f>
        <v>155614000</v>
      </c>
      <c r="G105" s="21"/>
      <c r="H105" s="21"/>
      <c r="I105" s="43"/>
    </row>
    <row r="106" spans="1:6" ht="10.5">
      <c r="A106" s="17"/>
      <c r="B106" s="18"/>
      <c r="C106" s="20"/>
      <c r="D106" s="22"/>
      <c r="E106" s="22"/>
      <c r="F106" s="22"/>
    </row>
    <row r="107" spans="1:6" ht="10.5">
      <c r="A107" s="17"/>
      <c r="B107" s="18"/>
      <c r="C107" s="20"/>
      <c r="D107" s="22"/>
      <c r="E107" s="22"/>
      <c r="F107" s="22"/>
    </row>
    <row r="108" spans="1:6" ht="10.5">
      <c r="A108" s="17"/>
      <c r="B108" s="18"/>
      <c r="C108" s="20"/>
      <c r="D108" s="22"/>
      <c r="E108" s="22"/>
      <c r="F108" s="22"/>
    </row>
    <row r="109" spans="1:6" ht="16.5" thickBot="1">
      <c r="A109" s="34" t="s">
        <v>5</v>
      </c>
      <c r="B109" s="34"/>
      <c r="C109" s="34"/>
      <c r="D109" s="34"/>
      <c r="E109" s="22"/>
      <c r="F109" s="22"/>
    </row>
    <row r="110" spans="1:6" ht="26.25" customHeight="1">
      <c r="A110" s="7" t="s">
        <v>8</v>
      </c>
      <c r="B110" s="8" t="s">
        <v>9</v>
      </c>
      <c r="C110" s="9" t="s">
        <v>10</v>
      </c>
      <c r="D110" s="10" t="s">
        <v>11</v>
      </c>
      <c r="E110" s="10" t="s">
        <v>12</v>
      </c>
      <c r="F110" s="29" t="s">
        <v>13</v>
      </c>
    </row>
    <row r="111" spans="1:9" ht="26.25" customHeight="1" thickBot="1">
      <c r="A111" s="15">
        <v>1</v>
      </c>
      <c r="B111" s="16" t="s">
        <v>79</v>
      </c>
      <c r="C111" s="24">
        <v>1</v>
      </c>
      <c r="D111" s="6">
        <v>128754049</v>
      </c>
      <c r="E111" s="26">
        <f>+D111*16%</f>
        <v>20600647.84</v>
      </c>
      <c r="F111" s="31">
        <v>149354697.20000008</v>
      </c>
      <c r="G111" s="21"/>
      <c r="H111" s="21"/>
      <c r="I111" s="43"/>
    </row>
    <row r="112" spans="1:6" ht="26.25" customHeight="1" thickBot="1">
      <c r="A112" s="17"/>
      <c r="B112" s="18"/>
      <c r="C112" s="33" t="s">
        <v>4</v>
      </c>
      <c r="D112" s="33"/>
      <c r="E112" s="33"/>
      <c r="F112" s="27">
        <f>SUM(F111:F111)</f>
        <v>149354697.20000008</v>
      </c>
    </row>
    <row r="113" spans="1:5" ht="11.25" thickBot="1">
      <c r="A113" s="17"/>
      <c r="B113" s="18"/>
      <c r="C113" s="20"/>
      <c r="D113" s="22"/>
      <c r="E113" s="22"/>
    </row>
    <row r="114" spans="3:9" ht="38.25" customHeight="1" thickBot="1">
      <c r="C114" s="35" t="s">
        <v>6</v>
      </c>
      <c r="D114" s="36"/>
      <c r="E114" s="36"/>
      <c r="F114" s="32">
        <f>F112+F82+F31+F70+F105</f>
        <v>753222951.1600001</v>
      </c>
      <c r="I114" s="43"/>
    </row>
  </sheetData>
  <sheetProtection/>
  <mergeCells count="13">
    <mergeCell ref="C114:E114"/>
    <mergeCell ref="C112:E112"/>
    <mergeCell ref="C82:E82"/>
    <mergeCell ref="C31:E31"/>
    <mergeCell ref="A74:D74"/>
    <mergeCell ref="A109:D109"/>
    <mergeCell ref="A86:D86"/>
    <mergeCell ref="C105:E105"/>
    <mergeCell ref="A2:F2"/>
    <mergeCell ref="A5:F5"/>
    <mergeCell ref="C70:E70"/>
    <mergeCell ref="A35:D35"/>
    <mergeCell ref="A8:D8"/>
  </mergeCells>
  <printOptions/>
  <pageMargins left="0.75" right="0.75" top="1" bottom="1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pviceacad3</cp:lastModifiedBy>
  <dcterms:created xsi:type="dcterms:W3CDTF">2009-10-08T14:18:51Z</dcterms:created>
  <dcterms:modified xsi:type="dcterms:W3CDTF">2009-10-08T17:08:09Z</dcterms:modified>
  <cp:category/>
  <cp:version/>
  <cp:contentType/>
  <cp:contentStatus/>
</cp:coreProperties>
</file>