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6285" tabRatio="720" activeTab="7"/>
  </bookViews>
  <sheets>
    <sheet name="1 TODO RIESGO" sheetId="1" r:id="rId1"/>
    <sheet name="2 GLOBAL DE MANEJO" sheetId="2" r:id="rId2"/>
    <sheet name="3 RESP CIVIL EXT" sheetId="3" r:id="rId3"/>
    <sheet name="4 AUTOMOVILES" sheetId="4" r:id="rId4"/>
    <sheet name="5 RCSP" sheetId="5" r:id="rId5"/>
    <sheet name="6 IRF" sheetId="6" r:id="rId6"/>
    <sheet name="RESUMEN POR ÌTEM Y RAMO" sheetId="7" r:id="rId7"/>
    <sheet name="COSTOS" sheetId="8" r:id="rId8"/>
  </sheets>
  <definedNames>
    <definedName name="_xlnm.Print_Titles" localSheetId="0">'1 TODO RIESGO'!$4:$5</definedName>
    <definedName name="_xlnm.Print_Titles" localSheetId="1">'2 GLOBAL DE MANEJO'!$4:$5</definedName>
    <definedName name="_xlnm.Print_Titles" localSheetId="2">'3 RESP CIVIL EXT'!$4:$5</definedName>
    <definedName name="_xlnm.Print_Titles" localSheetId="3">'4 AUTOMOVILES'!$4:$5</definedName>
    <definedName name="_xlnm.Print_Titles" localSheetId="4">'5 RCSP'!$4:$4</definedName>
    <definedName name="_xlnm.Print_Titles" localSheetId="5">'6 IRF'!$4:$5</definedName>
    <definedName name="_xlnm.Print_Titles" localSheetId="6">'RESUMEN POR ÌTEM Y RAMO'!$1:$4</definedName>
  </definedNames>
  <calcPr fullCalcOnLoad="1"/>
</workbook>
</file>

<file path=xl/sharedStrings.xml><?xml version="1.0" encoding="utf-8"?>
<sst xmlns="http://schemas.openxmlformats.org/spreadsheetml/2006/main" count="1276" uniqueCount="500">
  <si>
    <t xml:space="preserve">  La presentación de fianzas, incluidos los embargos</t>
  </si>
  <si>
    <t xml:space="preserve">  Condena en costas e intereses de mora acumulados a cargo del asegurado</t>
  </si>
  <si>
    <t xml:space="preserve">  Los demás gastos en que haya incurrido el asegurado en relación con el siniestro</t>
  </si>
  <si>
    <t>Primera opción de compra del salvamento.</t>
  </si>
  <si>
    <t>Propiedad horizontal</t>
  </si>
  <si>
    <t>2.</t>
  </si>
  <si>
    <t>Designación de ajustadores.</t>
  </si>
  <si>
    <t xml:space="preserve">PLIEGO </t>
  </si>
  <si>
    <t>1.</t>
  </si>
  <si>
    <t>DEDUCIBLES</t>
  </si>
  <si>
    <t>RESPONSABILIDAD CIVIL EXTRACONTRACTUAL</t>
  </si>
  <si>
    <t>Conocimiento del riesgo</t>
  </si>
  <si>
    <t>Arbitramento</t>
  </si>
  <si>
    <t>TOTAL GLOBAL DE MANEJO PARA ENTIDADES OFICIALES</t>
  </si>
  <si>
    <t>RAMO</t>
  </si>
  <si>
    <t>FACTOR ECONOMICO</t>
  </si>
  <si>
    <t>Modificaciones a favor del asegurado</t>
  </si>
  <si>
    <t>Restablecimiento automático del valor asegurado por pago de siniestro</t>
  </si>
  <si>
    <t>Conocimiento del riesgo.</t>
  </si>
  <si>
    <t>Arbitramento.</t>
  </si>
  <si>
    <t>Indemnización por clara evidencia sin que exista previo fallo judicial</t>
  </si>
  <si>
    <t>Designación de ajustadores</t>
  </si>
  <si>
    <t>TOTAL PROGRAMA DE SEGUROS</t>
  </si>
  <si>
    <t>CUADRO RESUMEN DE COSTOS</t>
  </si>
  <si>
    <t>POLIZA</t>
  </si>
  <si>
    <t>TODO RIESGO DAÑOS MATERIALES</t>
  </si>
  <si>
    <t>Actos de autoridad.</t>
  </si>
  <si>
    <t>Derechos sobre el salvamento.</t>
  </si>
  <si>
    <t>Bienes a la intemperie</t>
  </si>
  <si>
    <t>Bienes bajo cuidado tenencia control y custodia (declarados o no)</t>
  </si>
  <si>
    <t>TOTAL TODO RIESGO DAÑOS MATERIALES</t>
  </si>
  <si>
    <t>TODO RIESGO DAÑO MATERIAL</t>
  </si>
  <si>
    <t>TOTAL TODO RIESGO DAÑO MATERIAL</t>
  </si>
  <si>
    <t>FACTOR TECNICO</t>
  </si>
  <si>
    <t>CONDICIONES BASICAS OBLIGATORIAS</t>
  </si>
  <si>
    <t>Básico, Predios, Labores y Operaciones</t>
  </si>
  <si>
    <t>Actividades sociales y deportivas dentro y fuera de los predios del asegurado.</t>
  </si>
  <si>
    <t>Responsabilidad civil por incendio, explosión.</t>
  </si>
  <si>
    <t>Designación de ajustadores de mutuo acuerdo.</t>
  </si>
  <si>
    <t>Errores, omisiones o inexactitudes no intencionales</t>
  </si>
  <si>
    <t>Gastos adicionales por:</t>
  </si>
  <si>
    <t>No concurrencia de deducibles</t>
  </si>
  <si>
    <t>Primera opción de compra del salvamento</t>
  </si>
  <si>
    <t>Cambios en la denominación de cargos.</t>
  </si>
  <si>
    <t>Pago de la indemnización sin la presentación previa del fallo fiscal o investigación administrativa</t>
  </si>
  <si>
    <t>Pagos de R Civil con base en manifiesta responsabilidad</t>
  </si>
  <si>
    <t>Pérdida total por daños.</t>
  </si>
  <si>
    <t>Pérdida parcial por daños.</t>
  </si>
  <si>
    <t>Pérdida total y parcial por hurto y hurto calificado.</t>
  </si>
  <si>
    <t>Amparo patrimonial.</t>
  </si>
  <si>
    <t>Actos mal intencionados de terceros, incluidos actos terroristas.</t>
  </si>
  <si>
    <t>Derechos sobre salvamento.</t>
  </si>
  <si>
    <t>Extensión de Responsabilidad Civil cuando el vehículo no esté siendo conducido.</t>
  </si>
  <si>
    <t>Extensión de responsabilidad civil cuando el vehículo sea hurtado.</t>
  </si>
  <si>
    <t>Marcación gratuita de todos los vehículos asegurados</t>
  </si>
  <si>
    <t>Modificaciones a favor del asegurado.</t>
  </si>
  <si>
    <t>Sin deducible</t>
  </si>
  <si>
    <t>COBERTURA</t>
  </si>
  <si>
    <t>CONDICIONES COMPLEMENTARIAS</t>
  </si>
  <si>
    <t xml:space="preserve"> </t>
  </si>
  <si>
    <t>Denominación en libros</t>
  </si>
  <si>
    <t>Experticio técnico</t>
  </si>
  <si>
    <t>PUNTAJE PLIEGO</t>
  </si>
  <si>
    <t>PUNTAJE OBTENIDO</t>
  </si>
  <si>
    <t>SE OTORGA</t>
  </si>
  <si>
    <t>PRIMAS</t>
  </si>
  <si>
    <t>- Demás amparos</t>
  </si>
  <si>
    <t>- Toda y cada pérdida</t>
  </si>
  <si>
    <t>ROTURA DE MAQUINARIA</t>
  </si>
  <si>
    <t>PRIMA MAS I.V.A.</t>
  </si>
  <si>
    <t>PUTAJE PLIEGO</t>
  </si>
  <si>
    <t>SUB-TOTAL PUNTAJE FACTOR TÉCNICO</t>
  </si>
  <si>
    <t>a</t>
  </si>
  <si>
    <t>b</t>
  </si>
  <si>
    <t>c</t>
  </si>
  <si>
    <t>d</t>
  </si>
  <si>
    <t>SUB-TOTAL PUNTAJE PRIMAS</t>
  </si>
  <si>
    <t>NO</t>
  </si>
  <si>
    <t xml:space="preserve">SUB-TOTAL PUNTAJE DEDUCIBLES </t>
  </si>
  <si>
    <t>SEGURO GLOBAL DE MANEJO PARA ENTIDADES OFICIALES</t>
  </si>
  <si>
    <t>- Delitos contra la administración pública.</t>
  </si>
  <si>
    <t>- Alcances fiscales.</t>
  </si>
  <si>
    <t>- Gastos de reconstrucción de cuentas.</t>
  </si>
  <si>
    <t>- Gastos de rendición de cuentas.</t>
  </si>
  <si>
    <t>- Cajas Menores</t>
  </si>
  <si>
    <t>- Demás eventos</t>
  </si>
  <si>
    <t>- Gastos Médicos</t>
  </si>
  <si>
    <t>AUTOMÓVILES</t>
  </si>
  <si>
    <t>Experticio Técnico</t>
  </si>
  <si>
    <t>Autorización de reparaciones en talleres de primera línea según la marca del vehículo afectado</t>
  </si>
  <si>
    <t>Cobertura automática para vehículos usados sin previa inspección</t>
  </si>
  <si>
    <t>Cobertura transporte de mercancías azarosas, inflamables o explosivas</t>
  </si>
  <si>
    <t>Errores involuntarios en las características de los vehículos asegurados</t>
  </si>
  <si>
    <t>No inspección de vehículos actualmente asegurados</t>
  </si>
  <si>
    <t>Reparaciones de los vehículos asegurados en talleres concesionarios autorizados según la marca</t>
  </si>
  <si>
    <t>- Todos los amparos</t>
  </si>
  <si>
    <t>Errores, omisiones e inexactitudes no intencionales</t>
  </si>
  <si>
    <t>TASAS (PRIMAS)</t>
  </si>
  <si>
    <t>GLOBAL DE MANEJO</t>
  </si>
  <si>
    <t>TOTAL GLOBAL DE MANEJO</t>
  </si>
  <si>
    <t>TOTAL RESPONSABILIDAD CIVIL EXTRACONTRACTUAL</t>
  </si>
  <si>
    <t>TOTAL AUTOMÓVILES</t>
  </si>
  <si>
    <t>EVALUACIÓN OFERTA POR RAMO</t>
  </si>
  <si>
    <t>RESUMEN GENERAL DE PUNTAJE POR RAMO</t>
  </si>
  <si>
    <t>A - CONDICIONES BASICAS OBLIGATORIAS DEL PLIEGO</t>
  </si>
  <si>
    <t>Atraco en predios</t>
  </si>
  <si>
    <t>Definición de Edificios</t>
  </si>
  <si>
    <t>Definición de contenidos</t>
  </si>
  <si>
    <t>Definición de equipo eléctrico y electrónico</t>
  </si>
  <si>
    <t>Definición de maquinaria y equipo</t>
  </si>
  <si>
    <t>Definición de muebles y enseres</t>
  </si>
  <si>
    <t>Instalación de equipos de climatización</t>
  </si>
  <si>
    <t>Secreto industrial, propiedad industrial, marcas de fábrica y nombres.</t>
  </si>
  <si>
    <t>Amparo automático para cambio de ubicación de riesgo</t>
  </si>
  <si>
    <t>Concurrencia de amparos, cláusulas y/o condiciones</t>
  </si>
  <si>
    <t>B</t>
  </si>
  <si>
    <t>Ampliación aviso de siniestro a 60 días</t>
  </si>
  <si>
    <t>Bienes temporalmente desplazados o depositados en otros predios</t>
  </si>
  <si>
    <t>Cláusula de 72 horas para eventos de la naturaleza</t>
  </si>
  <si>
    <t>Daños en instalaciones electrónicas de procesamiento de datos</t>
  </si>
  <si>
    <t>Elementos dañados y/o gastados</t>
  </si>
  <si>
    <t>Valores asegurados</t>
  </si>
  <si>
    <t>Movilización de bienes para uso fuera y dentro de predios</t>
  </si>
  <si>
    <t>Opción de reposición o reparación del bien y no indemnización en dinero, a conveniencia del asegurado.</t>
  </si>
  <si>
    <t>Pago de la indemnización directamente a contratistas y/o proveedores</t>
  </si>
  <si>
    <t>C</t>
  </si>
  <si>
    <t>A- CONDICIONES BASICAS OBLIGATORIAS</t>
  </si>
  <si>
    <t xml:space="preserve">B- </t>
  </si>
  <si>
    <t>AMIT, HMCC</t>
  </si>
  <si>
    <t>TERREMOTO  EN EQUIPOS ELECTRÓNICOS</t>
  </si>
  <si>
    <t>AMIT, HMCC EN EQUIPOS ELECTRÓNICOS</t>
  </si>
  <si>
    <t>DEMÁS EVENTOS EN EQUIPOS ELECTRÓNICOS</t>
  </si>
  <si>
    <t>SUSTRACCION CON Y SIN VIOLENCIA EN EQUIPOS ELECTRÓNICOS</t>
  </si>
  <si>
    <t>TERREMOTO</t>
  </si>
  <si>
    <t>e</t>
  </si>
  <si>
    <t>f</t>
  </si>
  <si>
    <t>g</t>
  </si>
  <si>
    <t>h</t>
  </si>
  <si>
    <t>i</t>
  </si>
  <si>
    <t>TODOS LOS AMPAROS</t>
  </si>
  <si>
    <t>FACTOR ECONÓMICO</t>
  </si>
  <si>
    <t>Pérdidas ocasionadas por mermas</t>
  </si>
  <si>
    <t>Amparo automático para cargos que por error u omisión no se hayan informado al inicio de la vigencia de la póliza, aviso 120 días.</t>
  </si>
  <si>
    <t>Desapariciones misteriosas.</t>
  </si>
  <si>
    <t>Gastos adicionales, hasta el 100% de los gastos demostrados, sin límite.</t>
  </si>
  <si>
    <t>Terremoto, temblor y erupción volcánica.</t>
  </si>
  <si>
    <t>Asistencia jurídica en procesos civiles y penales.</t>
  </si>
  <si>
    <t>Asonada, motín, conmoción civil o popular, huelga.</t>
  </si>
  <si>
    <t>No aplicación de deducible.</t>
  </si>
  <si>
    <t>No inspección de vehículos nuevos.</t>
  </si>
  <si>
    <t>Descuento por inactividad mayor a 120 días</t>
  </si>
  <si>
    <t>Amparo automático para vehículos que por error u omisión no se hayan informado al inicio del seguro, aviso 60 días</t>
  </si>
  <si>
    <t>Hurto de elementos dejados en los vehículos asegurados.</t>
  </si>
  <si>
    <t>Inclusión de vehículos que remolquen, aunque no sean grúas o tractomulas</t>
  </si>
  <si>
    <t>Inclusión de remolques, incluyendo el hurto</t>
  </si>
  <si>
    <t>UNIVERSIDAD DISTRITAL FRANCISCO JOSÉ DE CALDAS</t>
  </si>
  <si>
    <t>TOTAL RESPONSABILIDAD CIVIL EXTRACONTRAC.</t>
  </si>
  <si>
    <t>TOTAL RESPONSABILIDAD CIVIL SERV. PÚBLICOS</t>
  </si>
  <si>
    <t>INFIDELIDAD Y RIESGOS FINANCIEROS</t>
  </si>
  <si>
    <t>TOTAL INFIDELIDAD Y RIESGOS FINANCIEROS</t>
  </si>
  <si>
    <t>Infidelidad - Actos deshonestos o fraudulentos de los empleados públicos y trabajadores.</t>
  </si>
  <si>
    <t>Pérdida o daños de valores dentro del establecimiento asegurado, incluyendo desaparición misteriosa.</t>
  </si>
  <si>
    <t>Pérdida por fuera de los predios</t>
  </si>
  <si>
    <t>Valores y/o bienes en tránsito.</t>
  </si>
  <si>
    <t>Falsificación o Adulteración de documentos o firmas.</t>
  </si>
  <si>
    <t>Falsificación de depósitos.</t>
  </si>
  <si>
    <t>Pérdida por Giros postales y billetes falsificados.</t>
  </si>
  <si>
    <t>Falsificación Extendida.</t>
  </si>
  <si>
    <t>Dinero falsificado.</t>
  </si>
  <si>
    <t>Moneda, cheques o títulos valores falsos.</t>
  </si>
  <si>
    <t>Asonada, motín, conmoción civil o popular, huelga, actos mal intencionados de terceros para dineros y títulos valores.</t>
  </si>
  <si>
    <t>Cuidado, Custodia y Control</t>
  </si>
  <si>
    <t>Costos legales y honorarios profesionales..</t>
  </si>
  <si>
    <t>Revocación de la póliza 15 días.</t>
  </si>
  <si>
    <t>Artículo 1081 del Código de Comercio Colombiano.</t>
  </si>
  <si>
    <t>Límite Territorial en Colombia.</t>
  </si>
  <si>
    <t>Delitos por Computador - Pérdidas a través de sistemas de computo, para los sistemas usados por el asegurado no tiene condicionado (Extensión de crimen por computador según el texto LSW983 cláusulas 1 a 9.).</t>
  </si>
  <si>
    <t>Extensión de cobertura a extorsión (lesiones personales / daños a la propiedad) para predios y transito.</t>
  </si>
  <si>
    <t>Amparo automático de nuevos empleados y predios en Colombia</t>
  </si>
  <si>
    <t>Amparo automático para nuevos funcionarios, cargos, predios y operaciones.</t>
  </si>
  <si>
    <t xml:space="preserve">Aplicación del deducible del seguro de infidelidad y riesgos financieros bajo el seguro de manejo global </t>
  </si>
  <si>
    <t xml:space="preserve">Cláusula de limitación de descubrimiento, Fecha de retroactividad a partir del inicio de la primera póliza expedida. </t>
  </si>
  <si>
    <t xml:space="preserve">Definición de empleados extendida. </t>
  </si>
  <si>
    <t>Extensión de amparo para cubrir personal provisional o temporal o aquellas personas facilitadas por firmas especializadas y estudiantes en práctica que presten servicios al asegurado, siempre y cuando estén bajo su control y supervisión directa</t>
  </si>
  <si>
    <t>Costos y gastos legales.</t>
  </si>
  <si>
    <t>Incendio/terremoto para dineros y títulos valores.</t>
  </si>
  <si>
    <t>Pérdida de derechos de suscripción.</t>
  </si>
  <si>
    <t xml:space="preserve">Extensión de costos de limpieza. Hasta $100.000.000      </t>
  </si>
  <si>
    <t>Amparo de responsabilidad profesional (NMA-2273), por el limite global contratado</t>
  </si>
  <si>
    <t>Ampliación del aviso de siniestro  a 60 días.</t>
  </si>
  <si>
    <t xml:space="preserve">Anticipo de indemnización, del 80%.  </t>
  </si>
  <si>
    <t>Cláusula de bono por no reclamación,  del 10% anual, sobre la prima neta anual, por la no existencia de siniestros durante la vigencia de la póliza.</t>
  </si>
  <si>
    <t>Cláusula de reposición de títulos valores</t>
  </si>
  <si>
    <t>Cobertura automática para nuevos predios y  nuevos empleados</t>
  </si>
  <si>
    <t xml:space="preserve">Cobertura de Costo Financiero. Interés mensual del _% mensual, límite máximo de indemnización de US$ ________ por mes y US$ _________ en el agregado anual, período máximo de indemnización de 9 meses y deducible de _______ (__) días para toda y cada pérdida. </t>
  </si>
  <si>
    <t>Costos legales y honorarios de abogado, $300.000.000</t>
  </si>
  <si>
    <t>Empleados no identificados</t>
  </si>
  <si>
    <t>Extensión de coberturas de infidelidad y predios, para mercancías  propias de la actividad del asegurado</t>
  </si>
  <si>
    <t>Extensión de Directores. (Miembros de la Junta Directiva, cuando sean funcionarios del asegurado)</t>
  </si>
  <si>
    <t>Extensión de moneda falsificada. para monedas de todo el mundo</t>
  </si>
  <si>
    <t>Falsificación de télex codificado. Incluyendo telefaxsimiles falsificados.</t>
  </si>
  <si>
    <t>Fecha de retroactividad eliminada y reemplazada por cláusula de limitación de descubrimiento para cualquier límite asegurado (retroactividad ilimitada).</t>
  </si>
  <si>
    <t xml:space="preserve">Gastos legales. honorarios de abogados, gastos y costas legales.  </t>
  </si>
  <si>
    <t>Revocación de la póliza 90 días</t>
  </si>
  <si>
    <t>CHUBB SEGUROS</t>
  </si>
  <si>
    <t>Revocación de la póliza 90 días, excepto AMIT, HAMCC, sabotaje y terrorismo, que es de 10 días</t>
  </si>
  <si>
    <t xml:space="preserve">Compromisoria </t>
  </si>
  <si>
    <t>Diferencias contractuales.</t>
  </si>
  <si>
    <t>Propiedad personal de empleados, funcionarios o contratistas de prestación de servicios profesionales y de apoyo a la gestión (Excluye joyas, dinero y vehículos) hasta $2.000.000 funcionario y $50.000.000 vigencia</t>
  </si>
  <si>
    <t>Reposición de recibos contables $1.000.000.000.</t>
  </si>
  <si>
    <t>Avances de pago de siniestros del 75%, previa demostración de la ocurrencia y la cuantía.</t>
  </si>
  <si>
    <t>Amparo automático para equipos reemplazados temporalmente, sean nuevos o usados, hasta el 10% del valor asegurado  total y por 60 días, con cobro de prima adicional.</t>
  </si>
  <si>
    <t>Amparo automático para bienes que por error u omisión no se hayan informado al inicio del seguro, aviso 60 días, con cobro de prima adicional.</t>
  </si>
  <si>
    <t>Cobertura rotura accidental de vidrios incluyendo los generados por AMCC y Vandalismo y AMIT (No aplica deducible), hasta $500.000.000 evento.</t>
  </si>
  <si>
    <t>Restablecimiento automático del valor asegurado por pago de siniestro con su correspondiente pago de prima adicional; el restablecimiento no aplica para los amparos de Asonada, motín, conmoción civil o popular y huelga AMCCPH y Actos mal Intencionados de Terceros AMIT</t>
  </si>
  <si>
    <t>Equipos y maquinaria de propiedad de la UNIVERSIDAD DISTRITAL bajo sus tenencia y/o control, o por los que sea legalmente responsable, tales como pero no limitados a ascensores, conexiones, bombas, motobombas, transformadores, plantas eléctricas y demás equipos de propiedad de la UNIVERSIDAD DISTRITAL y que estén ubicados en cualquier parte de los predios donde la UNIVERSIDAD DISTRITAL desarrolle su actividad tanto en Bogotá como a nivel nacional.</t>
  </si>
  <si>
    <t>Hurto simple para equipos móviles y/o portátiles</t>
  </si>
  <si>
    <t>Labores y materiales hasta $2.100.000.000, aviso 90 días</t>
  </si>
  <si>
    <t>No aplicación de garantías.</t>
  </si>
  <si>
    <t>Cobertura de conjuntos por pérdidas parciales para equipos cuyo valor asegurado en conjunto no supere $500.000.000. En caso de daños en equipos cuya consecución sea difícil, la aseguradora pagará o indemnizará el total del equipo como pérdida total.</t>
  </si>
  <si>
    <t>No aplicación de demérito por uso para pérdidas totales para bienes cuyo uso no sea superior a 7 años y no aplicación en conjunto de porcentaje superior al 60%</t>
  </si>
  <si>
    <t>No aplicación de mejora tecnológica para pérdidas totales para bienes cuyo uso no sea superior a 7 años, y no aplicación en conjunto de porcentaje del 70%.</t>
  </si>
  <si>
    <t>Daños a calderas y equipos generadores de vapor hasta $400.000.000 evento/vigencia.</t>
  </si>
  <si>
    <t>Traslados temporales hasta $2.000.000.000. Incluye permanencias dentro y fuera de los predios del asegurado y su transporte</t>
  </si>
  <si>
    <t>Alquiler temporal de locales y equipos</t>
  </si>
  <si>
    <t>No control ni cooperación de reclamos para pérdidas inferiores a $5.000.000.</t>
  </si>
  <si>
    <t>Amparo de renta mensual de $50.000.000</t>
  </si>
  <si>
    <t>Límite adicional para la cobertura de equipos móviles y portátiles.</t>
  </si>
  <si>
    <t>Límite adicional de cobertura de hurto y hurto calificado y hurto simple para equipos móviles y portátiles.</t>
  </si>
  <si>
    <t>Cobertura de Asonada, motín, conmoción civil o popular y huelga; Actos mal intencionados de terceros y Terrorismo. Se califica el mayor Sublimite adicional ofrecido.</t>
  </si>
  <si>
    <t>Extensión de cobertura para obras en construcción o montaje, hasta $10.000.000.000</t>
  </si>
  <si>
    <t>Adecuación de terrenos que lleguen a afectarse como consecuencia de siniestros provenientes de eventos de la naturaleza hasta el 100% de los gastos demostrados.</t>
  </si>
  <si>
    <t xml:space="preserve">Ampliación del plazo para la cláusula de revocación de la póliza para las coberturas de HMCC-AMIT, incluido terrorismo. Se califica el plazo adicional al básico obligatorio. </t>
  </si>
  <si>
    <t>Incendio inherente y/o rayo en aparatos eléctricos</t>
  </si>
  <si>
    <t>Cobertura sin aplicación de deducible para cualquier pérdida  por Daños, Hurto Simple y Calificado. Se califica el límite adicional al básico.</t>
  </si>
  <si>
    <t>- Extensión de cobertura para empleados ocasionales, temporales y otros al 50%. La cobertura debe extenderse a amparar los trabajadores ocasionales, temporales o transitorios y a quienes sin serlo, realicen prácticas o investigaciones en sus dependencias. Así mismo todas aquellas personas naturales que presten servicios en los establecimientos del asegurado bajo cualquier título o contrato, incluidos los empleados de firmas especializadas, los empleados de contratistas independientes, etc.</t>
  </si>
  <si>
    <t>CLÁUSULAS ADICIONALES OBLIGATORIAS</t>
  </si>
  <si>
    <t>Incremento en el límite básico, sin cobro de prima adicional.</t>
  </si>
  <si>
    <t>UBICACIÓN</t>
  </si>
  <si>
    <t xml:space="preserve">República de Colombia </t>
  </si>
  <si>
    <t>LIMITE ASEGURADO</t>
  </si>
  <si>
    <t>COBERTURA OBLIGATORIA</t>
  </si>
  <si>
    <t>Daño moral</t>
  </si>
  <si>
    <t>Lucro cesante</t>
  </si>
  <si>
    <t>Contratistas vinculados a la entidad para la prestación de servicios profesionales y apoyo a la gestión, incluyendo todo el alcance del objeto de sus contratos.</t>
  </si>
  <si>
    <t>Responsabilidad Civil del asegurado frente a familiares de los trabajadores.</t>
  </si>
  <si>
    <t>Responsabilidad Civil Patronal $30.000.000 persona y $70.000.000 vigencia, en exceso de las prestaciones sociales legales.</t>
  </si>
  <si>
    <t xml:space="preserve">Responsabilidad Civil Contratistas y subcontratistas </t>
  </si>
  <si>
    <t>Responsabilidad Civil Cruzada $500.000.000.</t>
  </si>
  <si>
    <t xml:space="preserve">        . Por evento: $50.000.000</t>
  </si>
  <si>
    <t xml:space="preserve">        . Por vigencia: $100.000.000</t>
  </si>
  <si>
    <t xml:space="preserve">        . Por vigencia: $200.000.000</t>
  </si>
  <si>
    <t xml:space="preserve">        . Por evento: $60.000.000</t>
  </si>
  <si>
    <t xml:space="preserve">        . Por vigencia: 40% del límite asegurado básico</t>
  </si>
  <si>
    <t>Responsabilidad Civil en exceso de la póliza de automóviles.</t>
  </si>
  <si>
    <t>Daños a bienes de terceros, muerte o lesiones ocasionadas a personas cuando sean transportadas en vehículos  de la UNIVERSIDAD DISTRITAL.</t>
  </si>
  <si>
    <t>Bienes bajo cuidado tenencia y control declarados o no $80.000.000</t>
  </si>
  <si>
    <t>Doble límite anual sin cobro de prima adicional</t>
  </si>
  <si>
    <t>Restablecimiento automático del valor asegurado por pago de siniestro.</t>
  </si>
  <si>
    <t>Gastos de transporte por pérdidas totales. Límite de Cobertura $40.000 diarios hasta por sesenta días.</t>
  </si>
  <si>
    <t>Asistencia Jurídica en proceso de reparación directa.</t>
  </si>
  <si>
    <t>Cobertura vehículos blindados.</t>
  </si>
  <si>
    <t>Errores, omisiones e inexactitudes no intencionales.</t>
  </si>
  <si>
    <t>Indemnización pérdidas totales en 5 días hábiles.</t>
  </si>
  <si>
    <t>Inexistencia de partes en el mercado.</t>
  </si>
  <si>
    <t>Gastos de grúa para todos los vehículos asegurados.</t>
  </si>
  <si>
    <t>Pagos de R Civil para daños a bienes de terceros al 100%.</t>
  </si>
  <si>
    <t>Avisos y Letreros.</t>
  </si>
  <si>
    <t>Amparo automático para vehículos hasta $200.000.000 aviso 90 días.</t>
  </si>
  <si>
    <t>No subrogación contra conductores y/o comodatarios.</t>
  </si>
  <si>
    <t>Amparo automático para accesorios y equipos no originales hasta $60.000.000, aviso 90 días.</t>
  </si>
  <si>
    <t>Amparo automático para accesorios y equipos que por error u omisión no se hayan informado al inicio del seguro, aviso 90 días</t>
  </si>
  <si>
    <t>Ampliación aviso de siniestro 60 días.</t>
  </si>
  <si>
    <t>Avances de pagos sobre siniestros 80%.</t>
  </si>
  <si>
    <t>Compromiso de la aseguradora sobre el plazo para el pago de las indemnizaciones 5 días hábiles.</t>
  </si>
  <si>
    <t>No restricción del amparo por tipo, modelo o antigüedad de los vehículos.</t>
  </si>
  <si>
    <t>Pagos de indemnización directamente a contratistas y proveedores.</t>
  </si>
  <si>
    <t>Revocación de la póliza 90 días.</t>
  </si>
  <si>
    <t>Servicio de tramitador y gastos de traspaso $500.000, excluye impuestos, multas y gravámenes atrasados.</t>
  </si>
  <si>
    <t>Vehículos no matriculados.</t>
  </si>
  <si>
    <t>Sustitución provisional de vehículos de similares características en caso de pérdida total para vehículos administrativos.</t>
  </si>
  <si>
    <t>El sistema bajo el cual opera la póliza es por notificación de investigaciones y/o procesos, excepto para los gastos preliminares en procesos penales bajo los sistemas inquisitivos o acusatorio en los cuales no necesariamente procede la notificación, durante la vigencia comunicados en tal período a la aseguradora y derivados de hechos ocurridos desde el período de retroactividad otorgado para la primera vigencia. El alcance de cobertura debe amparar los cargos presentes, pasados y futuros. No se acepta la inclusión de textos de sistema de cobertura o relacionados con el mismo, entre otros, cláusula de limitación de descubrimiento.</t>
  </si>
  <si>
    <t>Pago anticipado de gastos de defensa.</t>
  </si>
  <si>
    <t>Amparo automático para funcionarios pasados, presentes y futuros.</t>
  </si>
  <si>
    <t>Aplicación de disposiciones del Código de Comercio.</t>
  </si>
  <si>
    <t>No aplicación de control de siniestros $300.000.000 evento/vigencia.</t>
  </si>
  <si>
    <t>Responsabilidad por detrimentos patrimoniales sufridos por el Estado o por terceros.</t>
  </si>
  <si>
    <t>Fecha de retroactividad ilimitada</t>
  </si>
  <si>
    <t>Cobertura para funcionarios pasados, presentes y futuros, 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</si>
  <si>
    <t>Se ampara automáticamente sin cobro de prima en la póliza, la homologación de cargos (cambios en la denominación de los cargos) que en cualquier momento se efectúe en la entidad asegurada siempre y cuando desempeñen las mismas o similares funciones a las antiguas denominaciones.</t>
  </si>
  <si>
    <t>Revocación de la póliza aviso 90 días</t>
  </si>
  <si>
    <t>No aplicación de tarifa de colegios de abogados.</t>
  </si>
  <si>
    <t>Libre escogencia de abogado para la defensa.</t>
  </si>
  <si>
    <t xml:space="preserve">Aceptación de gastos judiciales y/o costos de defensa dentro de los 15 días hábiles. </t>
  </si>
  <si>
    <t>Pérdidas de Empleados no identificados, al 100% del límite básico. Debe contemplar que cuando ocurra cualquier pérdida, sin previo fallo fiscal y la UNIVERSIDAD DISTRITAL FRANCISCO JOSE DE CALDAS no pudiera determinar especificamente al empleado o los empleados responsables, la compañia reconcera la indemnizacion correspondiente, siempre y cuando las circuentancias quen dieron lugar al evento, permitan considerar que la ocurrencia del mismo intervienieron uno o varios empleados a cualquierb titulo, ( autor intelectual, material o complice) queda entendido que la responsabilidad de la compañia, respeto de tales perdidas, no excedera en ningun caso del monto asegurado estipulado en la poliza. Los faltantes de inventario estan amparados en los mismos terminos establecidos anteriormente.</t>
  </si>
  <si>
    <r>
      <t xml:space="preserve">Los perjuicios patrimoniales que sufra la </t>
    </r>
    <r>
      <rPr>
        <b/>
        <sz val="11"/>
        <rFont val="Arial Narrow"/>
        <family val="2"/>
      </rPr>
      <t xml:space="preserve">UNIVERSIDAD FRANCISCO JOSÉ DE CALDAS </t>
    </r>
    <r>
      <rPr>
        <sz val="11"/>
        <rFont val="Arial Narrow"/>
        <family val="2"/>
      </rPr>
      <t>con motivo de la responsabilidad civil en que incurra de acuerdo con la ley colombiana, por lesiones o muerte a personas y/o destrucción o pérdida de bienes, causados durante el giro normal de sus actividades.</t>
    </r>
  </si>
  <si>
    <t>Pérdida o daños a bienes diferentes a dineros y títulos valores, por actos deshonestos o fraudulentos de los empleados publicos y trbajadores</t>
  </si>
  <si>
    <t>Incorrecta contratación de seguros. Unicamente gastos de defensa</t>
  </si>
  <si>
    <t>OBJETO</t>
  </si>
  <si>
    <t>Amparar los perjuicios o detrimentos patrimoniales sufridos por la UNIVERSIDAD DISTRITAL FRANCISCO JOSÉ DE CALDAS  o POR TERCEROS, como consecuencia de decisiones de gestión incorrectas, pero no dolosas, adoptadas y/o ejecutadas o inejecutadas, por los Servidores Públicos y/o funcionarios con regímenes de responsabilidad similares a los de los servidores públicos, cuyos cargos se relacionan.</t>
  </si>
  <si>
    <t xml:space="preserve">Asumir los gastos de defensa (honorarios profesionales de abogados defensores y cauciones judiciales), según los límites por etapas procesales establecidos, en todo tipo de proceso penales siempre que se trate de delitos no dolosos, civiles, administrativos, iniciados por entes de control (Procuraduría, Contraloría o similares) o por cualquier organismo oficial, e os que se discuta al responsabilidad correspondiente a los cargos asegurados. </t>
  </si>
  <si>
    <t>CARGOS ASEGURADOS:</t>
  </si>
  <si>
    <r>
      <t>-</t>
    </r>
    <r>
      <rPr>
        <sz val="7"/>
        <rFont val="Times New Roman"/>
        <family val="1"/>
      </rPr>
      <t xml:space="preserve">          </t>
    </r>
    <r>
      <rPr>
        <sz val="11"/>
        <rFont val="Arial Narrow"/>
        <family val="2"/>
      </rPr>
      <t xml:space="preserve">Miembros del Consejo Superior (9) </t>
    </r>
  </si>
  <si>
    <r>
      <t>-</t>
    </r>
    <r>
      <rPr>
        <sz val="7"/>
        <rFont val="Times New Roman"/>
        <family val="1"/>
      </rPr>
      <t xml:space="preserve">          </t>
    </r>
    <r>
      <rPr>
        <sz val="11"/>
        <rFont val="Arial Narrow"/>
        <family val="2"/>
      </rPr>
      <t>Rector</t>
    </r>
  </si>
  <si>
    <r>
      <t>-</t>
    </r>
    <r>
      <rPr>
        <sz val="7"/>
        <rFont val="Times New Roman"/>
        <family val="1"/>
      </rPr>
      <t xml:space="preserve">          </t>
    </r>
    <r>
      <rPr>
        <sz val="11"/>
        <rFont val="Arial Narrow"/>
        <family val="2"/>
      </rPr>
      <t>Asesor Rectoría</t>
    </r>
  </si>
  <si>
    <r>
      <t>-</t>
    </r>
    <r>
      <rPr>
        <sz val="7"/>
        <rFont val="Times New Roman"/>
        <family val="1"/>
      </rPr>
      <t xml:space="preserve">          </t>
    </r>
    <r>
      <rPr>
        <sz val="11"/>
        <rFont val="Arial Narrow"/>
        <family val="2"/>
      </rPr>
      <t>Dos vicerrectores</t>
    </r>
  </si>
  <si>
    <r>
      <t>-</t>
    </r>
    <r>
      <rPr>
        <sz val="7"/>
        <rFont val="Times New Roman"/>
        <family val="1"/>
      </rPr>
      <t xml:space="preserve">          </t>
    </r>
    <r>
      <rPr>
        <sz val="11"/>
        <rFont val="Arial Narrow"/>
        <family val="2"/>
      </rPr>
      <t>Secretario General</t>
    </r>
  </si>
  <si>
    <r>
      <t>-</t>
    </r>
    <r>
      <rPr>
        <sz val="7"/>
        <rFont val="Times New Roman"/>
        <family val="1"/>
      </rPr>
      <t xml:space="preserve">          </t>
    </r>
    <r>
      <rPr>
        <sz val="11"/>
        <rFont val="Arial Narrow"/>
        <family val="2"/>
      </rPr>
      <t>Cinco Decanos de Facultad</t>
    </r>
  </si>
  <si>
    <r>
      <t>-</t>
    </r>
    <r>
      <rPr>
        <sz val="7"/>
        <rFont val="Times New Roman"/>
        <family val="1"/>
      </rPr>
      <t xml:space="preserve">          </t>
    </r>
    <r>
      <rPr>
        <sz val="11"/>
        <rFont val="Arial Narrow"/>
        <family val="2"/>
      </rPr>
      <t>Siete Jefes de Oficina</t>
    </r>
  </si>
  <si>
    <r>
      <t>-</t>
    </r>
    <r>
      <rPr>
        <sz val="7"/>
        <rFont val="Times New Roman"/>
        <family val="1"/>
      </rPr>
      <t xml:space="preserve">          </t>
    </r>
    <r>
      <rPr>
        <sz val="11"/>
        <rFont val="Arial Narrow"/>
        <family val="2"/>
      </rPr>
      <t>Tres Jefes de División</t>
    </r>
  </si>
  <si>
    <r>
      <t>-</t>
    </r>
    <r>
      <rPr>
        <sz val="7"/>
        <rFont val="Times New Roman"/>
        <family val="1"/>
      </rPr>
      <t xml:space="preserve">          </t>
    </r>
    <r>
      <rPr>
        <sz val="11"/>
        <rFont val="Arial Narrow"/>
        <family val="2"/>
      </rPr>
      <t>Nueve Jefes de Sección</t>
    </r>
  </si>
  <si>
    <t xml:space="preserve">GASTOS DE DEFENSA:  </t>
  </si>
  <si>
    <t>Agregado anual: $500.000.000</t>
  </si>
  <si>
    <t>Persona $5.000.000.</t>
  </si>
  <si>
    <t>Evento $20.000.000</t>
  </si>
  <si>
    <t>Agregado anual: $50.000.000</t>
  </si>
  <si>
    <t>Oferta complementaria: $ 2.000.000.000</t>
  </si>
  <si>
    <t>Valor asegurado: 2.000.000.000 EVENTO/ 4.000.000.000 AGREGADO ANUAL</t>
  </si>
  <si>
    <t>SI, $ 100.000.000</t>
  </si>
  <si>
    <t>Amparo automático para nuevos cargos. Sistema blanket.</t>
  </si>
  <si>
    <t>Bienes bajo cuidado tenencia control y custodia (declarados o no) $50.000.000</t>
  </si>
  <si>
    <t>Bienes de propiedad de terceros hasta $100.000.000</t>
  </si>
  <si>
    <t>Definición amplia de trabajador o empleado.</t>
  </si>
  <si>
    <t>Errores y omisiones no intencionales.</t>
  </si>
  <si>
    <t>Compensación.</t>
  </si>
  <si>
    <t>Gastos de pago de auditores, revisores, contadores hasta $25.000.000 por evento.</t>
  </si>
  <si>
    <t>Gastos de demostración de la ocurrencia del siniestro y la cuantía hasta $25.000.000 por siniestro.</t>
  </si>
  <si>
    <t>Ampliación de la póliza frente al seguro de Infidelidad y Riesgos Financieros.</t>
  </si>
  <si>
    <t>Cláusula compromisoria</t>
  </si>
  <si>
    <t>Extensión de cobertura hasta 90 días de retiro del funcionario</t>
  </si>
  <si>
    <t>Pago del siniestro sin descontar prestaciones sociales del funcionario</t>
  </si>
  <si>
    <t>Protección de depósitos bancarios al 100% del valor asegurado.</t>
  </si>
  <si>
    <t>Ampliación aviso de siniestro 60 días</t>
  </si>
  <si>
    <t>Anticipo de indemnización 80%</t>
  </si>
  <si>
    <t>Determinación del valor de la pérdida indemnizable con base en cotizaciones de bienes de la misma clase, capacidad, tipo y marca.</t>
  </si>
  <si>
    <t>Pago de la indemnización directamente a contratistas y proveedores.</t>
  </si>
  <si>
    <t>LA PREVISORA</t>
  </si>
  <si>
    <t>CHUBB DE COLOMBIA</t>
  </si>
  <si>
    <t>Bienes bajo cuidado tenencia control y custodia (declarados o no) y los tomados en arriendo y/o leasing hasta $150.000.000 sin aviso.</t>
  </si>
  <si>
    <t>Portador externo de datos, incluyendo software $500.000.000</t>
  </si>
  <si>
    <t>Designación de bienes</t>
  </si>
  <si>
    <t>Inclusión automática de condiciones a favor del asegurado</t>
  </si>
  <si>
    <t>Para equipos móviles y/o portátiles en caso de siniestro dentro de los predios, se aplicará el deducible que corresponda a este amparo y no el de equipos móviles y/o portátiles fuera de predios</t>
  </si>
  <si>
    <t>TOTAL RESPONSABILIDAD CIVIL SERVIDORES PÚBLICOS</t>
  </si>
  <si>
    <t>- Costo en juicios y Honorarios profesionales. Sublímite básico obligatorio del 10% sobre el valor asegurado (El límite adicional al básico se califica bajo las coberturas complementarias. La cobertura de este seguro se extiende 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</si>
  <si>
    <t>Se cubren los hechos y/o investigaciones cuya notificación se haya presentado durante la vigencia de la póliza y/o período de retroactividad.</t>
  </si>
  <si>
    <t>Extensión del amparo de AMIT y para tomas de movimientos subversivos y los actos de autoridad para repelerlos, incluyendo el incendio ocasionado por los mismos.</t>
  </si>
  <si>
    <t>Terremoto, temblor y/o erupción volcánica 100% (Se amparan además tanques, patios, escaleras- interiores y exteriores- y construcciones separadas de los edificios incluidas las vías de acceso).</t>
  </si>
  <si>
    <t>Edificios (por su valor de reposición o reconstrucción, incluyendo en su cuantificación el valor de los cimientos, así como las escaleras externas que hagan parte de  la edificación, vías de acceso y en general cualquier tipo de estructura)</t>
  </si>
  <si>
    <t>Vidrios de la edificación ( Se incluyen los vidrios que de acuerdo con el reglamento de propiedad horizontal de la administración, no se encuentren amparados por las pólizas de áreas comunes, así como todos aquellos internos (puertas, ventanas) que en algún momento puedan verse afectados por un evento cubierto bajo la póliza.</t>
  </si>
  <si>
    <t>Muebles y enseres (Escritorios, sillas, cortinas, divisiones modulares, equipos eléctricos y no eléctricos, etc.).</t>
  </si>
  <si>
    <t>Toda la maquinaria, equipo, accesorios, herramientas, paneles de control, instalaciones eléctricas, equipos fijos y movilización de materiales, transformadores, subestaciones, plantas eléctricas y equipo para extinción de incendio, entre otros.</t>
  </si>
  <si>
    <t>Hurto de motores, tableros, accesorios y elementos de la maquinaria</t>
  </si>
  <si>
    <t>Hurto de partes y/o elementos de las edificaciones, incluidos el daño emergente con ocasión del evento o su tentativa</t>
  </si>
  <si>
    <t>Ampliación de cobertura por actos cometidos por funcionarios o cualquier persona que se encuentre lícitamente dentro de las instalaciones del asegurado</t>
  </si>
  <si>
    <t>No aplicación de infraseguro en caso de siniestro, siempre que la diferencia entre el valor asegurable y el valor asegurado no supere el 11%</t>
  </si>
  <si>
    <t>- Delitos contra el patrimonio económico.</t>
  </si>
  <si>
    <t>Continuidad de amparo y/o extensión de cobertura</t>
  </si>
  <si>
    <t>Ampliación del radio de operaciones a países de la Comunidad Andina de Naciones.</t>
  </si>
  <si>
    <t>El amparo de responsabilidad civil incluye cobertura por culpa grave</t>
  </si>
  <si>
    <t>Vehículos incautados asignados por la Dirección Nacional de Estupefacientes o cualquier otra entidad, en caso de pérdida total, se indemnizará con base en el modelo de acta de compromiso suscrito.</t>
  </si>
  <si>
    <t>Vehículos bajo cuidado, tenencia y control</t>
  </si>
  <si>
    <t>Vehículos propios y no propios, en exceso de los límites del seguro de automóviles</t>
  </si>
  <si>
    <t xml:space="preserve">        . Por evento: $50.000.000.</t>
  </si>
  <si>
    <t>Responsabilidad Civil para Parqueaderos incluyendo daños, hurto y hurto calificado a vehículos y sus accesorios</t>
  </si>
  <si>
    <t>Responsabilidad Civil Extracontractual por ampliaciones, modificaciones y/o reparaciones.</t>
  </si>
  <si>
    <t>Depósitos, tanques y tuberías en predios</t>
  </si>
  <si>
    <t>RESPONSABILIDAD CIVIL SERVIDORES PÚBLICOS</t>
  </si>
  <si>
    <t>Perjuicios a terceros reclamados durante la vigencia del seguro.</t>
  </si>
  <si>
    <t>Reembolso a la entidad tomadora.</t>
  </si>
  <si>
    <t>Muerte, incapacidad e insolvencia</t>
  </si>
  <si>
    <t>Responsabilidad impuesta por organismos de control, incluyendo juicios de responsabilidad fiscal.</t>
  </si>
  <si>
    <t>Ampliación plazo de aviso de siniestro a 60 días.</t>
  </si>
  <si>
    <t>Jurisdicción Colombia</t>
  </si>
  <si>
    <t>Límite territorial mundial.</t>
  </si>
  <si>
    <t>Artículo 1081 del Código de Comercio</t>
  </si>
  <si>
    <t>Incluye cobertura de muerte, incapacidad, insolvencia</t>
  </si>
  <si>
    <t>Automaticidad para los cargos amparados otorgando cobertura para los funcionarios pasados, presentes y futuros en los cargos amparados.</t>
  </si>
  <si>
    <t>Perjuicios de los cuales los funcionarios asegurados sean responsables por haber cometidos actos incorrectos.</t>
  </si>
  <si>
    <t>Gastos de defensa de los funcionarios asegurados en cualquier tipo de proceso, fiscal, disciplinario, penal, civil entre otros.</t>
  </si>
  <si>
    <t>Costos del proceso y honorarios de abogados.</t>
  </si>
  <si>
    <t>Representación en sociedades subordinadas</t>
  </si>
  <si>
    <t>Gastos de defensa y procesos derivados de incorrecta contratación de seguros</t>
  </si>
  <si>
    <t>Gastos de defensa y procesos de responsabilidad derivados de demandas laborales</t>
  </si>
  <si>
    <t>Faltas graves y gravísimas contempladas en Código Único Disciplinario.</t>
  </si>
  <si>
    <t>Cauciones Judiciales.</t>
  </si>
  <si>
    <t>Términos de la ley 222/95</t>
  </si>
  <si>
    <t>Reembolso a la entidad tomadora</t>
  </si>
  <si>
    <t>Eliminación de la exclusión de asegurado contra asegurado</t>
  </si>
  <si>
    <t>Pago en nombre y no mediante reembolso.</t>
  </si>
  <si>
    <t>Absorción, fusión o traslado de funciones</t>
  </si>
  <si>
    <t>Automaticidad de cargos amparados</t>
  </si>
  <si>
    <t>Costos del proceso y gastos de honorarios hasta el 100% del valor asegurado formando parte de dicho valor</t>
  </si>
  <si>
    <t>Cubrimiento de organismos adscritos o vinculados</t>
  </si>
  <si>
    <t xml:space="preserve"> Retorno por buena experiencia, 10% (70% de primas) – siniestros; al finalizar la vigencia, independiente que se presenten siniestros posteriores que afecten el período de retroactividad, sin ajuste de prima.</t>
  </si>
  <si>
    <t>Extensión de amparos a asesores externos y profesionales con contrato de prestación de servicios</t>
  </si>
  <si>
    <t>Extensión de cobertura por dos años siguientes al retiro de La Entidad</t>
  </si>
  <si>
    <t xml:space="preserve">No subrogación </t>
  </si>
  <si>
    <t>Valores globales sin relación de bienes.</t>
  </si>
  <si>
    <t>SI</t>
  </si>
  <si>
    <t>SUSTRACCIÓN CON Y SIN VIOLENCIA, TODO RIESGO</t>
  </si>
  <si>
    <t xml:space="preserve">        . Por evento: 20% del límite asegurado básico</t>
  </si>
  <si>
    <t>Gastos médicos</t>
  </si>
  <si>
    <t>Alimentos y bebidas.</t>
  </si>
  <si>
    <t>Daños y hurto de vehículos de terceros y de funcionarios en predios del asegurado:</t>
  </si>
  <si>
    <t>R. Civil por uso de armas de fuego por parte de vigilantes y funcionarios y errores de puntería.</t>
  </si>
  <si>
    <t>R. Civil uso de maquinaria y equipo de trabajo, de cargue y descargue y transporte de mercancías dentro de predios del asegurado.</t>
  </si>
  <si>
    <t>R. Civil por uso de escoltas y personal de vigilancia.</t>
  </si>
  <si>
    <t>Cobertura por disposiciones legales del medio ambiente</t>
  </si>
  <si>
    <t>Responsabilidad civil por vallas, avisos y letreros, dentro y fuera de los predios, cafeterías, escaleras, ascensores y equipos similares.</t>
  </si>
  <si>
    <t>Restaurantes casinos y campos deportivos.</t>
  </si>
  <si>
    <t>Propietarios, arrendatarios o poseedores.</t>
  </si>
  <si>
    <t>Uso de maquinaria y equipo dentro de las instalaciones el asegurado</t>
  </si>
  <si>
    <t>Viaje de funcionarios en el territorio nacional</t>
  </si>
  <si>
    <t>Viaje de funcionarios en comisión o estudios en el exterior</t>
  </si>
  <si>
    <t>Amparo automático para nuevos predios, operaciones y/o actividades.</t>
  </si>
  <si>
    <t>Contaminación accidental, súbita e imprevista.</t>
  </si>
  <si>
    <t>No aplicación de deducible para gastos médicos.</t>
  </si>
  <si>
    <t>No subrogación a favor de empleados</t>
  </si>
  <si>
    <t>Asistencia jurídica en procesos civiles y penales</t>
  </si>
  <si>
    <t xml:space="preserve">  Defensa de cualquier demanda civil o penal entablada contra el asegurado</t>
  </si>
  <si>
    <t>CONVOCATORIA PÚBLICA No. 011 DE 2011</t>
  </si>
  <si>
    <t>Cobertura de Todo Riesgo de Daños Materiales que sufran los bienes asegurados, por cualquier causa no excluida y sea que dichos bienes estén en uso o inactivos incluyendo pero no limitado a Incendio y rayo; Explosión; Daños por agua; Anegación; Extended Coverage; Terremoto, temblor y erupción volcánica; Asonada, motín, conmoción civil o popular; Actos mal intencionados de terceros, Terrorismo hasta US$20.000.000.; Rotura de maquinaria; Rotura de vidrios exteriores e interiores; Pérdida de contenido en tanques; Corriente débil, Hurto simple y Hurto calificado para todos los bienes; Equipos móviles y/o portátiles; Movilización de bienes.</t>
  </si>
  <si>
    <t>Mejoras Locativas (Para efectos del presente seguro se deben tener en cuenta todas aquellas mejoras al inmueble realizadas por la UNIVERSIDAD DISTRITAL quien aún en el caso de no ser propietaria del bien, ha realizado inversiones para adecuarlos a sus necesidades) tales como, pero no limitados a: tapetes, tapizados, enchapes, mejoras eléctricas, cielo rasos, etc., los cuales al momento de un siniestro pueden afectar el patrimonio y normal funcionamiento de la entidad.</t>
  </si>
  <si>
    <t>No tasación o inventario cuando la pérdida sea inferior a $ 30.000.000</t>
  </si>
  <si>
    <t>Cobertura sin aplicación de deducible para cualquier pérdida  por Daños, Hurto Simple y Calificado, cuyo valor no supere los $10.000.000, hasta un acumulado de $30.000.000, Una vez copado este límite con estas pérdidas, se aplicarán los deducibles previstos en la póliza.</t>
  </si>
  <si>
    <t>UNION TEMPORAL SURAMERICANA-COLSEGUROS</t>
  </si>
  <si>
    <t>Incremento en costos de operación para equipos de procesamiento de datos hasta $2.000.000.000,  límite a primera pérdida absoluta.</t>
  </si>
  <si>
    <t>No aplicación de deducible para pérdidas inferiores a $1.000.000, bajo las coberturas de equipo electrónico, con un límite agregado anual de $10.000.000</t>
  </si>
  <si>
    <t>Reconstrucción de obras civiles, carreteras, puentes, poste de luz y todos aquellos construidos por el Asegurado para el desplazamiento hasta o dentro del predio asegurado hasta $500.000.000</t>
  </si>
  <si>
    <t>Amparo automático para nuevos bienes, sean nuevos o usados, hasta el 10% del valor asegurado  total y por 90 días. Con cobro de prima adicional.</t>
  </si>
  <si>
    <t>Cobertura automática para bienes en nuevos predios hasta $4.000.000.000, con aviso de 90 días, con cobro de prima adicional.</t>
  </si>
  <si>
    <t>Equipos móviles y portátiles, incluidos los movilizados en aeronaves, sublímite de $1.000.000.000</t>
  </si>
  <si>
    <t>Gastos de adecuación de las construcciones al código de construcciones sismorresistentes, hasta el 10% del valor asegurable de la edificación afectada.</t>
  </si>
  <si>
    <t>Gastos adicionales  para (Sin aplicación de deducible), sublímite combiando de $5.000.000.000.</t>
  </si>
  <si>
    <t>Arrendamiento en caso de siniestro.</t>
  </si>
  <si>
    <t>Auditoria y contabilidad.</t>
  </si>
  <si>
    <t>Evitar la extensión y propagación del siniestro.</t>
  </si>
  <si>
    <t>Extinción del siniestro.</t>
  </si>
  <si>
    <t>Preservación de bienes</t>
  </si>
  <si>
    <t>Acelerar la reparación, reacondicionamiento o el reemplazo de los bienes asegurados.</t>
  </si>
  <si>
    <t>Demostrar la ocurrencia y cuantía del siniestro.</t>
  </si>
  <si>
    <t>Gastos Extraordinarios.</t>
  </si>
  <si>
    <t>Gastos para reparaciones provisionales o transitorias aunque no formen parte de la reparación definitiva.</t>
  </si>
  <si>
    <t>Flete aéreo y expreso.</t>
  </si>
  <si>
    <t>Por horas extras, trabajo nocturno y trabajo en días festivos.</t>
  </si>
  <si>
    <t>Honorarios de auditores, revisores y contadores.</t>
  </si>
  <si>
    <t>Honorarios profesionales.</t>
  </si>
  <si>
    <t>Remoción, limpieza de escombros y gastos de demolición.</t>
  </si>
  <si>
    <t>Reparaciones temporales.</t>
  </si>
  <si>
    <t>Reconstrucción y reposición de archivos y documentos físicos y magnéticos.</t>
  </si>
  <si>
    <t>Viaje y estadía.</t>
  </si>
  <si>
    <t>Valor asegurado: $350,000,000</t>
  </si>
  <si>
    <t>CLAUSULAS ADICIONALES OBLIGATORIAS</t>
  </si>
  <si>
    <t>Valor asegurado: $600.000.000</t>
  </si>
  <si>
    <t>Responsabilidad civil extracontractual, incluyendo daño moral y lucro cesante $400.000.000/$400.000.000/$800.000.000.</t>
  </si>
  <si>
    <t>Vehículos de reemplazo para pérdidas totales</t>
  </si>
  <si>
    <t>ACE SEGUROS</t>
  </si>
  <si>
    <t>LIMITE ASEGURADO $ 1.200.000.000 Evento / agregado anual combinado con gastos de defensa</t>
  </si>
  <si>
    <t>Por evento/ persona: $200.000.000</t>
  </si>
  <si>
    <t>- Investigaciones preliminares:</t>
  </si>
  <si>
    <t>Oferta básica $1.200.000.000</t>
  </si>
  <si>
    <t>LA PREVISORA S.A</t>
  </si>
  <si>
    <t>Delitos por Computador y por transferencia electrónica de fondos (LSW238), para transferencias iniciadas por voz e internet.</t>
  </si>
  <si>
    <t>Gastos de grúa, transporte y protección del vehículo. Se excluyen vehículos pesados y motocicletas</t>
  </si>
  <si>
    <t>Asistencia en viaje 24 horas incluyendo perímetro urbano para automóviles, camionetas. Se excluyen vehículos pesados y motocicletas.</t>
  </si>
  <si>
    <t>Servicio de casa cárcel para el conductor hasta el 75 SMDLV.</t>
  </si>
  <si>
    <t>-  Etapas desde vinculación procesal hasta fallo que haga tránsito o cosa juzgada. Sublímite persona/proceso:</t>
  </si>
  <si>
    <t>-  Rector: $56.000.000</t>
  </si>
  <si>
    <t>-  Demás cargos: $21.000.000</t>
  </si>
  <si>
    <t>-  Otros costos procesales, incluyendo cauciones judiciales: $70.000.000</t>
  </si>
  <si>
    <t>Período extendido de descubrimiento por hechos ocurridos en la vigencia y reclamados en un período de hasta 24 meses, aplicable a revocación o no continuidad por parte de la entidad asegurada. Con cobro de prima adicional hasta el 75%.</t>
  </si>
  <si>
    <t>SI, US$1.000.000, adicional</t>
  </si>
  <si>
    <t>SI, $1.000.000.000</t>
  </si>
  <si>
    <t>15% de la pérdida, sin mínimo</t>
  </si>
  <si>
    <t>3% del valor asegurable del riesgo afectado mínimo 3SMMLV</t>
  </si>
  <si>
    <t>DEMÁS EVENTOS</t>
  </si>
  <si>
    <t>6% de la pérdida mínimo 3 SMMLV</t>
  </si>
  <si>
    <t>3% del valor asegurable del riesgo afectado mínimo 3 SMMLV</t>
  </si>
  <si>
    <t>10% de la pérdida, mínimo 2 SMMLV</t>
  </si>
  <si>
    <t>SUB-TOTAL PUNTAJE DEDUCIBLES (sumatoria a hasta i)/9</t>
  </si>
  <si>
    <t>Edificios, contenidos, equipos electrónicos, maquinaria y equipo, dineros: $132.077.184.122</t>
  </si>
  <si>
    <t>UT SURAMERICANA-COLSEGUROS</t>
  </si>
  <si>
    <t>UT SURAMERICANA - COLSEGUROS</t>
  </si>
  <si>
    <t>PRIMA CON IVA</t>
  </si>
  <si>
    <t>10% de la pérdida minimo 3 SMMLV</t>
  </si>
  <si>
    <t>OFERTA BASICA: $ 600.000.000</t>
  </si>
  <si>
    <t>SI, 90 días</t>
  </si>
  <si>
    <t>10% de la pérdida, mínimo 3 SMMLV</t>
  </si>
  <si>
    <t>Valor asegurado: $491.900.000</t>
  </si>
  <si>
    <t>SI, previa aprobación</t>
  </si>
  <si>
    <t>SI, $250.000.000</t>
  </si>
  <si>
    <t>SI, $600.000.000</t>
  </si>
  <si>
    <t>541 DIAS</t>
  </si>
  <si>
    <t>551 DIAS</t>
  </si>
  <si>
    <t>548 días</t>
  </si>
  <si>
    <t>SI, hasta $100.000.000</t>
  </si>
  <si>
    <t>335 días</t>
  </si>
  <si>
    <t>RESPONSABILIDAD CIVIL SERVIDORES PUBLICOS</t>
  </si>
  <si>
    <t>336 DIAS</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</si>
</sst>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0"/>
    <numFmt numFmtId="174" formatCode="_ * #,##0_ ;_ * \-#,##0_ ;_ * &quot;-&quot;??_ ;_ @_ "/>
    <numFmt numFmtId="175" formatCode="_ &quot;$&quot;\ * #,##0.0_ ;_ &quot;$&quot;\ * \-#,##0.0_ ;_ &quot;$&quot;\ * &quot;-&quot;??_ ;_ @_ "/>
    <numFmt numFmtId="176" formatCode="_ &quot;$&quot;\ * #,##0_ ;_ &quot;$&quot;\ * \-#,##0_ ;_ &quot;$&quot;\ * &quot;-&quot;??_ ;_ @_ "/>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00000"/>
    <numFmt numFmtId="183" formatCode="0.0000000"/>
    <numFmt numFmtId="184" formatCode="0.000000"/>
    <numFmt numFmtId="185" formatCode="0.00000"/>
    <numFmt numFmtId="186" formatCode="0.000"/>
  </numFmts>
  <fonts count="53">
    <font>
      <sz val="10"/>
      <name val="Arial"/>
      <family val="0"/>
    </font>
    <font>
      <sz val="11"/>
      <color indexed="8"/>
      <name val="Calibri"/>
      <family val="2"/>
    </font>
    <font>
      <b/>
      <sz val="12"/>
      <name val="Arial"/>
      <family val="2"/>
    </font>
    <font>
      <b/>
      <sz val="10"/>
      <name val="Arial"/>
      <family val="2"/>
    </font>
    <font>
      <sz val="14"/>
      <name val="Arial"/>
      <family val="2"/>
    </font>
    <font>
      <sz val="8"/>
      <name val="Arial"/>
      <family val="0"/>
    </font>
    <font>
      <sz val="11"/>
      <name val="Arial"/>
      <family val="2"/>
    </font>
    <font>
      <b/>
      <sz val="11"/>
      <name val="Arial"/>
      <family val="2"/>
    </font>
    <font>
      <sz val="11"/>
      <name val="Arial Narrow"/>
      <family val="2"/>
    </font>
    <font>
      <sz val="11"/>
      <color indexed="8"/>
      <name val="Arial Narrow"/>
      <family val="2"/>
    </font>
    <font>
      <b/>
      <sz val="12"/>
      <name val="Arial Narrow"/>
      <family val="2"/>
    </font>
    <font>
      <sz val="10"/>
      <name val="Arial Narrow"/>
      <family val="2"/>
    </font>
    <font>
      <b/>
      <sz val="11"/>
      <name val="Arial Narrow"/>
      <family val="2"/>
    </font>
    <font>
      <b/>
      <sz val="10"/>
      <name val="Arial Narrow"/>
      <family val="2"/>
    </font>
    <font>
      <b/>
      <i/>
      <sz val="10"/>
      <name val="Tahoma"/>
      <family val="2"/>
    </font>
    <font>
      <b/>
      <i/>
      <sz val="10"/>
      <name val="Arial Narrow"/>
      <family val="2"/>
    </font>
    <font>
      <sz val="11"/>
      <color indexed="10"/>
      <name val="Arial Narrow"/>
      <family val="2"/>
    </font>
    <font>
      <sz val="7"/>
      <name val="Times New Roman"/>
      <family val="1"/>
    </font>
    <font>
      <b/>
      <sz val="14"/>
      <name val="Arial Narrow"/>
      <family val="2"/>
    </font>
    <font>
      <b/>
      <u val="single"/>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thin"/>
      <top style="thin"/>
      <bottom style="medium"/>
    </border>
    <border>
      <left style="medium"/>
      <right/>
      <top/>
      <bottom/>
    </border>
    <border>
      <left style="thin"/>
      <right style="medium"/>
      <top style="thin"/>
      <bottom style="thin"/>
    </border>
    <border>
      <left style="thin"/>
      <right style="medium"/>
      <top style="thin"/>
      <bottom style="medium"/>
    </border>
    <border>
      <left style="medium"/>
      <right/>
      <top/>
      <bottom style="medium"/>
    </border>
    <border>
      <left style="medium"/>
      <right style="thin"/>
      <top style="thin"/>
      <bottom style="medium"/>
    </border>
    <border>
      <left style="medium"/>
      <right style="medium"/>
      <top style="medium"/>
      <bottom/>
    </border>
    <border>
      <left style="thin"/>
      <right style="medium"/>
      <top style="medium"/>
      <bottom style="thin"/>
    </border>
    <border>
      <left style="medium"/>
      <right style="medium"/>
      <top style="medium"/>
      <bottom style="medium"/>
    </border>
    <border>
      <left style="medium"/>
      <right/>
      <top style="thin"/>
      <bottom style="thin"/>
    </border>
    <border>
      <left style="medium"/>
      <right/>
      <top style="medium"/>
      <bottom style="thin"/>
    </border>
    <border>
      <left style="medium"/>
      <right/>
      <top style="thin"/>
      <bottom style="medium"/>
    </border>
    <border>
      <left style="thin"/>
      <right style="thin"/>
      <top style="medium"/>
      <bottom>
        <color indexed="63"/>
      </botto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color indexed="63"/>
      </bottom>
    </border>
    <border>
      <left/>
      <right style="medium"/>
      <top style="medium"/>
      <bottom/>
    </border>
    <border>
      <left style="medium"/>
      <right/>
      <top style="medium"/>
      <bottom/>
    </border>
    <border>
      <left/>
      <right style="medium"/>
      <top/>
      <bottom/>
    </border>
    <border>
      <left>
        <color indexed="63"/>
      </left>
      <right style="thin"/>
      <top style="thin"/>
      <bottom style="thin"/>
    </border>
    <border>
      <left/>
      <right/>
      <top style="medium"/>
      <bottom style="thin"/>
    </border>
    <border>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medium"/>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style="thin"/>
      <right style="medium"/>
      <top style="medium"/>
      <bottom>
        <color indexed="63"/>
      </bottom>
    </border>
    <border>
      <left style="thin"/>
      <right style="medium"/>
      <top style="thin"/>
      <bottom>
        <color indexed="63"/>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4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0" xfId="0" applyFont="1" applyAlignment="1">
      <alignment/>
    </xf>
    <xf numFmtId="177" fontId="0" fillId="0" borderId="0" xfId="0" applyNumberFormat="1" applyAlignment="1">
      <alignment horizontal="right"/>
    </xf>
    <xf numFmtId="0" fontId="9" fillId="0" borderId="10" xfId="0" applyFont="1" applyBorder="1" applyAlignment="1">
      <alignment horizontal="center" vertical="center" wrapText="1"/>
    </xf>
    <xf numFmtId="177" fontId="6" fillId="0" borderId="11" xfId="48" applyNumberFormat="1" applyFont="1" applyFill="1" applyBorder="1" applyAlignment="1">
      <alignment horizontal="right" vertical="center"/>
    </xf>
    <xf numFmtId="177" fontId="6" fillId="0" borderId="10" xfId="48" applyNumberFormat="1" applyFont="1" applyFill="1" applyBorder="1" applyAlignment="1">
      <alignment horizontal="right" vertical="center"/>
    </xf>
    <xf numFmtId="177" fontId="6" fillId="0" borderId="10" xfId="48" applyNumberFormat="1" applyFont="1" applyFill="1" applyBorder="1" applyAlignment="1">
      <alignment horizontal="righ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177" fontId="6" fillId="0" borderId="14" xfId="0" applyNumberFormat="1" applyFont="1" applyBorder="1" applyAlignment="1">
      <alignment horizontal="right" vertical="center" wrapText="1"/>
    </xf>
    <xf numFmtId="177" fontId="3" fillId="0" borderId="0" xfId="0" applyNumberFormat="1" applyFont="1" applyAlignment="1">
      <alignment horizontal="right"/>
    </xf>
    <xf numFmtId="177" fontId="3" fillId="0" borderId="0" xfId="0" applyNumberFormat="1" applyFont="1" applyAlignment="1">
      <alignment/>
    </xf>
    <xf numFmtId="0" fontId="8" fillId="0" borderId="10" xfId="0" applyFont="1" applyBorder="1" applyAlignment="1">
      <alignment horizontal="center" vertical="center" wrapText="1"/>
    </xf>
    <xf numFmtId="0" fontId="8" fillId="0" borderId="0" xfId="0" applyFont="1" applyFill="1" applyAlignment="1">
      <alignment vertical="center"/>
    </xf>
    <xf numFmtId="0" fontId="12" fillId="0" borderId="15" xfId="0" applyFont="1" applyFill="1" applyBorder="1" applyAlignment="1">
      <alignment vertical="center"/>
    </xf>
    <xf numFmtId="0" fontId="12" fillId="0" borderId="13" xfId="0" applyFont="1" applyFill="1" applyBorder="1" applyAlignment="1">
      <alignment vertical="center"/>
    </xf>
    <xf numFmtId="1" fontId="12" fillId="0" borderId="1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8" fillId="0" borderId="13" xfId="0" applyFont="1" applyFill="1" applyBorder="1" applyAlignment="1">
      <alignment vertical="center"/>
    </xf>
    <xf numFmtId="1"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12" fillId="0" borderId="10" xfId="0" applyFont="1" applyFill="1" applyBorder="1" applyAlignment="1">
      <alignment vertical="center"/>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0" xfId="0" applyFont="1" applyFill="1" applyAlignment="1">
      <alignment vertical="center"/>
    </xf>
    <xf numFmtId="0" fontId="8" fillId="0" borderId="10" xfId="0" applyFont="1" applyBorder="1" applyAlignment="1">
      <alignment horizontal="justify" vertical="top" wrapText="1"/>
    </xf>
    <xf numFmtId="2" fontId="8" fillId="0" borderId="10" xfId="0" applyNumberFormat="1" applyFont="1" applyFill="1" applyBorder="1" applyAlignment="1">
      <alignment horizontal="center" vertical="top" wrapText="1"/>
    </xf>
    <xf numFmtId="2" fontId="8"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xf>
    <xf numFmtId="0" fontId="8" fillId="0" borderId="10" xfId="0" applyFont="1" applyFill="1" applyBorder="1" applyAlignment="1">
      <alignment horizontal="justify" vertical="center"/>
    </xf>
    <xf numFmtId="1" fontId="8" fillId="0" borderId="16"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174" fontId="8" fillId="0" borderId="10" xfId="46" applyNumberFormat="1" applyFont="1" applyFill="1" applyBorder="1" applyAlignment="1">
      <alignment horizontal="center" vertical="center"/>
    </xf>
    <xf numFmtId="174" fontId="8" fillId="0" borderId="16" xfId="46" applyNumberFormat="1" applyFont="1" applyFill="1" applyBorder="1" applyAlignment="1">
      <alignment horizontal="center" vertical="center"/>
    </xf>
    <xf numFmtId="0" fontId="12" fillId="0" borderId="10" xfId="0" applyFont="1" applyFill="1" applyBorder="1" applyAlignment="1">
      <alignment horizontal="left" vertical="center"/>
    </xf>
    <xf numFmtId="1" fontId="12" fillId="0" borderId="14" xfId="47" applyNumberFormat="1" applyFont="1" applyFill="1" applyBorder="1" applyAlignment="1">
      <alignment horizontal="center" vertical="center"/>
    </xf>
    <xf numFmtId="172" fontId="8" fillId="0" borderId="14" xfId="47" applyNumberFormat="1" applyFont="1" applyFill="1" applyBorder="1" applyAlignment="1">
      <alignment horizontal="center" vertical="center"/>
    </xf>
    <xf numFmtId="1" fontId="12" fillId="0" borderId="17" xfId="47" applyNumberFormat="1" applyFont="1" applyFill="1" applyBorder="1" applyAlignment="1">
      <alignment horizontal="center" vertical="center"/>
    </xf>
    <xf numFmtId="0" fontId="12" fillId="0" borderId="18" xfId="0" applyFont="1" applyFill="1" applyBorder="1" applyAlignment="1">
      <alignment vertical="center"/>
    </xf>
    <xf numFmtId="0" fontId="8" fillId="0" borderId="0" xfId="0" applyFont="1" applyFill="1" applyAlignment="1">
      <alignment horizontal="justify" vertical="center"/>
    </xf>
    <xf numFmtId="173" fontId="8" fillId="0" borderId="0" xfId="0" applyNumberFormat="1" applyFont="1" applyFill="1" applyAlignment="1">
      <alignment horizontal="center" vertical="center"/>
    </xf>
    <xf numFmtId="0" fontId="12" fillId="0" borderId="0" xfId="0" applyFont="1" applyFill="1" applyAlignment="1">
      <alignment horizontal="justify" vertical="center"/>
    </xf>
    <xf numFmtId="173" fontId="8" fillId="0" borderId="0" xfId="0" applyNumberFormat="1" applyFont="1" applyFill="1" applyAlignment="1">
      <alignment vertical="center"/>
    </xf>
    <xf numFmtId="0" fontId="8" fillId="0" borderId="10" xfId="0" applyFont="1" applyBorder="1" applyAlignment="1">
      <alignment horizontal="center" vertical="top" wrapText="1"/>
    </xf>
    <xf numFmtId="1" fontId="16" fillId="0" borderId="10" xfId="0" applyNumberFormat="1" applyFont="1" applyFill="1" applyBorder="1" applyAlignment="1">
      <alignment horizontal="center" vertical="center"/>
    </xf>
    <xf numFmtId="176" fontId="8" fillId="0" borderId="10" xfId="48"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73" fontId="12" fillId="0" borderId="11" xfId="0" applyNumberFormat="1" applyFont="1" applyFill="1" applyBorder="1" applyAlignment="1">
      <alignment horizontal="center" vertical="center"/>
    </xf>
    <xf numFmtId="0" fontId="12" fillId="0" borderId="19" xfId="0" applyFont="1" applyFill="1" applyBorder="1" applyAlignment="1">
      <alignment vertical="center"/>
    </xf>
    <xf numFmtId="0" fontId="12" fillId="0" borderId="14" xfId="0" applyFont="1" applyFill="1" applyBorder="1" applyAlignment="1">
      <alignment horizontal="justify" vertical="center"/>
    </xf>
    <xf numFmtId="3" fontId="12" fillId="0" borderId="14" xfId="47" applyNumberFormat="1" applyFont="1" applyFill="1" applyBorder="1" applyAlignment="1">
      <alignment horizontal="center" vertical="center"/>
    </xf>
    <xf numFmtId="2" fontId="8" fillId="0" borderId="16" xfId="0" applyNumberFormat="1" applyFont="1" applyFill="1" applyBorder="1" applyAlignment="1">
      <alignment horizontal="center" vertical="center"/>
    </xf>
    <xf numFmtId="0" fontId="8" fillId="0" borderId="10" xfId="0" applyFont="1" applyFill="1" applyBorder="1" applyAlignment="1" quotePrefix="1">
      <alignment horizontal="justify" vertical="center" wrapText="1"/>
    </xf>
    <xf numFmtId="1" fontId="12" fillId="0" borderId="16" xfId="0" applyNumberFormat="1" applyFont="1" applyFill="1" applyBorder="1" applyAlignment="1">
      <alignment horizontal="justify" vertical="center"/>
    </xf>
    <xf numFmtId="1" fontId="12" fillId="0" borderId="10" xfId="0" applyNumberFormat="1" applyFont="1" applyFill="1" applyBorder="1" applyAlignment="1">
      <alignment horizontal="justify" vertical="center"/>
    </xf>
    <xf numFmtId="170" fontId="8" fillId="0" borderId="10" xfId="48" applyFont="1" applyFill="1" applyBorder="1" applyAlignment="1">
      <alignment horizontal="center" vertical="center"/>
    </xf>
    <xf numFmtId="0" fontId="12" fillId="0" borderId="10" xfId="0" applyFont="1" applyBorder="1" applyAlignment="1">
      <alignment horizontal="center" vertical="top" wrapText="1"/>
    </xf>
    <xf numFmtId="0" fontId="12" fillId="0" borderId="16" xfId="0" applyFont="1" applyBorder="1" applyAlignment="1">
      <alignment horizontal="center" vertical="top" wrapText="1"/>
    </xf>
    <xf numFmtId="0" fontId="11" fillId="0" borderId="0" xfId="0" applyFont="1" applyAlignment="1">
      <alignment vertical="center"/>
    </xf>
    <xf numFmtId="1" fontId="13" fillId="0" borderId="20"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1" fontId="13" fillId="0" borderId="11" xfId="0" applyNumberFormat="1" applyFont="1" applyBorder="1" applyAlignment="1">
      <alignment horizontal="center" vertical="center" wrapText="1"/>
    </xf>
    <xf numFmtId="1" fontId="13" fillId="0" borderId="21" xfId="0" applyNumberFormat="1" applyFont="1" applyBorder="1" applyAlignment="1">
      <alignment horizontal="center" vertical="center" wrapText="1"/>
    </xf>
    <xf numFmtId="1" fontId="11" fillId="0" borderId="10" xfId="0" applyNumberFormat="1" applyFont="1" applyBorder="1" applyAlignment="1">
      <alignment horizontal="center" vertical="center"/>
    </xf>
    <xf numFmtId="1" fontId="11" fillId="0" borderId="16" xfId="0" applyNumberFormat="1" applyFont="1" applyBorder="1" applyAlignment="1">
      <alignment horizontal="center" vertical="center"/>
    </xf>
    <xf numFmtId="0" fontId="13" fillId="0" borderId="13" xfId="0" applyFont="1" applyBorder="1" applyAlignment="1">
      <alignment vertical="center"/>
    </xf>
    <xf numFmtId="0" fontId="11" fillId="0" borderId="10" xfId="0" applyFont="1" applyBorder="1" applyAlignment="1">
      <alignment vertical="center"/>
    </xf>
    <xf numFmtId="3" fontId="11" fillId="0" borderId="10" xfId="0" applyNumberFormat="1" applyFont="1" applyBorder="1" applyAlignment="1">
      <alignment horizontal="center" vertical="center"/>
    </xf>
    <xf numFmtId="3" fontId="11" fillId="0" borderId="16" xfId="0" applyNumberFormat="1" applyFont="1" applyBorder="1" applyAlignment="1">
      <alignment horizontal="center" vertical="center"/>
    </xf>
    <xf numFmtId="3" fontId="13" fillId="0" borderId="10"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3" fillId="0" borderId="16" xfId="0" applyNumberFormat="1" applyFont="1" applyBorder="1" applyAlignment="1">
      <alignment horizontal="center" vertical="center"/>
    </xf>
    <xf numFmtId="0" fontId="13" fillId="0" borderId="0" xfId="0" applyFont="1" applyAlignment="1">
      <alignment vertical="center"/>
    </xf>
    <xf numFmtId="4" fontId="11" fillId="0" borderId="10" xfId="0" applyNumberFormat="1" applyFont="1" applyBorder="1" applyAlignment="1">
      <alignment horizontal="center" vertical="center"/>
    </xf>
    <xf numFmtId="0" fontId="13" fillId="0" borderId="10" xfId="0" applyFont="1" applyBorder="1" applyAlignment="1">
      <alignment vertical="center"/>
    </xf>
    <xf numFmtId="4" fontId="11" fillId="0" borderId="16" xfId="0" applyNumberFormat="1" applyFont="1" applyBorder="1" applyAlignment="1">
      <alignment horizontal="center" vertical="center"/>
    </xf>
    <xf numFmtId="3" fontId="13" fillId="0" borderId="14" xfId="0" applyNumberFormat="1" applyFont="1" applyBorder="1" applyAlignment="1">
      <alignment horizontal="center" vertical="center"/>
    </xf>
    <xf numFmtId="3" fontId="10" fillId="0" borderId="14" xfId="0" applyNumberFormat="1" applyFont="1" applyBorder="1" applyAlignment="1">
      <alignment horizontal="center" vertical="center"/>
    </xf>
    <xf numFmtId="1" fontId="11" fillId="0" borderId="0" xfId="0" applyNumberFormat="1" applyFont="1" applyAlignment="1">
      <alignment horizontal="center" vertical="center"/>
    </xf>
    <xf numFmtId="1" fontId="11" fillId="0" borderId="0" xfId="0" applyNumberFormat="1" applyFont="1" applyAlignment="1">
      <alignment vertical="center"/>
    </xf>
    <xf numFmtId="3" fontId="12" fillId="0" borderId="0" xfId="0" applyNumberFormat="1" applyFont="1" applyFill="1" applyAlignment="1">
      <alignment vertical="center"/>
    </xf>
    <xf numFmtId="3" fontId="8" fillId="0" borderId="0" xfId="0" applyNumberFormat="1" applyFont="1" applyFill="1" applyAlignment="1">
      <alignment vertical="center"/>
    </xf>
    <xf numFmtId="0" fontId="14" fillId="0" borderId="0" xfId="0" applyFont="1" applyAlignment="1">
      <alignment/>
    </xf>
    <xf numFmtId="0" fontId="14" fillId="0" borderId="0" xfId="0" applyFont="1" applyAlignment="1">
      <alignment horizontal="justify" vertical="top"/>
    </xf>
    <xf numFmtId="0" fontId="14" fillId="0" borderId="0" xfId="0" applyFont="1" applyAlignment="1">
      <alignment horizontal="justify"/>
    </xf>
    <xf numFmtId="3" fontId="10" fillId="0" borderId="17" xfId="0" applyNumberFormat="1" applyFont="1" applyBorder="1" applyAlignment="1">
      <alignment horizontal="center" vertical="center"/>
    </xf>
    <xf numFmtId="0" fontId="7" fillId="0" borderId="19" xfId="0" applyFont="1" applyBorder="1" applyAlignment="1">
      <alignment horizontal="center" vertical="center" wrapText="1"/>
    </xf>
    <xf numFmtId="177" fontId="7" fillId="0" borderId="14" xfId="0" applyNumberFormat="1" applyFont="1" applyBorder="1" applyAlignment="1">
      <alignment horizontal="right" vertical="center" wrapText="1"/>
    </xf>
    <xf numFmtId="177" fontId="7" fillId="0" borderId="22" xfId="0" applyNumberFormat="1" applyFont="1" applyBorder="1" applyAlignment="1">
      <alignment horizontal="center" vertical="center" wrapText="1"/>
    </xf>
    <xf numFmtId="1" fontId="11" fillId="0" borderId="0" xfId="0" applyNumberFormat="1" applyFont="1" applyAlignment="1">
      <alignment vertical="center" wrapText="1"/>
    </xf>
    <xf numFmtId="0" fontId="13" fillId="0" borderId="0" xfId="0" applyFont="1" applyAlignment="1">
      <alignment horizontal="left" vertical="center" wrapText="1"/>
    </xf>
    <xf numFmtId="0" fontId="15" fillId="0" borderId="0" xfId="0" applyFont="1" applyAlignment="1">
      <alignment horizontal="left" vertical="center" wrapText="1"/>
    </xf>
    <xf numFmtId="0" fontId="12" fillId="0" borderId="23" xfId="0" applyFont="1" applyFill="1" applyBorder="1" applyAlignment="1">
      <alignment vertical="center"/>
    </xf>
    <xf numFmtId="0" fontId="8" fillId="0" borderId="23" xfId="0" applyFont="1" applyFill="1" applyBorder="1" applyAlignment="1">
      <alignment vertical="center"/>
    </xf>
    <xf numFmtId="0" fontId="12" fillId="0" borderId="24" xfId="0" applyFont="1" applyFill="1" applyBorder="1" applyAlignment="1">
      <alignment vertical="center"/>
    </xf>
    <xf numFmtId="0" fontId="8" fillId="0" borderId="10" xfId="0" applyFont="1" applyBorder="1" applyAlignment="1">
      <alignment horizontal="left"/>
    </xf>
    <xf numFmtId="0" fontId="12" fillId="0" borderId="13" xfId="0" applyFont="1" applyFill="1" applyBorder="1" applyAlignment="1">
      <alignment horizontal="center" vertical="center"/>
    </xf>
    <xf numFmtId="177" fontId="7" fillId="0" borderId="2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2" fontId="8" fillId="33" borderId="10" xfId="0" applyNumberFormat="1" applyFont="1" applyFill="1" applyBorder="1" applyAlignment="1">
      <alignment horizontal="center" vertical="center" wrapText="1"/>
    </xf>
    <xf numFmtId="0" fontId="8" fillId="0" borderId="10" xfId="0" applyFont="1" applyBorder="1" applyAlignment="1">
      <alignment horizontal="justify" vertical="center" wrapText="1"/>
    </xf>
    <xf numFmtId="1" fontId="8" fillId="0" borderId="16"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justify" vertical="top" wrapText="1"/>
    </xf>
    <xf numFmtId="0" fontId="8" fillId="0" borderId="16" xfId="0" applyFont="1" applyFill="1" applyBorder="1" applyAlignment="1">
      <alignment horizontal="center" vertical="center" wrapText="1"/>
    </xf>
    <xf numFmtId="0" fontId="12" fillId="0" borderId="13" xfId="0" applyFont="1" applyFill="1" applyBorder="1" applyAlignment="1">
      <alignment horizontal="justify" vertical="center"/>
    </xf>
    <xf numFmtId="0" fontId="8" fillId="0" borderId="13" xfId="0" applyFont="1" applyFill="1" applyBorder="1" applyAlignment="1">
      <alignment horizontal="justify" vertical="center"/>
    </xf>
    <xf numFmtId="0" fontId="12" fillId="0" borderId="13" xfId="0" applyFont="1" applyFill="1" applyBorder="1" applyAlignment="1">
      <alignment horizontal="left" vertical="center"/>
    </xf>
    <xf numFmtId="0" fontId="8"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1" fontId="8" fillId="0" borderId="13" xfId="0" applyNumberFormat="1" applyFont="1" applyFill="1" applyBorder="1" applyAlignment="1">
      <alignment horizontal="left" vertical="center"/>
    </xf>
    <xf numFmtId="0" fontId="8" fillId="0" borderId="13" xfId="0" applyFont="1" applyFill="1" applyBorder="1" applyAlignment="1">
      <alignment horizontal="justify" vertical="center" wrapText="1"/>
    </xf>
    <xf numFmtId="0" fontId="12" fillId="0" borderId="19" xfId="0" applyFont="1" applyFill="1" applyBorder="1" applyAlignment="1">
      <alignment horizontal="justify" vertical="center"/>
    </xf>
    <xf numFmtId="0" fontId="12" fillId="0" borderId="25" xfId="0" applyFont="1" applyFill="1" applyBorder="1" applyAlignment="1">
      <alignment vertical="center"/>
    </xf>
    <xf numFmtId="0" fontId="8" fillId="0" borderId="13" xfId="0" applyFont="1" applyBorder="1" applyAlignment="1">
      <alignment horizontal="justify" vertical="center" wrapText="1"/>
    </xf>
    <xf numFmtId="0" fontId="8" fillId="0" borderId="13" xfId="0" applyFont="1" applyFill="1" applyBorder="1" applyAlignment="1" quotePrefix="1">
      <alignment horizontal="justify" vertical="top" wrapText="1"/>
    </xf>
    <xf numFmtId="0" fontId="8" fillId="0" borderId="13" xfId="0" applyFont="1" applyFill="1" applyBorder="1" applyAlignment="1" quotePrefix="1">
      <alignment horizontal="left" vertical="center"/>
    </xf>
    <xf numFmtId="3" fontId="12" fillId="0" borderId="17" xfId="47" applyNumberFormat="1" applyFont="1" applyFill="1" applyBorder="1" applyAlignment="1">
      <alignment horizontal="center" vertical="center"/>
    </xf>
    <xf numFmtId="0" fontId="8" fillId="0" borderId="16" xfId="0" applyFont="1" applyBorder="1" applyAlignment="1">
      <alignment horizontal="center" vertical="top" wrapText="1"/>
    </xf>
    <xf numFmtId="0" fontId="8" fillId="0" borderId="16" xfId="0" applyFont="1" applyBorder="1" applyAlignment="1">
      <alignment horizontal="center" vertical="center" wrapText="1"/>
    </xf>
    <xf numFmtId="173" fontId="12" fillId="0" borderId="26" xfId="0" applyNumberFormat="1" applyFont="1" applyFill="1" applyBorder="1" applyAlignment="1">
      <alignment horizontal="center" vertical="center"/>
    </xf>
    <xf numFmtId="1" fontId="12" fillId="0" borderId="10" xfId="0" applyNumberFormat="1" applyFont="1" applyFill="1" applyBorder="1" applyAlignment="1">
      <alignment vertical="center" wrapText="1"/>
    </xf>
    <xf numFmtId="0" fontId="12" fillId="0" borderId="13" xfId="0" applyFont="1" applyBorder="1" applyAlignment="1">
      <alignment horizontal="justify" vertical="center"/>
    </xf>
    <xf numFmtId="0" fontId="8" fillId="0" borderId="13" xfId="0" applyFont="1" applyBorder="1" applyAlignment="1">
      <alignment horizontal="justify" wrapText="1"/>
    </xf>
    <xf numFmtId="0" fontId="8" fillId="0" borderId="13" xfId="0" applyFont="1" applyFill="1" applyBorder="1" applyAlignment="1">
      <alignment horizontal="justify" vertical="top" wrapText="1"/>
    </xf>
    <xf numFmtId="3" fontId="10" fillId="0" borderId="16" xfId="0" applyNumberFormat="1" applyFont="1" applyBorder="1" applyAlignment="1">
      <alignment horizontal="center" vertical="center"/>
    </xf>
    <xf numFmtId="3" fontId="18" fillId="0" borderId="10" xfId="0" applyNumberFormat="1" applyFont="1" applyBorder="1" applyAlignment="1">
      <alignment horizontal="center" vertical="center"/>
    </xf>
    <xf numFmtId="0" fontId="12" fillId="0" borderId="0" xfId="0" applyFont="1" applyFill="1" applyBorder="1" applyAlignment="1">
      <alignment vertical="center"/>
    </xf>
    <xf numFmtId="2" fontId="9" fillId="0" borderId="10" xfId="0" applyNumberFormat="1" applyFont="1" applyFill="1" applyBorder="1" applyAlignment="1">
      <alignment horizontal="center" vertical="center" wrapText="1"/>
    </xf>
    <xf numFmtId="14" fontId="12" fillId="0" borderId="0" xfId="0" applyNumberFormat="1" applyFont="1" applyFill="1" applyAlignment="1">
      <alignment vertical="center"/>
    </xf>
    <xf numFmtId="14" fontId="8" fillId="0" borderId="0" xfId="0" applyNumberFormat="1" applyFont="1" applyFill="1" applyAlignment="1">
      <alignment vertical="center"/>
    </xf>
    <xf numFmtId="1" fontId="8" fillId="0" borderId="10"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12" fillId="0" borderId="27" xfId="0" applyFont="1" applyFill="1" applyBorder="1" applyAlignment="1">
      <alignment horizontal="center" vertical="center"/>
    </xf>
    <xf numFmtId="1" fontId="12" fillId="0" borderId="11" xfId="0" applyNumberFormat="1" applyFont="1" applyFill="1" applyBorder="1" applyAlignment="1">
      <alignment horizontal="center" vertical="center"/>
    </xf>
    <xf numFmtId="1" fontId="12" fillId="0" borderId="21" xfId="0" applyNumberFormat="1"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1" xfId="0" applyFont="1" applyFill="1" applyBorder="1" applyAlignment="1">
      <alignment horizontal="center" vertical="center"/>
    </xf>
    <xf numFmtId="173" fontId="12" fillId="0" borderId="34" xfId="0" applyNumberFormat="1" applyFont="1" applyFill="1" applyBorder="1" applyAlignment="1">
      <alignment horizontal="center" vertical="center" wrapText="1"/>
    </xf>
    <xf numFmtId="0" fontId="0" fillId="0" borderId="33" xfId="0" applyBorder="1" applyAlignment="1">
      <alignment/>
    </xf>
    <xf numFmtId="0" fontId="0" fillId="0" borderId="15" xfId="0" applyBorder="1" applyAlignment="1">
      <alignment/>
    </xf>
    <xf numFmtId="0" fontId="0" fillId="0" borderId="35" xfId="0" applyBorder="1" applyAlignment="1">
      <alignment/>
    </xf>
    <xf numFmtId="1" fontId="12" fillId="0" borderId="1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8" fillId="0" borderId="13" xfId="0" applyFont="1" applyBorder="1" applyAlignment="1">
      <alignment horizontal="left"/>
    </xf>
    <xf numFmtId="0" fontId="8" fillId="0" borderId="10" xfId="0" applyFont="1" applyBorder="1" applyAlignment="1">
      <alignment horizontal="left"/>
    </xf>
    <xf numFmtId="0" fontId="8" fillId="0" borderId="13" xfId="0" applyFont="1" applyBorder="1" applyAlignment="1">
      <alignment horizontal="left" wrapText="1"/>
    </xf>
    <xf numFmtId="0" fontId="8" fillId="0" borderId="10" xfId="0" applyFont="1" applyBorder="1" applyAlignment="1">
      <alignment horizontal="left" wrapText="1"/>
    </xf>
    <xf numFmtId="0" fontId="8" fillId="0" borderId="13" xfId="0" applyFont="1" applyBorder="1" applyAlignment="1">
      <alignment wrapText="1"/>
    </xf>
    <xf numFmtId="0" fontId="8" fillId="0" borderId="10" xfId="0" applyFont="1" applyBorder="1" applyAlignment="1">
      <alignment wrapText="1"/>
    </xf>
    <xf numFmtId="0" fontId="8" fillId="0" borderId="23" xfId="0" applyFont="1" applyBorder="1" applyAlignment="1">
      <alignment horizontal="left" vertical="top" wrapText="1"/>
    </xf>
    <xf numFmtId="0" fontId="8" fillId="0" borderId="36" xfId="0" applyFont="1" applyBorder="1" applyAlignment="1">
      <alignment horizontal="left" vertical="top" wrapText="1"/>
    </xf>
    <xf numFmtId="0" fontId="12" fillId="0" borderId="13" xfId="0" applyFont="1" applyBorder="1" applyAlignment="1">
      <alignment horizontal="left"/>
    </xf>
    <xf numFmtId="0" fontId="12" fillId="0" borderId="10" xfId="0" applyFont="1" applyBorder="1" applyAlignment="1">
      <alignment horizontal="left"/>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13" xfId="0" applyFont="1" applyBorder="1" applyAlignment="1">
      <alignment/>
    </xf>
    <xf numFmtId="0" fontId="8" fillId="0" borderId="10" xfId="0" applyFont="1" applyBorder="1" applyAlignment="1">
      <alignment/>
    </xf>
    <xf numFmtId="0" fontId="8" fillId="0" borderId="23" xfId="0" applyFont="1" applyBorder="1" applyAlignment="1" quotePrefix="1">
      <alignment horizontal="left" wrapText="1"/>
    </xf>
    <xf numFmtId="0" fontId="0" fillId="0" borderId="36" xfId="0" applyBorder="1" applyAlignment="1">
      <alignment horizontal="left" wrapText="1"/>
    </xf>
    <xf numFmtId="0" fontId="8" fillId="0" borderId="23" xfId="0" applyFont="1" applyBorder="1" applyAlignment="1" quotePrefix="1">
      <alignment horizontal="left" vertical="top" wrapText="1"/>
    </xf>
    <xf numFmtId="0" fontId="8" fillId="0" borderId="23" xfId="0" applyFont="1" applyBorder="1" applyAlignment="1">
      <alignment horizontal="left" wrapText="1"/>
    </xf>
    <xf numFmtId="0" fontId="8" fillId="0" borderId="23" xfId="0" applyFont="1" applyBorder="1" applyAlignment="1">
      <alignment horizontal="justify" vertical="top" wrapText="1"/>
    </xf>
    <xf numFmtId="0" fontId="0" fillId="0" borderId="36" xfId="0" applyBorder="1" applyAlignment="1">
      <alignment/>
    </xf>
    <xf numFmtId="173" fontId="8" fillId="0" borderId="10" xfId="0" applyNumberFormat="1" applyFont="1" applyFill="1" applyBorder="1" applyAlignment="1">
      <alignment horizontal="center" vertical="center"/>
    </xf>
    <xf numFmtId="173" fontId="8" fillId="0" borderId="16" xfId="0" applyNumberFormat="1" applyFont="1" applyFill="1" applyBorder="1" applyAlignment="1">
      <alignment horizontal="center" vertical="center"/>
    </xf>
    <xf numFmtId="0" fontId="12" fillId="0" borderId="0" xfId="0" applyFont="1" applyFill="1" applyBorder="1" applyAlignment="1">
      <alignment horizontal="center" vertical="center"/>
    </xf>
    <xf numFmtId="173" fontId="12" fillId="0" borderId="11" xfId="0" applyNumberFormat="1" applyFont="1" applyFill="1" applyBorder="1" applyAlignment="1">
      <alignment horizontal="center" vertical="center"/>
    </xf>
    <xf numFmtId="173" fontId="12" fillId="0" borderId="21"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173" fontId="12" fillId="0" borderId="11" xfId="0" applyNumberFormat="1" applyFont="1" applyFill="1" applyBorder="1" applyAlignment="1">
      <alignment horizontal="center" vertical="center" wrapText="1"/>
    </xf>
    <xf numFmtId="173" fontId="12" fillId="0" borderId="41" xfId="0" applyNumberFormat="1" applyFont="1" applyFill="1" applyBorder="1" applyAlignment="1">
      <alignment horizontal="center" vertical="center" wrapText="1"/>
    </xf>
    <xf numFmtId="0" fontId="12" fillId="0" borderId="13" xfId="0" applyFont="1" applyFill="1" applyBorder="1" applyAlignment="1">
      <alignment horizontal="left" vertical="center"/>
    </xf>
    <xf numFmtId="0" fontId="12" fillId="0" borderId="10" xfId="0" applyFont="1" applyFill="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1" fontId="8" fillId="0" borderId="10" xfId="0" applyNumberFormat="1" applyFont="1" applyFill="1" applyBorder="1" applyAlignment="1">
      <alignment horizontal="center" vertical="center"/>
    </xf>
    <xf numFmtId="1" fontId="8" fillId="0" borderId="16"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13" xfId="0" applyFont="1" applyBorder="1" applyAlignment="1">
      <alignment horizontal="left" vertical="center"/>
    </xf>
    <xf numFmtId="0" fontId="12" fillId="0" borderId="10" xfId="0" applyFont="1" applyBorder="1" applyAlignment="1">
      <alignment horizontal="left" vertical="center"/>
    </xf>
    <xf numFmtId="0" fontId="0" fillId="0" borderId="10" xfId="0" applyBorder="1" applyAlignment="1">
      <alignment/>
    </xf>
    <xf numFmtId="0" fontId="12" fillId="0" borderId="10" xfId="0" applyFont="1" applyFill="1" applyBorder="1" applyAlignment="1">
      <alignment horizontal="center" vertical="center"/>
    </xf>
    <xf numFmtId="0" fontId="8" fillId="0" borderId="23" xfId="0" applyFont="1" applyBorder="1" applyAlignment="1">
      <alignment horizontal="left"/>
    </xf>
    <xf numFmtId="0" fontId="0" fillId="0" borderId="36" xfId="0" applyBorder="1" applyAlignment="1">
      <alignment horizontal="left"/>
    </xf>
    <xf numFmtId="0" fontId="12" fillId="0" borderId="10" xfId="0" applyFont="1" applyBorder="1" applyAlignment="1">
      <alignment horizontal="center"/>
    </xf>
    <xf numFmtId="173" fontId="12" fillId="0" borderId="10" xfId="0" applyNumberFormat="1" applyFont="1" applyFill="1" applyBorder="1" applyAlignment="1">
      <alignment horizontal="center" vertical="center"/>
    </xf>
    <xf numFmtId="173" fontId="12" fillId="0" borderId="16" xfId="0" applyNumberFormat="1" applyFont="1" applyFill="1" applyBorder="1" applyAlignment="1">
      <alignment horizontal="center" vertical="center"/>
    </xf>
    <xf numFmtId="173" fontId="8" fillId="0" borderId="42" xfId="0" applyNumberFormat="1" applyFont="1" applyFill="1" applyBorder="1" applyAlignment="1">
      <alignment horizontal="center" vertical="center"/>
    </xf>
    <xf numFmtId="173" fontId="8" fillId="0" borderId="36" xfId="0" applyNumberFormat="1" applyFont="1" applyFill="1" applyBorder="1" applyAlignment="1">
      <alignment horizontal="center" vertical="center"/>
    </xf>
    <xf numFmtId="0" fontId="8" fillId="0" borderId="10" xfId="0" applyFont="1" applyBorder="1" applyAlignment="1" quotePrefix="1">
      <alignment horizontal="left"/>
    </xf>
    <xf numFmtId="0" fontId="12" fillId="0" borderId="43" xfId="0" applyFont="1" applyFill="1" applyBorder="1" applyAlignment="1">
      <alignment horizontal="left" vertical="center" wrapText="1"/>
    </xf>
    <xf numFmtId="0" fontId="12" fillId="0" borderId="26" xfId="0" applyFont="1" applyFill="1" applyBorder="1" applyAlignment="1">
      <alignment horizontal="left" vertical="center" wrapText="1"/>
    </xf>
    <xf numFmtId="173" fontId="19" fillId="0" borderId="44" xfId="0" applyNumberFormat="1" applyFont="1" applyFill="1" applyBorder="1" applyAlignment="1">
      <alignment horizontal="center" vertical="center" wrapText="1"/>
    </xf>
    <xf numFmtId="173" fontId="19" fillId="0" borderId="45" xfId="0" applyNumberFormat="1" applyFont="1" applyFill="1" applyBorder="1" applyAlignment="1">
      <alignment horizontal="center" vertical="center" wrapText="1"/>
    </xf>
    <xf numFmtId="173" fontId="12" fillId="0" borderId="46" xfId="0" applyNumberFormat="1" applyFont="1" applyFill="1" applyBorder="1" applyAlignment="1">
      <alignment horizontal="center" vertical="center"/>
    </xf>
    <xf numFmtId="173" fontId="12" fillId="0" borderId="38" xfId="0" applyNumberFormat="1" applyFont="1" applyFill="1" applyBorder="1" applyAlignment="1">
      <alignment horizontal="center" vertical="center"/>
    </xf>
    <xf numFmtId="173" fontId="12" fillId="0" borderId="26" xfId="0" applyNumberFormat="1" applyFont="1" applyFill="1" applyBorder="1" applyAlignment="1">
      <alignment horizontal="center" vertical="center" wrapText="1"/>
    </xf>
    <xf numFmtId="173" fontId="12" fillId="0" borderId="47" xfId="0" applyNumberFormat="1" applyFont="1" applyFill="1" applyBorder="1" applyAlignment="1">
      <alignment horizontal="center" vertical="center" wrapText="1"/>
    </xf>
    <xf numFmtId="173" fontId="12" fillId="0" borderId="42" xfId="0" applyNumberFormat="1" applyFont="1" applyFill="1" applyBorder="1" applyAlignment="1">
      <alignment horizontal="center" vertical="center"/>
    </xf>
    <xf numFmtId="173" fontId="12" fillId="0" borderId="36" xfId="0" applyNumberFormat="1" applyFont="1" applyFill="1" applyBorder="1" applyAlignment="1">
      <alignment horizontal="center" vertical="center"/>
    </xf>
    <xf numFmtId="173" fontId="12" fillId="0" borderId="21" xfId="0" applyNumberFormat="1" applyFont="1" applyFill="1" applyBorder="1" applyAlignment="1">
      <alignment horizontal="center" vertical="center" wrapText="1"/>
    </xf>
    <xf numFmtId="173" fontId="12" fillId="0" borderId="48" xfId="0" applyNumberFormat="1"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0" fontId="12" fillId="0" borderId="13" xfId="0" applyFont="1" applyBorder="1" applyAlignment="1">
      <alignment horizontal="center"/>
    </xf>
    <xf numFmtId="0" fontId="8" fillId="0" borderId="13" xfId="0" applyFont="1" applyBorder="1" applyAlignment="1">
      <alignment vertical="center" wrapText="1"/>
    </xf>
    <xf numFmtId="0" fontId="8" fillId="0" borderId="10" xfId="0" applyFont="1" applyBorder="1" applyAlignment="1">
      <alignment vertical="center" wrapText="1"/>
    </xf>
    <xf numFmtId="1" fontId="10" fillId="0" borderId="0" xfId="0" applyNumberFormat="1" applyFont="1" applyBorder="1" applyAlignment="1">
      <alignment horizontal="center" vertical="center"/>
    </xf>
    <xf numFmtId="1" fontId="10" fillId="0" borderId="27" xfId="0" applyNumberFormat="1"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horizontal="center" vertical="center"/>
    </xf>
    <xf numFmtId="0" fontId="10" fillId="0" borderId="34" xfId="0" applyFont="1" applyBorder="1" applyAlignment="1">
      <alignment horizontal="center" vertical="center" wrapText="1"/>
    </xf>
    <xf numFmtId="0" fontId="10" fillId="0" borderId="3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4" xfId="0" applyFont="1" applyBorder="1" applyAlignment="1">
      <alignment horizontal="center" vertical="center" wrapText="1"/>
    </xf>
    <xf numFmtId="0" fontId="3" fillId="0" borderId="0" xfId="0" applyFont="1" applyAlignment="1">
      <alignment horizontal="justify" vertical="top" wrapText="1"/>
    </xf>
    <xf numFmtId="0" fontId="0" fillId="0" borderId="0" xfId="0" applyAlignment="1">
      <alignment horizontal="justify" vertical="top" wrapText="1"/>
    </xf>
    <xf numFmtId="0" fontId="7" fillId="0" borderId="20" xfId="0" applyFont="1" applyBorder="1" applyAlignment="1">
      <alignment horizontal="center" vertical="center" wrapText="1"/>
    </xf>
    <xf numFmtId="0" fontId="6" fillId="0" borderId="49" xfId="0" applyFont="1" applyBorder="1" applyAlignment="1">
      <alignment horizontal="center" vertical="center" wrapText="1"/>
    </xf>
    <xf numFmtId="1" fontId="2" fillId="0" borderId="0" xfId="0" applyNumberFormat="1" applyFont="1" applyAlignment="1">
      <alignment horizontal="center"/>
    </xf>
    <xf numFmtId="0" fontId="2" fillId="0" borderId="27"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297"/>
  <sheetViews>
    <sheetView zoomScaleSheetLayoutView="80" zoomScalePageLayoutView="0" workbookViewId="0" topLeftCell="A1">
      <selection activeCell="F119" sqref="F119"/>
    </sheetView>
  </sheetViews>
  <sheetFormatPr defaultColWidth="11.421875" defaultRowHeight="12.75"/>
  <cols>
    <col min="1" max="1" width="2.57421875" style="15" customWidth="1"/>
    <col min="2" max="2" width="70.57421875" style="43" customWidth="1"/>
    <col min="3" max="3" width="29.7109375" style="46" customWidth="1"/>
    <col min="4" max="4" width="17.421875" style="15" bestFit="1" customWidth="1"/>
    <col min="5" max="5" width="14.7109375" style="15" customWidth="1"/>
    <col min="6" max="6" width="11.421875" style="15" customWidth="1"/>
    <col min="7" max="7" width="17.421875" style="15" bestFit="1" customWidth="1"/>
    <col min="8" max="9" width="13.28125" style="15" bestFit="1" customWidth="1"/>
    <col min="10" max="10" width="12.28125" style="15" bestFit="1" customWidth="1"/>
    <col min="11" max="16384" width="11.421875" style="15" customWidth="1"/>
  </cols>
  <sheetData>
    <row r="1" spans="1:5" ht="16.5">
      <c r="A1" s="138" t="s">
        <v>155</v>
      </c>
      <c r="B1" s="138"/>
      <c r="C1" s="138"/>
      <c r="D1" s="138"/>
      <c r="E1" s="138"/>
    </row>
    <row r="2" spans="1:5" ht="16.5">
      <c r="A2" s="138" t="s">
        <v>421</v>
      </c>
      <c r="B2" s="138"/>
      <c r="C2" s="138"/>
      <c r="D2" s="138"/>
      <c r="E2" s="138"/>
    </row>
    <row r="3" spans="1:5" ht="17.25" thickBot="1">
      <c r="A3" s="139" t="s">
        <v>102</v>
      </c>
      <c r="B3" s="139"/>
      <c r="C3" s="139"/>
      <c r="D3" s="139"/>
      <c r="E3" s="139"/>
    </row>
    <row r="4" spans="1:5" ht="15.75" customHeight="1" thickBot="1">
      <c r="A4" s="142" t="s">
        <v>25</v>
      </c>
      <c r="B4" s="143"/>
      <c r="C4" s="144"/>
      <c r="D4" s="150" t="s">
        <v>426</v>
      </c>
      <c r="E4" s="151"/>
    </row>
    <row r="5" spans="1:5" ht="33.75" customHeight="1" thickBot="1">
      <c r="A5" s="145" t="s">
        <v>104</v>
      </c>
      <c r="B5" s="146"/>
      <c r="C5" s="147"/>
      <c r="D5" s="152"/>
      <c r="E5" s="153"/>
    </row>
    <row r="6" spans="1:5" ht="17.25" thickBot="1">
      <c r="A6" s="16" t="s">
        <v>8</v>
      </c>
      <c r="B6" s="148" t="s">
        <v>57</v>
      </c>
      <c r="C6" s="149"/>
      <c r="D6" s="140"/>
      <c r="E6" s="141"/>
    </row>
    <row r="7" spans="1:5" ht="106.5" customHeight="1">
      <c r="A7" s="99"/>
      <c r="B7" s="162" t="s">
        <v>422</v>
      </c>
      <c r="C7" s="163"/>
      <c r="D7" s="136" t="s">
        <v>399</v>
      </c>
      <c r="E7" s="137"/>
    </row>
    <row r="8" spans="1:5" ht="16.5">
      <c r="A8" s="97">
        <v>2</v>
      </c>
      <c r="B8" s="164" t="s">
        <v>236</v>
      </c>
      <c r="C8" s="165"/>
      <c r="D8" s="154"/>
      <c r="E8" s="155"/>
    </row>
    <row r="9" spans="1:5" ht="16.5">
      <c r="A9" s="98"/>
      <c r="B9" s="156" t="s">
        <v>26</v>
      </c>
      <c r="C9" s="157"/>
      <c r="D9" s="136" t="s">
        <v>399</v>
      </c>
      <c r="E9" s="137"/>
    </row>
    <row r="10" spans="1:5" ht="16.5">
      <c r="A10" s="98"/>
      <c r="B10" s="156" t="s">
        <v>19</v>
      </c>
      <c r="C10" s="157"/>
      <c r="D10" s="136" t="s">
        <v>399</v>
      </c>
      <c r="E10" s="137"/>
    </row>
    <row r="11" spans="1:5" ht="16.5">
      <c r="A11" s="98"/>
      <c r="B11" s="156" t="s">
        <v>105</v>
      </c>
      <c r="C11" s="157"/>
      <c r="D11" s="136" t="s">
        <v>399</v>
      </c>
      <c r="E11" s="137"/>
    </row>
    <row r="12" spans="1:5" ht="16.5">
      <c r="A12" s="98"/>
      <c r="B12" s="156" t="s">
        <v>28</v>
      </c>
      <c r="C12" s="157"/>
      <c r="D12" s="136" t="s">
        <v>399</v>
      </c>
      <c r="E12" s="137"/>
    </row>
    <row r="13" spans="1:5" ht="33" customHeight="1">
      <c r="A13" s="98"/>
      <c r="B13" s="158" t="s">
        <v>338</v>
      </c>
      <c r="C13" s="159"/>
      <c r="D13" s="136" t="s">
        <v>399</v>
      </c>
      <c r="E13" s="137"/>
    </row>
    <row r="14" spans="1:5" ht="16.5">
      <c r="A14" s="98"/>
      <c r="B14" s="156" t="s">
        <v>205</v>
      </c>
      <c r="C14" s="157"/>
      <c r="D14" s="136" t="s">
        <v>399</v>
      </c>
      <c r="E14" s="137"/>
    </row>
    <row r="15" spans="1:5" ht="16.5">
      <c r="A15" s="98"/>
      <c r="B15" s="156" t="s">
        <v>206</v>
      </c>
      <c r="C15" s="157"/>
      <c r="D15" s="136" t="s">
        <v>399</v>
      </c>
      <c r="E15" s="137"/>
    </row>
    <row r="16" spans="1:5" ht="16.5">
      <c r="A16" s="98"/>
      <c r="B16" s="156" t="s">
        <v>207</v>
      </c>
      <c r="C16" s="157"/>
      <c r="D16" s="136" t="s">
        <v>399</v>
      </c>
      <c r="E16" s="137"/>
    </row>
    <row r="17" spans="1:5" ht="49.5" customHeight="1">
      <c r="A17" s="98"/>
      <c r="B17" s="166" t="s">
        <v>208</v>
      </c>
      <c r="C17" s="167"/>
      <c r="D17" s="136" t="s">
        <v>399</v>
      </c>
      <c r="E17" s="137"/>
    </row>
    <row r="18" spans="1:5" ht="16.5">
      <c r="A18" s="98"/>
      <c r="B18" s="156" t="s">
        <v>209</v>
      </c>
      <c r="C18" s="157"/>
      <c r="D18" s="136" t="s">
        <v>399</v>
      </c>
      <c r="E18" s="137"/>
    </row>
    <row r="19" spans="1:5" ht="16.5">
      <c r="A19" s="98"/>
      <c r="B19" s="156" t="s">
        <v>4</v>
      </c>
      <c r="C19" s="157"/>
      <c r="D19" s="136" t="s">
        <v>399</v>
      </c>
      <c r="E19" s="137"/>
    </row>
    <row r="20" spans="1:5" ht="16.5">
      <c r="A20" s="98"/>
      <c r="B20" s="156" t="s">
        <v>210</v>
      </c>
      <c r="C20" s="157"/>
      <c r="D20" s="136" t="s">
        <v>399</v>
      </c>
      <c r="E20" s="137"/>
    </row>
    <row r="21" spans="1:5" ht="33" customHeight="1">
      <c r="A21" s="98"/>
      <c r="B21" s="158" t="s">
        <v>430</v>
      </c>
      <c r="C21" s="159"/>
      <c r="D21" s="136" t="s">
        <v>399</v>
      </c>
      <c r="E21" s="137"/>
    </row>
    <row r="22" spans="1:5" ht="16.5">
      <c r="A22" s="98"/>
      <c r="B22" s="156" t="s">
        <v>431</v>
      </c>
      <c r="C22" s="157"/>
      <c r="D22" s="136" t="s">
        <v>399</v>
      </c>
      <c r="E22" s="137"/>
    </row>
    <row r="23" spans="1:5" ht="42" customHeight="1">
      <c r="A23" s="98"/>
      <c r="B23" s="166" t="s">
        <v>211</v>
      </c>
      <c r="C23" s="167"/>
      <c r="D23" s="136" t="s">
        <v>399</v>
      </c>
      <c r="E23" s="137"/>
    </row>
    <row r="24" spans="1:5" ht="33" customHeight="1">
      <c r="A24" s="98"/>
      <c r="B24" s="158" t="s">
        <v>212</v>
      </c>
      <c r="C24" s="159"/>
      <c r="D24" s="136" t="s">
        <v>399</v>
      </c>
      <c r="E24" s="137"/>
    </row>
    <row r="25" spans="1:5" ht="16.5">
      <c r="A25" s="98"/>
      <c r="B25" s="168" t="s">
        <v>116</v>
      </c>
      <c r="C25" s="169"/>
      <c r="D25" s="136" t="s">
        <v>399</v>
      </c>
      <c r="E25" s="137"/>
    </row>
    <row r="26" spans="1:5" ht="16.5">
      <c r="A26" s="98"/>
      <c r="B26" s="156" t="s">
        <v>339</v>
      </c>
      <c r="C26" s="157"/>
      <c r="D26" s="136" t="s">
        <v>399</v>
      </c>
      <c r="E26" s="137"/>
    </row>
    <row r="27" spans="1:5" ht="16.5">
      <c r="A27" s="98"/>
      <c r="B27" s="156" t="s">
        <v>118</v>
      </c>
      <c r="C27" s="157"/>
      <c r="D27" s="136" t="s">
        <v>399</v>
      </c>
      <c r="E27" s="137"/>
    </row>
    <row r="28" spans="1:5" ht="16.5">
      <c r="A28" s="98"/>
      <c r="B28" s="156" t="s">
        <v>11</v>
      </c>
      <c r="C28" s="157"/>
      <c r="D28" s="136" t="s">
        <v>399</v>
      </c>
      <c r="E28" s="137"/>
    </row>
    <row r="29" spans="1:5" ht="33" customHeight="1">
      <c r="A29" s="98"/>
      <c r="B29" s="158" t="s">
        <v>213</v>
      </c>
      <c r="C29" s="159"/>
      <c r="D29" s="136" t="s">
        <v>399</v>
      </c>
      <c r="E29" s="137"/>
    </row>
    <row r="30" spans="1:5" ht="16.5">
      <c r="A30" s="98"/>
      <c r="B30" s="156" t="s">
        <v>106</v>
      </c>
      <c r="C30" s="157"/>
      <c r="D30" s="136" t="s">
        <v>399</v>
      </c>
      <c r="E30" s="137"/>
    </row>
    <row r="31" spans="1:5" ht="16.5">
      <c r="A31" s="98"/>
      <c r="B31" s="156" t="s">
        <v>107</v>
      </c>
      <c r="C31" s="157"/>
      <c r="D31" s="136" t="s">
        <v>399</v>
      </c>
      <c r="E31" s="137"/>
    </row>
    <row r="32" spans="1:5" ht="16.5">
      <c r="A32" s="98"/>
      <c r="B32" s="156" t="s">
        <v>108</v>
      </c>
      <c r="C32" s="157"/>
      <c r="D32" s="136" t="s">
        <v>399</v>
      </c>
      <c r="E32" s="137"/>
    </row>
    <row r="33" spans="1:5" ht="16.5">
      <c r="A33" s="98"/>
      <c r="B33" s="156" t="s">
        <v>109</v>
      </c>
      <c r="C33" s="157"/>
      <c r="D33" s="136" t="s">
        <v>399</v>
      </c>
      <c r="E33" s="137"/>
    </row>
    <row r="34" spans="1:5" ht="16.5">
      <c r="A34" s="98"/>
      <c r="B34" s="156" t="s">
        <v>110</v>
      </c>
      <c r="C34" s="157"/>
      <c r="D34" s="136" t="s">
        <v>399</v>
      </c>
      <c r="E34" s="137"/>
    </row>
    <row r="35" spans="1:5" ht="16.5">
      <c r="A35" s="98"/>
      <c r="B35" s="156" t="s">
        <v>60</v>
      </c>
      <c r="C35" s="157"/>
      <c r="D35" s="136" t="s">
        <v>399</v>
      </c>
      <c r="E35" s="137"/>
    </row>
    <row r="36" spans="1:5" ht="16.5">
      <c r="A36" s="98"/>
      <c r="B36" s="156" t="s">
        <v>340</v>
      </c>
      <c r="C36" s="157"/>
      <c r="D36" s="136" t="s">
        <v>399</v>
      </c>
      <c r="E36" s="137"/>
    </row>
    <row r="37" spans="1:5" ht="16.5">
      <c r="A37" s="98"/>
      <c r="B37" s="156" t="s">
        <v>432</v>
      </c>
      <c r="C37" s="157"/>
      <c r="D37" s="136" t="s">
        <v>399</v>
      </c>
      <c r="E37" s="137"/>
    </row>
    <row r="38" spans="1:5" ht="16.5">
      <c r="A38" s="98"/>
      <c r="B38" s="156" t="s">
        <v>96</v>
      </c>
      <c r="C38" s="157"/>
      <c r="D38" s="136" t="s">
        <v>399</v>
      </c>
      <c r="E38" s="137"/>
    </row>
    <row r="39" spans="1:5" ht="52.5" customHeight="1">
      <c r="A39" s="98"/>
      <c r="B39" s="162" t="s">
        <v>214</v>
      </c>
      <c r="C39" s="163"/>
      <c r="D39" s="136" t="s">
        <v>399</v>
      </c>
      <c r="E39" s="137"/>
    </row>
    <row r="40" spans="1:5" ht="16.5">
      <c r="A40" s="98"/>
      <c r="B40" s="156" t="s">
        <v>341</v>
      </c>
      <c r="C40" s="157"/>
      <c r="D40" s="136" t="s">
        <v>399</v>
      </c>
      <c r="E40" s="137"/>
    </row>
    <row r="41" spans="1:5" ht="16.5">
      <c r="A41" s="98"/>
      <c r="B41" s="156" t="s">
        <v>27</v>
      </c>
      <c r="C41" s="157"/>
      <c r="D41" s="136" t="s">
        <v>399</v>
      </c>
      <c r="E41" s="137"/>
    </row>
    <row r="42" spans="1:5" ht="36" customHeight="1">
      <c r="A42" s="98"/>
      <c r="B42" s="158" t="s">
        <v>342</v>
      </c>
      <c r="C42" s="159"/>
      <c r="D42" s="136" t="s">
        <v>399</v>
      </c>
      <c r="E42" s="137"/>
    </row>
    <row r="43" spans="1:5" ht="16.5">
      <c r="A43" s="98"/>
      <c r="B43" s="156" t="s">
        <v>21</v>
      </c>
      <c r="C43" s="157"/>
      <c r="D43" s="136" t="s">
        <v>399</v>
      </c>
      <c r="E43" s="137"/>
    </row>
    <row r="44" spans="1:5" ht="33" customHeight="1">
      <c r="A44" s="98"/>
      <c r="B44" s="158" t="s">
        <v>346</v>
      </c>
      <c r="C44" s="159"/>
      <c r="D44" s="136" t="s">
        <v>399</v>
      </c>
      <c r="E44" s="137"/>
    </row>
    <row r="45" spans="1:5" ht="33.75" customHeight="1">
      <c r="A45" s="98"/>
      <c r="B45" s="158" t="s">
        <v>347</v>
      </c>
      <c r="C45" s="159"/>
      <c r="D45" s="136" t="s">
        <v>399</v>
      </c>
      <c r="E45" s="137"/>
    </row>
    <row r="46" spans="1:5" ht="33.75" customHeight="1">
      <c r="A46" s="98"/>
      <c r="B46" s="158" t="s">
        <v>348</v>
      </c>
      <c r="C46" s="159"/>
      <c r="D46" s="136" t="s">
        <v>399</v>
      </c>
      <c r="E46" s="137"/>
    </row>
    <row r="47" spans="1:5" ht="51.75" customHeight="1">
      <c r="A47" s="98"/>
      <c r="B47" s="160" t="s">
        <v>349</v>
      </c>
      <c r="C47" s="161"/>
      <c r="D47" s="136" t="s">
        <v>399</v>
      </c>
      <c r="E47" s="137"/>
    </row>
    <row r="48" spans="1:5" ht="71.25" customHeight="1">
      <c r="A48" s="98"/>
      <c r="B48" s="160" t="s">
        <v>423</v>
      </c>
      <c r="C48" s="161"/>
      <c r="D48" s="136" t="s">
        <v>399</v>
      </c>
      <c r="E48" s="137"/>
    </row>
    <row r="49" spans="1:5" ht="16.5">
      <c r="A49" s="98"/>
      <c r="B49" s="156" t="s">
        <v>350</v>
      </c>
      <c r="C49" s="157"/>
      <c r="D49" s="136" t="s">
        <v>399</v>
      </c>
      <c r="E49" s="137"/>
    </row>
    <row r="50" spans="1:5" ht="30.75" customHeight="1">
      <c r="A50" s="98"/>
      <c r="B50" s="158" t="s">
        <v>351</v>
      </c>
      <c r="C50" s="159"/>
      <c r="D50" s="136" t="s">
        <v>399</v>
      </c>
      <c r="E50" s="137"/>
    </row>
    <row r="51" spans="1:5" ht="69.75" customHeight="1">
      <c r="A51" s="98"/>
      <c r="B51" s="162" t="s">
        <v>215</v>
      </c>
      <c r="C51" s="163"/>
      <c r="D51" s="136" t="s">
        <v>399</v>
      </c>
      <c r="E51" s="137"/>
    </row>
    <row r="52" spans="1:5" ht="16.5">
      <c r="A52" s="98"/>
      <c r="B52" s="156" t="s">
        <v>216</v>
      </c>
      <c r="C52" s="157"/>
      <c r="D52" s="136" t="s">
        <v>399</v>
      </c>
      <c r="E52" s="137"/>
    </row>
    <row r="53" spans="1:5" ht="16.5">
      <c r="A53" s="98"/>
      <c r="B53" s="156" t="s">
        <v>111</v>
      </c>
      <c r="C53" s="157"/>
      <c r="D53" s="136" t="s">
        <v>399</v>
      </c>
      <c r="E53" s="137"/>
    </row>
    <row r="54" spans="1:5" ht="16.5">
      <c r="A54" s="98"/>
      <c r="B54" s="156" t="s">
        <v>217</v>
      </c>
      <c r="C54" s="157"/>
      <c r="D54" s="136" t="s">
        <v>399</v>
      </c>
      <c r="E54" s="137"/>
    </row>
    <row r="55" spans="1:5" ht="16.5">
      <c r="A55" s="98"/>
      <c r="B55" s="156" t="s">
        <v>16</v>
      </c>
      <c r="C55" s="157"/>
      <c r="D55" s="136" t="s">
        <v>399</v>
      </c>
      <c r="E55" s="137"/>
    </row>
    <row r="56" spans="1:5" ht="18" customHeight="1">
      <c r="A56" s="98"/>
      <c r="B56" s="156" t="s">
        <v>41</v>
      </c>
      <c r="C56" s="157"/>
      <c r="D56" s="136" t="s">
        <v>399</v>
      </c>
      <c r="E56" s="137"/>
    </row>
    <row r="57" spans="1:5" ht="19.5" customHeight="1">
      <c r="A57" s="98"/>
      <c r="B57" s="156" t="s">
        <v>42</v>
      </c>
      <c r="C57" s="157"/>
      <c r="D57" s="136" t="s">
        <v>399</v>
      </c>
      <c r="E57" s="137"/>
    </row>
    <row r="58" spans="1:5" ht="16.5">
      <c r="A58" s="98"/>
      <c r="B58" s="156" t="s">
        <v>112</v>
      </c>
      <c r="C58" s="157"/>
      <c r="D58" s="136" t="s">
        <v>399</v>
      </c>
      <c r="E58" s="137"/>
    </row>
    <row r="59" spans="1:5" ht="33" customHeight="1">
      <c r="A59" s="98"/>
      <c r="B59" s="158" t="s">
        <v>433</v>
      </c>
      <c r="C59" s="159"/>
      <c r="D59" s="136" t="s">
        <v>399</v>
      </c>
      <c r="E59" s="137"/>
    </row>
    <row r="60" spans="1:5" ht="16.5">
      <c r="A60" s="98"/>
      <c r="B60" s="156" t="s">
        <v>218</v>
      </c>
      <c r="C60" s="157"/>
      <c r="D60" s="136" t="s">
        <v>399</v>
      </c>
      <c r="E60" s="137"/>
    </row>
    <row r="61" spans="1:5" ht="47.25" customHeight="1">
      <c r="A61" s="98"/>
      <c r="B61" s="158" t="s">
        <v>219</v>
      </c>
      <c r="C61" s="159"/>
      <c r="D61" s="136" t="s">
        <v>399</v>
      </c>
      <c r="E61" s="137"/>
    </row>
    <row r="62" spans="1:5" ht="16.5">
      <c r="A62" s="98"/>
      <c r="B62" s="156" t="s">
        <v>113</v>
      </c>
      <c r="C62" s="157"/>
      <c r="D62" s="136" t="s">
        <v>399</v>
      </c>
      <c r="E62" s="137"/>
    </row>
    <row r="63" spans="1:5" ht="16.5">
      <c r="A63" s="98"/>
      <c r="B63" s="156" t="s">
        <v>114</v>
      </c>
      <c r="C63" s="157"/>
      <c r="D63" s="136" t="s">
        <v>399</v>
      </c>
      <c r="E63" s="137"/>
    </row>
    <row r="64" spans="1:5" ht="31.5" customHeight="1">
      <c r="A64" s="98"/>
      <c r="B64" s="158" t="s">
        <v>220</v>
      </c>
      <c r="C64" s="159"/>
      <c r="D64" s="136" t="s">
        <v>399</v>
      </c>
      <c r="E64" s="137"/>
    </row>
    <row r="65" spans="1:5" ht="29.25" customHeight="1">
      <c r="A65" s="98"/>
      <c r="B65" s="158" t="s">
        <v>221</v>
      </c>
      <c r="C65" s="159"/>
      <c r="D65" s="136" t="s">
        <v>399</v>
      </c>
      <c r="E65" s="137"/>
    </row>
    <row r="66" spans="1:5" ht="16.5">
      <c r="A66" s="98"/>
      <c r="B66" s="156" t="s">
        <v>88</v>
      </c>
      <c r="C66" s="157"/>
      <c r="D66" s="136" t="s">
        <v>399</v>
      </c>
      <c r="E66" s="137"/>
    </row>
    <row r="67" spans="1:5" ht="16.5">
      <c r="A67" s="98"/>
      <c r="B67" s="156" t="s">
        <v>424</v>
      </c>
      <c r="C67" s="157"/>
      <c r="D67" s="136" t="s">
        <v>399</v>
      </c>
      <c r="E67" s="137"/>
    </row>
    <row r="68" spans="1:5" ht="16.5">
      <c r="A68" s="98"/>
      <c r="B68" s="156" t="s">
        <v>222</v>
      </c>
      <c r="C68" s="157"/>
      <c r="D68" s="136" t="s">
        <v>399</v>
      </c>
      <c r="E68" s="137"/>
    </row>
    <row r="69" spans="1:5" ht="51.75" customHeight="1">
      <c r="A69" s="98"/>
      <c r="B69" s="158" t="s">
        <v>425</v>
      </c>
      <c r="C69" s="159"/>
      <c r="D69" s="136" t="s">
        <v>399</v>
      </c>
      <c r="E69" s="137"/>
    </row>
    <row r="70" spans="1:5" ht="16.5">
      <c r="A70" s="98"/>
      <c r="B70" s="156" t="s">
        <v>223</v>
      </c>
      <c r="C70" s="157"/>
      <c r="D70" s="136" t="s">
        <v>399</v>
      </c>
      <c r="E70" s="137"/>
    </row>
    <row r="71" spans="1:5" ht="16.5">
      <c r="A71" s="98"/>
      <c r="B71" s="156" t="s">
        <v>124</v>
      </c>
      <c r="C71" s="157"/>
      <c r="D71" s="136" t="s">
        <v>399</v>
      </c>
      <c r="E71" s="137"/>
    </row>
    <row r="72" spans="1:5" ht="16.5">
      <c r="A72" s="98"/>
      <c r="B72" s="156" t="s">
        <v>434</v>
      </c>
      <c r="C72" s="157"/>
      <c r="D72" s="136" t="s">
        <v>399</v>
      </c>
      <c r="E72" s="137"/>
    </row>
    <row r="73" spans="1:5" ht="16.5">
      <c r="A73" s="98"/>
      <c r="B73" s="156" t="s">
        <v>435</v>
      </c>
      <c r="C73" s="157"/>
      <c r="D73" s="136" t="s">
        <v>399</v>
      </c>
      <c r="E73" s="137"/>
    </row>
    <row r="74" spans="1:5" ht="16.5">
      <c r="A74" s="98"/>
      <c r="B74" s="156" t="s">
        <v>436</v>
      </c>
      <c r="C74" s="157"/>
      <c r="D74" s="136" t="s">
        <v>399</v>
      </c>
      <c r="E74" s="137"/>
    </row>
    <row r="75" spans="1:5" ht="18" customHeight="1">
      <c r="A75" s="98"/>
      <c r="B75" s="156" t="s">
        <v>437</v>
      </c>
      <c r="C75" s="157"/>
      <c r="D75" s="136" t="s">
        <v>399</v>
      </c>
      <c r="E75" s="137"/>
    </row>
    <row r="76" spans="1:5" ht="19.5" customHeight="1">
      <c r="A76" s="98"/>
      <c r="B76" s="156" t="s">
        <v>438</v>
      </c>
      <c r="C76" s="157"/>
      <c r="D76" s="136" t="s">
        <v>399</v>
      </c>
      <c r="E76" s="137"/>
    </row>
    <row r="77" spans="1:5" ht="20.25" customHeight="1">
      <c r="A77" s="98"/>
      <c r="B77" s="156" t="s">
        <v>439</v>
      </c>
      <c r="C77" s="157"/>
      <c r="D77" s="136" t="s">
        <v>399</v>
      </c>
      <c r="E77" s="137"/>
    </row>
    <row r="78" spans="1:5" ht="16.5">
      <c r="A78" s="98"/>
      <c r="B78" s="158" t="s">
        <v>440</v>
      </c>
      <c r="C78" s="159"/>
      <c r="D78" s="136" t="s">
        <v>399</v>
      </c>
      <c r="E78" s="137"/>
    </row>
    <row r="79" spans="1:5" ht="22.5" customHeight="1">
      <c r="A79" s="98"/>
      <c r="B79" s="156" t="s">
        <v>441</v>
      </c>
      <c r="C79" s="157"/>
      <c r="D79" s="136" t="s">
        <v>399</v>
      </c>
      <c r="E79" s="137"/>
    </row>
    <row r="80" spans="1:5" ht="18.75" customHeight="1">
      <c r="A80" s="98"/>
      <c r="B80" s="156" t="s">
        <v>442</v>
      </c>
      <c r="C80" s="157"/>
      <c r="D80" s="136" t="s">
        <v>399</v>
      </c>
      <c r="E80" s="137"/>
    </row>
    <row r="81" spans="1:5" ht="21" customHeight="1">
      <c r="A81" s="98"/>
      <c r="B81" s="156" t="s">
        <v>443</v>
      </c>
      <c r="C81" s="157"/>
      <c r="D81" s="136" t="s">
        <v>399</v>
      </c>
      <c r="E81" s="137"/>
    </row>
    <row r="82" spans="1:5" ht="19.5" customHeight="1">
      <c r="A82" s="98"/>
      <c r="B82" s="156" t="s">
        <v>444</v>
      </c>
      <c r="C82" s="157"/>
      <c r="D82" s="136" t="s">
        <v>399</v>
      </c>
      <c r="E82" s="137"/>
    </row>
    <row r="83" spans="1:5" ht="16.5">
      <c r="A83" s="98"/>
      <c r="B83" s="156" t="s">
        <v>445</v>
      </c>
      <c r="C83" s="157"/>
      <c r="D83" s="136" t="s">
        <v>399</v>
      </c>
      <c r="E83" s="137"/>
    </row>
    <row r="84" spans="1:5" ht="16.5">
      <c r="A84" s="98"/>
      <c r="B84" s="156" t="s">
        <v>446</v>
      </c>
      <c r="C84" s="157"/>
      <c r="D84" s="136" t="s">
        <v>399</v>
      </c>
      <c r="E84" s="137"/>
    </row>
    <row r="85" spans="1:5" ht="16.5">
      <c r="A85" s="98"/>
      <c r="B85" s="156" t="s">
        <v>447</v>
      </c>
      <c r="C85" s="157"/>
      <c r="D85" s="136" t="s">
        <v>399</v>
      </c>
      <c r="E85" s="137"/>
    </row>
    <row r="86" spans="1:5" ht="16.5">
      <c r="A86" s="98"/>
      <c r="B86" s="156" t="s">
        <v>448</v>
      </c>
      <c r="C86" s="157"/>
      <c r="D86" s="136" t="s">
        <v>399</v>
      </c>
      <c r="E86" s="137"/>
    </row>
    <row r="87" spans="1:5" ht="16.5">
      <c r="A87" s="98"/>
      <c r="B87" s="156" t="s">
        <v>449</v>
      </c>
      <c r="C87" s="157"/>
      <c r="D87" s="136" t="s">
        <v>399</v>
      </c>
      <c r="E87" s="137"/>
    </row>
    <row r="88" spans="1:5" ht="16.5">
      <c r="A88" s="98"/>
      <c r="B88" s="156" t="s">
        <v>450</v>
      </c>
      <c r="C88" s="157"/>
      <c r="D88" s="136" t="s">
        <v>399</v>
      </c>
      <c r="E88" s="137"/>
    </row>
    <row r="89" spans="1:5" ht="16.5">
      <c r="A89" s="98"/>
      <c r="B89" s="156" t="s">
        <v>451</v>
      </c>
      <c r="C89" s="157"/>
      <c r="D89" s="136" t="s">
        <v>399</v>
      </c>
      <c r="E89" s="137"/>
    </row>
    <row r="90" spans="1:5" ht="31.5" customHeight="1">
      <c r="A90" s="98"/>
      <c r="B90" s="158" t="s">
        <v>427</v>
      </c>
      <c r="C90" s="159"/>
      <c r="D90" s="136" t="s">
        <v>399</v>
      </c>
      <c r="E90" s="137"/>
    </row>
    <row r="91" spans="1:5" ht="16.5">
      <c r="A91" s="98"/>
      <c r="B91" s="170" t="s">
        <v>353</v>
      </c>
      <c r="C91" s="171"/>
      <c r="D91" s="136" t="s">
        <v>399</v>
      </c>
      <c r="E91" s="137"/>
    </row>
    <row r="92" spans="1:5" ht="16.5">
      <c r="A92" s="98"/>
      <c r="B92" s="172" t="s">
        <v>119</v>
      </c>
      <c r="C92" s="171"/>
      <c r="D92" s="136" t="s">
        <v>399</v>
      </c>
      <c r="E92" s="137"/>
    </row>
    <row r="93" spans="1:5" ht="30.75" customHeight="1">
      <c r="A93" s="98"/>
      <c r="B93" s="173" t="s">
        <v>429</v>
      </c>
      <c r="C93" s="171"/>
      <c r="D93" s="136" t="s">
        <v>399</v>
      </c>
      <c r="E93" s="137"/>
    </row>
    <row r="94" spans="1:5" ht="16.5">
      <c r="A94" s="98"/>
      <c r="B94" s="172" t="s">
        <v>123</v>
      </c>
      <c r="C94" s="171"/>
      <c r="D94" s="136" t="s">
        <v>399</v>
      </c>
      <c r="E94" s="137"/>
    </row>
    <row r="95" spans="1:5" ht="33.75" customHeight="1">
      <c r="A95" s="98"/>
      <c r="B95" s="170" t="s">
        <v>428</v>
      </c>
      <c r="C95" s="171"/>
      <c r="D95" s="136" t="s">
        <v>399</v>
      </c>
      <c r="E95" s="137"/>
    </row>
    <row r="96" spans="1:5" s="26" customFormat="1" ht="33">
      <c r="A96" s="97" t="s">
        <v>115</v>
      </c>
      <c r="B96" s="17" t="s">
        <v>58</v>
      </c>
      <c r="C96" s="24" t="s">
        <v>62</v>
      </c>
      <c r="D96" s="18" t="s">
        <v>64</v>
      </c>
      <c r="E96" s="25" t="s">
        <v>63</v>
      </c>
    </row>
    <row r="97" spans="1:5" s="26" customFormat="1" ht="16.5">
      <c r="A97" s="97"/>
      <c r="B97" s="108" t="s">
        <v>224</v>
      </c>
      <c r="C97" s="14">
        <v>20</v>
      </c>
      <c r="D97" s="21" t="s">
        <v>77</v>
      </c>
      <c r="E97" s="109">
        <v>0</v>
      </c>
    </row>
    <row r="98" spans="1:5" s="26" customFormat="1" ht="16.5">
      <c r="A98" s="97"/>
      <c r="B98" s="108" t="s">
        <v>225</v>
      </c>
      <c r="C98" s="14">
        <v>10</v>
      </c>
      <c r="D98" s="21" t="s">
        <v>399</v>
      </c>
      <c r="E98" s="109">
        <v>10</v>
      </c>
    </row>
    <row r="99" spans="1:5" s="26" customFormat="1" ht="16.5">
      <c r="A99" s="97"/>
      <c r="B99" s="108" t="s">
        <v>352</v>
      </c>
      <c r="C99" s="14">
        <v>10</v>
      </c>
      <c r="D99" s="21" t="s">
        <v>77</v>
      </c>
      <c r="E99" s="109">
        <v>0</v>
      </c>
    </row>
    <row r="100" spans="1:5" s="26" customFormat="1" ht="16.5">
      <c r="A100" s="97"/>
      <c r="B100" s="108" t="s">
        <v>226</v>
      </c>
      <c r="C100" s="14">
        <v>10</v>
      </c>
      <c r="D100" s="21" t="s">
        <v>77</v>
      </c>
      <c r="E100" s="109">
        <v>0</v>
      </c>
    </row>
    <row r="101" spans="1:5" s="26" customFormat="1" ht="16.5">
      <c r="A101" s="97"/>
      <c r="B101" s="108" t="s">
        <v>227</v>
      </c>
      <c r="C101" s="14">
        <v>40</v>
      </c>
      <c r="D101" s="21" t="s">
        <v>77</v>
      </c>
      <c r="E101" s="109">
        <v>0</v>
      </c>
    </row>
    <row r="102" spans="1:5" s="26" customFormat="1" ht="33">
      <c r="A102" s="97"/>
      <c r="B102" s="108" t="s">
        <v>354</v>
      </c>
      <c r="C102" s="14">
        <v>10</v>
      </c>
      <c r="D102" s="21" t="s">
        <v>77</v>
      </c>
      <c r="E102" s="109">
        <v>0</v>
      </c>
    </row>
    <row r="103" spans="1:5" s="26" customFormat="1" ht="16.5">
      <c r="A103" s="97"/>
      <c r="B103" s="108" t="s">
        <v>117</v>
      </c>
      <c r="C103" s="14">
        <v>10</v>
      </c>
      <c r="D103" s="21" t="s">
        <v>399</v>
      </c>
      <c r="E103" s="109">
        <v>10</v>
      </c>
    </row>
    <row r="104" spans="1:5" ht="33">
      <c r="A104" s="98"/>
      <c r="B104" s="108" t="s">
        <v>228</v>
      </c>
      <c r="C104" s="14">
        <v>50</v>
      </c>
      <c r="D104" s="21" t="s">
        <v>77</v>
      </c>
      <c r="E104" s="109">
        <v>0</v>
      </c>
    </row>
    <row r="105" spans="1:5" ht="49.5">
      <c r="A105" s="98"/>
      <c r="B105" s="108" t="s">
        <v>229</v>
      </c>
      <c r="C105" s="14">
        <v>60</v>
      </c>
      <c r="D105" s="29" t="s">
        <v>472</v>
      </c>
      <c r="E105" s="106">
        <v>60</v>
      </c>
    </row>
    <row r="106" spans="1:5" ht="16.5">
      <c r="A106" s="98"/>
      <c r="B106" s="108" t="s">
        <v>120</v>
      </c>
      <c r="C106" s="14">
        <v>25</v>
      </c>
      <c r="D106" s="28" t="s">
        <v>77</v>
      </c>
      <c r="E106" s="106">
        <v>0</v>
      </c>
    </row>
    <row r="107" spans="1:7" ht="16.5">
      <c r="A107" s="98"/>
      <c r="B107" s="108" t="s">
        <v>230</v>
      </c>
      <c r="C107" s="103">
        <v>10</v>
      </c>
      <c r="D107" s="29" t="s">
        <v>473</v>
      </c>
      <c r="E107" s="106">
        <v>5</v>
      </c>
      <c r="G107" s="15" t="s">
        <v>59</v>
      </c>
    </row>
    <row r="108" spans="1:5" ht="33">
      <c r="A108" s="98"/>
      <c r="B108" s="108" t="s">
        <v>231</v>
      </c>
      <c r="C108" s="14">
        <v>40</v>
      </c>
      <c r="D108" s="29" t="s">
        <v>318</v>
      </c>
      <c r="E108" s="106">
        <v>20</v>
      </c>
    </row>
    <row r="109" spans="1:5" ht="38.25" customHeight="1">
      <c r="A109" s="98"/>
      <c r="B109" s="108" t="s">
        <v>232</v>
      </c>
      <c r="C109" s="14">
        <v>10</v>
      </c>
      <c r="D109" s="29" t="s">
        <v>77</v>
      </c>
      <c r="E109" s="106">
        <v>0</v>
      </c>
    </row>
    <row r="110" spans="1:5" ht="16.5">
      <c r="A110" s="98"/>
      <c r="B110" s="108" t="s">
        <v>233</v>
      </c>
      <c r="C110" s="14">
        <v>20</v>
      </c>
      <c r="D110" s="28" t="s">
        <v>399</v>
      </c>
      <c r="E110" s="106">
        <v>20</v>
      </c>
    </row>
    <row r="111" spans="1:5" ht="16.5">
      <c r="A111" s="98"/>
      <c r="B111" s="108" t="s">
        <v>122</v>
      </c>
      <c r="C111" s="14">
        <v>15</v>
      </c>
      <c r="D111" s="28" t="s">
        <v>77</v>
      </c>
      <c r="E111" s="106">
        <v>0</v>
      </c>
    </row>
    <row r="112" spans="1:5" ht="33">
      <c r="A112" s="98"/>
      <c r="B112" s="108" t="s">
        <v>355</v>
      </c>
      <c r="C112" s="14">
        <v>40</v>
      </c>
      <c r="D112" s="29" t="s">
        <v>77</v>
      </c>
      <c r="E112" s="106">
        <v>0</v>
      </c>
    </row>
    <row r="113" spans="1:5" ht="33">
      <c r="A113" s="98"/>
      <c r="B113" s="108" t="s">
        <v>234</v>
      </c>
      <c r="C113" s="14">
        <v>50</v>
      </c>
      <c r="D113" s="133" t="s">
        <v>77</v>
      </c>
      <c r="E113" s="106">
        <v>0</v>
      </c>
    </row>
    <row r="114" spans="1:5" ht="16.5">
      <c r="A114" s="98"/>
      <c r="B114" s="108" t="s">
        <v>398</v>
      </c>
      <c r="C114" s="14">
        <v>70</v>
      </c>
      <c r="D114" s="29" t="s">
        <v>399</v>
      </c>
      <c r="E114" s="106">
        <v>70</v>
      </c>
    </row>
    <row r="115" spans="1:5" s="26" customFormat="1" ht="16.5">
      <c r="A115" s="97"/>
      <c r="B115" s="110" t="s">
        <v>71</v>
      </c>
      <c r="C115" s="18">
        <f>SUM(C97:C114)</f>
        <v>500</v>
      </c>
      <c r="D115" s="18"/>
      <c r="E115" s="19">
        <f>SUM(E97:E114)</f>
        <v>195</v>
      </c>
    </row>
    <row r="116" spans="1:5" ht="16.5">
      <c r="A116" s="97" t="s">
        <v>15</v>
      </c>
      <c r="B116" s="111"/>
      <c r="C116" s="21"/>
      <c r="D116" s="21"/>
      <c r="E116" s="32"/>
    </row>
    <row r="117" spans="1:5" ht="33">
      <c r="A117" s="97">
        <v>1</v>
      </c>
      <c r="B117" s="110" t="s">
        <v>65</v>
      </c>
      <c r="C117" s="33" t="s">
        <v>62</v>
      </c>
      <c r="D117" s="33" t="s">
        <v>69</v>
      </c>
      <c r="E117" s="34" t="s">
        <v>63</v>
      </c>
    </row>
    <row r="118" spans="1:5" ht="16.5">
      <c r="A118" s="97"/>
      <c r="B118" s="110" t="s">
        <v>121</v>
      </c>
      <c r="C118" s="33"/>
      <c r="D118" s="18"/>
      <c r="E118" s="34" t="s">
        <v>499</v>
      </c>
    </row>
    <row r="119" spans="1:5" ht="33">
      <c r="A119" s="97"/>
      <c r="B119" s="110" t="s">
        <v>481</v>
      </c>
      <c r="C119" s="33"/>
      <c r="D119" s="35">
        <v>229889856</v>
      </c>
      <c r="E119" s="34"/>
    </row>
    <row r="120" spans="1:5" s="26" customFormat="1" ht="16.5">
      <c r="A120" s="97"/>
      <c r="B120" s="112" t="s">
        <v>76</v>
      </c>
      <c r="C120" s="18">
        <v>250</v>
      </c>
      <c r="D120" s="18"/>
      <c r="E120" s="19">
        <v>250</v>
      </c>
    </row>
    <row r="121" spans="1:5" s="26" customFormat="1" ht="33">
      <c r="A121" s="97">
        <v>2</v>
      </c>
      <c r="B121" s="110" t="s">
        <v>9</v>
      </c>
      <c r="C121" s="33" t="s">
        <v>62</v>
      </c>
      <c r="D121" s="18"/>
      <c r="E121" s="34" t="s">
        <v>63</v>
      </c>
    </row>
    <row r="122" spans="1:8" s="26" customFormat="1" ht="66">
      <c r="A122" s="97" t="s">
        <v>72</v>
      </c>
      <c r="B122" s="111" t="s">
        <v>133</v>
      </c>
      <c r="C122" s="21">
        <v>250</v>
      </c>
      <c r="D122" s="22" t="s">
        <v>475</v>
      </c>
      <c r="E122" s="32">
        <v>90</v>
      </c>
      <c r="H122" s="85"/>
    </row>
    <row r="123" spans="1:8" s="26" customFormat="1" ht="33">
      <c r="A123" s="97" t="s">
        <v>73</v>
      </c>
      <c r="B123" s="113" t="s">
        <v>128</v>
      </c>
      <c r="C123" s="21">
        <v>250</v>
      </c>
      <c r="D123" s="22" t="s">
        <v>474</v>
      </c>
      <c r="E123" s="32">
        <v>135</v>
      </c>
      <c r="H123" s="85"/>
    </row>
    <row r="124" spans="1:8" ht="33">
      <c r="A124" s="97" t="s">
        <v>74</v>
      </c>
      <c r="B124" s="114" t="s">
        <v>400</v>
      </c>
      <c r="C124" s="21">
        <v>250</v>
      </c>
      <c r="D124" s="22" t="s">
        <v>479</v>
      </c>
      <c r="E124" s="32">
        <v>70</v>
      </c>
      <c r="H124" s="86"/>
    </row>
    <row r="125" spans="1:10" ht="33">
      <c r="A125" s="98" t="s">
        <v>75</v>
      </c>
      <c r="B125" s="114" t="s">
        <v>476</v>
      </c>
      <c r="C125" s="21">
        <v>250</v>
      </c>
      <c r="D125" s="29" t="s">
        <v>477</v>
      </c>
      <c r="E125" s="32">
        <v>90</v>
      </c>
      <c r="H125" s="86"/>
      <c r="I125" s="85"/>
      <c r="J125" s="86"/>
    </row>
    <row r="126" spans="1:9" s="26" customFormat="1" ht="66">
      <c r="A126" s="97" t="s">
        <v>134</v>
      </c>
      <c r="B126" s="114" t="s">
        <v>129</v>
      </c>
      <c r="C126" s="21">
        <v>250</v>
      </c>
      <c r="D126" s="22" t="s">
        <v>478</v>
      </c>
      <c r="E126" s="32">
        <f>70+45</f>
        <v>115</v>
      </c>
      <c r="H126" s="85"/>
      <c r="I126" s="85"/>
    </row>
    <row r="127" spans="1:5" s="26" customFormat="1" ht="33">
      <c r="A127" s="97" t="s">
        <v>135</v>
      </c>
      <c r="B127" s="115" t="s">
        <v>130</v>
      </c>
      <c r="C127" s="21">
        <v>250</v>
      </c>
      <c r="D127" s="22" t="s">
        <v>474</v>
      </c>
      <c r="E127" s="32">
        <v>135</v>
      </c>
    </row>
    <row r="128" spans="1:5" ht="33">
      <c r="A128" s="98" t="s">
        <v>136</v>
      </c>
      <c r="B128" s="111" t="s">
        <v>131</v>
      </c>
      <c r="C128" s="21">
        <v>250</v>
      </c>
      <c r="D128" s="29" t="s">
        <v>477</v>
      </c>
      <c r="E128" s="32">
        <v>90</v>
      </c>
    </row>
    <row r="129" spans="1:5" s="26" customFormat="1" ht="33">
      <c r="A129" s="97" t="s">
        <v>137</v>
      </c>
      <c r="B129" s="116" t="s">
        <v>132</v>
      </c>
      <c r="C129" s="21">
        <v>250</v>
      </c>
      <c r="D129" s="22" t="s">
        <v>479</v>
      </c>
      <c r="E129" s="32">
        <v>50</v>
      </c>
    </row>
    <row r="130" spans="1:5" ht="33">
      <c r="A130" s="97" t="s">
        <v>138</v>
      </c>
      <c r="B130" s="114" t="s">
        <v>68</v>
      </c>
      <c r="C130" s="21">
        <v>250</v>
      </c>
      <c r="D130" s="22" t="s">
        <v>477</v>
      </c>
      <c r="E130" s="32">
        <v>90</v>
      </c>
    </row>
    <row r="131" spans="1:5" ht="16.5">
      <c r="A131" s="98"/>
      <c r="B131" s="112" t="s">
        <v>480</v>
      </c>
      <c r="C131" s="18">
        <v>250</v>
      </c>
      <c r="D131" s="29"/>
      <c r="E131" s="19">
        <f>SUM(E122:E130)/9</f>
        <v>96.11111111111111</v>
      </c>
    </row>
    <row r="132" spans="1:5" s="26" customFormat="1" ht="17.25" thickBot="1">
      <c r="A132" s="42" t="s">
        <v>30</v>
      </c>
      <c r="B132" s="117"/>
      <c r="C132" s="54">
        <v>1000</v>
      </c>
      <c r="D132" s="40"/>
      <c r="E132" s="41">
        <f>+E115+E120+E131</f>
        <v>541.1111111111111</v>
      </c>
    </row>
    <row r="133" ht="16.5">
      <c r="C133" s="44"/>
    </row>
    <row r="134" spans="2:3" ht="16.5">
      <c r="B134" s="45" t="s">
        <v>59</v>
      </c>
      <c r="C134" s="44"/>
    </row>
    <row r="135" ht="16.5">
      <c r="C135" s="44"/>
    </row>
    <row r="136" ht="16.5">
      <c r="C136" s="44"/>
    </row>
    <row r="137" ht="16.5">
      <c r="C137" s="44"/>
    </row>
    <row r="138" ht="16.5">
      <c r="C138" s="44"/>
    </row>
    <row r="139" ht="16.5">
      <c r="C139" s="44"/>
    </row>
    <row r="140" ht="16.5">
      <c r="C140" s="44"/>
    </row>
    <row r="141" ht="16.5">
      <c r="C141" s="44"/>
    </row>
    <row r="142" ht="16.5">
      <c r="C142" s="44"/>
    </row>
    <row r="143" ht="16.5">
      <c r="C143" s="44"/>
    </row>
    <row r="144" ht="16.5">
      <c r="C144" s="44"/>
    </row>
    <row r="145" ht="16.5">
      <c r="C145" s="44"/>
    </row>
    <row r="146" ht="16.5">
      <c r="C146" s="44"/>
    </row>
    <row r="147" ht="16.5">
      <c r="C147" s="44"/>
    </row>
    <row r="148" ht="16.5">
      <c r="C148" s="44"/>
    </row>
    <row r="149" ht="16.5">
      <c r="C149" s="44"/>
    </row>
    <row r="150" ht="16.5">
      <c r="C150" s="44"/>
    </row>
    <row r="151" ht="16.5">
      <c r="C151" s="44"/>
    </row>
    <row r="152" ht="16.5">
      <c r="C152" s="44"/>
    </row>
    <row r="153" ht="16.5">
      <c r="C153" s="44"/>
    </row>
    <row r="154" ht="16.5">
      <c r="C154" s="44"/>
    </row>
    <row r="155" ht="16.5">
      <c r="C155" s="44"/>
    </row>
    <row r="156" ht="16.5">
      <c r="C156" s="44"/>
    </row>
    <row r="157" ht="16.5">
      <c r="C157" s="44"/>
    </row>
    <row r="158" ht="16.5">
      <c r="C158" s="44"/>
    </row>
    <row r="159" ht="16.5">
      <c r="C159" s="44"/>
    </row>
    <row r="160" ht="16.5">
      <c r="C160" s="44"/>
    </row>
    <row r="161" ht="16.5">
      <c r="C161" s="44"/>
    </row>
    <row r="162" ht="16.5">
      <c r="C162" s="44"/>
    </row>
    <row r="163" ht="16.5">
      <c r="C163" s="44"/>
    </row>
    <row r="164" ht="16.5">
      <c r="C164" s="44"/>
    </row>
    <row r="165" ht="16.5">
      <c r="C165" s="44"/>
    </row>
    <row r="166" ht="16.5">
      <c r="C166" s="44"/>
    </row>
    <row r="167" ht="16.5">
      <c r="C167" s="44"/>
    </row>
    <row r="168" ht="16.5">
      <c r="C168" s="44"/>
    </row>
    <row r="169" ht="16.5">
      <c r="C169" s="44"/>
    </row>
    <row r="170" ht="16.5">
      <c r="C170" s="44"/>
    </row>
    <row r="171" ht="16.5">
      <c r="C171" s="44"/>
    </row>
    <row r="172" ht="16.5">
      <c r="C172" s="44"/>
    </row>
    <row r="173" ht="16.5">
      <c r="C173" s="44"/>
    </row>
    <row r="174" ht="16.5">
      <c r="C174" s="44"/>
    </row>
    <row r="175" ht="16.5">
      <c r="C175" s="44"/>
    </row>
    <row r="176" ht="16.5">
      <c r="C176" s="44"/>
    </row>
    <row r="177" ht="16.5">
      <c r="C177" s="44"/>
    </row>
    <row r="178" ht="16.5">
      <c r="C178" s="44"/>
    </row>
    <row r="179" ht="16.5">
      <c r="C179" s="44"/>
    </row>
    <row r="180" ht="16.5">
      <c r="C180" s="44"/>
    </row>
    <row r="181" ht="16.5">
      <c r="C181" s="44"/>
    </row>
    <row r="182" ht="16.5">
      <c r="C182" s="44"/>
    </row>
    <row r="183" ht="16.5">
      <c r="C183" s="44"/>
    </row>
    <row r="184" ht="16.5">
      <c r="C184" s="44"/>
    </row>
    <row r="185" ht="16.5">
      <c r="C185" s="44"/>
    </row>
    <row r="186" ht="16.5">
      <c r="C186" s="44"/>
    </row>
    <row r="187" ht="16.5">
      <c r="C187" s="44"/>
    </row>
    <row r="188" ht="16.5">
      <c r="C188" s="44"/>
    </row>
    <row r="189" ht="16.5">
      <c r="C189" s="44"/>
    </row>
    <row r="190" ht="16.5">
      <c r="C190" s="44"/>
    </row>
    <row r="191" ht="16.5">
      <c r="C191" s="44"/>
    </row>
    <row r="192" ht="16.5">
      <c r="C192" s="44"/>
    </row>
    <row r="193" ht="16.5">
      <c r="C193" s="44"/>
    </row>
    <row r="194" ht="16.5">
      <c r="C194" s="44"/>
    </row>
    <row r="195" ht="16.5">
      <c r="C195" s="44"/>
    </row>
    <row r="196" ht="16.5">
      <c r="C196" s="44"/>
    </row>
    <row r="197" ht="16.5">
      <c r="C197" s="44"/>
    </row>
    <row r="198" ht="16.5">
      <c r="C198" s="44"/>
    </row>
    <row r="199" ht="16.5">
      <c r="C199" s="44"/>
    </row>
    <row r="200" ht="16.5">
      <c r="C200" s="44"/>
    </row>
    <row r="201" ht="16.5">
      <c r="C201" s="44"/>
    </row>
    <row r="202" ht="16.5">
      <c r="C202" s="44"/>
    </row>
    <row r="203" ht="16.5">
      <c r="C203" s="44"/>
    </row>
    <row r="204" ht="16.5">
      <c r="C204" s="44"/>
    </row>
    <row r="205" ht="16.5">
      <c r="C205" s="44"/>
    </row>
    <row r="206" ht="16.5">
      <c r="C206" s="44"/>
    </row>
    <row r="207" ht="16.5">
      <c r="C207" s="44"/>
    </row>
    <row r="208" ht="16.5">
      <c r="C208" s="44"/>
    </row>
    <row r="209" ht="16.5">
      <c r="C209" s="44"/>
    </row>
    <row r="210" ht="16.5">
      <c r="C210" s="44"/>
    </row>
    <row r="211" ht="16.5">
      <c r="C211" s="44"/>
    </row>
    <row r="212" ht="16.5">
      <c r="C212" s="44"/>
    </row>
    <row r="213" ht="16.5">
      <c r="C213" s="44"/>
    </row>
    <row r="214" ht="16.5">
      <c r="C214" s="44"/>
    </row>
    <row r="215" ht="16.5">
      <c r="C215" s="44"/>
    </row>
    <row r="216" ht="16.5">
      <c r="C216" s="44"/>
    </row>
    <row r="217" ht="16.5">
      <c r="C217" s="44"/>
    </row>
    <row r="218" ht="16.5">
      <c r="C218" s="44"/>
    </row>
    <row r="219" ht="16.5">
      <c r="C219" s="44"/>
    </row>
    <row r="220" ht="16.5">
      <c r="C220" s="44"/>
    </row>
    <row r="221" ht="16.5">
      <c r="C221" s="44"/>
    </row>
    <row r="222" ht="16.5">
      <c r="C222" s="44"/>
    </row>
    <row r="223" ht="16.5">
      <c r="C223" s="44"/>
    </row>
    <row r="224" ht="16.5">
      <c r="C224" s="44"/>
    </row>
    <row r="225" ht="16.5">
      <c r="C225" s="44"/>
    </row>
    <row r="226" ht="16.5">
      <c r="C226" s="44"/>
    </row>
    <row r="227" ht="16.5">
      <c r="C227" s="44"/>
    </row>
    <row r="228" ht="16.5">
      <c r="C228" s="44"/>
    </row>
    <row r="229" ht="16.5">
      <c r="C229" s="44"/>
    </row>
    <row r="230" ht="16.5">
      <c r="C230" s="44"/>
    </row>
    <row r="231" ht="16.5">
      <c r="C231" s="44"/>
    </row>
    <row r="232" ht="16.5">
      <c r="C232" s="44"/>
    </row>
    <row r="233" ht="16.5">
      <c r="C233" s="44"/>
    </row>
    <row r="234" ht="16.5">
      <c r="C234" s="44"/>
    </row>
    <row r="235" ht="16.5">
      <c r="C235" s="44"/>
    </row>
    <row r="236" ht="16.5">
      <c r="C236" s="44"/>
    </row>
    <row r="237" ht="16.5">
      <c r="C237" s="44"/>
    </row>
    <row r="238" ht="16.5">
      <c r="C238" s="44"/>
    </row>
    <row r="239" ht="16.5">
      <c r="C239" s="44"/>
    </row>
    <row r="240" ht="16.5">
      <c r="C240" s="44"/>
    </row>
    <row r="241" ht="16.5">
      <c r="C241" s="44"/>
    </row>
    <row r="242" ht="16.5">
      <c r="C242" s="44"/>
    </row>
    <row r="243" ht="16.5">
      <c r="C243" s="44"/>
    </row>
    <row r="244" ht="16.5">
      <c r="C244" s="44"/>
    </row>
    <row r="245" ht="16.5">
      <c r="C245" s="44"/>
    </row>
    <row r="246" ht="16.5">
      <c r="C246" s="44"/>
    </row>
    <row r="247" ht="16.5">
      <c r="C247" s="44"/>
    </row>
    <row r="248" ht="16.5">
      <c r="C248" s="44"/>
    </row>
    <row r="249" ht="16.5">
      <c r="C249" s="44"/>
    </row>
    <row r="250" ht="16.5">
      <c r="C250" s="44"/>
    </row>
    <row r="251" ht="16.5">
      <c r="C251" s="44"/>
    </row>
    <row r="252" ht="16.5">
      <c r="C252" s="44"/>
    </row>
    <row r="253" ht="16.5">
      <c r="C253" s="44"/>
    </row>
    <row r="254" ht="16.5">
      <c r="C254" s="44"/>
    </row>
    <row r="255" ht="16.5">
      <c r="C255" s="44"/>
    </row>
    <row r="256" ht="16.5">
      <c r="C256" s="44"/>
    </row>
    <row r="257" ht="16.5">
      <c r="C257" s="44"/>
    </row>
    <row r="258" ht="16.5">
      <c r="C258" s="44"/>
    </row>
    <row r="259" ht="16.5">
      <c r="C259" s="44"/>
    </row>
    <row r="260" ht="16.5">
      <c r="C260" s="44"/>
    </row>
    <row r="261" ht="16.5">
      <c r="C261" s="44"/>
    </row>
    <row r="262" ht="16.5">
      <c r="C262" s="44"/>
    </row>
    <row r="263" ht="16.5">
      <c r="C263" s="44"/>
    </row>
    <row r="264" ht="16.5">
      <c r="C264" s="44"/>
    </row>
    <row r="265" ht="16.5">
      <c r="C265" s="44"/>
    </row>
    <row r="266" ht="16.5">
      <c r="C266" s="44"/>
    </row>
    <row r="267" ht="16.5">
      <c r="C267" s="44"/>
    </row>
    <row r="268" ht="16.5">
      <c r="C268" s="44"/>
    </row>
    <row r="269" ht="16.5">
      <c r="C269" s="44"/>
    </row>
    <row r="270" ht="16.5">
      <c r="C270" s="44"/>
    </row>
    <row r="271" ht="16.5">
      <c r="C271" s="44"/>
    </row>
    <row r="272" ht="16.5">
      <c r="C272" s="44"/>
    </row>
    <row r="273" ht="16.5">
      <c r="C273" s="44"/>
    </row>
    <row r="274" ht="16.5">
      <c r="C274" s="44"/>
    </row>
    <row r="275" ht="16.5">
      <c r="C275" s="44"/>
    </row>
    <row r="276" ht="16.5">
      <c r="C276" s="44"/>
    </row>
    <row r="277" ht="16.5">
      <c r="C277" s="44"/>
    </row>
    <row r="278" ht="16.5">
      <c r="C278" s="44"/>
    </row>
    <row r="279" ht="16.5">
      <c r="C279" s="44"/>
    </row>
    <row r="280" ht="16.5">
      <c r="C280" s="44"/>
    </row>
    <row r="281" ht="16.5">
      <c r="C281" s="44"/>
    </row>
    <row r="282" ht="16.5">
      <c r="C282" s="44"/>
    </row>
    <row r="283" ht="16.5">
      <c r="C283" s="44"/>
    </row>
    <row r="284" ht="16.5">
      <c r="C284" s="44"/>
    </row>
    <row r="285" ht="16.5">
      <c r="C285" s="44"/>
    </row>
    <row r="286" ht="16.5">
      <c r="C286" s="44"/>
    </row>
    <row r="287" ht="16.5">
      <c r="C287" s="44"/>
    </row>
    <row r="288" ht="16.5">
      <c r="C288" s="44"/>
    </row>
    <row r="289" ht="16.5">
      <c r="C289" s="44"/>
    </row>
    <row r="290" ht="16.5">
      <c r="C290" s="44"/>
    </row>
    <row r="291" ht="16.5">
      <c r="C291" s="44"/>
    </row>
    <row r="292" ht="16.5">
      <c r="C292" s="44"/>
    </row>
    <row r="293" ht="16.5">
      <c r="C293" s="44"/>
    </row>
    <row r="294" ht="16.5">
      <c r="C294" s="44"/>
    </row>
    <row r="295" ht="16.5">
      <c r="C295" s="44"/>
    </row>
    <row r="296" ht="16.5">
      <c r="C296" s="44"/>
    </row>
    <row r="297" ht="16.5">
      <c r="C297" s="44"/>
    </row>
  </sheetData>
  <sheetProtection/>
  <mergeCells count="186">
    <mergeCell ref="B91:C91"/>
    <mergeCell ref="B92:C92"/>
    <mergeCell ref="B93:C93"/>
    <mergeCell ref="B94:C94"/>
    <mergeCell ref="B95:C95"/>
    <mergeCell ref="D91:E91"/>
    <mergeCell ref="D92:E92"/>
    <mergeCell ref="D93:E93"/>
    <mergeCell ref="D94:E94"/>
    <mergeCell ref="D95:E95"/>
    <mergeCell ref="D44:E44"/>
    <mergeCell ref="D35:E35"/>
    <mergeCell ref="D36:E36"/>
    <mergeCell ref="D37:E37"/>
    <mergeCell ref="D38:E38"/>
    <mergeCell ref="D39:E39"/>
    <mergeCell ref="D40:E40"/>
    <mergeCell ref="B86:C86"/>
    <mergeCell ref="B87:C87"/>
    <mergeCell ref="B73:C73"/>
    <mergeCell ref="B74:C74"/>
    <mergeCell ref="B49:C49"/>
    <mergeCell ref="B50:C50"/>
    <mergeCell ref="B75:C75"/>
    <mergeCell ref="B76:C76"/>
    <mergeCell ref="B77:C77"/>
    <mergeCell ref="B78:C78"/>
    <mergeCell ref="B88:C88"/>
    <mergeCell ref="B89:C89"/>
    <mergeCell ref="B90:C90"/>
    <mergeCell ref="B7:C7"/>
    <mergeCell ref="B48:C48"/>
    <mergeCell ref="B29:C29"/>
    <mergeCell ref="B28:C28"/>
    <mergeCell ref="B30:C30"/>
    <mergeCell ref="B31:C31"/>
    <mergeCell ref="B32:C32"/>
    <mergeCell ref="B33:C33"/>
    <mergeCell ref="B23:C23"/>
    <mergeCell ref="B24:C24"/>
    <mergeCell ref="B25:C25"/>
    <mergeCell ref="B67:C67"/>
    <mergeCell ref="B68:C68"/>
    <mergeCell ref="B59:C59"/>
    <mergeCell ref="B60:C60"/>
    <mergeCell ref="B53:C53"/>
    <mergeCell ref="B54:C54"/>
    <mergeCell ref="B69:C69"/>
    <mergeCell ref="B70:C70"/>
    <mergeCell ref="B71:C71"/>
    <mergeCell ref="B72:C72"/>
    <mergeCell ref="B61:C61"/>
    <mergeCell ref="B62:C62"/>
    <mergeCell ref="B15:C15"/>
    <mergeCell ref="B16:C16"/>
    <mergeCell ref="B26:C26"/>
    <mergeCell ref="B27:C27"/>
    <mergeCell ref="B17:C17"/>
    <mergeCell ref="B18:C18"/>
    <mergeCell ref="B19:C19"/>
    <mergeCell ref="B20:C20"/>
    <mergeCell ref="B21:C21"/>
    <mergeCell ref="B22:C22"/>
    <mergeCell ref="B85:C85"/>
    <mergeCell ref="B8:C8"/>
    <mergeCell ref="B79:C79"/>
    <mergeCell ref="B80:C80"/>
    <mergeCell ref="B81:C81"/>
    <mergeCell ref="B82:C82"/>
    <mergeCell ref="B83:C83"/>
    <mergeCell ref="B84:C84"/>
    <mergeCell ref="B44:C44"/>
    <mergeCell ref="B45:C45"/>
    <mergeCell ref="B51:C51"/>
    <mergeCell ref="B52:C52"/>
    <mergeCell ref="B65:C65"/>
    <mergeCell ref="B66:C66"/>
    <mergeCell ref="B55:C55"/>
    <mergeCell ref="B56:C56"/>
    <mergeCell ref="B57:C57"/>
    <mergeCell ref="B58:C58"/>
    <mergeCell ref="B63:C63"/>
    <mergeCell ref="B64:C64"/>
    <mergeCell ref="D46:E46"/>
    <mergeCell ref="B47:C47"/>
    <mergeCell ref="B37:C37"/>
    <mergeCell ref="B38:C38"/>
    <mergeCell ref="B39:C39"/>
    <mergeCell ref="B40:C40"/>
    <mergeCell ref="B41:C41"/>
    <mergeCell ref="B42:C42"/>
    <mergeCell ref="B43:C43"/>
    <mergeCell ref="D47:E47"/>
    <mergeCell ref="B9:C9"/>
    <mergeCell ref="B35:C35"/>
    <mergeCell ref="B36:C36"/>
    <mergeCell ref="B11:C11"/>
    <mergeCell ref="B12:C12"/>
    <mergeCell ref="B46:C46"/>
    <mergeCell ref="B10:C10"/>
    <mergeCell ref="B34:C34"/>
    <mergeCell ref="B13:C13"/>
    <mergeCell ref="B14:C14"/>
    <mergeCell ref="D7:E7"/>
    <mergeCell ref="D8:E8"/>
    <mergeCell ref="D9:E9"/>
    <mergeCell ref="D21:E21"/>
    <mergeCell ref="D45:E45"/>
    <mergeCell ref="D10:E10"/>
    <mergeCell ref="D11:E11"/>
    <mergeCell ref="D12:E12"/>
    <mergeCell ref="D13:E13"/>
    <mergeCell ref="D43:E43"/>
    <mergeCell ref="A1:E1"/>
    <mergeCell ref="A2:E2"/>
    <mergeCell ref="A3:E3"/>
    <mergeCell ref="D6:E6"/>
    <mergeCell ref="A4:C4"/>
    <mergeCell ref="A5:C5"/>
    <mergeCell ref="B6:C6"/>
    <mergeCell ref="D4:E5"/>
    <mergeCell ref="D14:E14"/>
    <mergeCell ref="D25:E25"/>
    <mergeCell ref="D26:E26"/>
    <mergeCell ref="D15:E15"/>
    <mergeCell ref="D16:E16"/>
    <mergeCell ref="D17:E17"/>
    <mergeCell ref="D18:E18"/>
    <mergeCell ref="D19:E19"/>
    <mergeCell ref="D86:E86"/>
    <mergeCell ref="D87:E87"/>
    <mergeCell ref="D84:E84"/>
    <mergeCell ref="D78:E78"/>
    <mergeCell ref="D79:E79"/>
    <mergeCell ref="D80:E80"/>
    <mergeCell ref="D85:E85"/>
    <mergeCell ref="D81:E81"/>
    <mergeCell ref="D82:E82"/>
    <mergeCell ref="D75:E75"/>
    <mergeCell ref="D76:E76"/>
    <mergeCell ref="D77:E77"/>
    <mergeCell ref="D48:E48"/>
    <mergeCell ref="D49:E49"/>
    <mergeCell ref="D20:E20"/>
    <mergeCell ref="D22:E22"/>
    <mergeCell ref="D23:E23"/>
    <mergeCell ref="D24:E24"/>
    <mergeCell ref="D33:E33"/>
    <mergeCell ref="D34:E34"/>
    <mergeCell ref="D41:E41"/>
    <mergeCell ref="D42:E42"/>
    <mergeCell ref="D88:E88"/>
    <mergeCell ref="D89:E89"/>
    <mergeCell ref="D90:E90"/>
    <mergeCell ref="D27:E27"/>
    <mergeCell ref="D28:E28"/>
    <mergeCell ref="D29:E29"/>
    <mergeCell ref="D30:E30"/>
    <mergeCell ref="D31:E31"/>
    <mergeCell ref="D32:E32"/>
    <mergeCell ref="D83:E83"/>
    <mergeCell ref="D70:E70"/>
    <mergeCell ref="D71:E71"/>
    <mergeCell ref="D60:E60"/>
    <mergeCell ref="D61:E61"/>
    <mergeCell ref="D62:E62"/>
    <mergeCell ref="D63:E63"/>
    <mergeCell ref="D68:E68"/>
    <mergeCell ref="D69:E69"/>
    <mergeCell ref="D65:E65"/>
    <mergeCell ref="D54:E54"/>
    <mergeCell ref="D55:E55"/>
    <mergeCell ref="D56:E56"/>
    <mergeCell ref="D57:E57"/>
    <mergeCell ref="D50:E50"/>
    <mergeCell ref="D51:E51"/>
    <mergeCell ref="D58:E58"/>
    <mergeCell ref="D59:E59"/>
    <mergeCell ref="D72:E72"/>
    <mergeCell ref="D73:E73"/>
    <mergeCell ref="D74:E74"/>
    <mergeCell ref="D52:E52"/>
    <mergeCell ref="D53:E53"/>
    <mergeCell ref="D66:E66"/>
    <mergeCell ref="D67:E67"/>
    <mergeCell ref="D64:E64"/>
  </mergeCells>
  <printOptions horizontalCentered="1"/>
  <pageMargins left="0.1968503937007874" right="0" top="0.7874015748031497" bottom="0.5905511811023623" header="0" footer="0.7874015748031497"/>
  <pageSetup horizontalDpi="600" verticalDpi="600" orientation="portrait" scale="58" r:id="rId1"/>
</worksheet>
</file>

<file path=xl/worksheets/sheet2.xml><?xml version="1.0" encoding="utf-8"?>
<worksheet xmlns="http://schemas.openxmlformats.org/spreadsheetml/2006/main" xmlns:r="http://schemas.openxmlformats.org/officeDocument/2006/relationships">
  <dimension ref="A1:E228"/>
  <sheetViews>
    <sheetView zoomScaleSheetLayoutView="80" zoomScalePageLayoutView="0" workbookViewId="0" topLeftCell="A1">
      <selection activeCell="B14" sqref="B14:C14"/>
    </sheetView>
  </sheetViews>
  <sheetFormatPr defaultColWidth="11.421875" defaultRowHeight="12.75"/>
  <cols>
    <col min="1" max="1" width="2.57421875" style="15" customWidth="1"/>
    <col min="2" max="2" width="69.57421875" style="43" customWidth="1"/>
    <col min="3" max="3" width="12.7109375" style="46" customWidth="1"/>
    <col min="4" max="5" width="14.7109375" style="15" customWidth="1"/>
    <col min="6" max="16384" width="11.421875" style="15" customWidth="1"/>
  </cols>
  <sheetData>
    <row r="1" spans="1:5" ht="16.5">
      <c r="A1" s="138" t="str">
        <f>+'1 TODO RIESGO'!A1:C1</f>
        <v>UNIVERSIDAD DISTRITAL FRANCISCO JOSÉ DE CALDAS</v>
      </c>
      <c r="B1" s="138"/>
      <c r="C1" s="138"/>
      <c r="D1" s="138"/>
      <c r="E1" s="138"/>
    </row>
    <row r="2" spans="1:5" ht="16.5">
      <c r="A2" s="138" t="str">
        <f>+'1 TODO RIESGO'!A2:C2</f>
        <v>CONVOCATORIA PÚBLICA No. 011 DE 2011</v>
      </c>
      <c r="B2" s="138"/>
      <c r="C2" s="138"/>
      <c r="D2" s="138"/>
      <c r="E2" s="138"/>
    </row>
    <row r="3" spans="1:5" ht="17.25" thickBot="1">
      <c r="A3" s="178" t="str">
        <f>+'1 TODO RIESGO'!A3:C3</f>
        <v>EVALUACIÓN OFERTA POR RAMO</v>
      </c>
      <c r="B3" s="178"/>
      <c r="C3" s="178"/>
      <c r="D3" s="178"/>
      <c r="E3" s="178"/>
    </row>
    <row r="4" spans="1:5" ht="15.75" customHeight="1">
      <c r="A4" s="181" t="s">
        <v>79</v>
      </c>
      <c r="B4" s="182"/>
      <c r="C4" s="183"/>
      <c r="D4" s="187" t="s">
        <v>482</v>
      </c>
      <c r="E4" s="187"/>
    </row>
    <row r="5" spans="1:5" ht="17.25" thickBot="1">
      <c r="A5" s="184" t="s">
        <v>34</v>
      </c>
      <c r="B5" s="185"/>
      <c r="C5" s="186"/>
      <c r="D5" s="188"/>
      <c r="E5" s="188"/>
    </row>
    <row r="6" spans="1:5" ht="16.5">
      <c r="A6" s="97" t="s">
        <v>8</v>
      </c>
      <c r="B6" s="148" t="s">
        <v>57</v>
      </c>
      <c r="C6" s="149"/>
      <c r="D6" s="179"/>
      <c r="E6" s="180"/>
    </row>
    <row r="7" spans="1:5" ht="16.5">
      <c r="A7" s="97"/>
      <c r="B7" s="156" t="s">
        <v>356</v>
      </c>
      <c r="C7" s="157"/>
      <c r="D7" s="176" t="s">
        <v>399</v>
      </c>
      <c r="E7" s="177"/>
    </row>
    <row r="8" spans="1:5" ht="16.5">
      <c r="A8" s="97"/>
      <c r="B8" s="156" t="s">
        <v>80</v>
      </c>
      <c r="C8" s="157"/>
      <c r="D8" s="176" t="s">
        <v>399</v>
      </c>
      <c r="E8" s="177"/>
    </row>
    <row r="9" spans="1:5" ht="16.5">
      <c r="A9" s="97"/>
      <c r="B9" s="156" t="s">
        <v>81</v>
      </c>
      <c r="C9" s="157"/>
      <c r="D9" s="176" t="s">
        <v>399</v>
      </c>
      <c r="E9" s="177"/>
    </row>
    <row r="10" spans="1:5" ht="16.5">
      <c r="A10" s="97"/>
      <c r="B10" s="156" t="s">
        <v>82</v>
      </c>
      <c r="C10" s="157"/>
      <c r="D10" s="176" t="s">
        <v>399</v>
      </c>
      <c r="E10" s="177"/>
    </row>
    <row r="11" spans="1:5" ht="16.5">
      <c r="A11" s="97"/>
      <c r="B11" s="164" t="s">
        <v>83</v>
      </c>
      <c r="C11" s="165"/>
      <c r="D11" s="176" t="s">
        <v>399</v>
      </c>
      <c r="E11" s="177"/>
    </row>
    <row r="12" spans="1:5" ht="121.5" customHeight="1">
      <c r="A12" s="97"/>
      <c r="B12" s="158" t="s">
        <v>344</v>
      </c>
      <c r="C12" s="159"/>
      <c r="D12" s="176" t="s">
        <v>399</v>
      </c>
      <c r="E12" s="177"/>
    </row>
    <row r="13" spans="1:5" ht="151.5" customHeight="1">
      <c r="A13" s="97"/>
      <c r="B13" s="162" t="s">
        <v>294</v>
      </c>
      <c r="C13" s="163"/>
      <c r="D13" s="176" t="s">
        <v>399</v>
      </c>
      <c r="E13" s="177"/>
    </row>
    <row r="14" spans="1:5" ht="96" customHeight="1">
      <c r="A14" s="97"/>
      <c r="B14" s="158" t="s">
        <v>235</v>
      </c>
      <c r="C14" s="159"/>
      <c r="D14" s="176" t="s">
        <v>399</v>
      </c>
      <c r="E14" s="177"/>
    </row>
    <row r="15" spans="1:5" ht="16.5">
      <c r="A15" s="97">
        <v>2</v>
      </c>
      <c r="B15" s="164" t="s">
        <v>236</v>
      </c>
      <c r="C15" s="165"/>
      <c r="D15" s="136"/>
      <c r="E15" s="137"/>
    </row>
    <row r="16" spans="1:5" ht="16.5">
      <c r="A16" s="97"/>
      <c r="B16" s="156" t="s">
        <v>26</v>
      </c>
      <c r="C16" s="157"/>
      <c r="D16" s="136" t="s">
        <v>399</v>
      </c>
      <c r="E16" s="137"/>
    </row>
    <row r="17" spans="1:5" ht="16.5">
      <c r="A17" s="97"/>
      <c r="B17" s="156" t="s">
        <v>319</v>
      </c>
      <c r="C17" s="157"/>
      <c r="D17" s="136" t="s">
        <v>399</v>
      </c>
      <c r="E17" s="137"/>
    </row>
    <row r="18" spans="1:5" ht="16.5">
      <c r="A18" s="97"/>
      <c r="B18" s="156" t="s">
        <v>12</v>
      </c>
      <c r="C18" s="157"/>
      <c r="D18" s="136" t="s">
        <v>399</v>
      </c>
      <c r="E18" s="137"/>
    </row>
    <row r="19" spans="1:5" ht="16.5">
      <c r="A19" s="97"/>
      <c r="B19" s="156" t="s">
        <v>320</v>
      </c>
      <c r="C19" s="157"/>
      <c r="D19" s="136" t="s">
        <v>399</v>
      </c>
      <c r="E19" s="137"/>
    </row>
    <row r="20" spans="1:5" ht="16.5">
      <c r="A20" s="97"/>
      <c r="B20" s="156" t="s">
        <v>321</v>
      </c>
      <c r="C20" s="157"/>
      <c r="D20" s="136" t="s">
        <v>399</v>
      </c>
      <c r="E20" s="137"/>
    </row>
    <row r="21" spans="1:5" ht="16.5">
      <c r="A21" s="97"/>
      <c r="B21" s="156" t="s">
        <v>43</v>
      </c>
      <c r="C21" s="157"/>
      <c r="D21" s="136" t="s">
        <v>399</v>
      </c>
      <c r="E21" s="137"/>
    </row>
    <row r="22" spans="1:5" ht="16.5">
      <c r="A22" s="97"/>
      <c r="B22" s="156" t="s">
        <v>18</v>
      </c>
      <c r="C22" s="157"/>
      <c r="D22" s="136" t="s">
        <v>399</v>
      </c>
      <c r="E22" s="137"/>
    </row>
    <row r="23" spans="1:5" ht="16.5">
      <c r="A23" s="97"/>
      <c r="B23" s="156" t="s">
        <v>322</v>
      </c>
      <c r="C23" s="157"/>
      <c r="D23" s="136" t="s">
        <v>399</v>
      </c>
      <c r="E23" s="137"/>
    </row>
    <row r="24" spans="1:5" ht="16.5">
      <c r="A24" s="97"/>
      <c r="B24" s="156" t="s">
        <v>6</v>
      </c>
      <c r="C24" s="157"/>
      <c r="D24" s="136" t="s">
        <v>399</v>
      </c>
      <c r="E24" s="137"/>
    </row>
    <row r="25" spans="1:5" ht="16.5">
      <c r="A25" s="97"/>
      <c r="B25" s="156" t="s">
        <v>323</v>
      </c>
      <c r="C25" s="157"/>
      <c r="D25" s="136" t="s">
        <v>399</v>
      </c>
      <c r="E25" s="137"/>
    </row>
    <row r="26" spans="1:5" ht="16.5">
      <c r="A26" s="97"/>
      <c r="B26" s="156" t="s">
        <v>324</v>
      </c>
      <c r="C26" s="157"/>
      <c r="D26" s="136" t="s">
        <v>399</v>
      </c>
      <c r="E26" s="137"/>
    </row>
    <row r="27" spans="1:5" ht="16.5">
      <c r="A27" s="97"/>
      <c r="B27" s="156" t="s">
        <v>218</v>
      </c>
      <c r="C27" s="157"/>
      <c r="D27" s="136" t="s">
        <v>399</v>
      </c>
      <c r="E27" s="137"/>
    </row>
    <row r="28" spans="1:5" ht="16.5">
      <c r="A28" s="97"/>
      <c r="B28" s="156" t="s">
        <v>325</v>
      </c>
      <c r="C28" s="157"/>
      <c r="D28" s="136" t="s">
        <v>399</v>
      </c>
      <c r="E28" s="137"/>
    </row>
    <row r="29" spans="1:5" ht="16.5">
      <c r="A29" s="97"/>
      <c r="B29" s="156" t="s">
        <v>326</v>
      </c>
      <c r="C29" s="157"/>
      <c r="D29" s="136" t="s">
        <v>399</v>
      </c>
      <c r="E29" s="137"/>
    </row>
    <row r="30" spans="1:5" ht="16.5">
      <c r="A30" s="97"/>
      <c r="B30" s="156" t="s">
        <v>327</v>
      </c>
      <c r="C30" s="157"/>
      <c r="D30" s="136" t="s">
        <v>399</v>
      </c>
      <c r="E30" s="137"/>
    </row>
    <row r="31" spans="1:5" ht="16.5">
      <c r="A31" s="97"/>
      <c r="B31" s="156" t="s">
        <v>55</v>
      </c>
      <c r="C31" s="157"/>
      <c r="D31" s="136" t="s">
        <v>399</v>
      </c>
      <c r="E31" s="137"/>
    </row>
    <row r="32" spans="1:5" ht="16.5">
      <c r="A32" s="97"/>
      <c r="B32" s="156" t="s">
        <v>328</v>
      </c>
      <c r="C32" s="157"/>
      <c r="D32" s="136" t="s">
        <v>399</v>
      </c>
      <c r="E32" s="137"/>
    </row>
    <row r="33" spans="1:5" ht="16.5">
      <c r="A33" s="97"/>
      <c r="B33" s="156" t="s">
        <v>114</v>
      </c>
      <c r="C33" s="157"/>
      <c r="D33" s="136" t="s">
        <v>399</v>
      </c>
      <c r="E33" s="137"/>
    </row>
    <row r="34" spans="1:5" ht="16.5">
      <c r="A34" s="97"/>
      <c r="B34" s="156" t="s">
        <v>329</v>
      </c>
      <c r="C34" s="157"/>
      <c r="D34" s="136" t="s">
        <v>399</v>
      </c>
      <c r="E34" s="137"/>
    </row>
    <row r="35" spans="1:5" ht="16.5">
      <c r="A35" s="97"/>
      <c r="B35" s="156" t="s">
        <v>88</v>
      </c>
      <c r="C35" s="157"/>
      <c r="D35" s="136" t="s">
        <v>399</v>
      </c>
      <c r="E35" s="137"/>
    </row>
    <row r="36" spans="1:5" ht="16.5">
      <c r="A36" s="97"/>
      <c r="B36" s="156" t="s">
        <v>330</v>
      </c>
      <c r="C36" s="157"/>
      <c r="D36" s="136" t="s">
        <v>399</v>
      </c>
      <c r="E36" s="137"/>
    </row>
    <row r="37" spans="1:5" ht="16.5">
      <c r="A37" s="97"/>
      <c r="B37" s="156" t="s">
        <v>331</v>
      </c>
      <c r="C37" s="157"/>
      <c r="D37" s="136" t="s">
        <v>399</v>
      </c>
      <c r="E37" s="137"/>
    </row>
    <row r="38" spans="1:5" ht="16.5">
      <c r="A38" s="97"/>
      <c r="B38" s="156" t="s">
        <v>332</v>
      </c>
      <c r="C38" s="157"/>
      <c r="D38" s="136" t="s">
        <v>399</v>
      </c>
      <c r="E38" s="137"/>
    </row>
    <row r="39" spans="1:5" ht="16.5">
      <c r="A39" s="97"/>
      <c r="B39" s="156" t="s">
        <v>333</v>
      </c>
      <c r="C39" s="157"/>
      <c r="D39" s="136" t="s">
        <v>399</v>
      </c>
      <c r="E39" s="137"/>
    </row>
    <row r="40" spans="1:5" ht="16.5">
      <c r="A40" s="97"/>
      <c r="B40" s="156" t="s">
        <v>207</v>
      </c>
      <c r="C40" s="157"/>
      <c r="D40" s="136" t="s">
        <v>399</v>
      </c>
      <c r="E40" s="137"/>
    </row>
    <row r="41" spans="1:5" ht="31.5" customHeight="1">
      <c r="A41" s="97"/>
      <c r="B41" s="158" t="s">
        <v>334</v>
      </c>
      <c r="C41" s="159"/>
      <c r="D41" s="136" t="s">
        <v>399</v>
      </c>
      <c r="E41" s="137"/>
    </row>
    <row r="42" spans="1:5" ht="16.5">
      <c r="A42" s="97"/>
      <c r="B42" s="156" t="s">
        <v>335</v>
      </c>
      <c r="C42" s="157"/>
      <c r="D42" s="136" t="s">
        <v>399</v>
      </c>
      <c r="E42" s="137"/>
    </row>
    <row r="43" spans="1:5" ht="16.5">
      <c r="A43" s="97"/>
      <c r="B43" s="156" t="s">
        <v>277</v>
      </c>
      <c r="C43" s="157"/>
      <c r="D43" s="136" t="s">
        <v>399</v>
      </c>
      <c r="E43" s="137"/>
    </row>
    <row r="44" spans="1:5" ht="16.5">
      <c r="A44" s="132"/>
      <c r="B44" s="174" t="s">
        <v>44</v>
      </c>
      <c r="C44" s="175"/>
      <c r="D44" s="136" t="s">
        <v>399</v>
      </c>
      <c r="E44" s="137"/>
    </row>
    <row r="45" spans="2:5" ht="16.5">
      <c r="B45" s="17" t="s">
        <v>33</v>
      </c>
      <c r="C45" s="18"/>
      <c r="D45" s="18"/>
      <c r="E45" s="57"/>
    </row>
    <row r="46" spans="1:5" s="26" customFormat="1" ht="33">
      <c r="A46" s="97">
        <v>1</v>
      </c>
      <c r="B46" s="17" t="s">
        <v>58</v>
      </c>
      <c r="C46" s="24" t="s">
        <v>62</v>
      </c>
      <c r="D46" s="18" t="s">
        <v>64</v>
      </c>
      <c r="E46" s="25" t="s">
        <v>63</v>
      </c>
    </row>
    <row r="47" spans="1:5" s="26" customFormat="1" ht="33">
      <c r="A47" s="97"/>
      <c r="B47" s="108" t="s">
        <v>142</v>
      </c>
      <c r="C47" s="14">
        <v>70</v>
      </c>
      <c r="D47" s="21" t="s">
        <v>399</v>
      </c>
      <c r="E47" s="109">
        <v>70</v>
      </c>
    </row>
    <row r="48" spans="1:5" s="26" customFormat="1" ht="16.5">
      <c r="A48" s="97"/>
      <c r="B48" s="108" t="s">
        <v>143</v>
      </c>
      <c r="C48" s="14">
        <v>70</v>
      </c>
      <c r="D48" s="21" t="s">
        <v>77</v>
      </c>
      <c r="E48" s="109">
        <v>0</v>
      </c>
    </row>
    <row r="49" spans="1:5" s="26" customFormat="1" ht="16.5">
      <c r="A49" s="97"/>
      <c r="B49" s="108" t="s">
        <v>144</v>
      </c>
      <c r="C49" s="14">
        <v>30</v>
      </c>
      <c r="D49" s="21" t="s">
        <v>77</v>
      </c>
      <c r="E49" s="109">
        <v>0</v>
      </c>
    </row>
    <row r="50" spans="1:5" s="26" customFormat="1" ht="16.5">
      <c r="A50" s="97"/>
      <c r="B50" s="119" t="s">
        <v>17</v>
      </c>
      <c r="C50" s="14">
        <v>30</v>
      </c>
      <c r="D50" s="22" t="s">
        <v>77</v>
      </c>
      <c r="E50" s="109">
        <v>0</v>
      </c>
    </row>
    <row r="51" spans="1:5" s="26" customFormat="1" ht="16.5">
      <c r="A51" s="97"/>
      <c r="B51" s="108" t="s">
        <v>357</v>
      </c>
      <c r="C51" s="14">
        <v>60</v>
      </c>
      <c r="D51" s="21" t="s">
        <v>77</v>
      </c>
      <c r="E51" s="109">
        <v>0</v>
      </c>
    </row>
    <row r="52" spans="1:5" s="26" customFormat="1" ht="16.5">
      <c r="A52" s="97"/>
      <c r="B52" s="108" t="s">
        <v>141</v>
      </c>
      <c r="C52" s="14">
        <v>70</v>
      </c>
      <c r="D52" s="21" t="s">
        <v>77</v>
      </c>
      <c r="E52" s="109">
        <v>0</v>
      </c>
    </row>
    <row r="53" spans="1:5" s="26" customFormat="1" ht="16.5">
      <c r="A53" s="97"/>
      <c r="B53" s="108" t="s">
        <v>237</v>
      </c>
      <c r="C53" s="14">
        <v>170</v>
      </c>
      <c r="D53" s="21" t="s">
        <v>77</v>
      </c>
      <c r="E53" s="32">
        <v>0</v>
      </c>
    </row>
    <row r="54" spans="1:5" s="26" customFormat="1" ht="16.5">
      <c r="A54" s="97"/>
      <c r="B54" s="110" t="s">
        <v>71</v>
      </c>
      <c r="C54" s="18">
        <f>SUM(C47:C53)</f>
        <v>500</v>
      </c>
      <c r="D54" s="21" t="s">
        <v>59</v>
      </c>
      <c r="E54" s="19">
        <f>SUM(E47:E53)</f>
        <v>70</v>
      </c>
    </row>
    <row r="55" spans="1:5" ht="16.5">
      <c r="A55" s="97" t="s">
        <v>15</v>
      </c>
      <c r="B55" s="111"/>
      <c r="C55" s="21"/>
      <c r="D55" s="21"/>
      <c r="E55" s="32"/>
    </row>
    <row r="56" spans="1:5" ht="33">
      <c r="A56" s="97">
        <v>1</v>
      </c>
      <c r="B56" s="110" t="s">
        <v>65</v>
      </c>
      <c r="C56" s="33" t="s">
        <v>62</v>
      </c>
      <c r="D56" s="33" t="s">
        <v>69</v>
      </c>
      <c r="E56" s="34" t="s">
        <v>63</v>
      </c>
    </row>
    <row r="57" spans="1:5" ht="16.5">
      <c r="A57" s="98"/>
      <c r="B57" s="114" t="s">
        <v>452</v>
      </c>
      <c r="C57" s="21"/>
      <c r="D57" s="49">
        <v>11212274</v>
      </c>
      <c r="E57" s="37" t="s">
        <v>499</v>
      </c>
    </row>
    <row r="58" spans="1:5" s="26" customFormat="1" ht="16.5">
      <c r="A58" s="97"/>
      <c r="B58" s="112" t="s">
        <v>76</v>
      </c>
      <c r="C58" s="18">
        <v>250</v>
      </c>
      <c r="D58" s="18"/>
      <c r="E58" s="19">
        <v>250</v>
      </c>
    </row>
    <row r="59" spans="1:5" s="26" customFormat="1" ht="33">
      <c r="A59" s="97">
        <v>2</v>
      </c>
      <c r="B59" s="110" t="s">
        <v>9</v>
      </c>
      <c r="C59" s="33" t="s">
        <v>70</v>
      </c>
      <c r="D59" s="18"/>
      <c r="E59" s="34" t="s">
        <v>63</v>
      </c>
    </row>
    <row r="60" spans="1:5" s="26" customFormat="1" ht="16.5">
      <c r="A60" s="97"/>
      <c r="B60" s="120" t="s">
        <v>84</v>
      </c>
      <c r="C60" s="50" t="s">
        <v>59</v>
      </c>
      <c r="D60" s="21" t="s">
        <v>56</v>
      </c>
      <c r="E60" s="32">
        <v>250</v>
      </c>
    </row>
    <row r="61" spans="1:5" s="26" customFormat="1" ht="49.5">
      <c r="A61" s="97"/>
      <c r="B61" s="121" t="s">
        <v>85</v>
      </c>
      <c r="C61" s="21">
        <v>250</v>
      </c>
      <c r="D61" s="29" t="s">
        <v>485</v>
      </c>
      <c r="E61" s="32">
        <f>20+10</f>
        <v>30</v>
      </c>
    </row>
    <row r="62" spans="1:5" ht="16.5">
      <c r="A62" s="98"/>
      <c r="B62" s="112" t="s">
        <v>78</v>
      </c>
      <c r="C62" s="18" t="s">
        <v>59</v>
      </c>
      <c r="D62" s="29"/>
      <c r="E62" s="19">
        <f>SUM(E60:E61)/2</f>
        <v>140</v>
      </c>
    </row>
    <row r="63" spans="1:5" s="26" customFormat="1" ht="17.25" thickBot="1">
      <c r="A63" s="118" t="s">
        <v>13</v>
      </c>
      <c r="B63" s="117"/>
      <c r="C63" s="54">
        <v>1000</v>
      </c>
      <c r="D63" s="40"/>
      <c r="E63" s="122">
        <f>+E54+E58+E62</f>
        <v>460</v>
      </c>
    </row>
    <row r="64" ht="16.5">
      <c r="C64" s="44"/>
    </row>
    <row r="65" ht="16.5">
      <c r="C65" s="44"/>
    </row>
    <row r="66" ht="16.5">
      <c r="C66" s="44"/>
    </row>
    <row r="67" ht="16.5">
      <c r="C67" s="44"/>
    </row>
    <row r="68" spans="3:5" ht="16.5">
      <c r="C68" s="44"/>
      <c r="E68" s="15" t="s">
        <v>59</v>
      </c>
    </row>
    <row r="69" ht="16.5">
      <c r="C69" s="44"/>
    </row>
    <row r="70" ht="16.5">
      <c r="C70" s="44"/>
    </row>
    <row r="71" ht="16.5">
      <c r="C71" s="44"/>
    </row>
    <row r="72" ht="16.5">
      <c r="C72" s="44"/>
    </row>
    <row r="73" ht="16.5">
      <c r="C73" s="44"/>
    </row>
    <row r="74" ht="16.5">
      <c r="C74" s="44"/>
    </row>
    <row r="75" ht="16.5">
      <c r="C75" s="44"/>
    </row>
    <row r="76" ht="16.5">
      <c r="C76" s="44"/>
    </row>
    <row r="77" ht="16.5">
      <c r="C77" s="44"/>
    </row>
    <row r="78" ht="16.5">
      <c r="C78" s="44"/>
    </row>
    <row r="79" ht="16.5">
      <c r="C79" s="44"/>
    </row>
    <row r="80" ht="16.5">
      <c r="C80" s="44"/>
    </row>
    <row r="81" ht="16.5">
      <c r="C81" s="44"/>
    </row>
    <row r="82" ht="16.5">
      <c r="C82" s="44"/>
    </row>
    <row r="83" ht="16.5">
      <c r="C83" s="44"/>
    </row>
    <row r="84" ht="16.5">
      <c r="C84" s="44"/>
    </row>
    <row r="85" ht="16.5">
      <c r="C85" s="44"/>
    </row>
    <row r="86" ht="16.5">
      <c r="C86" s="44"/>
    </row>
    <row r="87" ht="16.5">
      <c r="C87" s="44"/>
    </row>
    <row r="88" ht="16.5">
      <c r="C88" s="44"/>
    </row>
    <row r="89" ht="16.5">
      <c r="C89" s="44"/>
    </row>
    <row r="90" ht="16.5">
      <c r="C90" s="44"/>
    </row>
    <row r="91" ht="16.5">
      <c r="C91" s="44"/>
    </row>
    <row r="92" ht="16.5">
      <c r="C92" s="44"/>
    </row>
    <row r="93" ht="16.5">
      <c r="C93" s="44"/>
    </row>
    <row r="94" ht="16.5">
      <c r="C94" s="44"/>
    </row>
    <row r="95" ht="16.5">
      <c r="C95" s="44"/>
    </row>
    <row r="96" ht="16.5">
      <c r="C96" s="44"/>
    </row>
    <row r="97" ht="16.5">
      <c r="C97" s="44"/>
    </row>
    <row r="98" ht="16.5">
      <c r="C98" s="44"/>
    </row>
    <row r="99" ht="16.5">
      <c r="C99" s="44"/>
    </row>
    <row r="100" ht="16.5">
      <c r="C100" s="44"/>
    </row>
    <row r="101" ht="16.5">
      <c r="C101" s="44"/>
    </row>
    <row r="102" ht="16.5">
      <c r="C102" s="44"/>
    </row>
    <row r="103" ht="16.5">
      <c r="C103" s="44"/>
    </row>
    <row r="104" ht="16.5">
      <c r="C104" s="44"/>
    </row>
    <row r="105" ht="16.5">
      <c r="C105" s="44"/>
    </row>
    <row r="106" ht="16.5">
      <c r="C106" s="44"/>
    </row>
    <row r="107" ht="16.5">
      <c r="C107" s="44"/>
    </row>
    <row r="108" ht="16.5">
      <c r="C108" s="44"/>
    </row>
    <row r="109" ht="16.5">
      <c r="C109" s="44"/>
    </row>
    <row r="110" ht="16.5">
      <c r="C110" s="44"/>
    </row>
    <row r="111" ht="16.5">
      <c r="C111" s="44"/>
    </row>
    <row r="112" ht="16.5">
      <c r="C112" s="44"/>
    </row>
    <row r="113" ht="16.5">
      <c r="C113" s="44"/>
    </row>
    <row r="114" ht="16.5">
      <c r="C114" s="44"/>
    </row>
    <row r="115" ht="16.5">
      <c r="C115" s="44"/>
    </row>
    <row r="116" ht="16.5">
      <c r="C116" s="44"/>
    </row>
    <row r="117" ht="16.5">
      <c r="C117" s="44"/>
    </row>
    <row r="118" ht="16.5">
      <c r="C118" s="44"/>
    </row>
    <row r="119" ht="16.5">
      <c r="C119" s="44"/>
    </row>
    <row r="120" ht="16.5">
      <c r="C120" s="44"/>
    </row>
    <row r="121" ht="16.5">
      <c r="C121" s="44"/>
    </row>
    <row r="122" ht="16.5">
      <c r="C122" s="44"/>
    </row>
    <row r="123" ht="16.5">
      <c r="C123" s="44"/>
    </row>
    <row r="124" ht="16.5">
      <c r="C124" s="44"/>
    </row>
    <row r="125" ht="16.5">
      <c r="C125" s="44"/>
    </row>
    <row r="126" ht="16.5">
      <c r="C126" s="44"/>
    </row>
    <row r="127" ht="16.5">
      <c r="C127" s="44"/>
    </row>
    <row r="128" ht="16.5">
      <c r="C128" s="44"/>
    </row>
    <row r="129" ht="16.5">
      <c r="C129" s="44"/>
    </row>
    <row r="130" ht="16.5">
      <c r="C130" s="44"/>
    </row>
    <row r="131" ht="16.5">
      <c r="C131" s="44"/>
    </row>
    <row r="132" ht="16.5">
      <c r="C132" s="44"/>
    </row>
    <row r="133" ht="16.5">
      <c r="C133" s="44"/>
    </row>
    <row r="134" ht="16.5">
      <c r="C134" s="44"/>
    </row>
    <row r="135" ht="16.5">
      <c r="C135" s="44"/>
    </row>
    <row r="136" ht="16.5">
      <c r="C136" s="44"/>
    </row>
    <row r="137" ht="16.5">
      <c r="C137" s="44"/>
    </row>
    <row r="138" ht="16.5">
      <c r="C138" s="44"/>
    </row>
    <row r="139" ht="16.5">
      <c r="C139" s="44"/>
    </row>
    <row r="140" ht="16.5">
      <c r="C140" s="44"/>
    </row>
    <row r="141" ht="16.5">
      <c r="C141" s="44"/>
    </row>
    <row r="142" ht="16.5">
      <c r="C142" s="44"/>
    </row>
    <row r="143" ht="16.5">
      <c r="C143" s="44"/>
    </row>
    <row r="144" ht="16.5">
      <c r="C144" s="44"/>
    </row>
    <row r="145" ht="16.5">
      <c r="C145" s="44"/>
    </row>
    <row r="146" ht="16.5">
      <c r="C146" s="44"/>
    </row>
    <row r="147" ht="16.5">
      <c r="C147" s="44"/>
    </row>
    <row r="148" ht="16.5">
      <c r="C148" s="44"/>
    </row>
    <row r="149" ht="16.5">
      <c r="C149" s="44"/>
    </row>
    <row r="150" ht="16.5">
      <c r="C150" s="44"/>
    </row>
    <row r="151" ht="16.5">
      <c r="C151" s="44"/>
    </row>
    <row r="152" ht="16.5">
      <c r="C152" s="44"/>
    </row>
    <row r="153" ht="16.5">
      <c r="C153" s="44"/>
    </row>
    <row r="154" ht="16.5">
      <c r="C154" s="44"/>
    </row>
    <row r="155" ht="16.5">
      <c r="C155" s="44"/>
    </row>
    <row r="156" ht="16.5">
      <c r="C156" s="44"/>
    </row>
    <row r="157" ht="16.5">
      <c r="C157" s="44"/>
    </row>
    <row r="158" ht="16.5">
      <c r="C158" s="44"/>
    </row>
    <row r="159" ht="16.5">
      <c r="C159" s="44"/>
    </row>
    <row r="160" ht="16.5">
      <c r="C160" s="44"/>
    </row>
    <row r="161" ht="16.5">
      <c r="C161" s="44"/>
    </row>
    <row r="162" ht="16.5">
      <c r="C162" s="44"/>
    </row>
    <row r="163" ht="16.5">
      <c r="C163" s="44"/>
    </row>
    <row r="164" ht="16.5">
      <c r="C164" s="44"/>
    </row>
    <row r="165" ht="16.5">
      <c r="C165" s="44"/>
    </row>
    <row r="166" ht="16.5">
      <c r="C166" s="44"/>
    </row>
    <row r="167" ht="16.5">
      <c r="C167" s="44"/>
    </row>
    <row r="168" ht="16.5">
      <c r="C168" s="44"/>
    </row>
    <row r="169" ht="16.5">
      <c r="C169" s="44"/>
    </row>
    <row r="170" ht="16.5">
      <c r="C170" s="44"/>
    </row>
    <row r="171" ht="16.5">
      <c r="C171" s="44"/>
    </row>
    <row r="172" ht="16.5">
      <c r="C172" s="44"/>
    </row>
    <row r="173" ht="16.5">
      <c r="C173" s="44"/>
    </row>
    <row r="174" ht="16.5">
      <c r="C174" s="44"/>
    </row>
    <row r="175" ht="16.5">
      <c r="C175" s="44"/>
    </row>
    <row r="176" ht="16.5">
      <c r="C176" s="44"/>
    </row>
    <row r="177" ht="16.5">
      <c r="C177" s="44"/>
    </row>
    <row r="178" ht="16.5">
      <c r="C178" s="44"/>
    </row>
    <row r="179" ht="16.5">
      <c r="C179" s="44"/>
    </row>
    <row r="180" ht="16.5">
      <c r="C180" s="44"/>
    </row>
    <row r="181" ht="16.5">
      <c r="C181" s="44"/>
    </row>
    <row r="182" ht="16.5">
      <c r="C182" s="44"/>
    </row>
    <row r="183" ht="16.5">
      <c r="C183" s="44"/>
    </row>
    <row r="184" ht="16.5">
      <c r="C184" s="44"/>
    </row>
    <row r="185" ht="16.5">
      <c r="C185" s="44"/>
    </row>
    <row r="186" ht="16.5">
      <c r="C186" s="44"/>
    </row>
    <row r="187" ht="16.5">
      <c r="C187" s="44"/>
    </row>
    <row r="188" ht="16.5">
      <c r="C188" s="44"/>
    </row>
    <row r="189" ht="16.5">
      <c r="C189" s="44"/>
    </row>
    <row r="190" ht="16.5">
      <c r="C190" s="44"/>
    </row>
    <row r="191" ht="16.5">
      <c r="C191" s="44"/>
    </row>
    <row r="192" ht="16.5">
      <c r="C192" s="44"/>
    </row>
    <row r="193" ht="16.5">
      <c r="C193" s="44"/>
    </row>
    <row r="194" ht="16.5">
      <c r="C194" s="44"/>
    </row>
    <row r="195" ht="16.5">
      <c r="C195" s="44"/>
    </row>
    <row r="196" ht="16.5">
      <c r="C196" s="44"/>
    </row>
    <row r="197" ht="16.5">
      <c r="C197" s="44"/>
    </row>
    <row r="198" ht="16.5">
      <c r="C198" s="44"/>
    </row>
    <row r="199" ht="16.5">
      <c r="C199" s="44"/>
    </row>
    <row r="200" ht="16.5">
      <c r="C200" s="44"/>
    </row>
    <row r="201" ht="16.5">
      <c r="C201" s="44"/>
    </row>
    <row r="202" ht="16.5">
      <c r="C202" s="44"/>
    </row>
    <row r="203" ht="16.5">
      <c r="C203" s="44"/>
    </row>
    <row r="204" ht="16.5">
      <c r="C204" s="44"/>
    </row>
    <row r="205" ht="16.5">
      <c r="C205" s="44"/>
    </row>
    <row r="206" ht="16.5">
      <c r="C206" s="44"/>
    </row>
    <row r="207" ht="16.5">
      <c r="C207" s="44"/>
    </row>
    <row r="208" ht="16.5">
      <c r="C208" s="44"/>
    </row>
    <row r="209" ht="16.5">
      <c r="C209" s="44"/>
    </row>
    <row r="210" ht="16.5">
      <c r="C210" s="44"/>
    </row>
    <row r="211" ht="16.5">
      <c r="C211" s="44"/>
    </row>
    <row r="212" ht="16.5">
      <c r="C212" s="44"/>
    </row>
    <row r="213" ht="16.5">
      <c r="C213" s="44"/>
    </row>
    <row r="214" ht="16.5">
      <c r="C214" s="44"/>
    </row>
    <row r="215" ht="16.5">
      <c r="C215" s="44"/>
    </row>
    <row r="216" ht="16.5">
      <c r="C216" s="44"/>
    </row>
    <row r="217" ht="16.5">
      <c r="C217" s="44"/>
    </row>
    <row r="218" ht="16.5">
      <c r="C218" s="44"/>
    </row>
    <row r="219" ht="16.5">
      <c r="C219" s="44"/>
    </row>
    <row r="220" ht="16.5">
      <c r="C220" s="44"/>
    </row>
    <row r="221" ht="16.5">
      <c r="C221" s="44"/>
    </row>
    <row r="222" ht="16.5">
      <c r="C222" s="44"/>
    </row>
    <row r="223" ht="16.5">
      <c r="C223" s="44"/>
    </row>
    <row r="224" ht="16.5">
      <c r="C224" s="44"/>
    </row>
    <row r="225" ht="16.5">
      <c r="C225" s="44"/>
    </row>
    <row r="226" ht="16.5">
      <c r="C226" s="44"/>
    </row>
    <row r="227" ht="16.5">
      <c r="C227" s="44"/>
    </row>
    <row r="228" ht="16.5">
      <c r="C228" s="44"/>
    </row>
  </sheetData>
  <sheetProtection/>
  <mergeCells count="84">
    <mergeCell ref="B15:C15"/>
    <mergeCell ref="B7:C7"/>
    <mergeCell ref="B8:C8"/>
    <mergeCell ref="B9:C9"/>
    <mergeCell ref="B10:C10"/>
    <mergeCell ref="D9:E9"/>
    <mergeCell ref="B11:C11"/>
    <mergeCell ref="B12:C12"/>
    <mergeCell ref="D44:E44"/>
    <mergeCell ref="D7:E7"/>
    <mergeCell ref="D8:E8"/>
    <mergeCell ref="D10:E10"/>
    <mergeCell ref="D11:E11"/>
    <mergeCell ref="B13:C13"/>
    <mergeCell ref="B14:C14"/>
    <mergeCell ref="A1:E1"/>
    <mergeCell ref="A2:E2"/>
    <mergeCell ref="A3:E3"/>
    <mergeCell ref="D6:E6"/>
    <mergeCell ref="A4:C4"/>
    <mergeCell ref="A5:C5"/>
    <mergeCell ref="D4:E5"/>
    <mergeCell ref="B6:C6"/>
    <mergeCell ref="D12:E12"/>
    <mergeCell ref="D13:E13"/>
    <mergeCell ref="D15:E15"/>
    <mergeCell ref="D32:E32"/>
    <mergeCell ref="D33:E33"/>
    <mergeCell ref="D24:E24"/>
    <mergeCell ref="D23:E23"/>
    <mergeCell ref="D26:E26"/>
    <mergeCell ref="D27:E27"/>
    <mergeCell ref="D14:E14"/>
    <mergeCell ref="B16:C16"/>
    <mergeCell ref="B17:C17"/>
    <mergeCell ref="B18:C18"/>
    <mergeCell ref="B19:C19"/>
    <mergeCell ref="B20:C20"/>
    <mergeCell ref="B21:C21"/>
    <mergeCell ref="B22:C22"/>
    <mergeCell ref="B23:C23"/>
    <mergeCell ref="B24:C24"/>
    <mergeCell ref="B25:C25"/>
    <mergeCell ref="B26:C26"/>
    <mergeCell ref="B44:C44"/>
    <mergeCell ref="B28:C28"/>
    <mergeCell ref="B29:C29"/>
    <mergeCell ref="B30:C30"/>
    <mergeCell ref="B33:C33"/>
    <mergeCell ref="D42:E42"/>
    <mergeCell ref="D43:E43"/>
    <mergeCell ref="B39:C39"/>
    <mergeCell ref="D40:E40"/>
    <mergeCell ref="D41:E41"/>
    <mergeCell ref="D22:E22"/>
    <mergeCell ref="B27:C27"/>
    <mergeCell ref="B31:C31"/>
    <mergeCell ref="B32:C32"/>
    <mergeCell ref="B40:C40"/>
    <mergeCell ref="B34:C34"/>
    <mergeCell ref="B35:C35"/>
    <mergeCell ref="B36:C36"/>
    <mergeCell ref="B37:C37"/>
    <mergeCell ref="B38:C38"/>
    <mergeCell ref="D34:E34"/>
    <mergeCell ref="B41:C41"/>
    <mergeCell ref="B42:C42"/>
    <mergeCell ref="B43:C43"/>
    <mergeCell ref="D16:E16"/>
    <mergeCell ref="D17:E17"/>
    <mergeCell ref="D18:E18"/>
    <mergeCell ref="D19:E19"/>
    <mergeCell ref="D20:E20"/>
    <mergeCell ref="D21:E21"/>
    <mergeCell ref="D35:E35"/>
    <mergeCell ref="D36:E36"/>
    <mergeCell ref="D37:E37"/>
    <mergeCell ref="D25:E25"/>
    <mergeCell ref="D38:E38"/>
    <mergeCell ref="D39:E39"/>
    <mergeCell ref="D28:E28"/>
    <mergeCell ref="D29:E29"/>
    <mergeCell ref="D30:E30"/>
    <mergeCell ref="D31:E31"/>
  </mergeCells>
  <printOptions horizontalCentered="1"/>
  <pageMargins left="0.1968503937007874" right="0.1968503937007874" top="0.7874015748031497" bottom="0.5905511811023623" header="0" footer="0.7874015748031497"/>
  <pageSetup fitToHeight="2"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E251"/>
  <sheetViews>
    <sheetView zoomScaleSheetLayoutView="80" zoomScalePageLayoutView="0" workbookViewId="0" topLeftCell="A1">
      <selection activeCell="E81" sqref="E81"/>
    </sheetView>
  </sheetViews>
  <sheetFormatPr defaultColWidth="11.421875" defaultRowHeight="12.75"/>
  <cols>
    <col min="1" max="1" width="2.57421875" style="15" customWidth="1"/>
    <col min="2" max="2" width="69.57421875" style="43" customWidth="1"/>
    <col min="3" max="3" width="12.7109375" style="46" customWidth="1"/>
    <col min="4" max="5" width="14.7109375" style="15" customWidth="1"/>
    <col min="6" max="16384" width="11.421875" style="15" customWidth="1"/>
  </cols>
  <sheetData>
    <row r="1" spans="1:5" ht="16.5">
      <c r="A1" s="138" t="str">
        <f>+'1 TODO RIESGO'!A1:C1</f>
        <v>UNIVERSIDAD DISTRITAL FRANCISCO JOSÉ DE CALDAS</v>
      </c>
      <c r="B1" s="138"/>
      <c r="C1" s="138"/>
      <c r="D1" s="138"/>
      <c r="E1" s="138"/>
    </row>
    <row r="2" spans="1:5" ht="16.5">
      <c r="A2" s="138" t="str">
        <f>+'1 TODO RIESGO'!A2:C2</f>
        <v>CONVOCATORIA PÚBLICA No. 011 DE 2011</v>
      </c>
      <c r="B2" s="138"/>
      <c r="C2" s="138"/>
      <c r="D2" s="138"/>
      <c r="E2" s="138"/>
    </row>
    <row r="3" spans="1:5" ht="17.25" thickBot="1">
      <c r="A3" s="178" t="str">
        <f>+'1 TODO RIESGO'!A3:C3</f>
        <v>EVALUACIÓN OFERTA POR RAMO</v>
      </c>
      <c r="B3" s="178"/>
      <c r="C3" s="178"/>
      <c r="D3" s="178"/>
      <c r="E3" s="178"/>
    </row>
    <row r="4" spans="1:5" ht="15.75" customHeight="1">
      <c r="A4" s="148" t="s">
        <v>10</v>
      </c>
      <c r="B4" s="149"/>
      <c r="C4" s="51" t="s">
        <v>7</v>
      </c>
      <c r="D4" s="187" t="str">
        <f>+'4 AUTOMOVILES'!D4:E4</f>
        <v>UT SURAMERICANA-COLSEGUROS</v>
      </c>
      <c r="E4" s="187"/>
    </row>
    <row r="5" spans="1:5" ht="17.25" thickBot="1">
      <c r="A5" s="195" t="s">
        <v>34</v>
      </c>
      <c r="B5" s="196"/>
      <c r="C5" s="196"/>
      <c r="D5" s="188"/>
      <c r="E5" s="188"/>
    </row>
    <row r="6" spans="1:5" ht="16.5">
      <c r="A6" s="97" t="s">
        <v>8</v>
      </c>
      <c r="B6" s="148" t="s">
        <v>57</v>
      </c>
      <c r="C6" s="149"/>
      <c r="D6" s="140"/>
      <c r="E6" s="141"/>
    </row>
    <row r="7" spans="1:5" ht="62.25" customHeight="1">
      <c r="A7" s="97"/>
      <c r="B7" s="166" t="s">
        <v>295</v>
      </c>
      <c r="C7" s="167"/>
      <c r="D7" s="193" t="s">
        <v>399</v>
      </c>
      <c r="E7" s="194"/>
    </row>
    <row r="8" spans="1:5" ht="16.5">
      <c r="A8" s="97"/>
      <c r="B8" s="191" t="s">
        <v>238</v>
      </c>
      <c r="C8" s="192"/>
      <c r="D8" s="193" t="s">
        <v>399</v>
      </c>
      <c r="E8" s="194"/>
    </row>
    <row r="9" spans="1:5" ht="16.5">
      <c r="A9" s="97"/>
      <c r="B9" s="191" t="s">
        <v>239</v>
      </c>
      <c r="C9" s="192"/>
      <c r="D9" s="193" t="s">
        <v>399</v>
      </c>
      <c r="E9" s="194"/>
    </row>
    <row r="10" spans="1:5" ht="16.5">
      <c r="A10" s="97"/>
      <c r="B10" s="191" t="s">
        <v>240</v>
      </c>
      <c r="C10" s="199"/>
      <c r="D10" s="193" t="s">
        <v>399</v>
      </c>
      <c r="E10" s="194"/>
    </row>
    <row r="11" spans="1:5" ht="16.5">
      <c r="A11" s="97"/>
      <c r="B11" s="191" t="s">
        <v>486</v>
      </c>
      <c r="C11" s="192">
        <v>500000000</v>
      </c>
      <c r="D11" s="193" t="s">
        <v>399</v>
      </c>
      <c r="E11" s="194"/>
    </row>
    <row r="12" spans="1:5" ht="16.5">
      <c r="A12" s="97"/>
      <c r="B12" s="197" t="s">
        <v>34</v>
      </c>
      <c r="C12" s="198"/>
      <c r="D12" s="193" t="s">
        <v>399</v>
      </c>
      <c r="E12" s="194"/>
    </row>
    <row r="13" spans="1:5" ht="16.5">
      <c r="A13" s="97"/>
      <c r="B13" s="197" t="s">
        <v>241</v>
      </c>
      <c r="C13" s="198"/>
      <c r="D13" s="193" t="s">
        <v>399</v>
      </c>
      <c r="E13" s="194"/>
    </row>
    <row r="14" spans="1:5" ht="16.5">
      <c r="A14" s="97"/>
      <c r="B14" s="191" t="s">
        <v>35</v>
      </c>
      <c r="C14" s="192"/>
      <c r="D14" s="193" t="s">
        <v>399</v>
      </c>
      <c r="E14" s="194"/>
    </row>
    <row r="15" spans="1:5" ht="16.5">
      <c r="A15" s="97"/>
      <c r="B15" s="191" t="s">
        <v>242</v>
      </c>
      <c r="C15" s="192"/>
      <c r="D15" s="193" t="s">
        <v>399</v>
      </c>
      <c r="E15" s="194"/>
    </row>
    <row r="16" spans="1:5" ht="16.5">
      <c r="A16" s="97"/>
      <c r="B16" s="191" t="s">
        <v>243</v>
      </c>
      <c r="C16" s="192"/>
      <c r="D16" s="193" t="s">
        <v>399</v>
      </c>
      <c r="E16" s="194"/>
    </row>
    <row r="17" spans="1:5" ht="34.5" customHeight="1">
      <c r="A17" s="97"/>
      <c r="B17" s="166" t="s">
        <v>244</v>
      </c>
      <c r="C17" s="167"/>
      <c r="D17" s="193" t="s">
        <v>399</v>
      </c>
      <c r="E17" s="194"/>
    </row>
    <row r="18" spans="1:5" ht="16.5">
      <c r="A18" s="97"/>
      <c r="B18" s="191" t="s">
        <v>245</v>
      </c>
      <c r="C18" s="192"/>
      <c r="D18" s="193" t="s">
        <v>399</v>
      </c>
      <c r="E18" s="194"/>
    </row>
    <row r="19" spans="1:5" ht="33" customHeight="1">
      <c r="A19" s="97"/>
      <c r="B19" s="166" t="s">
        <v>246</v>
      </c>
      <c r="C19" s="167"/>
      <c r="D19" s="193" t="s">
        <v>399</v>
      </c>
      <c r="E19" s="194"/>
    </row>
    <row r="20" spans="1:5" ht="16.5">
      <c r="A20" s="97"/>
      <c r="B20" s="191" t="s">
        <v>247</v>
      </c>
      <c r="C20" s="192"/>
      <c r="D20" s="193" t="s">
        <v>399</v>
      </c>
      <c r="E20" s="194"/>
    </row>
    <row r="21" spans="1:5" ht="16.5">
      <c r="A21" s="97"/>
      <c r="B21" s="191" t="s">
        <v>248</v>
      </c>
      <c r="C21" s="192"/>
      <c r="D21" s="193" t="s">
        <v>399</v>
      </c>
      <c r="E21" s="194"/>
    </row>
    <row r="22" spans="1:5" ht="16.5">
      <c r="A22" s="97"/>
      <c r="B22" s="191" t="s">
        <v>362</v>
      </c>
      <c r="C22" s="192"/>
      <c r="D22" s="193" t="s">
        <v>399</v>
      </c>
      <c r="E22" s="194"/>
    </row>
    <row r="23" spans="1:5" ht="16.5">
      <c r="A23" s="97"/>
      <c r="B23" s="191" t="s">
        <v>249</v>
      </c>
      <c r="C23" s="192"/>
      <c r="D23" s="193" t="s">
        <v>399</v>
      </c>
      <c r="E23" s="194"/>
    </row>
    <row r="24" spans="1:5" ht="16.5">
      <c r="A24" s="97"/>
      <c r="B24" s="191" t="s">
        <v>250</v>
      </c>
      <c r="C24" s="192"/>
      <c r="D24" s="193" t="s">
        <v>399</v>
      </c>
      <c r="E24" s="194"/>
    </row>
    <row r="25" spans="1:5" ht="16.5">
      <c r="A25" s="97"/>
      <c r="B25" s="191" t="s">
        <v>402</v>
      </c>
      <c r="C25" s="192"/>
      <c r="D25" s="193" t="s">
        <v>399</v>
      </c>
      <c r="E25" s="194"/>
    </row>
    <row r="26" spans="1:5" ht="16.5">
      <c r="A26" s="97"/>
      <c r="B26" s="191" t="s">
        <v>363</v>
      </c>
      <c r="C26" s="192"/>
      <c r="D26" s="193" t="s">
        <v>399</v>
      </c>
      <c r="E26" s="194"/>
    </row>
    <row r="27" spans="1:5" ht="16.5">
      <c r="A27" s="97"/>
      <c r="B27" s="191" t="s">
        <v>251</v>
      </c>
      <c r="C27" s="192"/>
      <c r="D27" s="193" t="s">
        <v>399</v>
      </c>
      <c r="E27" s="194"/>
    </row>
    <row r="28" spans="1:5" ht="34.5" customHeight="1">
      <c r="A28" s="97"/>
      <c r="B28" s="166" t="s">
        <v>364</v>
      </c>
      <c r="C28" s="167"/>
      <c r="D28" s="193" t="s">
        <v>399</v>
      </c>
      <c r="E28" s="194"/>
    </row>
    <row r="29" spans="1:5" ht="16.5">
      <c r="A29" s="97"/>
      <c r="B29" s="191" t="s">
        <v>252</v>
      </c>
      <c r="C29" s="192"/>
      <c r="D29" s="193" t="s">
        <v>399</v>
      </c>
      <c r="E29" s="194"/>
    </row>
    <row r="30" spans="1:5" ht="16.5">
      <c r="A30" s="97"/>
      <c r="B30" s="191" t="s">
        <v>251</v>
      </c>
      <c r="C30" s="192"/>
      <c r="D30" s="193" t="s">
        <v>399</v>
      </c>
      <c r="E30" s="194"/>
    </row>
    <row r="31" spans="1:5" ht="16.5">
      <c r="A31" s="97"/>
      <c r="B31" s="191" t="s">
        <v>36</v>
      </c>
      <c r="C31" s="192"/>
      <c r="D31" s="193" t="s">
        <v>399</v>
      </c>
      <c r="E31" s="194"/>
    </row>
    <row r="32" spans="1:5" ht="17.25" customHeight="1">
      <c r="A32" s="97"/>
      <c r="B32" s="191" t="s">
        <v>403</v>
      </c>
      <c r="C32" s="192"/>
      <c r="D32" s="193" t="s">
        <v>399</v>
      </c>
      <c r="E32" s="194"/>
    </row>
    <row r="33" spans="1:5" ht="23.25" customHeight="1">
      <c r="A33" s="97"/>
      <c r="B33" s="191" t="s">
        <v>404</v>
      </c>
      <c r="C33" s="192"/>
      <c r="D33" s="193" t="s">
        <v>399</v>
      </c>
      <c r="E33" s="194"/>
    </row>
    <row r="34" spans="1:5" ht="19.5" customHeight="1">
      <c r="A34" s="97"/>
      <c r="B34" s="191" t="s">
        <v>401</v>
      </c>
      <c r="C34" s="192"/>
      <c r="D34" s="193" t="s">
        <v>399</v>
      </c>
      <c r="E34" s="194"/>
    </row>
    <row r="35" spans="1:5" ht="23.25" customHeight="1">
      <c r="A35" s="97"/>
      <c r="B35" s="191" t="s">
        <v>253</v>
      </c>
      <c r="C35" s="192"/>
      <c r="D35" s="193" t="s">
        <v>399</v>
      </c>
      <c r="E35" s="194"/>
    </row>
    <row r="36" spans="1:5" ht="16.5">
      <c r="A36" s="97"/>
      <c r="B36" s="191" t="s">
        <v>365</v>
      </c>
      <c r="C36" s="192"/>
      <c r="D36" s="193" t="s">
        <v>399</v>
      </c>
      <c r="E36" s="194"/>
    </row>
    <row r="37" spans="1:5" ht="16.5">
      <c r="A37" s="97"/>
      <c r="B37" s="191" t="s">
        <v>405</v>
      </c>
      <c r="C37" s="192"/>
      <c r="D37" s="193" t="s">
        <v>399</v>
      </c>
      <c r="E37" s="194"/>
    </row>
    <row r="38" spans="1:5" ht="33" customHeight="1">
      <c r="A38" s="97"/>
      <c r="B38" s="166" t="s">
        <v>406</v>
      </c>
      <c r="C38" s="167"/>
      <c r="D38" s="193" t="s">
        <v>399</v>
      </c>
      <c r="E38" s="194"/>
    </row>
    <row r="39" spans="1:5" ht="16.5">
      <c r="A39" s="97"/>
      <c r="B39" s="191" t="s">
        <v>366</v>
      </c>
      <c r="C39" s="192"/>
      <c r="D39" s="193" t="s">
        <v>399</v>
      </c>
      <c r="E39" s="194"/>
    </row>
    <row r="40" spans="1:5" ht="16.5">
      <c r="A40" s="97"/>
      <c r="B40" s="191" t="s">
        <v>407</v>
      </c>
      <c r="C40" s="192"/>
      <c r="D40" s="193" t="s">
        <v>399</v>
      </c>
      <c r="E40" s="194"/>
    </row>
    <row r="41" spans="1:5" ht="16.5">
      <c r="A41" s="97"/>
      <c r="B41" s="191" t="s">
        <v>408</v>
      </c>
      <c r="C41" s="192"/>
      <c r="D41" s="193" t="s">
        <v>399</v>
      </c>
      <c r="E41" s="194"/>
    </row>
    <row r="42" spans="1:5" ht="16.5">
      <c r="A42" s="97"/>
      <c r="B42" s="191" t="s">
        <v>37</v>
      </c>
      <c r="C42" s="192"/>
      <c r="D42" s="193" t="s">
        <v>399</v>
      </c>
      <c r="E42" s="194"/>
    </row>
    <row r="43" spans="1:5" ht="34.5" customHeight="1">
      <c r="A43" s="97"/>
      <c r="B43" s="166" t="s">
        <v>409</v>
      </c>
      <c r="C43" s="167"/>
      <c r="D43" s="193" t="s">
        <v>399</v>
      </c>
      <c r="E43" s="194"/>
    </row>
    <row r="44" spans="1:5" ht="16.5">
      <c r="A44" s="97"/>
      <c r="B44" s="191" t="s">
        <v>410</v>
      </c>
      <c r="C44" s="192"/>
      <c r="D44" s="193" t="s">
        <v>399</v>
      </c>
      <c r="E44" s="194"/>
    </row>
    <row r="45" spans="1:5" ht="16.5">
      <c r="A45" s="97"/>
      <c r="B45" s="191" t="s">
        <v>411</v>
      </c>
      <c r="C45" s="192"/>
      <c r="D45" s="193" t="s">
        <v>399</v>
      </c>
      <c r="E45" s="194"/>
    </row>
    <row r="46" spans="1:5" ht="16.5">
      <c r="A46" s="97"/>
      <c r="B46" s="191" t="s">
        <v>254</v>
      </c>
      <c r="C46" s="192"/>
      <c r="D46" s="193" t="s">
        <v>399</v>
      </c>
      <c r="E46" s="194"/>
    </row>
    <row r="47" spans="1:5" ht="16.5">
      <c r="A47" s="97"/>
      <c r="B47" s="191" t="s">
        <v>20</v>
      </c>
      <c r="C47" s="192"/>
      <c r="D47" s="193" t="s">
        <v>399</v>
      </c>
      <c r="E47" s="194"/>
    </row>
    <row r="48" spans="1:5" ht="34.5" customHeight="1">
      <c r="A48" s="97"/>
      <c r="B48" s="166" t="s">
        <v>255</v>
      </c>
      <c r="C48" s="167"/>
      <c r="D48" s="193" t="s">
        <v>399</v>
      </c>
      <c r="E48" s="194"/>
    </row>
    <row r="49" spans="1:5" ht="16.5">
      <c r="A49" s="97"/>
      <c r="B49" s="191" t="s">
        <v>412</v>
      </c>
      <c r="C49" s="192"/>
      <c r="D49" s="193" t="s">
        <v>399</v>
      </c>
      <c r="E49" s="194"/>
    </row>
    <row r="50" spans="1:5" ht="16.5">
      <c r="A50" s="97"/>
      <c r="B50" s="191" t="s">
        <v>413</v>
      </c>
      <c r="C50" s="192"/>
      <c r="D50" s="193" t="s">
        <v>399</v>
      </c>
      <c r="E50" s="194"/>
    </row>
    <row r="51" spans="1:5" ht="16.5">
      <c r="A51" s="97"/>
      <c r="B51" s="191" t="s">
        <v>414</v>
      </c>
      <c r="C51" s="192"/>
      <c r="D51" s="193" t="s">
        <v>399</v>
      </c>
      <c r="E51" s="194"/>
    </row>
    <row r="52" spans="1:5" ht="16.5">
      <c r="A52" s="97">
        <v>2</v>
      </c>
      <c r="B52" s="189" t="s">
        <v>453</v>
      </c>
      <c r="C52" s="190"/>
      <c r="D52" s="193" t="s">
        <v>399</v>
      </c>
      <c r="E52" s="194"/>
    </row>
    <row r="53" spans="1:5" ht="16.5">
      <c r="A53" s="97"/>
      <c r="B53" s="156" t="s">
        <v>26</v>
      </c>
      <c r="C53" s="157"/>
      <c r="D53" s="193" t="s">
        <v>399</v>
      </c>
      <c r="E53" s="194"/>
    </row>
    <row r="54" spans="1:5" ht="16.5">
      <c r="A54" s="97"/>
      <c r="B54" s="156" t="s">
        <v>415</v>
      </c>
      <c r="C54" s="157"/>
      <c r="D54" s="193" t="s">
        <v>399</v>
      </c>
      <c r="E54" s="194"/>
    </row>
    <row r="55" spans="1:5" ht="16.5">
      <c r="A55" s="97"/>
      <c r="B55" s="156" t="s">
        <v>12</v>
      </c>
      <c r="C55" s="157"/>
      <c r="D55" s="193" t="s">
        <v>399</v>
      </c>
      <c r="E55" s="194"/>
    </row>
    <row r="56" spans="1:5" ht="16.5">
      <c r="A56" s="97"/>
      <c r="B56" s="156" t="s">
        <v>18</v>
      </c>
      <c r="C56" s="157"/>
      <c r="D56" s="193" t="s">
        <v>399</v>
      </c>
      <c r="E56" s="194"/>
    </row>
    <row r="57" spans="1:5" ht="16.5">
      <c r="A57" s="97"/>
      <c r="B57" s="156" t="s">
        <v>256</v>
      </c>
      <c r="C57" s="157"/>
      <c r="D57" s="193" t="s">
        <v>399</v>
      </c>
      <c r="E57" s="194"/>
    </row>
    <row r="58" spans="1:5" ht="16.5">
      <c r="A58" s="97"/>
      <c r="B58" s="156" t="s">
        <v>416</v>
      </c>
      <c r="C58" s="157"/>
      <c r="D58" s="193" t="s">
        <v>399</v>
      </c>
      <c r="E58" s="194"/>
    </row>
    <row r="59" spans="1:5" ht="16.5">
      <c r="A59" s="97"/>
      <c r="B59" s="156" t="s">
        <v>38</v>
      </c>
      <c r="C59" s="157"/>
      <c r="D59" s="193" t="s">
        <v>399</v>
      </c>
      <c r="E59" s="194"/>
    </row>
    <row r="60" spans="1:5" ht="16.5">
      <c r="A60" s="97"/>
      <c r="B60" s="156" t="s">
        <v>39</v>
      </c>
      <c r="C60" s="157"/>
      <c r="D60" s="193" t="s">
        <v>399</v>
      </c>
      <c r="E60" s="194"/>
    </row>
    <row r="61" spans="1:5" ht="16.5">
      <c r="A61" s="97"/>
      <c r="B61" s="156" t="s">
        <v>16</v>
      </c>
      <c r="C61" s="157"/>
      <c r="D61" s="193" t="s">
        <v>399</v>
      </c>
      <c r="E61" s="194"/>
    </row>
    <row r="62" spans="1:5" ht="16.5">
      <c r="A62" s="97"/>
      <c r="B62" s="156" t="s">
        <v>417</v>
      </c>
      <c r="C62" s="157"/>
      <c r="D62" s="193" t="s">
        <v>399</v>
      </c>
      <c r="E62" s="194"/>
    </row>
    <row r="63" spans="1:5" ht="16.5">
      <c r="A63" s="97"/>
      <c r="B63" s="156" t="s">
        <v>418</v>
      </c>
      <c r="C63" s="157"/>
      <c r="D63" s="193" t="s">
        <v>399</v>
      </c>
      <c r="E63" s="194"/>
    </row>
    <row r="64" spans="1:5" ht="16.5">
      <c r="A64" s="97"/>
      <c r="B64" s="156" t="s">
        <v>61</v>
      </c>
      <c r="C64" s="157"/>
      <c r="D64" s="193" t="s">
        <v>399</v>
      </c>
      <c r="E64" s="194"/>
    </row>
    <row r="65" spans="1:5" ht="16.5">
      <c r="A65" s="97" t="s">
        <v>33</v>
      </c>
      <c r="B65" s="107"/>
      <c r="C65" s="100"/>
      <c r="D65" s="154"/>
      <c r="E65" s="155"/>
    </row>
    <row r="66" spans="1:5" s="26" customFormat="1" ht="33">
      <c r="A66" s="97">
        <v>1</v>
      </c>
      <c r="B66" s="17" t="s">
        <v>58</v>
      </c>
      <c r="C66" s="24" t="s">
        <v>62</v>
      </c>
      <c r="D66" s="18" t="s">
        <v>64</v>
      </c>
      <c r="E66" s="25" t="s">
        <v>63</v>
      </c>
    </row>
    <row r="67" spans="1:5" s="26" customFormat="1" ht="16.5">
      <c r="A67" s="97"/>
      <c r="B67" s="108" t="s">
        <v>116</v>
      </c>
      <c r="C67" s="14">
        <v>50</v>
      </c>
      <c r="D67" s="21" t="s">
        <v>487</v>
      </c>
      <c r="E67" s="123">
        <v>50</v>
      </c>
    </row>
    <row r="68" spans="1:5" s="26" customFormat="1" ht="16.5">
      <c r="A68" s="97"/>
      <c r="B68" s="108" t="s">
        <v>419</v>
      </c>
      <c r="C68" s="14">
        <v>50</v>
      </c>
      <c r="D68" s="21" t="s">
        <v>399</v>
      </c>
      <c r="E68" s="123">
        <v>50</v>
      </c>
    </row>
    <row r="69" spans="1:5" s="26" customFormat="1" ht="16.5">
      <c r="A69" s="97"/>
      <c r="B69" s="108" t="s">
        <v>257</v>
      </c>
      <c r="C69" s="14">
        <v>70</v>
      </c>
      <c r="D69" s="21" t="s">
        <v>77</v>
      </c>
      <c r="E69" s="123">
        <v>0</v>
      </c>
    </row>
    <row r="70" spans="1:5" s="26" customFormat="1" ht="16.5">
      <c r="A70" s="97"/>
      <c r="B70" s="108" t="s">
        <v>40</v>
      </c>
      <c r="C70" s="14"/>
      <c r="D70" s="48"/>
      <c r="E70" s="123"/>
    </row>
    <row r="71" spans="1:5" s="26" customFormat="1" ht="16.5">
      <c r="A71" s="97"/>
      <c r="B71" s="108" t="s">
        <v>420</v>
      </c>
      <c r="C71" s="14">
        <v>110</v>
      </c>
      <c r="D71" s="21" t="s">
        <v>77</v>
      </c>
      <c r="E71" s="123">
        <v>0</v>
      </c>
    </row>
    <row r="72" spans="1:5" s="26" customFormat="1" ht="16.5">
      <c r="A72" s="97"/>
      <c r="B72" s="108" t="s">
        <v>0</v>
      </c>
      <c r="C72" s="14">
        <v>50</v>
      </c>
      <c r="D72" s="21" t="s">
        <v>77</v>
      </c>
      <c r="E72" s="123">
        <v>0</v>
      </c>
    </row>
    <row r="73" spans="1:5" s="26" customFormat="1" ht="16.5">
      <c r="A73" s="97"/>
      <c r="B73" s="108" t="s">
        <v>1</v>
      </c>
      <c r="C73" s="14">
        <v>50</v>
      </c>
      <c r="D73" s="21" t="s">
        <v>77</v>
      </c>
      <c r="E73" s="123">
        <v>0</v>
      </c>
    </row>
    <row r="74" spans="1:5" s="26" customFormat="1" ht="16.5">
      <c r="A74" s="97"/>
      <c r="B74" s="108" t="s">
        <v>2</v>
      </c>
      <c r="C74" s="14">
        <v>40</v>
      </c>
      <c r="D74" s="21" t="s">
        <v>77</v>
      </c>
      <c r="E74" s="123">
        <v>0</v>
      </c>
    </row>
    <row r="75" spans="1:5" s="26" customFormat="1" ht="16.5">
      <c r="A75" s="97"/>
      <c r="B75" s="108" t="s">
        <v>258</v>
      </c>
      <c r="C75" s="14">
        <v>60</v>
      </c>
      <c r="D75" s="21" t="s">
        <v>77</v>
      </c>
      <c r="E75" s="123">
        <v>0</v>
      </c>
    </row>
    <row r="76" spans="1:5" s="26" customFormat="1" ht="16.5">
      <c r="A76" s="97"/>
      <c r="B76" s="108" t="s">
        <v>203</v>
      </c>
      <c r="C76" s="14">
        <v>20</v>
      </c>
      <c r="D76" s="21" t="s">
        <v>399</v>
      </c>
      <c r="E76" s="123">
        <v>20</v>
      </c>
    </row>
    <row r="77" spans="1:5" s="26" customFormat="1" ht="16.5">
      <c r="A77" s="97"/>
      <c r="B77" s="110" t="s">
        <v>71</v>
      </c>
      <c r="C77" s="18">
        <f>SUM(C67:C76)</f>
        <v>500</v>
      </c>
      <c r="D77" s="18"/>
      <c r="E77" s="19">
        <f>SUM(E67:E76)</f>
        <v>120</v>
      </c>
    </row>
    <row r="78" spans="1:5" ht="16.5">
      <c r="A78" s="97" t="s">
        <v>15</v>
      </c>
      <c r="B78" s="111"/>
      <c r="C78" s="21"/>
      <c r="D78" s="21"/>
      <c r="E78" s="32"/>
    </row>
    <row r="79" spans="1:5" ht="33">
      <c r="A79" s="97">
        <v>1</v>
      </c>
      <c r="B79" s="110" t="s">
        <v>65</v>
      </c>
      <c r="C79" s="33" t="s">
        <v>62</v>
      </c>
      <c r="D79" s="33" t="s">
        <v>69</v>
      </c>
      <c r="E79" s="34" t="s">
        <v>63</v>
      </c>
    </row>
    <row r="80" spans="1:5" ht="16.5">
      <c r="A80" s="98"/>
      <c r="B80" s="114" t="s">
        <v>454</v>
      </c>
      <c r="C80" s="21"/>
      <c r="D80" s="49">
        <v>3203507</v>
      </c>
      <c r="E80" s="37" t="s">
        <v>499</v>
      </c>
    </row>
    <row r="81" spans="1:5" s="26" customFormat="1" ht="16.5">
      <c r="A81" s="97"/>
      <c r="B81" s="112" t="s">
        <v>76</v>
      </c>
      <c r="C81" s="18">
        <v>250</v>
      </c>
      <c r="D81" s="18"/>
      <c r="E81" s="19">
        <v>250</v>
      </c>
    </row>
    <row r="82" spans="1:5" s="26" customFormat="1" ht="33">
      <c r="A82" s="97">
        <v>2</v>
      </c>
      <c r="B82" s="110" t="s">
        <v>9</v>
      </c>
      <c r="C82" s="33" t="s">
        <v>70</v>
      </c>
      <c r="D82" s="18"/>
      <c r="E82" s="34" t="s">
        <v>63</v>
      </c>
    </row>
    <row r="83" spans="1:5" s="26" customFormat="1" ht="16.5">
      <c r="A83" s="97"/>
      <c r="B83" s="120" t="s">
        <v>86</v>
      </c>
      <c r="C83" s="50" t="s">
        <v>59</v>
      </c>
      <c r="D83" s="21" t="s">
        <v>56</v>
      </c>
      <c r="E83" s="32">
        <v>250</v>
      </c>
    </row>
    <row r="84" spans="1:5" ht="49.5">
      <c r="A84" s="98"/>
      <c r="B84" s="121" t="s">
        <v>66</v>
      </c>
      <c r="C84" s="21">
        <v>250</v>
      </c>
      <c r="D84" s="29" t="s">
        <v>488</v>
      </c>
      <c r="E84" s="32">
        <f>20+10</f>
        <v>30</v>
      </c>
    </row>
    <row r="85" spans="1:5" ht="16.5">
      <c r="A85" s="98"/>
      <c r="B85" s="112" t="s">
        <v>78</v>
      </c>
      <c r="C85" s="18">
        <v>250</v>
      </c>
      <c r="D85" s="29"/>
      <c r="E85" s="19">
        <f>SUM(E83:E84)/2</f>
        <v>140</v>
      </c>
    </row>
    <row r="86" spans="1:5" s="26" customFormat="1" ht="17.25" thickBot="1">
      <c r="A86" s="118" t="s">
        <v>100</v>
      </c>
      <c r="B86" s="117"/>
      <c r="C86" s="54">
        <v>1000</v>
      </c>
      <c r="D86" s="40"/>
      <c r="E86" s="41">
        <f>+E77+E81+E85</f>
        <v>510</v>
      </c>
    </row>
    <row r="87" ht="16.5">
      <c r="C87" s="44"/>
    </row>
    <row r="88" ht="16.5">
      <c r="C88" s="44"/>
    </row>
    <row r="89" ht="16.5">
      <c r="C89" s="44"/>
    </row>
    <row r="90" ht="16.5">
      <c r="C90" s="44"/>
    </row>
    <row r="91" ht="16.5">
      <c r="C91" s="44"/>
    </row>
    <row r="92" spans="3:4" ht="16.5">
      <c r="C92" s="44"/>
      <c r="D92" s="15" t="s">
        <v>59</v>
      </c>
    </row>
    <row r="93" ht="16.5">
      <c r="C93" s="44"/>
    </row>
    <row r="94" ht="16.5">
      <c r="C94" s="44"/>
    </row>
    <row r="95" ht="16.5">
      <c r="C95" s="44"/>
    </row>
    <row r="96" ht="16.5">
      <c r="C96" s="44"/>
    </row>
    <row r="97" ht="16.5">
      <c r="C97" s="44"/>
    </row>
    <row r="98" ht="16.5">
      <c r="C98" s="44"/>
    </row>
    <row r="99" ht="16.5">
      <c r="C99" s="44"/>
    </row>
    <row r="100" ht="16.5">
      <c r="C100" s="44"/>
    </row>
    <row r="101" ht="16.5">
      <c r="C101" s="44"/>
    </row>
    <row r="102" ht="16.5">
      <c r="C102" s="44"/>
    </row>
    <row r="103" ht="16.5">
      <c r="C103" s="44"/>
    </row>
    <row r="104" ht="16.5">
      <c r="C104" s="44"/>
    </row>
    <row r="105" ht="16.5">
      <c r="C105" s="44"/>
    </row>
    <row r="106" ht="16.5">
      <c r="C106" s="44"/>
    </row>
    <row r="107" ht="16.5">
      <c r="C107" s="44"/>
    </row>
    <row r="108" ht="16.5">
      <c r="C108" s="44"/>
    </row>
    <row r="109" ht="16.5">
      <c r="C109" s="44"/>
    </row>
    <row r="110" ht="16.5">
      <c r="C110" s="44"/>
    </row>
    <row r="111" ht="16.5">
      <c r="C111" s="44"/>
    </row>
    <row r="112" ht="16.5">
      <c r="C112" s="44"/>
    </row>
    <row r="113" ht="16.5">
      <c r="C113" s="44"/>
    </row>
    <row r="114" ht="16.5">
      <c r="C114" s="44"/>
    </row>
    <row r="115" ht="16.5">
      <c r="C115" s="44"/>
    </row>
    <row r="116" ht="16.5">
      <c r="C116" s="44"/>
    </row>
    <row r="117" ht="16.5">
      <c r="C117" s="44"/>
    </row>
    <row r="118" ht="16.5">
      <c r="C118" s="44"/>
    </row>
    <row r="119" ht="16.5">
      <c r="C119" s="44"/>
    </row>
    <row r="120" ht="16.5">
      <c r="C120" s="44"/>
    </row>
    <row r="121" ht="16.5">
      <c r="C121" s="44"/>
    </row>
    <row r="122" ht="16.5">
      <c r="C122" s="44"/>
    </row>
    <row r="123" ht="16.5">
      <c r="C123" s="44"/>
    </row>
    <row r="124" ht="16.5">
      <c r="C124" s="44"/>
    </row>
    <row r="125" ht="16.5">
      <c r="C125" s="44"/>
    </row>
    <row r="126" ht="16.5">
      <c r="C126" s="44"/>
    </row>
    <row r="127" ht="16.5">
      <c r="C127" s="44"/>
    </row>
    <row r="128" ht="16.5">
      <c r="C128" s="44"/>
    </row>
    <row r="129" ht="16.5">
      <c r="C129" s="44"/>
    </row>
    <row r="130" ht="16.5">
      <c r="C130" s="44"/>
    </row>
    <row r="131" ht="16.5">
      <c r="C131" s="44"/>
    </row>
    <row r="132" ht="16.5">
      <c r="C132" s="44"/>
    </row>
    <row r="133" ht="16.5">
      <c r="C133" s="44"/>
    </row>
    <row r="134" ht="16.5">
      <c r="C134" s="44"/>
    </row>
    <row r="135" ht="16.5">
      <c r="C135" s="44"/>
    </row>
    <row r="136" ht="16.5">
      <c r="C136" s="44"/>
    </row>
    <row r="137" ht="16.5">
      <c r="C137" s="44"/>
    </row>
    <row r="138" ht="16.5">
      <c r="C138" s="44"/>
    </row>
    <row r="139" ht="16.5">
      <c r="C139" s="44"/>
    </row>
    <row r="140" ht="16.5">
      <c r="C140" s="44"/>
    </row>
    <row r="141" ht="16.5">
      <c r="C141" s="44"/>
    </row>
    <row r="142" ht="16.5">
      <c r="C142" s="44"/>
    </row>
    <row r="143" ht="16.5">
      <c r="C143" s="44"/>
    </row>
    <row r="144" ht="16.5">
      <c r="C144" s="44"/>
    </row>
    <row r="145" ht="16.5">
      <c r="C145" s="44"/>
    </row>
    <row r="146" ht="16.5">
      <c r="C146" s="44"/>
    </row>
    <row r="147" ht="16.5">
      <c r="C147" s="44"/>
    </row>
    <row r="148" ht="16.5">
      <c r="C148" s="44"/>
    </row>
    <row r="149" ht="16.5">
      <c r="C149" s="44"/>
    </row>
    <row r="150" ht="16.5">
      <c r="C150" s="44"/>
    </row>
    <row r="151" ht="16.5">
      <c r="C151" s="44"/>
    </row>
    <row r="152" ht="16.5">
      <c r="C152" s="44"/>
    </row>
    <row r="153" ht="16.5">
      <c r="C153" s="44"/>
    </row>
    <row r="154" ht="16.5">
      <c r="C154" s="44"/>
    </row>
    <row r="155" ht="16.5">
      <c r="C155" s="44"/>
    </row>
    <row r="156" ht="16.5">
      <c r="C156" s="44"/>
    </row>
    <row r="157" ht="16.5">
      <c r="C157" s="44"/>
    </row>
    <row r="158" ht="16.5">
      <c r="C158" s="44"/>
    </row>
    <row r="159" ht="16.5">
      <c r="C159" s="44"/>
    </row>
    <row r="160" ht="16.5">
      <c r="C160" s="44"/>
    </row>
    <row r="161" ht="16.5">
      <c r="C161" s="44"/>
    </row>
    <row r="162" ht="16.5">
      <c r="C162" s="44"/>
    </row>
    <row r="163" ht="16.5">
      <c r="C163" s="44"/>
    </row>
    <row r="164" ht="16.5">
      <c r="C164" s="44"/>
    </row>
    <row r="165" ht="16.5">
      <c r="C165" s="44"/>
    </row>
    <row r="166" ht="16.5">
      <c r="C166" s="44"/>
    </row>
    <row r="167" ht="16.5">
      <c r="C167" s="44"/>
    </row>
    <row r="168" ht="16.5">
      <c r="C168" s="44"/>
    </row>
    <row r="169" ht="16.5">
      <c r="C169" s="44"/>
    </row>
    <row r="170" ht="16.5">
      <c r="C170" s="44"/>
    </row>
    <row r="171" ht="16.5">
      <c r="C171" s="44"/>
    </row>
    <row r="172" ht="16.5">
      <c r="C172" s="44"/>
    </row>
    <row r="173" ht="16.5">
      <c r="C173" s="44"/>
    </row>
    <row r="174" ht="16.5">
      <c r="C174" s="44"/>
    </row>
    <row r="175" ht="16.5">
      <c r="C175" s="44"/>
    </row>
    <row r="176" ht="16.5">
      <c r="C176" s="44"/>
    </row>
    <row r="177" ht="16.5">
      <c r="C177" s="44"/>
    </row>
    <row r="178" ht="16.5">
      <c r="C178" s="44"/>
    </row>
    <row r="179" ht="16.5">
      <c r="C179" s="44"/>
    </row>
    <row r="180" ht="16.5">
      <c r="C180" s="44"/>
    </row>
    <row r="181" ht="16.5">
      <c r="C181" s="44"/>
    </row>
    <row r="182" ht="16.5">
      <c r="C182" s="44"/>
    </row>
    <row r="183" ht="16.5">
      <c r="C183" s="44"/>
    </row>
    <row r="184" ht="16.5">
      <c r="C184" s="44"/>
    </row>
    <row r="185" ht="16.5">
      <c r="C185" s="44"/>
    </row>
    <row r="186" ht="16.5">
      <c r="C186" s="44"/>
    </row>
    <row r="187" ht="16.5">
      <c r="C187" s="44"/>
    </row>
    <row r="188" ht="16.5">
      <c r="C188" s="44"/>
    </row>
    <row r="189" ht="16.5">
      <c r="C189" s="44"/>
    </row>
    <row r="190" ht="16.5">
      <c r="C190" s="44"/>
    </row>
    <row r="191" ht="16.5">
      <c r="C191" s="44"/>
    </row>
    <row r="192" ht="16.5">
      <c r="C192" s="44"/>
    </row>
    <row r="193" ht="16.5">
      <c r="C193" s="44"/>
    </row>
    <row r="194" ht="16.5">
      <c r="C194" s="44"/>
    </row>
    <row r="195" ht="16.5">
      <c r="C195" s="44"/>
    </row>
    <row r="196" ht="16.5">
      <c r="C196" s="44"/>
    </row>
    <row r="197" ht="16.5">
      <c r="C197" s="44"/>
    </row>
    <row r="198" ht="16.5">
      <c r="C198" s="44"/>
    </row>
    <row r="199" ht="16.5">
      <c r="C199" s="44"/>
    </row>
    <row r="200" ht="16.5">
      <c r="C200" s="44"/>
    </row>
    <row r="201" ht="16.5">
      <c r="C201" s="44"/>
    </row>
    <row r="202" ht="16.5">
      <c r="C202" s="44"/>
    </row>
    <row r="203" ht="16.5">
      <c r="C203" s="44"/>
    </row>
    <row r="204" ht="16.5">
      <c r="C204" s="44"/>
    </row>
    <row r="205" ht="16.5">
      <c r="C205" s="44"/>
    </row>
    <row r="206" ht="16.5">
      <c r="C206" s="44"/>
    </row>
    <row r="207" ht="16.5">
      <c r="C207" s="44"/>
    </row>
    <row r="208" ht="16.5">
      <c r="C208" s="44"/>
    </row>
    <row r="209" ht="16.5">
      <c r="C209" s="44"/>
    </row>
    <row r="210" ht="16.5">
      <c r="C210" s="44"/>
    </row>
    <row r="211" ht="16.5">
      <c r="C211" s="44"/>
    </row>
    <row r="212" ht="16.5">
      <c r="C212" s="44"/>
    </row>
    <row r="213" ht="16.5">
      <c r="C213" s="44"/>
    </row>
    <row r="214" ht="16.5">
      <c r="C214" s="44"/>
    </row>
    <row r="215" ht="16.5">
      <c r="C215" s="44"/>
    </row>
    <row r="216" ht="16.5">
      <c r="C216" s="44"/>
    </row>
    <row r="217" ht="16.5">
      <c r="C217" s="44"/>
    </row>
    <row r="218" ht="16.5">
      <c r="C218" s="44"/>
    </row>
    <row r="219" ht="16.5">
      <c r="C219" s="44"/>
    </row>
    <row r="220" ht="16.5">
      <c r="C220" s="44"/>
    </row>
    <row r="221" ht="16.5">
      <c r="C221" s="44"/>
    </row>
    <row r="222" ht="16.5">
      <c r="C222" s="44"/>
    </row>
    <row r="223" ht="16.5">
      <c r="C223" s="44"/>
    </row>
    <row r="224" ht="16.5">
      <c r="C224" s="44"/>
    </row>
    <row r="225" ht="16.5">
      <c r="C225" s="44"/>
    </row>
    <row r="226" ht="16.5">
      <c r="C226" s="44"/>
    </row>
    <row r="227" ht="16.5">
      <c r="C227" s="44"/>
    </row>
    <row r="228" ht="16.5">
      <c r="C228" s="44"/>
    </row>
    <row r="229" ht="16.5">
      <c r="C229" s="44"/>
    </row>
    <row r="230" ht="16.5">
      <c r="C230" s="44"/>
    </row>
    <row r="231" ht="16.5">
      <c r="C231" s="44"/>
    </row>
    <row r="232" ht="16.5">
      <c r="C232" s="44"/>
    </row>
    <row r="233" ht="16.5">
      <c r="C233" s="44"/>
    </row>
    <row r="234" ht="16.5">
      <c r="C234" s="44"/>
    </row>
    <row r="235" ht="16.5">
      <c r="C235" s="44"/>
    </row>
    <row r="236" ht="16.5">
      <c r="C236" s="44"/>
    </row>
    <row r="237" ht="16.5">
      <c r="C237" s="44"/>
    </row>
    <row r="238" ht="16.5">
      <c r="C238" s="44"/>
    </row>
    <row r="239" ht="16.5">
      <c r="C239" s="44"/>
    </row>
    <row r="240" ht="16.5">
      <c r="C240" s="44"/>
    </row>
    <row r="241" ht="16.5">
      <c r="C241" s="44"/>
    </row>
    <row r="242" ht="16.5">
      <c r="C242" s="44"/>
    </row>
    <row r="243" ht="16.5">
      <c r="C243" s="44"/>
    </row>
    <row r="244" ht="16.5">
      <c r="C244" s="44"/>
    </row>
    <row r="245" ht="16.5">
      <c r="C245" s="44"/>
    </row>
    <row r="246" ht="16.5">
      <c r="C246" s="44"/>
    </row>
    <row r="247" ht="16.5">
      <c r="C247" s="44"/>
    </row>
    <row r="248" ht="16.5">
      <c r="C248" s="44"/>
    </row>
    <row r="249" ht="16.5">
      <c r="C249" s="44"/>
    </row>
    <row r="250" ht="16.5">
      <c r="C250" s="44"/>
    </row>
    <row r="251" ht="16.5">
      <c r="C251" s="44"/>
    </row>
  </sheetData>
  <sheetProtection/>
  <mergeCells count="125">
    <mergeCell ref="D45:E45"/>
    <mergeCell ref="D40:E40"/>
    <mergeCell ref="D32:E32"/>
    <mergeCell ref="D33:E33"/>
    <mergeCell ref="B10:C10"/>
    <mergeCell ref="B11:C11"/>
    <mergeCell ref="B12:C12"/>
    <mergeCell ref="D28:E28"/>
    <mergeCell ref="D27:E27"/>
    <mergeCell ref="B16:C16"/>
    <mergeCell ref="B29:C29"/>
    <mergeCell ref="B25:C25"/>
    <mergeCell ref="B36:C36"/>
    <mergeCell ref="B27:C27"/>
    <mergeCell ref="B30:C30"/>
    <mergeCell ref="B31:C31"/>
    <mergeCell ref="B32:C32"/>
    <mergeCell ref="D9:E9"/>
    <mergeCell ref="B33:C33"/>
    <mergeCell ref="B34:C34"/>
    <mergeCell ref="B35:C35"/>
    <mergeCell ref="B24:C24"/>
    <mergeCell ref="D56:E56"/>
    <mergeCell ref="D57:E57"/>
    <mergeCell ref="B18:C18"/>
    <mergeCell ref="D24:E24"/>
    <mergeCell ref="B56:C56"/>
    <mergeCell ref="D51:E51"/>
    <mergeCell ref="D52:E52"/>
    <mergeCell ref="D55:E55"/>
    <mergeCell ref="D36:E36"/>
    <mergeCell ref="D37:E37"/>
    <mergeCell ref="D41:E41"/>
    <mergeCell ref="D50:E50"/>
    <mergeCell ref="D47:E47"/>
    <mergeCell ref="D48:E48"/>
    <mergeCell ref="D49:E49"/>
    <mergeCell ref="D39:E39"/>
    <mergeCell ref="D46:E46"/>
    <mergeCell ref="D42:E42"/>
    <mergeCell ref="D43:E43"/>
    <mergeCell ref="D44:E44"/>
    <mergeCell ref="B59:C59"/>
    <mergeCell ref="B53:C53"/>
    <mergeCell ref="B54:C54"/>
    <mergeCell ref="B55:C55"/>
    <mergeCell ref="B57:C57"/>
    <mergeCell ref="B58:C58"/>
    <mergeCell ref="B60:C60"/>
    <mergeCell ref="B61:C61"/>
    <mergeCell ref="B62:C62"/>
    <mergeCell ref="B63:C63"/>
    <mergeCell ref="B64:C64"/>
    <mergeCell ref="D12:E12"/>
    <mergeCell ref="D13:E13"/>
    <mergeCell ref="D25:E25"/>
    <mergeCell ref="D34:E34"/>
    <mergeCell ref="D35:E35"/>
    <mergeCell ref="D26:E26"/>
    <mergeCell ref="D19:E19"/>
    <mergeCell ref="D20:E20"/>
    <mergeCell ref="D65:E65"/>
    <mergeCell ref="D53:E53"/>
    <mergeCell ref="D54:E54"/>
    <mergeCell ref="D61:E61"/>
    <mergeCell ref="D62:E62"/>
    <mergeCell ref="D63:E63"/>
    <mergeCell ref="D38:E38"/>
    <mergeCell ref="D64:E64"/>
    <mergeCell ref="D58:E58"/>
    <mergeCell ref="D59:E59"/>
    <mergeCell ref="D60:E60"/>
    <mergeCell ref="D14:E14"/>
    <mergeCell ref="D29:E29"/>
    <mergeCell ref="D30:E30"/>
    <mergeCell ref="D22:E22"/>
    <mergeCell ref="D23:E23"/>
    <mergeCell ref="D18:E18"/>
    <mergeCell ref="A1:E1"/>
    <mergeCell ref="D6:E6"/>
    <mergeCell ref="D17:E17"/>
    <mergeCell ref="A4:B4"/>
    <mergeCell ref="A2:E2"/>
    <mergeCell ref="A3:E3"/>
    <mergeCell ref="D16:E16"/>
    <mergeCell ref="D8:E8"/>
    <mergeCell ref="B13:C13"/>
    <mergeCell ref="B14:C14"/>
    <mergeCell ref="D7:E7"/>
    <mergeCell ref="D4:E5"/>
    <mergeCell ref="B7:C7"/>
    <mergeCell ref="A5:C5"/>
    <mergeCell ref="B6:C6"/>
    <mergeCell ref="D21:E21"/>
    <mergeCell ref="B15:C15"/>
    <mergeCell ref="D10:E10"/>
    <mergeCell ref="D11:E11"/>
    <mergeCell ref="D15:E15"/>
    <mergeCell ref="B23:C23"/>
    <mergeCell ref="B17:C17"/>
    <mergeCell ref="B8:C8"/>
    <mergeCell ref="B9:C9"/>
    <mergeCell ref="B28:C28"/>
    <mergeCell ref="B26:C26"/>
    <mergeCell ref="B19:C19"/>
    <mergeCell ref="B20:C20"/>
    <mergeCell ref="B21:C21"/>
    <mergeCell ref="B22:C22"/>
    <mergeCell ref="D31:E31"/>
    <mergeCell ref="B37:C37"/>
    <mergeCell ref="B49:C49"/>
    <mergeCell ref="B50:C50"/>
    <mergeCell ref="B51:C51"/>
    <mergeCell ref="B38:C38"/>
    <mergeCell ref="B48:C48"/>
    <mergeCell ref="B39:C39"/>
    <mergeCell ref="B40:C40"/>
    <mergeCell ref="B41:C41"/>
    <mergeCell ref="B52:C52"/>
    <mergeCell ref="B42:C42"/>
    <mergeCell ref="B43:C43"/>
    <mergeCell ref="B44:C44"/>
    <mergeCell ref="B45:C45"/>
    <mergeCell ref="B46:C46"/>
    <mergeCell ref="B47:C47"/>
  </mergeCells>
  <printOptions horizontalCentered="1"/>
  <pageMargins left="0.1968503937007874" right="0" top="0.7874015748031497" bottom="0.5905511811023623" header="0" footer="0.7874015748031497"/>
  <pageSetup fitToHeight="2" horizontalDpi="600" verticalDpi="600" orientation="portrait" scale="65" r:id="rId1"/>
</worksheet>
</file>

<file path=xl/worksheets/sheet4.xml><?xml version="1.0" encoding="utf-8"?>
<worksheet xmlns="http://schemas.openxmlformats.org/spreadsheetml/2006/main" xmlns:r="http://schemas.openxmlformats.org/officeDocument/2006/relationships">
  <dimension ref="A1:E247"/>
  <sheetViews>
    <sheetView zoomScaleSheetLayoutView="80" zoomScalePageLayoutView="0" workbookViewId="0" topLeftCell="A1">
      <selection activeCell="J80" sqref="J80"/>
    </sheetView>
  </sheetViews>
  <sheetFormatPr defaultColWidth="11.421875" defaultRowHeight="12.75"/>
  <cols>
    <col min="1" max="1" width="2.57421875" style="15" customWidth="1"/>
    <col min="2" max="2" width="69.57421875" style="43" customWidth="1"/>
    <col min="3" max="3" width="12.7109375" style="46" customWidth="1"/>
    <col min="4" max="5" width="14.7109375" style="15" customWidth="1"/>
    <col min="6" max="16384" width="11.421875" style="15" customWidth="1"/>
  </cols>
  <sheetData>
    <row r="1" spans="1:5" ht="16.5">
      <c r="A1" s="138" t="str">
        <f>+'1 TODO RIESGO'!A1:C1</f>
        <v>UNIVERSIDAD DISTRITAL FRANCISCO JOSÉ DE CALDAS</v>
      </c>
      <c r="B1" s="138"/>
      <c r="C1" s="138"/>
      <c r="D1" s="138"/>
      <c r="E1" s="138"/>
    </row>
    <row r="2" spans="1:5" ht="16.5">
      <c r="A2" s="138" t="str">
        <f>+'1 TODO RIESGO'!A2:C2</f>
        <v>CONVOCATORIA PÚBLICA No. 011 DE 2011</v>
      </c>
      <c r="B2" s="138"/>
      <c r="C2" s="138"/>
      <c r="D2" s="138"/>
      <c r="E2" s="138"/>
    </row>
    <row r="3" spans="1:5" ht="17.25" thickBot="1">
      <c r="A3" s="178" t="str">
        <f>+'1 TODO RIESGO'!A3:C3</f>
        <v>EVALUACIÓN OFERTA POR RAMO</v>
      </c>
      <c r="B3" s="178"/>
      <c r="C3" s="178"/>
      <c r="D3" s="178"/>
      <c r="E3" s="178"/>
    </row>
    <row r="4" spans="1:5" ht="15.75" customHeight="1">
      <c r="A4" s="148" t="s">
        <v>87</v>
      </c>
      <c r="B4" s="149"/>
      <c r="C4" s="51" t="s">
        <v>7</v>
      </c>
      <c r="D4" s="187" t="str">
        <f>+'2 GLOBAL DE MANEJO'!D4:E4</f>
        <v>UT SURAMERICANA-COLSEGUROS</v>
      </c>
      <c r="E4" s="187"/>
    </row>
    <row r="5" spans="1:5" ht="17.25" thickBot="1">
      <c r="A5" s="195" t="s">
        <v>34</v>
      </c>
      <c r="B5" s="196"/>
      <c r="C5" s="196"/>
      <c r="D5" s="188"/>
      <c r="E5" s="188"/>
    </row>
    <row r="6" spans="1:5" ht="16.5">
      <c r="A6" s="97" t="s">
        <v>8</v>
      </c>
      <c r="B6" s="148" t="s">
        <v>57</v>
      </c>
      <c r="C6" s="149"/>
      <c r="D6" s="140"/>
      <c r="E6" s="141"/>
    </row>
    <row r="7" spans="1:5" ht="32.25" customHeight="1">
      <c r="A7" s="97"/>
      <c r="B7" s="158" t="s">
        <v>455</v>
      </c>
      <c r="C7" s="159"/>
      <c r="D7" s="193" t="s">
        <v>399</v>
      </c>
      <c r="E7" s="194"/>
    </row>
    <row r="8" spans="1:5" ht="16.5">
      <c r="A8" s="97"/>
      <c r="B8" s="156" t="s">
        <v>46</v>
      </c>
      <c r="C8" s="157"/>
      <c r="D8" s="193" t="s">
        <v>399</v>
      </c>
      <c r="E8" s="194"/>
    </row>
    <row r="9" spans="1:5" ht="16.5">
      <c r="A9" s="97"/>
      <c r="B9" s="156" t="s">
        <v>47</v>
      </c>
      <c r="C9" s="157"/>
      <c r="D9" s="193" t="s">
        <v>399</v>
      </c>
      <c r="E9" s="194"/>
    </row>
    <row r="10" spans="1:5" ht="16.5">
      <c r="A10" s="97"/>
      <c r="B10" s="156" t="s">
        <v>48</v>
      </c>
      <c r="C10" s="157"/>
      <c r="D10" s="193" t="s">
        <v>399</v>
      </c>
      <c r="E10" s="194"/>
    </row>
    <row r="11" spans="1:5" ht="16.5">
      <c r="A11" s="97"/>
      <c r="B11" s="156" t="s">
        <v>145</v>
      </c>
      <c r="C11" s="157"/>
      <c r="D11" s="193" t="s">
        <v>399</v>
      </c>
      <c r="E11" s="194"/>
    </row>
    <row r="12" spans="1:5" ht="16.5">
      <c r="A12" s="97"/>
      <c r="B12" s="156" t="s">
        <v>259</v>
      </c>
      <c r="C12" s="157"/>
      <c r="D12" s="193" t="s">
        <v>399</v>
      </c>
      <c r="E12" s="194"/>
    </row>
    <row r="13" spans="1:5" ht="16.5">
      <c r="A13" s="97"/>
      <c r="B13" s="156" t="s">
        <v>146</v>
      </c>
      <c r="C13" s="157"/>
      <c r="D13" s="193" t="s">
        <v>399</v>
      </c>
      <c r="E13" s="194"/>
    </row>
    <row r="14" spans="1:5" ht="16.5">
      <c r="A14" s="97"/>
      <c r="B14" s="156" t="s">
        <v>260</v>
      </c>
      <c r="C14" s="157"/>
      <c r="D14" s="193" t="s">
        <v>399</v>
      </c>
      <c r="E14" s="194"/>
    </row>
    <row r="15" spans="1:5" ht="16.5">
      <c r="A15" s="97"/>
      <c r="B15" s="156" t="s">
        <v>49</v>
      </c>
      <c r="C15" s="157"/>
      <c r="D15" s="193" t="s">
        <v>399</v>
      </c>
      <c r="E15" s="194"/>
    </row>
    <row r="16" spans="1:5" ht="16.5">
      <c r="A16" s="97"/>
      <c r="B16" s="156" t="s">
        <v>464</v>
      </c>
      <c r="C16" s="157"/>
      <c r="D16" s="193" t="s">
        <v>399</v>
      </c>
      <c r="E16" s="194"/>
    </row>
    <row r="17" spans="1:5" ht="16.5">
      <c r="A17" s="97"/>
      <c r="B17" s="156" t="s">
        <v>147</v>
      </c>
      <c r="C17" s="157"/>
      <c r="D17" s="193" t="s">
        <v>399</v>
      </c>
      <c r="E17" s="194"/>
    </row>
    <row r="18" spans="1:5" ht="15.75" customHeight="1">
      <c r="A18" s="97"/>
      <c r="B18" s="156" t="s">
        <v>50</v>
      </c>
      <c r="C18" s="157"/>
      <c r="D18" s="193" t="s">
        <v>399</v>
      </c>
      <c r="E18" s="194"/>
    </row>
    <row r="19" spans="1:5" ht="33" customHeight="1">
      <c r="A19" s="97"/>
      <c r="B19" s="158" t="s">
        <v>465</v>
      </c>
      <c r="C19" s="159"/>
      <c r="D19" s="193" t="s">
        <v>399</v>
      </c>
      <c r="E19" s="194"/>
    </row>
    <row r="20" spans="1:5" ht="16.5">
      <c r="A20" s="97">
        <v>2</v>
      </c>
      <c r="B20" s="195" t="s">
        <v>453</v>
      </c>
      <c r="C20" s="200"/>
      <c r="D20" s="193"/>
      <c r="E20" s="194"/>
    </row>
    <row r="21" spans="1:5" ht="16.5">
      <c r="A21" s="97"/>
      <c r="B21" s="156" t="s">
        <v>26</v>
      </c>
      <c r="C21" s="157"/>
      <c r="D21" s="193" t="s">
        <v>399</v>
      </c>
      <c r="E21" s="194"/>
    </row>
    <row r="22" spans="1:5" ht="16.5" customHeight="1">
      <c r="A22" s="97"/>
      <c r="B22" s="156" t="s">
        <v>358</v>
      </c>
      <c r="C22" s="157"/>
      <c r="D22" s="193" t="s">
        <v>399</v>
      </c>
      <c r="E22" s="194"/>
    </row>
    <row r="23" spans="1:5" ht="16.5">
      <c r="A23" s="97"/>
      <c r="B23" s="156" t="s">
        <v>19</v>
      </c>
      <c r="C23" s="157"/>
      <c r="D23" s="193" t="s">
        <v>399</v>
      </c>
      <c r="E23" s="194"/>
    </row>
    <row r="24" spans="1:5" ht="16.5">
      <c r="A24" s="97"/>
      <c r="B24" s="156" t="s">
        <v>261</v>
      </c>
      <c r="C24" s="157"/>
      <c r="D24" s="193" t="s">
        <v>399</v>
      </c>
      <c r="E24" s="194"/>
    </row>
    <row r="25" spans="1:5" ht="16.5">
      <c r="A25" s="97"/>
      <c r="B25" s="156" t="s">
        <v>91</v>
      </c>
      <c r="C25" s="157"/>
      <c r="D25" s="193" t="s">
        <v>399</v>
      </c>
      <c r="E25" s="194"/>
    </row>
    <row r="26" spans="1:5" ht="16.5">
      <c r="A26" s="97"/>
      <c r="B26" s="156" t="s">
        <v>51</v>
      </c>
      <c r="C26" s="157"/>
      <c r="D26" s="193" t="s">
        <v>399</v>
      </c>
      <c r="E26" s="194"/>
    </row>
    <row r="27" spans="1:5" ht="16.5">
      <c r="A27" s="97"/>
      <c r="B27" s="156" t="s">
        <v>6</v>
      </c>
      <c r="C27" s="157"/>
      <c r="D27" s="193" t="s">
        <v>399</v>
      </c>
      <c r="E27" s="194"/>
    </row>
    <row r="28" spans="1:5" ht="16.5">
      <c r="A28" s="97"/>
      <c r="B28" s="156" t="s">
        <v>92</v>
      </c>
      <c r="C28" s="157"/>
      <c r="D28" s="193" t="s">
        <v>399</v>
      </c>
      <c r="E28" s="194"/>
    </row>
    <row r="29" spans="1:5" ht="16.5">
      <c r="A29" s="97"/>
      <c r="B29" s="156" t="s">
        <v>262</v>
      </c>
      <c r="C29" s="157"/>
      <c r="D29" s="193" t="s">
        <v>399</v>
      </c>
      <c r="E29" s="194"/>
    </row>
    <row r="30" spans="1:5" ht="16.5">
      <c r="A30" s="97"/>
      <c r="B30" s="156" t="s">
        <v>263</v>
      </c>
      <c r="C30" s="157"/>
      <c r="D30" s="193" t="s">
        <v>399</v>
      </c>
      <c r="E30" s="194"/>
    </row>
    <row r="31" spans="1:5" ht="16.5">
      <c r="A31" s="97"/>
      <c r="B31" s="156" t="s">
        <v>264</v>
      </c>
      <c r="C31" s="157"/>
      <c r="D31" s="193" t="s">
        <v>399</v>
      </c>
      <c r="E31" s="194"/>
    </row>
    <row r="32" spans="1:5" ht="16.5">
      <c r="A32" s="97"/>
      <c r="B32" s="156" t="s">
        <v>359</v>
      </c>
      <c r="C32" s="157"/>
      <c r="D32" s="193" t="s">
        <v>399</v>
      </c>
      <c r="E32" s="194"/>
    </row>
    <row r="33" spans="1:5" ht="16.5">
      <c r="A33" s="97"/>
      <c r="B33" s="156" t="s">
        <v>52</v>
      </c>
      <c r="C33" s="157"/>
      <c r="D33" s="193" t="s">
        <v>399</v>
      </c>
      <c r="E33" s="194"/>
    </row>
    <row r="34" spans="1:5" ht="16.5">
      <c r="A34" s="97"/>
      <c r="B34" s="156" t="s">
        <v>53</v>
      </c>
      <c r="C34" s="157"/>
      <c r="D34" s="193" t="s">
        <v>399</v>
      </c>
      <c r="E34" s="194"/>
    </row>
    <row r="35" spans="1:5" ht="16.5">
      <c r="A35" s="97"/>
      <c r="B35" s="156" t="s">
        <v>265</v>
      </c>
      <c r="C35" s="157"/>
      <c r="D35" s="193" t="s">
        <v>399</v>
      </c>
      <c r="E35" s="194"/>
    </row>
    <row r="36" spans="1:5" ht="16.5">
      <c r="A36" s="97"/>
      <c r="B36" s="156" t="s">
        <v>54</v>
      </c>
      <c r="C36" s="157"/>
      <c r="D36" s="193" t="s">
        <v>399</v>
      </c>
      <c r="E36" s="194"/>
    </row>
    <row r="37" spans="1:5" ht="16.5">
      <c r="A37" s="97"/>
      <c r="B37" s="156" t="s">
        <v>55</v>
      </c>
      <c r="C37" s="157"/>
      <c r="D37" s="193" t="s">
        <v>399</v>
      </c>
      <c r="E37" s="194"/>
    </row>
    <row r="38" spans="1:5" ht="16.5">
      <c r="A38" s="97"/>
      <c r="B38" s="156" t="s">
        <v>148</v>
      </c>
      <c r="C38" s="157"/>
      <c r="D38" s="193" t="s">
        <v>399</v>
      </c>
      <c r="E38" s="194"/>
    </row>
    <row r="39" spans="1:5" ht="16.5">
      <c r="A39" s="97"/>
      <c r="B39" s="156" t="s">
        <v>149</v>
      </c>
      <c r="C39" s="157"/>
      <c r="D39" s="193" t="s">
        <v>399</v>
      </c>
      <c r="E39" s="194"/>
    </row>
    <row r="40" spans="1:5" ht="16.5">
      <c r="A40" s="97"/>
      <c r="B40" s="156" t="s">
        <v>45</v>
      </c>
      <c r="C40" s="157"/>
      <c r="D40" s="193" t="s">
        <v>399</v>
      </c>
      <c r="E40" s="194"/>
    </row>
    <row r="41" spans="1:5" ht="16.5">
      <c r="A41" s="97"/>
      <c r="B41" s="156" t="s">
        <v>266</v>
      </c>
      <c r="C41" s="157"/>
      <c r="D41" s="193" t="s">
        <v>399</v>
      </c>
      <c r="E41" s="194"/>
    </row>
    <row r="42" spans="1:5" ht="16.5">
      <c r="A42" s="97"/>
      <c r="B42" s="156" t="s">
        <v>3</v>
      </c>
      <c r="C42" s="157"/>
      <c r="D42" s="193" t="s">
        <v>399</v>
      </c>
      <c r="E42" s="194"/>
    </row>
    <row r="43" spans="1:5" ht="16.5">
      <c r="A43" s="97"/>
      <c r="B43" s="201" t="s">
        <v>456</v>
      </c>
      <c r="C43" s="202"/>
      <c r="D43" s="193" t="s">
        <v>399</v>
      </c>
      <c r="E43" s="194"/>
    </row>
    <row r="44" spans="1:5" ht="36" customHeight="1">
      <c r="A44" s="97"/>
      <c r="B44" s="158" t="s">
        <v>360</v>
      </c>
      <c r="C44" s="159"/>
      <c r="D44" s="193" t="s">
        <v>399</v>
      </c>
      <c r="E44" s="194"/>
    </row>
    <row r="45" spans="1:5" ht="16.5">
      <c r="A45" s="97"/>
      <c r="B45" s="156" t="s">
        <v>267</v>
      </c>
      <c r="C45" s="157"/>
      <c r="D45" s="193" t="s">
        <v>399</v>
      </c>
      <c r="E45" s="194"/>
    </row>
    <row r="46" spans="1:5" ht="16.5">
      <c r="A46" s="97"/>
      <c r="B46" s="156" t="s">
        <v>114</v>
      </c>
      <c r="C46" s="157"/>
      <c r="D46" s="193" t="s">
        <v>399</v>
      </c>
      <c r="E46" s="194"/>
    </row>
    <row r="47" spans="1:5" ht="16.5">
      <c r="A47" s="97"/>
      <c r="B47" s="156" t="s">
        <v>466</v>
      </c>
      <c r="C47" s="157"/>
      <c r="D47" s="193" t="s">
        <v>399</v>
      </c>
      <c r="E47" s="194"/>
    </row>
    <row r="48" spans="1:5" ht="16.5">
      <c r="A48" s="97"/>
      <c r="B48" s="156" t="s">
        <v>150</v>
      </c>
      <c r="C48" s="157"/>
      <c r="D48" s="193" t="s">
        <v>399</v>
      </c>
      <c r="E48" s="194"/>
    </row>
    <row r="49" spans="1:5" ht="16.5">
      <c r="A49" s="97"/>
      <c r="B49" s="156" t="s">
        <v>268</v>
      </c>
      <c r="C49" s="157"/>
      <c r="D49" s="193" t="s">
        <v>399</v>
      </c>
      <c r="E49" s="194"/>
    </row>
    <row r="50" spans="1:5" ht="16.5">
      <c r="A50" s="97"/>
      <c r="B50" s="156" t="s">
        <v>11</v>
      </c>
      <c r="C50" s="157"/>
      <c r="D50" s="193" t="s">
        <v>399</v>
      </c>
      <c r="E50" s="194"/>
    </row>
    <row r="51" spans="1:5" ht="16.5">
      <c r="A51" s="97"/>
      <c r="B51" s="156" t="s">
        <v>269</v>
      </c>
      <c r="C51" s="157"/>
      <c r="D51" s="193" t="s">
        <v>399</v>
      </c>
      <c r="E51" s="194"/>
    </row>
    <row r="52" spans="1:5" ht="16.5">
      <c r="A52" s="97"/>
      <c r="B52" s="156" t="s">
        <v>270</v>
      </c>
      <c r="C52" s="157"/>
      <c r="D52" s="193" t="s">
        <v>399</v>
      </c>
      <c r="E52" s="194"/>
    </row>
    <row r="53" spans="1:5" ht="36.75" customHeight="1">
      <c r="A53" s="97"/>
      <c r="B53" s="160" t="s">
        <v>271</v>
      </c>
      <c r="C53" s="161"/>
      <c r="D53" s="193" t="s">
        <v>399</v>
      </c>
      <c r="E53" s="194"/>
    </row>
    <row r="54" spans="1:5" ht="16.5">
      <c r="A54" s="97"/>
      <c r="B54" s="156" t="s">
        <v>272</v>
      </c>
      <c r="C54" s="157"/>
      <c r="D54" s="193" t="s">
        <v>399</v>
      </c>
      <c r="E54" s="194"/>
    </row>
    <row r="55" spans="1:5" ht="16.5">
      <c r="A55" s="97"/>
      <c r="B55" s="156" t="s">
        <v>273</v>
      </c>
      <c r="C55" s="157"/>
      <c r="D55" s="193" t="s">
        <v>399</v>
      </c>
      <c r="E55" s="194"/>
    </row>
    <row r="56" spans="1:5" ht="16.5">
      <c r="A56" s="97"/>
      <c r="B56" s="156" t="s">
        <v>89</v>
      </c>
      <c r="C56" s="157"/>
      <c r="D56" s="193" t="s">
        <v>399</v>
      </c>
      <c r="E56" s="194"/>
    </row>
    <row r="57" spans="1:5" ht="16.5">
      <c r="A57" s="97"/>
      <c r="B57" s="156" t="s">
        <v>274</v>
      </c>
      <c r="C57" s="157"/>
      <c r="D57" s="193" t="s">
        <v>399</v>
      </c>
      <c r="E57" s="194"/>
    </row>
    <row r="58" spans="1:5" ht="16.5">
      <c r="A58" s="97"/>
      <c r="B58" s="156" t="s">
        <v>93</v>
      </c>
      <c r="C58" s="157"/>
      <c r="D58" s="193" t="s">
        <v>399</v>
      </c>
      <c r="E58" s="194"/>
    </row>
    <row r="59" spans="1:5" ht="16.5">
      <c r="A59" s="97"/>
      <c r="B59" s="156" t="s">
        <v>275</v>
      </c>
      <c r="C59" s="157"/>
      <c r="D59" s="193" t="s">
        <v>399</v>
      </c>
      <c r="E59" s="194"/>
    </row>
    <row r="60" spans="1:5" ht="16.5">
      <c r="A60" s="97"/>
      <c r="B60" s="156" t="s">
        <v>276</v>
      </c>
      <c r="C60" s="157"/>
      <c r="D60" s="193" t="s">
        <v>399</v>
      </c>
      <c r="E60" s="194"/>
    </row>
    <row r="61" spans="1:5" ht="16.5">
      <c r="A61" s="97"/>
      <c r="B61" s="156" t="s">
        <v>277</v>
      </c>
      <c r="C61" s="157"/>
      <c r="D61" s="193" t="s">
        <v>399</v>
      </c>
      <c r="E61" s="194"/>
    </row>
    <row r="62" spans="1:5" ht="16.5">
      <c r="A62" s="97"/>
      <c r="B62" s="158" t="s">
        <v>278</v>
      </c>
      <c r="C62" s="159"/>
      <c r="D62" s="193" t="s">
        <v>399</v>
      </c>
      <c r="E62" s="194"/>
    </row>
    <row r="63" spans="1:5" ht="16.5" customHeight="1">
      <c r="A63" s="98"/>
      <c r="B63" s="156" t="s">
        <v>279</v>
      </c>
      <c r="C63" s="157"/>
      <c r="D63" s="193" t="s">
        <v>399</v>
      </c>
      <c r="E63" s="194"/>
    </row>
    <row r="64" spans="2:5" ht="16.5">
      <c r="B64" s="189" t="s">
        <v>33</v>
      </c>
      <c r="C64" s="190"/>
      <c r="D64" s="18"/>
      <c r="E64" s="57"/>
    </row>
    <row r="65" spans="1:5" s="26" customFormat="1" ht="33">
      <c r="A65" s="97">
        <v>1</v>
      </c>
      <c r="B65" s="17" t="s">
        <v>58</v>
      </c>
      <c r="C65" s="24" t="s">
        <v>62</v>
      </c>
      <c r="D65" s="18" t="s">
        <v>64</v>
      </c>
      <c r="E65" s="25" t="s">
        <v>63</v>
      </c>
    </row>
    <row r="66" spans="1:5" s="26" customFormat="1" ht="33">
      <c r="A66" s="97"/>
      <c r="B66" s="108" t="s">
        <v>151</v>
      </c>
      <c r="C66" s="14">
        <v>80</v>
      </c>
      <c r="D66" s="5" t="s">
        <v>399</v>
      </c>
      <c r="E66" s="124">
        <v>80</v>
      </c>
    </row>
    <row r="67" spans="1:5" s="26" customFormat="1" ht="16.5">
      <c r="A67" s="97"/>
      <c r="B67" s="108" t="s">
        <v>29</v>
      </c>
      <c r="C67" s="14">
        <v>80</v>
      </c>
      <c r="D67" s="5" t="s">
        <v>77</v>
      </c>
      <c r="E67" s="124">
        <v>0</v>
      </c>
    </row>
    <row r="68" spans="1:5" s="26" customFormat="1" ht="16.5">
      <c r="A68" s="97"/>
      <c r="B68" s="108" t="s">
        <v>90</v>
      </c>
      <c r="C68" s="14">
        <v>50</v>
      </c>
      <c r="D68" s="5" t="s">
        <v>77</v>
      </c>
      <c r="E68" s="124">
        <v>0</v>
      </c>
    </row>
    <row r="69" spans="1:5" s="26" customFormat="1" ht="16.5">
      <c r="A69" s="97"/>
      <c r="B69" s="108" t="s">
        <v>361</v>
      </c>
      <c r="C69" s="14">
        <v>40</v>
      </c>
      <c r="D69" s="5" t="s">
        <v>77</v>
      </c>
      <c r="E69" s="124">
        <v>0</v>
      </c>
    </row>
    <row r="70" spans="1:5" s="26" customFormat="1" ht="16.5">
      <c r="A70" s="97"/>
      <c r="B70" s="108" t="s">
        <v>152</v>
      </c>
      <c r="C70" s="14">
        <v>70</v>
      </c>
      <c r="D70" s="5" t="s">
        <v>77</v>
      </c>
      <c r="E70" s="124">
        <v>0</v>
      </c>
    </row>
    <row r="71" spans="1:5" s="26" customFormat="1" ht="16.5">
      <c r="A71" s="97"/>
      <c r="B71" s="108" t="s">
        <v>153</v>
      </c>
      <c r="C71" s="14">
        <v>30</v>
      </c>
      <c r="D71" s="5" t="s">
        <v>77</v>
      </c>
      <c r="E71" s="124">
        <v>0</v>
      </c>
    </row>
    <row r="72" spans="1:5" s="26" customFormat="1" ht="16.5">
      <c r="A72" s="97"/>
      <c r="B72" s="108" t="s">
        <v>154</v>
      </c>
      <c r="C72" s="14">
        <v>30</v>
      </c>
      <c r="D72" s="5" t="s">
        <v>77</v>
      </c>
      <c r="E72" s="124">
        <v>0</v>
      </c>
    </row>
    <row r="73" spans="1:5" s="26" customFormat="1" ht="33">
      <c r="A73" s="97"/>
      <c r="B73" s="108" t="s">
        <v>94</v>
      </c>
      <c r="C73" s="14">
        <v>60</v>
      </c>
      <c r="D73" s="5" t="s">
        <v>77</v>
      </c>
      <c r="E73" s="124">
        <v>0</v>
      </c>
    </row>
    <row r="74" spans="1:5" s="26" customFormat="1" ht="33">
      <c r="A74" s="97"/>
      <c r="B74" s="108" t="s">
        <v>280</v>
      </c>
      <c r="C74" s="14">
        <v>60</v>
      </c>
      <c r="D74" s="5" t="s">
        <v>399</v>
      </c>
      <c r="E74" s="124">
        <v>60</v>
      </c>
    </row>
    <row r="75" spans="1:5" s="26" customFormat="1" ht="16.5">
      <c r="A75" s="97"/>
      <c r="B75" s="110" t="s">
        <v>71</v>
      </c>
      <c r="C75" s="18">
        <f>SUM(C66:C74)</f>
        <v>500</v>
      </c>
      <c r="D75" s="21"/>
      <c r="E75" s="19">
        <f>SUM(E66:E74)</f>
        <v>140</v>
      </c>
    </row>
    <row r="76" spans="2:5" ht="16.5">
      <c r="B76" s="17" t="s">
        <v>15</v>
      </c>
      <c r="C76" s="21"/>
      <c r="D76" s="21"/>
      <c r="E76" s="32"/>
    </row>
    <row r="77" spans="1:5" ht="33">
      <c r="A77" s="97">
        <v>1</v>
      </c>
      <c r="B77" s="110" t="s">
        <v>65</v>
      </c>
      <c r="C77" s="33" t="s">
        <v>62</v>
      </c>
      <c r="D77" s="33" t="s">
        <v>69</v>
      </c>
      <c r="E77" s="34" t="s">
        <v>63</v>
      </c>
    </row>
    <row r="78" spans="1:5" ht="16.5">
      <c r="A78" s="98"/>
      <c r="B78" s="114" t="s">
        <v>489</v>
      </c>
      <c r="C78" s="21"/>
      <c r="D78" s="49">
        <v>21010734</v>
      </c>
      <c r="E78" s="37" t="s">
        <v>499</v>
      </c>
    </row>
    <row r="79" spans="1:5" s="26" customFormat="1" ht="16.5">
      <c r="A79" s="97"/>
      <c r="B79" s="112" t="s">
        <v>76</v>
      </c>
      <c r="C79" s="18">
        <v>250</v>
      </c>
      <c r="D79" s="18"/>
      <c r="E79" s="19">
        <v>250</v>
      </c>
    </row>
    <row r="80" spans="1:5" s="26" customFormat="1" ht="33">
      <c r="A80" s="97">
        <v>2</v>
      </c>
      <c r="B80" s="110" t="s">
        <v>9</v>
      </c>
      <c r="C80" s="33" t="s">
        <v>70</v>
      </c>
      <c r="D80" s="18"/>
      <c r="E80" s="34" t="s">
        <v>63</v>
      </c>
    </row>
    <row r="81" spans="1:5" s="26" customFormat="1" ht="16.5">
      <c r="A81" s="97" t="s">
        <v>59</v>
      </c>
      <c r="B81" s="110" t="s">
        <v>59</v>
      </c>
      <c r="C81" s="21">
        <v>250</v>
      </c>
      <c r="D81" s="18"/>
      <c r="E81" s="55"/>
    </row>
    <row r="82" spans="1:5" s="26" customFormat="1" ht="27" customHeight="1">
      <c r="A82" s="97"/>
      <c r="B82" s="120" t="s">
        <v>95</v>
      </c>
      <c r="C82" s="50" t="s">
        <v>59</v>
      </c>
      <c r="D82" s="21" t="s">
        <v>56</v>
      </c>
      <c r="E82" s="32"/>
    </row>
    <row r="83" spans="1:5" ht="16.5">
      <c r="A83" s="98"/>
      <c r="B83" s="112" t="s">
        <v>78</v>
      </c>
      <c r="C83" s="18">
        <v>250</v>
      </c>
      <c r="D83" s="29"/>
      <c r="E83" s="19">
        <v>250</v>
      </c>
    </row>
    <row r="84" spans="1:5" s="26" customFormat="1" ht="17.25" thickBot="1">
      <c r="A84" s="118" t="s">
        <v>101</v>
      </c>
      <c r="B84" s="117"/>
      <c r="C84" s="54">
        <v>1000</v>
      </c>
      <c r="D84" s="40"/>
      <c r="E84" s="41">
        <f>+E75+E79+E83</f>
        <v>640</v>
      </c>
    </row>
    <row r="85" ht="16.5">
      <c r="C85" s="44"/>
    </row>
    <row r="86" spans="2:3" ht="16.5">
      <c r="B86" s="45"/>
      <c r="C86" s="44"/>
    </row>
    <row r="87" spans="2:3" ht="16.5">
      <c r="B87" s="87"/>
      <c r="C87" s="44"/>
    </row>
    <row r="88" spans="2:5" ht="27.75" customHeight="1">
      <c r="B88" s="88"/>
      <c r="C88" s="44"/>
      <c r="E88" s="15" t="s">
        <v>59</v>
      </c>
    </row>
    <row r="89" spans="2:3" ht="16.5">
      <c r="B89" s="89"/>
      <c r="C89" s="44"/>
    </row>
    <row r="90" spans="2:3" ht="16.5">
      <c r="B90" s="45"/>
      <c r="C90" s="44"/>
    </row>
    <row r="91" ht="16.5">
      <c r="C91" s="44"/>
    </row>
    <row r="92" ht="16.5">
      <c r="C92" s="44"/>
    </row>
    <row r="93" ht="16.5">
      <c r="C93" s="44"/>
    </row>
    <row r="94" ht="16.5">
      <c r="C94" s="44"/>
    </row>
    <row r="95" ht="16.5">
      <c r="C95" s="44"/>
    </row>
    <row r="96" ht="16.5">
      <c r="C96" s="44"/>
    </row>
    <row r="97" ht="16.5">
      <c r="C97" s="44"/>
    </row>
    <row r="98" ht="16.5">
      <c r="C98" s="44"/>
    </row>
    <row r="99" ht="16.5">
      <c r="C99" s="44"/>
    </row>
    <row r="100" ht="16.5">
      <c r="C100" s="44"/>
    </row>
    <row r="101" ht="16.5">
      <c r="C101" s="44"/>
    </row>
    <row r="102" ht="16.5">
      <c r="C102" s="44"/>
    </row>
    <row r="103" ht="16.5">
      <c r="C103" s="44"/>
    </row>
    <row r="104" ht="16.5">
      <c r="C104" s="44"/>
    </row>
    <row r="105" ht="16.5">
      <c r="C105" s="44"/>
    </row>
    <row r="106" ht="16.5">
      <c r="C106" s="44"/>
    </row>
    <row r="107" ht="16.5">
      <c r="C107" s="44"/>
    </row>
    <row r="108" ht="16.5">
      <c r="C108" s="44"/>
    </row>
    <row r="109" ht="16.5">
      <c r="C109" s="44"/>
    </row>
    <row r="110" ht="16.5">
      <c r="C110" s="44"/>
    </row>
    <row r="111" ht="16.5">
      <c r="C111" s="44"/>
    </row>
    <row r="112" ht="16.5">
      <c r="C112" s="44"/>
    </row>
    <row r="113" ht="16.5">
      <c r="C113" s="44"/>
    </row>
    <row r="114" ht="16.5">
      <c r="C114" s="44"/>
    </row>
    <row r="115" ht="16.5">
      <c r="C115" s="44"/>
    </row>
    <row r="116" ht="16.5">
      <c r="C116" s="44"/>
    </row>
    <row r="117" ht="16.5">
      <c r="C117" s="44"/>
    </row>
    <row r="118" ht="16.5">
      <c r="C118" s="44"/>
    </row>
    <row r="119" ht="16.5">
      <c r="C119" s="44"/>
    </row>
    <row r="120" ht="16.5">
      <c r="C120" s="44"/>
    </row>
    <row r="121" ht="16.5">
      <c r="C121" s="44"/>
    </row>
    <row r="122" ht="16.5">
      <c r="C122" s="44"/>
    </row>
    <row r="123" ht="16.5">
      <c r="C123" s="44"/>
    </row>
    <row r="124" ht="16.5">
      <c r="C124" s="44"/>
    </row>
    <row r="125" ht="16.5">
      <c r="C125" s="44"/>
    </row>
    <row r="126" ht="16.5">
      <c r="C126" s="44"/>
    </row>
    <row r="127" ht="16.5">
      <c r="C127" s="44"/>
    </row>
    <row r="128" ht="16.5">
      <c r="C128" s="44"/>
    </row>
    <row r="129" ht="16.5">
      <c r="C129" s="44"/>
    </row>
    <row r="130" ht="16.5">
      <c r="C130" s="44"/>
    </row>
    <row r="131" ht="16.5">
      <c r="C131" s="44"/>
    </row>
    <row r="132" ht="16.5">
      <c r="C132" s="44"/>
    </row>
    <row r="133" ht="16.5">
      <c r="C133" s="44"/>
    </row>
    <row r="134" ht="16.5">
      <c r="C134" s="44"/>
    </row>
    <row r="135" ht="16.5">
      <c r="C135" s="44"/>
    </row>
    <row r="136" ht="16.5">
      <c r="C136" s="44"/>
    </row>
    <row r="137" ht="16.5">
      <c r="C137" s="44"/>
    </row>
    <row r="138" ht="16.5">
      <c r="C138" s="44"/>
    </row>
    <row r="139" ht="16.5">
      <c r="C139" s="44"/>
    </row>
    <row r="140" ht="16.5">
      <c r="C140" s="44"/>
    </row>
    <row r="141" ht="16.5">
      <c r="C141" s="44"/>
    </row>
    <row r="142" ht="16.5">
      <c r="C142" s="44"/>
    </row>
    <row r="143" ht="16.5">
      <c r="C143" s="44"/>
    </row>
    <row r="144" ht="16.5">
      <c r="C144" s="44"/>
    </row>
    <row r="145" ht="16.5">
      <c r="C145" s="44"/>
    </row>
    <row r="146" ht="16.5">
      <c r="C146" s="44"/>
    </row>
    <row r="147" ht="16.5">
      <c r="C147" s="44"/>
    </row>
    <row r="148" ht="16.5">
      <c r="C148" s="44"/>
    </row>
    <row r="149" ht="16.5">
      <c r="C149" s="44"/>
    </row>
    <row r="150" ht="16.5">
      <c r="C150" s="44"/>
    </row>
    <row r="151" ht="16.5">
      <c r="C151" s="44"/>
    </row>
    <row r="152" ht="16.5">
      <c r="C152" s="44"/>
    </row>
    <row r="153" ht="16.5">
      <c r="C153" s="44"/>
    </row>
    <row r="154" ht="16.5">
      <c r="C154" s="44"/>
    </row>
    <row r="155" ht="16.5">
      <c r="C155" s="44"/>
    </row>
    <row r="156" ht="16.5">
      <c r="C156" s="44"/>
    </row>
    <row r="157" ht="16.5">
      <c r="C157" s="44"/>
    </row>
    <row r="158" ht="16.5">
      <c r="C158" s="44"/>
    </row>
    <row r="159" ht="16.5">
      <c r="C159" s="44"/>
    </row>
    <row r="160" ht="16.5">
      <c r="C160" s="44"/>
    </row>
    <row r="161" ht="16.5">
      <c r="C161" s="44"/>
    </row>
    <row r="162" ht="16.5">
      <c r="C162" s="44"/>
    </row>
    <row r="163" ht="16.5">
      <c r="C163" s="44"/>
    </row>
    <row r="164" ht="16.5">
      <c r="C164" s="44"/>
    </row>
    <row r="165" ht="16.5">
      <c r="C165" s="44"/>
    </row>
    <row r="166" ht="16.5">
      <c r="C166" s="44"/>
    </row>
    <row r="167" ht="16.5">
      <c r="C167" s="44"/>
    </row>
    <row r="168" ht="16.5">
      <c r="C168" s="44"/>
    </row>
    <row r="169" ht="16.5">
      <c r="C169" s="44"/>
    </row>
    <row r="170" ht="16.5">
      <c r="C170" s="44"/>
    </row>
    <row r="171" ht="16.5">
      <c r="C171" s="44"/>
    </row>
    <row r="172" ht="16.5">
      <c r="C172" s="44"/>
    </row>
    <row r="173" ht="16.5">
      <c r="C173" s="44"/>
    </row>
    <row r="174" ht="16.5">
      <c r="C174" s="44"/>
    </row>
    <row r="175" ht="16.5">
      <c r="C175" s="44"/>
    </row>
    <row r="176" ht="16.5">
      <c r="C176" s="44"/>
    </row>
    <row r="177" ht="16.5">
      <c r="C177" s="44"/>
    </row>
    <row r="178" ht="16.5">
      <c r="C178" s="44"/>
    </row>
    <row r="179" ht="16.5">
      <c r="C179" s="44"/>
    </row>
    <row r="180" ht="16.5">
      <c r="C180" s="44"/>
    </row>
    <row r="181" ht="16.5">
      <c r="C181" s="44"/>
    </row>
    <row r="182" ht="16.5">
      <c r="C182" s="44"/>
    </row>
    <row r="183" ht="16.5">
      <c r="C183" s="44"/>
    </row>
    <row r="184" ht="16.5">
      <c r="C184" s="44"/>
    </row>
    <row r="185" ht="16.5">
      <c r="C185" s="44"/>
    </row>
    <row r="186" ht="16.5">
      <c r="C186" s="44"/>
    </row>
    <row r="187" ht="16.5">
      <c r="C187" s="44"/>
    </row>
    <row r="188" ht="16.5">
      <c r="C188" s="44"/>
    </row>
    <row r="189" ht="16.5">
      <c r="C189" s="44"/>
    </row>
    <row r="190" ht="16.5">
      <c r="C190" s="44"/>
    </row>
    <row r="191" ht="16.5">
      <c r="C191" s="44"/>
    </row>
    <row r="192" ht="16.5">
      <c r="C192" s="44"/>
    </row>
    <row r="193" ht="16.5">
      <c r="C193" s="44"/>
    </row>
    <row r="194" ht="16.5">
      <c r="C194" s="44"/>
    </row>
    <row r="195" ht="16.5">
      <c r="C195" s="44"/>
    </row>
    <row r="196" ht="16.5">
      <c r="C196" s="44"/>
    </row>
    <row r="197" ht="16.5">
      <c r="C197" s="44"/>
    </row>
    <row r="198" ht="16.5">
      <c r="C198" s="44"/>
    </row>
    <row r="199" ht="16.5">
      <c r="C199" s="44"/>
    </row>
    <row r="200" ht="16.5">
      <c r="C200" s="44"/>
    </row>
    <row r="201" ht="16.5">
      <c r="C201" s="44"/>
    </row>
    <row r="202" ht="16.5">
      <c r="C202" s="44"/>
    </row>
    <row r="203" ht="16.5">
      <c r="C203" s="44"/>
    </row>
    <row r="204" ht="16.5">
      <c r="C204" s="44"/>
    </row>
    <row r="205" ht="16.5">
      <c r="C205" s="44"/>
    </row>
    <row r="206" ht="16.5">
      <c r="C206" s="44"/>
    </row>
    <row r="207" ht="16.5">
      <c r="C207" s="44"/>
    </row>
    <row r="208" ht="16.5">
      <c r="C208" s="44"/>
    </row>
    <row r="209" ht="16.5">
      <c r="C209" s="44"/>
    </row>
    <row r="210" ht="16.5">
      <c r="C210" s="44"/>
    </row>
    <row r="211" ht="16.5">
      <c r="C211" s="44"/>
    </row>
    <row r="212" ht="16.5">
      <c r="C212" s="44"/>
    </row>
    <row r="213" ht="16.5">
      <c r="C213" s="44"/>
    </row>
    <row r="214" ht="16.5">
      <c r="C214" s="44"/>
    </row>
    <row r="215" ht="16.5">
      <c r="C215" s="44"/>
    </row>
    <row r="216" ht="16.5">
      <c r="C216" s="44"/>
    </row>
    <row r="217" ht="16.5">
      <c r="C217" s="44"/>
    </row>
    <row r="218" ht="16.5">
      <c r="C218" s="44"/>
    </row>
    <row r="219" ht="16.5">
      <c r="C219" s="44"/>
    </row>
    <row r="220" ht="16.5">
      <c r="C220" s="44"/>
    </row>
    <row r="221" ht="16.5">
      <c r="C221" s="44"/>
    </row>
    <row r="222" ht="16.5">
      <c r="C222" s="44"/>
    </row>
    <row r="223" ht="16.5">
      <c r="C223" s="44"/>
    </row>
    <row r="224" ht="16.5">
      <c r="C224" s="44"/>
    </row>
    <row r="225" ht="16.5">
      <c r="C225" s="44"/>
    </row>
    <row r="226" ht="16.5">
      <c r="C226" s="44"/>
    </row>
    <row r="227" ht="16.5">
      <c r="C227" s="44"/>
    </row>
    <row r="228" ht="16.5">
      <c r="C228" s="44"/>
    </row>
    <row r="229" ht="16.5">
      <c r="C229" s="44"/>
    </row>
    <row r="230" ht="16.5">
      <c r="C230" s="44"/>
    </row>
    <row r="231" ht="16.5">
      <c r="C231" s="44"/>
    </row>
    <row r="232" ht="16.5">
      <c r="C232" s="44"/>
    </row>
    <row r="233" ht="16.5">
      <c r="C233" s="44"/>
    </row>
    <row r="234" ht="16.5">
      <c r="C234" s="44"/>
    </row>
    <row r="235" ht="16.5">
      <c r="C235" s="44"/>
    </row>
    <row r="236" ht="16.5">
      <c r="C236" s="44"/>
    </row>
    <row r="237" ht="16.5">
      <c r="C237" s="44"/>
    </row>
    <row r="238" ht="16.5">
      <c r="C238" s="44"/>
    </row>
    <row r="239" ht="16.5">
      <c r="C239" s="44"/>
    </row>
    <row r="240" ht="16.5">
      <c r="C240" s="44"/>
    </row>
    <row r="241" ht="16.5">
      <c r="C241" s="44"/>
    </row>
    <row r="242" ht="16.5">
      <c r="C242" s="44"/>
    </row>
    <row r="243" ht="16.5">
      <c r="C243" s="44"/>
    </row>
    <row r="244" ht="16.5">
      <c r="C244" s="44"/>
    </row>
    <row r="245" ht="16.5">
      <c r="C245" s="44"/>
    </row>
    <row r="246" ht="16.5">
      <c r="C246" s="44"/>
    </row>
    <row r="247" ht="16.5">
      <c r="C247" s="44"/>
    </row>
  </sheetData>
  <sheetProtection/>
  <mergeCells count="123">
    <mergeCell ref="D45:E45"/>
    <mergeCell ref="D46:E46"/>
    <mergeCell ref="D38:E38"/>
    <mergeCell ref="D39:E39"/>
    <mergeCell ref="D40:E40"/>
    <mergeCell ref="D41:E41"/>
    <mergeCell ref="D42:E42"/>
    <mergeCell ref="D25:E25"/>
    <mergeCell ref="D26:E26"/>
    <mergeCell ref="D27:E27"/>
    <mergeCell ref="B43:C43"/>
    <mergeCell ref="D43:E43"/>
    <mergeCell ref="B31:C31"/>
    <mergeCell ref="A5:C5"/>
    <mergeCell ref="B20:C20"/>
    <mergeCell ref="B18:C18"/>
    <mergeCell ref="B19:C19"/>
    <mergeCell ref="B6:C6"/>
    <mergeCell ref="B12:C12"/>
    <mergeCell ref="B17:C17"/>
    <mergeCell ref="B15:C15"/>
    <mergeCell ref="B16:C16"/>
    <mergeCell ref="B13:C13"/>
    <mergeCell ref="D54:E54"/>
    <mergeCell ref="D50:E50"/>
    <mergeCell ref="D20:E20"/>
    <mergeCell ref="D21:E21"/>
    <mergeCell ref="D22:E22"/>
    <mergeCell ref="D52:E52"/>
    <mergeCell ref="D30:E30"/>
    <mergeCell ref="D31:E31"/>
    <mergeCell ref="D44:E44"/>
    <mergeCell ref="D24:E24"/>
    <mergeCell ref="B26:C26"/>
    <mergeCell ref="B21:C21"/>
    <mergeCell ref="D51:E51"/>
    <mergeCell ref="D49:E49"/>
    <mergeCell ref="B14:C14"/>
    <mergeCell ref="D53:E53"/>
    <mergeCell ref="B29:C29"/>
    <mergeCell ref="B27:C27"/>
    <mergeCell ref="B28:C28"/>
    <mergeCell ref="B30:C30"/>
    <mergeCell ref="B11:C11"/>
    <mergeCell ref="D4:E5"/>
    <mergeCell ref="A4:B4"/>
    <mergeCell ref="D7:E7"/>
    <mergeCell ref="D8:E8"/>
    <mergeCell ref="D55:E55"/>
    <mergeCell ref="B7:C7"/>
    <mergeCell ref="B8:C8"/>
    <mergeCell ref="D28:E28"/>
    <mergeCell ref="D29:E29"/>
    <mergeCell ref="B23:C23"/>
    <mergeCell ref="B24:C24"/>
    <mergeCell ref="B25:C25"/>
    <mergeCell ref="B32:C32"/>
    <mergeCell ref="B33:C33"/>
    <mergeCell ref="A1:E1"/>
    <mergeCell ref="A2:E2"/>
    <mergeCell ref="A3:E3"/>
    <mergeCell ref="B9:C9"/>
    <mergeCell ref="B10:C10"/>
    <mergeCell ref="B44:C44"/>
    <mergeCell ref="B45:C45"/>
    <mergeCell ref="B46:C46"/>
    <mergeCell ref="D10:E10"/>
    <mergeCell ref="B34:C34"/>
    <mergeCell ref="B35:C35"/>
    <mergeCell ref="B36:C36"/>
    <mergeCell ref="B37:C37"/>
    <mergeCell ref="B38:C38"/>
    <mergeCell ref="B22:C22"/>
    <mergeCell ref="D19:E19"/>
    <mergeCell ref="B50:C50"/>
    <mergeCell ref="B51:C51"/>
    <mergeCell ref="D14:E14"/>
    <mergeCell ref="D15:E15"/>
    <mergeCell ref="D16:E16"/>
    <mergeCell ref="D17:E17"/>
    <mergeCell ref="D23:E23"/>
    <mergeCell ref="B39:C39"/>
    <mergeCell ref="B40:C40"/>
    <mergeCell ref="B55:C55"/>
    <mergeCell ref="B56:C56"/>
    <mergeCell ref="B57:C57"/>
    <mergeCell ref="B41:C41"/>
    <mergeCell ref="B59:C59"/>
    <mergeCell ref="D48:E48"/>
    <mergeCell ref="D57:E57"/>
    <mergeCell ref="D56:E56"/>
    <mergeCell ref="D47:E47"/>
    <mergeCell ref="B42:C42"/>
    <mergeCell ref="B47:C47"/>
    <mergeCell ref="B63:C63"/>
    <mergeCell ref="B64:C64"/>
    <mergeCell ref="B49:C49"/>
    <mergeCell ref="B48:C48"/>
    <mergeCell ref="D58:E58"/>
    <mergeCell ref="D59:E59"/>
    <mergeCell ref="B52:C52"/>
    <mergeCell ref="B53:C53"/>
    <mergeCell ref="B54:C54"/>
    <mergeCell ref="B60:C60"/>
    <mergeCell ref="D9:E9"/>
    <mergeCell ref="D62:E62"/>
    <mergeCell ref="D13:E13"/>
    <mergeCell ref="D18:E18"/>
    <mergeCell ref="D36:E36"/>
    <mergeCell ref="D37:E37"/>
    <mergeCell ref="B58:C58"/>
    <mergeCell ref="B61:C61"/>
    <mergeCell ref="B62:C62"/>
    <mergeCell ref="D6:E6"/>
    <mergeCell ref="D11:E11"/>
    <mergeCell ref="D12:E12"/>
    <mergeCell ref="D60:E60"/>
    <mergeCell ref="D61:E61"/>
    <mergeCell ref="D63:E63"/>
    <mergeCell ref="D32:E32"/>
    <mergeCell ref="D33:E33"/>
    <mergeCell ref="D34:E34"/>
    <mergeCell ref="D35:E35"/>
  </mergeCells>
  <printOptions horizontalCentered="1"/>
  <pageMargins left="0.1968503937007874" right="0" top="0.7874015748031497" bottom="0.5905511811023623" header="0" footer="0.7874015748031497"/>
  <pageSetup horizontalDpi="600" verticalDpi="600" orientation="portrait" scale="65" r:id="rId1"/>
</worksheet>
</file>

<file path=xl/worksheets/sheet5.xml><?xml version="1.0" encoding="utf-8"?>
<worksheet xmlns="http://schemas.openxmlformats.org/spreadsheetml/2006/main" xmlns:r="http://schemas.openxmlformats.org/officeDocument/2006/relationships">
  <dimension ref="A1:J253"/>
  <sheetViews>
    <sheetView zoomScalePageLayoutView="0" workbookViewId="0" topLeftCell="A1">
      <selection activeCell="E96" sqref="E96"/>
    </sheetView>
  </sheetViews>
  <sheetFormatPr defaultColWidth="11.421875" defaultRowHeight="12.75"/>
  <cols>
    <col min="1" max="1" width="2.57421875" style="15" customWidth="1"/>
    <col min="2" max="2" width="83.140625" style="43" bestFit="1" customWidth="1"/>
    <col min="3" max="3" width="12.7109375" style="46" customWidth="1"/>
    <col min="4" max="4" width="14.57421875" style="46" customWidth="1"/>
    <col min="5" max="5" width="14.7109375" style="46" customWidth="1"/>
    <col min="6" max="7" width="14.7109375" style="15" customWidth="1"/>
    <col min="8" max="16384" width="11.421875" style="15" customWidth="1"/>
  </cols>
  <sheetData>
    <row r="1" spans="1:7" ht="16.5">
      <c r="A1" s="138" t="str">
        <f>+'1 TODO RIESGO'!A1:C1</f>
        <v>UNIVERSIDAD DISTRITAL FRANCISCO JOSÉ DE CALDAS</v>
      </c>
      <c r="B1" s="138"/>
      <c r="C1" s="138"/>
      <c r="D1" s="138"/>
      <c r="E1" s="138"/>
      <c r="F1" s="138"/>
      <c r="G1" s="138"/>
    </row>
    <row r="2" spans="1:7" ht="16.5">
      <c r="A2" s="138" t="str">
        <f>+'1 TODO RIESGO'!A2:C2</f>
        <v>CONVOCATORIA PÚBLICA No. 011 DE 2011</v>
      </c>
      <c r="B2" s="138"/>
      <c r="C2" s="138"/>
      <c r="D2" s="138"/>
      <c r="E2" s="138"/>
      <c r="F2" s="138"/>
      <c r="G2" s="138"/>
    </row>
    <row r="3" spans="1:7" ht="17.25" thickBot="1">
      <c r="A3" s="178" t="str">
        <f>+'1 TODO RIESGO'!A3:C3</f>
        <v>EVALUACIÓN OFERTA POR RAMO</v>
      </c>
      <c r="B3" s="178"/>
      <c r="C3" s="178"/>
      <c r="D3" s="178"/>
      <c r="E3" s="178"/>
      <c r="F3" s="178"/>
      <c r="G3" s="178"/>
    </row>
    <row r="4" spans="1:7" ht="35.25" customHeight="1" thickBot="1">
      <c r="A4" s="209" t="s">
        <v>367</v>
      </c>
      <c r="B4" s="210"/>
      <c r="C4" s="125" t="s">
        <v>7</v>
      </c>
      <c r="D4" s="211" t="s">
        <v>457</v>
      </c>
      <c r="E4" s="212"/>
      <c r="F4" s="215" t="s">
        <v>204</v>
      </c>
      <c r="G4" s="216"/>
    </row>
    <row r="5" spans="1:7" ht="16.5">
      <c r="A5" s="148" t="s">
        <v>34</v>
      </c>
      <c r="B5" s="149"/>
      <c r="C5" s="149"/>
      <c r="D5" s="213"/>
      <c r="E5" s="214"/>
      <c r="F5" s="179"/>
      <c r="G5" s="180"/>
    </row>
    <row r="6" spans="1:7" ht="16.5">
      <c r="A6" s="101"/>
      <c r="B6" s="165" t="s">
        <v>298</v>
      </c>
      <c r="C6" s="165"/>
      <c r="D6" s="217"/>
      <c r="E6" s="218"/>
      <c r="F6" s="204"/>
      <c r="G6" s="205"/>
    </row>
    <row r="7" spans="1:7" ht="69" customHeight="1">
      <c r="A7" s="101"/>
      <c r="B7" s="159" t="s">
        <v>299</v>
      </c>
      <c r="C7" s="159"/>
      <c r="D7" s="206" t="s">
        <v>399</v>
      </c>
      <c r="E7" s="207"/>
      <c r="F7" s="176" t="s">
        <v>399</v>
      </c>
      <c r="G7" s="205"/>
    </row>
    <row r="8" spans="1:7" ht="65.25" customHeight="1">
      <c r="A8" s="101"/>
      <c r="B8" s="159" t="s">
        <v>300</v>
      </c>
      <c r="C8" s="159"/>
      <c r="D8" s="206" t="s">
        <v>399</v>
      </c>
      <c r="E8" s="207"/>
      <c r="F8" s="176" t="s">
        <v>399</v>
      </c>
      <c r="G8" s="177"/>
    </row>
    <row r="9" spans="1:7" ht="16.5">
      <c r="A9" s="101"/>
      <c r="B9" s="165" t="s">
        <v>301</v>
      </c>
      <c r="C9" s="165"/>
      <c r="D9" s="217"/>
      <c r="E9" s="218"/>
      <c r="F9" s="204"/>
      <c r="G9" s="205"/>
    </row>
    <row r="10" spans="1:7" ht="16.5">
      <c r="A10" s="101"/>
      <c r="B10" s="165" t="s">
        <v>302</v>
      </c>
      <c r="C10" s="165"/>
      <c r="D10" s="206" t="s">
        <v>399</v>
      </c>
      <c r="E10" s="207"/>
      <c r="F10" s="176" t="s">
        <v>399</v>
      </c>
      <c r="G10" s="177"/>
    </row>
    <row r="11" spans="1:7" ht="16.5">
      <c r="A11" s="101"/>
      <c r="B11" s="165" t="s">
        <v>303</v>
      </c>
      <c r="C11" s="165"/>
      <c r="D11" s="206" t="s">
        <v>399</v>
      </c>
      <c r="E11" s="207"/>
      <c r="F11" s="176" t="s">
        <v>399</v>
      </c>
      <c r="G11" s="177"/>
    </row>
    <row r="12" spans="1:7" ht="16.5">
      <c r="A12" s="101"/>
      <c r="B12" s="165" t="s">
        <v>304</v>
      </c>
      <c r="C12" s="165"/>
      <c r="D12" s="206" t="s">
        <v>399</v>
      </c>
      <c r="E12" s="207"/>
      <c r="F12" s="176" t="s">
        <v>399</v>
      </c>
      <c r="G12" s="177"/>
    </row>
    <row r="13" spans="1:7" ht="16.5">
      <c r="A13" s="101"/>
      <c r="B13" s="165" t="s">
        <v>305</v>
      </c>
      <c r="C13" s="165"/>
      <c r="D13" s="206" t="s">
        <v>399</v>
      </c>
      <c r="E13" s="207"/>
      <c r="F13" s="176" t="s">
        <v>399</v>
      </c>
      <c r="G13" s="177"/>
    </row>
    <row r="14" spans="1:7" ht="16.5">
      <c r="A14" s="101"/>
      <c r="B14" s="165" t="s">
        <v>306</v>
      </c>
      <c r="C14" s="165"/>
      <c r="D14" s="206" t="s">
        <v>399</v>
      </c>
      <c r="E14" s="207"/>
      <c r="F14" s="176" t="s">
        <v>399</v>
      </c>
      <c r="G14" s="177"/>
    </row>
    <row r="15" spans="1:7" ht="16.5">
      <c r="A15" s="101"/>
      <c r="B15" s="165" t="s">
        <v>307</v>
      </c>
      <c r="C15" s="165"/>
      <c r="D15" s="206" t="s">
        <v>399</v>
      </c>
      <c r="E15" s="207"/>
      <c r="F15" s="176" t="s">
        <v>399</v>
      </c>
      <c r="G15" s="177"/>
    </row>
    <row r="16" spans="1:7" ht="16.5">
      <c r="A16" s="101"/>
      <c r="B16" s="165" t="s">
        <v>308</v>
      </c>
      <c r="C16" s="165"/>
      <c r="D16" s="206" t="s">
        <v>399</v>
      </c>
      <c r="E16" s="207"/>
      <c r="F16" s="176" t="s">
        <v>399</v>
      </c>
      <c r="G16" s="177"/>
    </row>
    <row r="17" spans="1:7" ht="16.5">
      <c r="A17" s="101"/>
      <c r="B17" s="165" t="s">
        <v>309</v>
      </c>
      <c r="C17" s="165"/>
      <c r="D17" s="206" t="s">
        <v>399</v>
      </c>
      <c r="E17" s="207"/>
      <c r="F17" s="176" t="s">
        <v>399</v>
      </c>
      <c r="G17" s="177"/>
    </row>
    <row r="18" spans="1:7" ht="16.5">
      <c r="A18" s="101"/>
      <c r="B18" s="165" t="s">
        <v>310</v>
      </c>
      <c r="C18" s="165"/>
      <c r="D18" s="206" t="s">
        <v>399</v>
      </c>
      <c r="E18" s="207"/>
      <c r="F18" s="176" t="s">
        <v>399</v>
      </c>
      <c r="G18" s="177"/>
    </row>
    <row r="19" spans="1:7" ht="16.5">
      <c r="A19" s="101"/>
      <c r="B19" s="157" t="s">
        <v>458</v>
      </c>
      <c r="C19" s="157"/>
      <c r="D19" s="206" t="s">
        <v>399</v>
      </c>
      <c r="E19" s="207"/>
      <c r="F19" s="176" t="s">
        <v>399</v>
      </c>
      <c r="G19" s="177"/>
    </row>
    <row r="20" spans="1:7" ht="16.5">
      <c r="A20" s="101"/>
      <c r="B20" s="157" t="s">
        <v>316</v>
      </c>
      <c r="C20" s="157"/>
      <c r="D20" s="206" t="s">
        <v>399</v>
      </c>
      <c r="E20" s="207"/>
      <c r="F20" s="176" t="s">
        <v>399</v>
      </c>
      <c r="G20" s="177"/>
    </row>
    <row r="21" spans="1:7" ht="16.5">
      <c r="A21" s="101"/>
      <c r="B21" s="157" t="s">
        <v>311</v>
      </c>
      <c r="C21" s="157"/>
      <c r="D21" s="206" t="s">
        <v>399</v>
      </c>
      <c r="E21" s="207"/>
      <c r="F21" s="204"/>
      <c r="G21" s="205"/>
    </row>
    <row r="22" spans="1:7" ht="16.5">
      <c r="A22" s="101"/>
      <c r="B22" s="157" t="s">
        <v>459</v>
      </c>
      <c r="C22" s="157"/>
      <c r="D22" s="206" t="s">
        <v>399</v>
      </c>
      <c r="E22" s="207"/>
      <c r="F22" s="176" t="s">
        <v>399</v>
      </c>
      <c r="G22" s="177"/>
    </row>
    <row r="23" spans="1:7" ht="16.5">
      <c r="A23" s="101"/>
      <c r="B23" s="157" t="s">
        <v>312</v>
      </c>
      <c r="C23" s="157"/>
      <c r="D23" s="206" t="s">
        <v>399</v>
      </c>
      <c r="E23" s="207"/>
      <c r="F23" s="176" t="s">
        <v>399</v>
      </c>
      <c r="G23" s="177"/>
    </row>
    <row r="24" spans="1:7" ht="16.5">
      <c r="A24" s="101"/>
      <c r="B24" s="208" t="s">
        <v>460</v>
      </c>
      <c r="C24" s="157"/>
      <c r="D24" s="206" t="s">
        <v>399</v>
      </c>
      <c r="E24" s="207"/>
      <c r="F24" s="204"/>
      <c r="G24" s="205"/>
    </row>
    <row r="25" spans="1:7" ht="16.5">
      <c r="A25" s="101"/>
      <c r="B25" s="157" t="s">
        <v>313</v>
      </c>
      <c r="C25" s="157"/>
      <c r="D25" s="206" t="s">
        <v>399</v>
      </c>
      <c r="E25" s="207"/>
      <c r="F25" s="176" t="s">
        <v>399</v>
      </c>
      <c r="G25" s="177"/>
    </row>
    <row r="26" spans="1:7" ht="16.5">
      <c r="A26" s="101"/>
      <c r="B26" s="157" t="s">
        <v>314</v>
      </c>
      <c r="C26" s="157"/>
      <c r="D26" s="206" t="s">
        <v>399</v>
      </c>
      <c r="E26" s="207"/>
      <c r="F26" s="176" t="s">
        <v>399</v>
      </c>
      <c r="G26" s="177"/>
    </row>
    <row r="27" spans="1:7" ht="16.5">
      <c r="A27" s="101"/>
      <c r="B27" s="157" t="s">
        <v>315</v>
      </c>
      <c r="C27" s="157"/>
      <c r="D27" s="206" t="s">
        <v>399</v>
      </c>
      <c r="E27" s="207"/>
      <c r="F27" s="176" t="s">
        <v>399</v>
      </c>
      <c r="G27" s="177"/>
    </row>
    <row r="28" spans="1:7" ht="16.5">
      <c r="A28" s="101"/>
      <c r="B28" s="208" t="s">
        <v>467</v>
      </c>
      <c r="C28" s="157"/>
      <c r="D28" s="206" t="s">
        <v>399</v>
      </c>
      <c r="E28" s="207"/>
      <c r="F28" s="176" t="s">
        <v>399</v>
      </c>
      <c r="G28" s="177"/>
    </row>
    <row r="29" spans="1:7" ht="16.5">
      <c r="A29" s="101"/>
      <c r="B29" s="208" t="s">
        <v>468</v>
      </c>
      <c r="C29" s="157"/>
      <c r="D29" s="206" t="s">
        <v>399</v>
      </c>
      <c r="E29" s="207"/>
      <c r="F29" s="176" t="s">
        <v>399</v>
      </c>
      <c r="G29" s="177"/>
    </row>
    <row r="30" spans="1:7" ht="16.5">
      <c r="A30" s="101"/>
      <c r="B30" s="208" t="s">
        <v>469</v>
      </c>
      <c r="C30" s="157"/>
      <c r="D30" s="206" t="s">
        <v>399</v>
      </c>
      <c r="E30" s="207"/>
      <c r="F30" s="176" t="s">
        <v>399</v>
      </c>
      <c r="G30" s="177"/>
    </row>
    <row r="31" spans="1:7" ht="16.5">
      <c r="A31" s="101"/>
      <c r="B31" s="208" t="s">
        <v>470</v>
      </c>
      <c r="C31" s="157"/>
      <c r="D31" s="206" t="s">
        <v>399</v>
      </c>
      <c r="E31" s="207"/>
      <c r="F31" s="176" t="s">
        <v>399</v>
      </c>
      <c r="G31" s="177"/>
    </row>
    <row r="32" spans="1:7" ht="16.5">
      <c r="A32" s="17" t="s">
        <v>8</v>
      </c>
      <c r="B32" s="200" t="s">
        <v>241</v>
      </c>
      <c r="C32" s="200"/>
      <c r="D32" s="217"/>
      <c r="E32" s="218"/>
      <c r="F32" s="176"/>
      <c r="G32" s="177"/>
    </row>
    <row r="33" spans="1:7" ht="98.25" customHeight="1">
      <c r="A33" s="17"/>
      <c r="B33" s="159" t="s">
        <v>281</v>
      </c>
      <c r="C33" s="159"/>
      <c r="D33" s="206" t="s">
        <v>399</v>
      </c>
      <c r="E33" s="207"/>
      <c r="F33" s="176" t="s">
        <v>399</v>
      </c>
      <c r="G33" s="177"/>
    </row>
    <row r="34" spans="1:7" ht="16.5">
      <c r="A34" s="17"/>
      <c r="B34" s="159" t="s">
        <v>282</v>
      </c>
      <c r="C34" s="159"/>
      <c r="D34" s="206" t="s">
        <v>399</v>
      </c>
      <c r="E34" s="207"/>
      <c r="F34" s="176" t="s">
        <v>399</v>
      </c>
      <c r="G34" s="177"/>
    </row>
    <row r="35" spans="1:7" ht="16.5">
      <c r="A35" s="17"/>
      <c r="B35" s="159" t="s">
        <v>283</v>
      </c>
      <c r="C35" s="159"/>
      <c r="D35" s="206" t="s">
        <v>399</v>
      </c>
      <c r="E35" s="207"/>
      <c r="F35" s="176" t="s">
        <v>399</v>
      </c>
      <c r="G35" s="177"/>
    </row>
    <row r="36" spans="1:7" ht="16.5">
      <c r="A36" s="17"/>
      <c r="B36" s="159" t="s">
        <v>284</v>
      </c>
      <c r="C36" s="159"/>
      <c r="D36" s="206" t="s">
        <v>399</v>
      </c>
      <c r="E36" s="207"/>
      <c r="F36" s="176" t="s">
        <v>399</v>
      </c>
      <c r="G36" s="177"/>
    </row>
    <row r="37" spans="1:7" ht="16.5">
      <c r="A37" s="17"/>
      <c r="B37" s="159" t="s">
        <v>285</v>
      </c>
      <c r="C37" s="159"/>
      <c r="D37" s="206" t="s">
        <v>399</v>
      </c>
      <c r="E37" s="207"/>
      <c r="F37" s="176" t="s">
        <v>399</v>
      </c>
      <c r="G37" s="177"/>
    </row>
    <row r="38" spans="1:7" ht="16.5">
      <c r="A38" s="17"/>
      <c r="B38" s="159" t="s">
        <v>286</v>
      </c>
      <c r="C38" s="159"/>
      <c r="D38" s="206" t="s">
        <v>399</v>
      </c>
      <c r="E38" s="207"/>
      <c r="F38" s="176" t="s">
        <v>399</v>
      </c>
      <c r="G38" s="177"/>
    </row>
    <row r="39" spans="1:7" ht="16.5">
      <c r="A39" s="17"/>
      <c r="B39" s="159" t="s">
        <v>368</v>
      </c>
      <c r="C39" s="159"/>
      <c r="D39" s="206" t="s">
        <v>399</v>
      </c>
      <c r="E39" s="207"/>
      <c r="F39" s="176" t="s">
        <v>399</v>
      </c>
      <c r="G39" s="177"/>
    </row>
    <row r="40" spans="1:7" ht="16.5">
      <c r="A40" s="17"/>
      <c r="B40" s="159" t="s">
        <v>369</v>
      </c>
      <c r="C40" s="159"/>
      <c r="D40" s="206" t="s">
        <v>399</v>
      </c>
      <c r="E40" s="207"/>
      <c r="F40" s="176" t="s">
        <v>399</v>
      </c>
      <c r="G40" s="177"/>
    </row>
    <row r="41" spans="1:7" ht="16.5">
      <c r="A41" s="17"/>
      <c r="B41" s="159" t="s">
        <v>370</v>
      </c>
      <c r="C41" s="159"/>
      <c r="D41" s="206" t="s">
        <v>399</v>
      </c>
      <c r="E41" s="207"/>
      <c r="F41" s="176" t="s">
        <v>399</v>
      </c>
      <c r="G41" s="177"/>
    </row>
    <row r="42" spans="1:7" ht="16.5">
      <c r="A42" s="17"/>
      <c r="B42" s="159" t="s">
        <v>297</v>
      </c>
      <c r="C42" s="159"/>
      <c r="D42" s="206" t="s">
        <v>399</v>
      </c>
      <c r="E42" s="207"/>
      <c r="F42" s="176" t="s">
        <v>399</v>
      </c>
      <c r="G42" s="177"/>
    </row>
    <row r="43" spans="1:7" ht="16.5">
      <c r="A43" s="17"/>
      <c r="B43" s="159" t="s">
        <v>287</v>
      </c>
      <c r="C43" s="159"/>
      <c r="D43" s="206" t="s">
        <v>399</v>
      </c>
      <c r="E43" s="207"/>
      <c r="F43" s="176" t="s">
        <v>399</v>
      </c>
      <c r="G43" s="177"/>
    </row>
    <row r="44" spans="1:7" ht="20.25" customHeight="1">
      <c r="A44" s="17"/>
      <c r="B44" s="159" t="s">
        <v>371</v>
      </c>
      <c r="C44" s="159"/>
      <c r="D44" s="206" t="s">
        <v>399</v>
      </c>
      <c r="E44" s="207"/>
      <c r="F44" s="176" t="s">
        <v>399</v>
      </c>
      <c r="G44" s="177"/>
    </row>
    <row r="45" spans="1:7" ht="81.75" customHeight="1">
      <c r="A45" s="17"/>
      <c r="B45" s="159" t="s">
        <v>288</v>
      </c>
      <c r="C45" s="159"/>
      <c r="D45" s="206" t="s">
        <v>399</v>
      </c>
      <c r="E45" s="207"/>
      <c r="F45" s="176" t="s">
        <v>399</v>
      </c>
      <c r="G45" s="177"/>
    </row>
    <row r="46" spans="1:7" ht="50.25" customHeight="1">
      <c r="A46" s="17"/>
      <c r="B46" s="159" t="s">
        <v>289</v>
      </c>
      <c r="C46" s="159"/>
      <c r="D46" s="206" t="s">
        <v>399</v>
      </c>
      <c r="E46" s="207"/>
      <c r="F46" s="176" t="s">
        <v>399</v>
      </c>
      <c r="G46" s="177"/>
    </row>
    <row r="47" spans="1:7" ht="16.5">
      <c r="A47" s="17" t="s">
        <v>5</v>
      </c>
      <c r="B47" s="203" t="s">
        <v>453</v>
      </c>
      <c r="C47" s="203"/>
      <c r="D47" s="206"/>
      <c r="E47" s="207"/>
      <c r="F47" s="176"/>
      <c r="G47" s="177"/>
    </row>
    <row r="48" spans="1:7" ht="16.5">
      <c r="A48" s="17"/>
      <c r="B48" s="157" t="s">
        <v>372</v>
      </c>
      <c r="C48" s="157"/>
      <c r="D48" s="206" t="s">
        <v>399</v>
      </c>
      <c r="E48" s="207"/>
      <c r="F48" s="176" t="s">
        <v>399</v>
      </c>
      <c r="G48" s="177"/>
    </row>
    <row r="49" spans="1:7" ht="16.5">
      <c r="A49" s="17"/>
      <c r="B49" s="157" t="s">
        <v>290</v>
      </c>
      <c r="C49" s="157"/>
      <c r="D49" s="206" t="s">
        <v>399</v>
      </c>
      <c r="E49" s="207"/>
      <c r="F49" s="176" t="s">
        <v>399</v>
      </c>
      <c r="G49" s="177"/>
    </row>
    <row r="50" spans="1:7" ht="16.5">
      <c r="A50" s="17"/>
      <c r="B50" s="157" t="s">
        <v>373</v>
      </c>
      <c r="C50" s="157"/>
      <c r="D50" s="206" t="s">
        <v>399</v>
      </c>
      <c r="E50" s="207"/>
      <c r="F50" s="176" t="s">
        <v>399</v>
      </c>
      <c r="G50" s="177"/>
    </row>
    <row r="51" spans="1:7" ht="16.5">
      <c r="A51" s="17"/>
      <c r="B51" s="157" t="s">
        <v>374</v>
      </c>
      <c r="C51" s="157"/>
      <c r="D51" s="206" t="s">
        <v>399</v>
      </c>
      <c r="E51" s="207"/>
      <c r="F51" s="176" t="s">
        <v>399</v>
      </c>
      <c r="G51" s="177"/>
    </row>
    <row r="52" spans="1:7" ht="16.5">
      <c r="A52" s="17"/>
      <c r="B52" s="157" t="s">
        <v>375</v>
      </c>
      <c r="C52" s="157"/>
      <c r="D52" s="206" t="s">
        <v>399</v>
      </c>
      <c r="E52" s="207"/>
      <c r="F52" s="176" t="s">
        <v>399</v>
      </c>
      <c r="G52" s="177"/>
    </row>
    <row r="53" spans="1:7" ht="16.5">
      <c r="A53" s="17"/>
      <c r="B53" s="157" t="s">
        <v>376</v>
      </c>
      <c r="C53" s="157"/>
      <c r="D53" s="206" t="s">
        <v>399</v>
      </c>
      <c r="E53" s="207"/>
      <c r="F53" s="176" t="s">
        <v>399</v>
      </c>
      <c r="G53" s="177"/>
    </row>
    <row r="54" spans="1:7" ht="33" customHeight="1">
      <c r="A54" s="17"/>
      <c r="B54" s="159" t="s">
        <v>377</v>
      </c>
      <c r="C54" s="159"/>
      <c r="D54" s="206" t="s">
        <v>399</v>
      </c>
      <c r="E54" s="207"/>
      <c r="F54" s="176" t="s">
        <v>399</v>
      </c>
      <c r="G54" s="177"/>
    </row>
    <row r="55" spans="1:7" ht="33" customHeight="1">
      <c r="A55" s="17"/>
      <c r="B55" s="159" t="s">
        <v>345</v>
      </c>
      <c r="C55" s="159"/>
      <c r="D55" s="206" t="s">
        <v>399</v>
      </c>
      <c r="E55" s="207"/>
      <c r="F55" s="176" t="s">
        <v>399</v>
      </c>
      <c r="G55" s="177"/>
    </row>
    <row r="56" spans="1:7" ht="16.5">
      <c r="A56" s="17"/>
      <c r="B56" s="157" t="s">
        <v>378</v>
      </c>
      <c r="C56" s="157"/>
      <c r="D56" s="206" t="s">
        <v>399</v>
      </c>
      <c r="E56" s="207"/>
      <c r="F56" s="176" t="s">
        <v>399</v>
      </c>
      <c r="G56" s="177"/>
    </row>
    <row r="57" spans="1:7" ht="33" customHeight="1">
      <c r="A57" s="17"/>
      <c r="B57" s="159" t="s">
        <v>379</v>
      </c>
      <c r="C57" s="159"/>
      <c r="D57" s="206" t="s">
        <v>399</v>
      </c>
      <c r="E57" s="207"/>
      <c r="F57" s="176" t="s">
        <v>399</v>
      </c>
      <c r="G57" s="177"/>
    </row>
    <row r="58" spans="1:7" ht="16.5">
      <c r="A58" s="17"/>
      <c r="B58" s="157" t="s">
        <v>380</v>
      </c>
      <c r="C58" s="157"/>
      <c r="D58" s="206" t="s">
        <v>399</v>
      </c>
      <c r="E58" s="207"/>
      <c r="F58" s="176" t="s">
        <v>399</v>
      </c>
      <c r="G58" s="177"/>
    </row>
    <row r="59" spans="1:7" ht="16.5">
      <c r="A59" s="17"/>
      <c r="B59" s="157" t="s">
        <v>381</v>
      </c>
      <c r="C59" s="157"/>
      <c r="D59" s="206" t="s">
        <v>399</v>
      </c>
      <c r="E59" s="207"/>
      <c r="F59" s="176" t="s">
        <v>399</v>
      </c>
      <c r="G59" s="177"/>
    </row>
    <row r="60" spans="1:7" ht="16.5">
      <c r="A60" s="17"/>
      <c r="B60" s="157" t="s">
        <v>382</v>
      </c>
      <c r="C60" s="157"/>
      <c r="D60" s="206" t="s">
        <v>399</v>
      </c>
      <c r="E60" s="207"/>
      <c r="F60" s="176" t="s">
        <v>399</v>
      </c>
      <c r="G60" s="177"/>
    </row>
    <row r="61" spans="1:7" ht="16.5">
      <c r="A61" s="17"/>
      <c r="B61" s="157" t="s">
        <v>383</v>
      </c>
      <c r="C61" s="157"/>
      <c r="D61" s="206" t="s">
        <v>399</v>
      </c>
      <c r="E61" s="207"/>
      <c r="F61" s="176" t="s">
        <v>399</v>
      </c>
      <c r="G61" s="177"/>
    </row>
    <row r="62" spans="1:7" ht="16.5">
      <c r="A62" s="17"/>
      <c r="B62" s="157" t="s">
        <v>384</v>
      </c>
      <c r="C62" s="157"/>
      <c r="D62" s="206" t="s">
        <v>399</v>
      </c>
      <c r="E62" s="207"/>
      <c r="F62" s="176" t="s">
        <v>399</v>
      </c>
      <c r="G62" s="177"/>
    </row>
    <row r="63" spans="1:7" ht="16.5">
      <c r="A63" s="17"/>
      <c r="B63" s="157" t="s">
        <v>385</v>
      </c>
      <c r="C63" s="157"/>
      <c r="D63" s="206" t="s">
        <v>399</v>
      </c>
      <c r="E63" s="207"/>
      <c r="F63" s="176" t="s">
        <v>399</v>
      </c>
      <c r="G63" s="177"/>
    </row>
    <row r="64" spans="1:7" ht="16.5">
      <c r="A64" s="17"/>
      <c r="B64" s="157" t="s">
        <v>386</v>
      </c>
      <c r="C64" s="157"/>
      <c r="D64" s="206" t="s">
        <v>399</v>
      </c>
      <c r="E64" s="207"/>
      <c r="F64" s="176" t="s">
        <v>399</v>
      </c>
      <c r="G64" s="177"/>
    </row>
    <row r="65" spans="1:7" ht="16.5">
      <c r="A65" s="17"/>
      <c r="B65" s="157" t="s">
        <v>387</v>
      </c>
      <c r="C65" s="157"/>
      <c r="D65" s="206" t="s">
        <v>399</v>
      </c>
      <c r="E65" s="207"/>
      <c r="F65" s="176" t="s">
        <v>399</v>
      </c>
      <c r="G65" s="177"/>
    </row>
    <row r="66" spans="1:7" ht="16.5">
      <c r="A66" s="17"/>
      <c r="B66" s="157" t="s">
        <v>388</v>
      </c>
      <c r="C66" s="157"/>
      <c r="D66" s="206" t="s">
        <v>399</v>
      </c>
      <c r="E66" s="207"/>
      <c r="F66" s="176" t="s">
        <v>399</v>
      </c>
      <c r="G66" s="177"/>
    </row>
    <row r="67" spans="1:7" ht="16.5">
      <c r="A67" s="17"/>
      <c r="B67" s="157" t="s">
        <v>389</v>
      </c>
      <c r="C67" s="157"/>
      <c r="D67" s="206" t="s">
        <v>399</v>
      </c>
      <c r="E67" s="207"/>
      <c r="F67" s="176" t="s">
        <v>399</v>
      </c>
      <c r="G67" s="177"/>
    </row>
    <row r="68" spans="1:7" ht="16.5">
      <c r="A68" s="17"/>
      <c r="B68" s="157" t="s">
        <v>291</v>
      </c>
      <c r="C68" s="157"/>
      <c r="D68" s="206" t="s">
        <v>399</v>
      </c>
      <c r="E68" s="207"/>
      <c r="F68" s="176" t="s">
        <v>399</v>
      </c>
      <c r="G68" s="177"/>
    </row>
    <row r="69" spans="1:7" ht="18" customHeight="1">
      <c r="A69" s="17"/>
      <c r="B69" s="157" t="s">
        <v>218</v>
      </c>
      <c r="C69" s="157"/>
      <c r="D69" s="206" t="s">
        <v>399</v>
      </c>
      <c r="E69" s="207"/>
      <c r="F69" s="176" t="s">
        <v>399</v>
      </c>
      <c r="G69" s="177"/>
    </row>
    <row r="70" spans="1:7" ht="54" customHeight="1">
      <c r="A70" s="17"/>
      <c r="B70" s="159" t="s">
        <v>471</v>
      </c>
      <c r="C70" s="159"/>
      <c r="D70" s="206" t="s">
        <v>399</v>
      </c>
      <c r="E70" s="207"/>
      <c r="F70" s="176" t="s">
        <v>399</v>
      </c>
      <c r="G70" s="177"/>
    </row>
    <row r="71" spans="1:7" ht="19.5" customHeight="1">
      <c r="A71" s="17"/>
      <c r="B71" s="157" t="s">
        <v>292</v>
      </c>
      <c r="C71" s="157"/>
      <c r="D71" s="206" t="s">
        <v>399</v>
      </c>
      <c r="E71" s="207"/>
      <c r="F71" s="176" t="s">
        <v>399</v>
      </c>
      <c r="G71" s="177"/>
    </row>
    <row r="72" spans="1:7" ht="14.25" customHeight="1">
      <c r="A72" s="17"/>
      <c r="B72" s="157" t="s">
        <v>293</v>
      </c>
      <c r="C72" s="157"/>
      <c r="D72" s="206" t="s">
        <v>399</v>
      </c>
      <c r="E72" s="207"/>
      <c r="F72" s="176" t="s">
        <v>399</v>
      </c>
      <c r="G72" s="177"/>
    </row>
    <row r="73" spans="1:7" ht="16.5">
      <c r="A73" s="20"/>
      <c r="B73" s="23" t="s">
        <v>33</v>
      </c>
      <c r="C73" s="18"/>
      <c r="D73" s="18"/>
      <c r="E73" s="58"/>
      <c r="F73" s="18"/>
      <c r="G73" s="57"/>
    </row>
    <row r="74" spans="1:7" s="26" customFormat="1" ht="33">
      <c r="A74" s="17">
        <v>1</v>
      </c>
      <c r="B74" s="23" t="s">
        <v>58</v>
      </c>
      <c r="C74" s="24" t="s">
        <v>62</v>
      </c>
      <c r="D74" s="18" t="s">
        <v>64</v>
      </c>
      <c r="E74" s="24" t="s">
        <v>63</v>
      </c>
      <c r="F74" s="18" t="s">
        <v>64</v>
      </c>
      <c r="G74" s="25" t="s">
        <v>63</v>
      </c>
    </row>
    <row r="75" spans="1:7" s="26" customFormat="1" ht="33">
      <c r="A75" s="17"/>
      <c r="B75" s="27" t="s">
        <v>390</v>
      </c>
      <c r="C75" s="14">
        <v>40</v>
      </c>
      <c r="D75" s="21" t="s">
        <v>399</v>
      </c>
      <c r="E75" s="14">
        <v>40</v>
      </c>
      <c r="F75" s="22" t="s">
        <v>490</v>
      </c>
      <c r="G75" s="32">
        <v>40</v>
      </c>
    </row>
    <row r="76" spans="1:7" s="26" customFormat="1" ht="16.5">
      <c r="A76" s="17"/>
      <c r="B76" s="27" t="s">
        <v>12</v>
      </c>
      <c r="C76" s="14">
        <v>30</v>
      </c>
      <c r="D76" s="21" t="s">
        <v>399</v>
      </c>
      <c r="E76" s="14">
        <v>30</v>
      </c>
      <c r="F76" s="21" t="s">
        <v>399</v>
      </c>
      <c r="G76" s="32">
        <v>30</v>
      </c>
    </row>
    <row r="77" spans="1:7" s="26" customFormat="1" ht="16.5">
      <c r="A77" s="17"/>
      <c r="B77" s="27" t="s">
        <v>391</v>
      </c>
      <c r="C77" s="14">
        <v>80</v>
      </c>
      <c r="D77" s="21" t="s">
        <v>399</v>
      </c>
      <c r="E77" s="14">
        <v>80</v>
      </c>
      <c r="F77" s="21" t="s">
        <v>399</v>
      </c>
      <c r="G77" s="32">
        <v>80</v>
      </c>
    </row>
    <row r="78" spans="1:7" s="26" customFormat="1" ht="33">
      <c r="A78" s="17"/>
      <c r="B78" s="27" t="s">
        <v>392</v>
      </c>
      <c r="C78" s="14">
        <v>70</v>
      </c>
      <c r="D78" s="21" t="s">
        <v>399</v>
      </c>
      <c r="E78" s="21">
        <v>70</v>
      </c>
      <c r="F78" s="21" t="s">
        <v>399</v>
      </c>
      <c r="G78" s="32">
        <v>70</v>
      </c>
    </row>
    <row r="79" spans="1:7" s="26" customFormat="1" ht="33">
      <c r="A79" s="17"/>
      <c r="B79" s="27" t="s">
        <v>393</v>
      </c>
      <c r="C79" s="14">
        <v>80</v>
      </c>
      <c r="D79" s="21" t="s">
        <v>399</v>
      </c>
      <c r="E79" s="14">
        <v>80</v>
      </c>
      <c r="F79" s="22" t="s">
        <v>490</v>
      </c>
      <c r="G79" s="32">
        <v>80</v>
      </c>
    </row>
    <row r="80" spans="1:7" s="26" customFormat="1" ht="49.5">
      <c r="A80" s="17"/>
      <c r="B80" s="105" t="s">
        <v>394</v>
      </c>
      <c r="C80" s="14">
        <v>100</v>
      </c>
      <c r="D80" s="21" t="s">
        <v>399</v>
      </c>
      <c r="E80" s="14">
        <v>100</v>
      </c>
      <c r="F80" s="22" t="s">
        <v>77</v>
      </c>
      <c r="G80" s="32">
        <v>0</v>
      </c>
    </row>
    <row r="81" spans="1:7" s="26" customFormat="1" ht="36.75" customHeight="1">
      <c r="A81" s="17"/>
      <c r="B81" s="105" t="s">
        <v>395</v>
      </c>
      <c r="C81" s="14">
        <v>50</v>
      </c>
      <c r="D81" s="21" t="s">
        <v>491</v>
      </c>
      <c r="E81" s="14">
        <v>25</v>
      </c>
      <c r="F81" s="22" t="s">
        <v>399</v>
      </c>
      <c r="G81" s="32">
        <v>50</v>
      </c>
    </row>
    <row r="82" spans="1:7" s="26" customFormat="1" ht="16.5">
      <c r="A82" s="17"/>
      <c r="B82" s="27" t="s">
        <v>396</v>
      </c>
      <c r="C82" s="14">
        <v>30</v>
      </c>
      <c r="D82" s="21" t="s">
        <v>399</v>
      </c>
      <c r="E82" s="14">
        <v>30</v>
      </c>
      <c r="F82" s="21" t="s">
        <v>77</v>
      </c>
      <c r="G82" s="32">
        <v>0</v>
      </c>
    </row>
    <row r="83" spans="1:7" s="26" customFormat="1" ht="16.5">
      <c r="A83" s="17"/>
      <c r="B83" s="27" t="s">
        <v>397</v>
      </c>
      <c r="C83" s="14">
        <v>20</v>
      </c>
      <c r="D83" s="21" t="s">
        <v>399</v>
      </c>
      <c r="E83" s="14">
        <v>20</v>
      </c>
      <c r="F83" s="21" t="s">
        <v>399</v>
      </c>
      <c r="G83" s="32">
        <v>20</v>
      </c>
    </row>
    <row r="84" spans="1:7" s="26" customFormat="1" ht="16.5">
      <c r="A84" s="17"/>
      <c r="B84" s="30" t="s">
        <v>71</v>
      </c>
      <c r="C84" s="18">
        <f>SUM(C75:C83)</f>
        <v>500</v>
      </c>
      <c r="D84" s="18"/>
      <c r="E84" s="18">
        <f>SUM(E75:E83)</f>
        <v>475</v>
      </c>
      <c r="F84" s="18"/>
      <c r="G84" s="19">
        <f>SUM(G75:G83)</f>
        <v>370</v>
      </c>
    </row>
    <row r="85" spans="1:7" ht="16.5">
      <c r="A85" s="20"/>
      <c r="B85" s="23" t="s">
        <v>15</v>
      </c>
      <c r="C85" s="21"/>
      <c r="D85" s="21"/>
      <c r="E85" s="21"/>
      <c r="F85" s="21"/>
      <c r="G85" s="32"/>
    </row>
    <row r="86" spans="1:7" ht="33">
      <c r="A86" s="17">
        <v>1</v>
      </c>
      <c r="B86" s="30" t="s">
        <v>65</v>
      </c>
      <c r="C86" s="33" t="s">
        <v>62</v>
      </c>
      <c r="D86" s="33" t="s">
        <v>69</v>
      </c>
      <c r="E86" s="33" t="s">
        <v>63</v>
      </c>
      <c r="F86" s="33" t="s">
        <v>69</v>
      </c>
      <c r="G86" s="34" t="s">
        <v>63</v>
      </c>
    </row>
    <row r="87" spans="1:7" ht="16.5">
      <c r="A87" s="17"/>
      <c r="B87" s="30" t="s">
        <v>461</v>
      </c>
      <c r="C87" s="33"/>
      <c r="D87" s="49" t="s">
        <v>59</v>
      </c>
      <c r="E87" s="33" t="s">
        <v>494</v>
      </c>
      <c r="F87" s="49"/>
      <c r="G87" s="34" t="s">
        <v>493</v>
      </c>
    </row>
    <row r="88" spans="1:10" s="26" customFormat="1" ht="16.5">
      <c r="A88" s="17"/>
      <c r="B88" s="38" t="s">
        <v>76</v>
      </c>
      <c r="C88" s="18">
        <v>250</v>
      </c>
      <c r="D88" s="49">
        <v>38156682</v>
      </c>
      <c r="E88" s="18">
        <v>250</v>
      </c>
      <c r="F88" s="49">
        <v>38156682</v>
      </c>
      <c r="G88" s="19">
        <v>245</v>
      </c>
      <c r="I88" s="134"/>
      <c r="J88" s="134"/>
    </row>
    <row r="89" spans="1:10" ht="16.5">
      <c r="A89" s="20"/>
      <c r="B89" s="31"/>
      <c r="C89" s="21"/>
      <c r="D89" s="21"/>
      <c r="E89" s="21"/>
      <c r="F89" s="21"/>
      <c r="G89" s="32"/>
      <c r="I89" s="135"/>
      <c r="J89" s="135"/>
    </row>
    <row r="90" spans="1:7" s="26" customFormat="1" ht="33">
      <c r="A90" s="17">
        <v>2</v>
      </c>
      <c r="B90" s="30" t="s">
        <v>9</v>
      </c>
      <c r="C90" s="33" t="s">
        <v>70</v>
      </c>
      <c r="D90" s="18"/>
      <c r="E90" s="33" t="s">
        <v>63</v>
      </c>
      <c r="F90" s="18"/>
      <c r="G90" s="34" t="s">
        <v>63</v>
      </c>
    </row>
    <row r="91" spans="1:7" s="26" customFormat="1" ht="16.5">
      <c r="A91" s="17" t="s">
        <v>59</v>
      </c>
      <c r="B91" s="30" t="s">
        <v>59</v>
      </c>
      <c r="C91" s="21">
        <v>250</v>
      </c>
      <c r="D91" s="18"/>
      <c r="E91" s="50"/>
      <c r="F91" s="18"/>
      <c r="G91" s="55"/>
    </row>
    <row r="92" spans="1:7" s="26" customFormat="1" ht="27" customHeight="1">
      <c r="A92" s="17"/>
      <c r="B92" s="56" t="s">
        <v>67</v>
      </c>
      <c r="C92" s="50" t="s">
        <v>59</v>
      </c>
      <c r="D92" s="59" t="s">
        <v>56</v>
      </c>
      <c r="E92" s="21"/>
      <c r="F92" s="59" t="s">
        <v>56</v>
      </c>
      <c r="G92" s="32"/>
    </row>
    <row r="93" spans="1:7" ht="16.5">
      <c r="A93" s="20"/>
      <c r="B93" s="38" t="s">
        <v>78</v>
      </c>
      <c r="C93" s="18">
        <v>250</v>
      </c>
      <c r="D93" s="29"/>
      <c r="E93" s="18">
        <v>250</v>
      </c>
      <c r="F93" s="29"/>
      <c r="G93" s="19">
        <v>250</v>
      </c>
    </row>
    <row r="94" spans="1:7" s="26" customFormat="1" ht="17.25" thickBot="1">
      <c r="A94" s="52" t="s">
        <v>343</v>
      </c>
      <c r="B94" s="53"/>
      <c r="C94" s="54">
        <v>1000</v>
      </c>
      <c r="D94" s="40"/>
      <c r="E94" s="39">
        <f>+E84+E88+E93</f>
        <v>975</v>
      </c>
      <c r="F94" s="40"/>
      <c r="G94" s="41">
        <f>+G84+G88+G93</f>
        <v>865</v>
      </c>
    </row>
    <row r="95" spans="3:5" ht="16.5" hidden="1">
      <c r="C95" s="44"/>
      <c r="D95" s="44"/>
      <c r="E95" s="44"/>
    </row>
    <row r="96" spans="3:5" ht="16.5">
      <c r="C96" s="44"/>
      <c r="D96" s="44"/>
      <c r="E96" s="44"/>
    </row>
    <row r="97" spans="3:5" ht="16.5">
      <c r="C97" s="44"/>
      <c r="D97" s="44"/>
      <c r="E97" s="44"/>
    </row>
    <row r="98" spans="3:5" ht="16.5">
      <c r="C98" s="44"/>
      <c r="D98" s="44"/>
      <c r="E98" s="44"/>
    </row>
    <row r="99" spans="3:5" ht="16.5">
      <c r="C99" s="44"/>
      <c r="D99" s="44"/>
      <c r="E99" s="44"/>
    </row>
    <row r="100" spans="3:5" ht="16.5">
      <c r="C100" s="44"/>
      <c r="D100" s="44"/>
      <c r="E100" s="44"/>
    </row>
    <row r="101" spans="3:5" ht="16.5">
      <c r="C101" s="44"/>
      <c r="D101" s="44"/>
      <c r="E101" s="44"/>
    </row>
    <row r="102" spans="3:5" ht="16.5">
      <c r="C102" s="44"/>
      <c r="D102" s="44"/>
      <c r="E102" s="44"/>
    </row>
    <row r="103" spans="3:5" ht="16.5">
      <c r="C103" s="44"/>
      <c r="D103" s="44"/>
      <c r="E103" s="44"/>
    </row>
    <row r="104" spans="3:5" ht="16.5">
      <c r="C104" s="44"/>
      <c r="D104" s="44"/>
      <c r="E104" s="44"/>
    </row>
    <row r="105" spans="3:5" ht="16.5">
      <c r="C105" s="44"/>
      <c r="D105" s="44"/>
      <c r="E105" s="44"/>
    </row>
    <row r="106" spans="3:5" ht="16.5">
      <c r="C106" s="44"/>
      <c r="D106" s="44"/>
      <c r="E106" s="44"/>
    </row>
    <row r="107" spans="3:5" ht="16.5">
      <c r="C107" s="44"/>
      <c r="D107" s="44"/>
      <c r="E107" s="44"/>
    </row>
    <row r="108" spans="3:5" ht="16.5">
      <c r="C108" s="44"/>
      <c r="D108" s="44"/>
      <c r="E108" s="44"/>
    </row>
    <row r="109" spans="3:5" ht="16.5">
      <c r="C109" s="44"/>
      <c r="D109" s="44"/>
      <c r="E109" s="44"/>
    </row>
    <row r="110" spans="3:5" ht="16.5">
      <c r="C110" s="44"/>
      <c r="D110" s="44"/>
      <c r="E110" s="44"/>
    </row>
    <row r="111" spans="3:5" ht="16.5">
      <c r="C111" s="44"/>
      <c r="D111" s="44"/>
      <c r="E111" s="44"/>
    </row>
    <row r="112" spans="3:5" ht="16.5">
      <c r="C112" s="44"/>
      <c r="D112" s="44"/>
      <c r="E112" s="44"/>
    </row>
    <row r="113" spans="3:5" ht="16.5">
      <c r="C113" s="44"/>
      <c r="D113" s="44"/>
      <c r="E113" s="44"/>
    </row>
    <row r="114" spans="3:5" ht="16.5">
      <c r="C114" s="44"/>
      <c r="D114" s="44"/>
      <c r="E114" s="44"/>
    </row>
    <row r="115" spans="3:5" ht="16.5">
      <c r="C115" s="44"/>
      <c r="D115" s="44"/>
      <c r="E115" s="44"/>
    </row>
    <row r="116" spans="3:5" ht="16.5">
      <c r="C116" s="44"/>
      <c r="D116" s="44"/>
      <c r="E116" s="44"/>
    </row>
    <row r="117" spans="3:5" ht="16.5">
      <c r="C117" s="44"/>
      <c r="D117" s="44"/>
      <c r="E117" s="44"/>
    </row>
    <row r="118" spans="3:5" ht="16.5">
      <c r="C118" s="44"/>
      <c r="D118" s="44"/>
      <c r="E118" s="44"/>
    </row>
    <row r="119" spans="3:5" ht="16.5">
      <c r="C119" s="44"/>
      <c r="D119" s="44"/>
      <c r="E119" s="44"/>
    </row>
    <row r="120" spans="3:5" ht="16.5">
      <c r="C120" s="44"/>
      <c r="D120" s="44"/>
      <c r="E120" s="44"/>
    </row>
    <row r="121" spans="3:5" ht="16.5">
      <c r="C121" s="44"/>
      <c r="D121" s="44"/>
      <c r="E121" s="44"/>
    </row>
    <row r="122" spans="3:5" ht="16.5">
      <c r="C122" s="44"/>
      <c r="D122" s="44"/>
      <c r="E122" s="44"/>
    </row>
    <row r="123" spans="3:5" ht="16.5">
      <c r="C123" s="44"/>
      <c r="D123" s="44"/>
      <c r="E123" s="44"/>
    </row>
    <row r="124" spans="3:5" ht="16.5">
      <c r="C124" s="44"/>
      <c r="D124" s="44"/>
      <c r="E124" s="44"/>
    </row>
    <row r="125" spans="3:5" ht="16.5">
      <c r="C125" s="44"/>
      <c r="D125" s="44"/>
      <c r="E125" s="44"/>
    </row>
    <row r="126" spans="3:5" ht="16.5">
      <c r="C126" s="44"/>
      <c r="D126" s="44"/>
      <c r="E126" s="44"/>
    </row>
    <row r="127" spans="3:5" ht="16.5">
      <c r="C127" s="44"/>
      <c r="D127" s="44"/>
      <c r="E127" s="44"/>
    </row>
    <row r="128" spans="3:5" ht="16.5">
      <c r="C128" s="44"/>
      <c r="D128" s="44"/>
      <c r="E128" s="44"/>
    </row>
    <row r="129" spans="3:5" ht="16.5">
      <c r="C129" s="44"/>
      <c r="D129" s="44"/>
      <c r="E129" s="44"/>
    </row>
    <row r="130" spans="3:5" ht="16.5">
      <c r="C130" s="44"/>
      <c r="D130" s="44"/>
      <c r="E130" s="44"/>
    </row>
    <row r="131" spans="3:5" ht="16.5">
      <c r="C131" s="44"/>
      <c r="D131" s="44"/>
      <c r="E131" s="44"/>
    </row>
    <row r="132" spans="3:5" ht="16.5">
      <c r="C132" s="44"/>
      <c r="D132" s="44"/>
      <c r="E132" s="44"/>
    </row>
    <row r="133" spans="3:5" ht="16.5">
      <c r="C133" s="44"/>
      <c r="D133" s="44"/>
      <c r="E133" s="44"/>
    </row>
    <row r="134" spans="3:5" ht="16.5">
      <c r="C134" s="44"/>
      <c r="D134" s="44"/>
      <c r="E134" s="44"/>
    </row>
    <row r="135" spans="3:5" ht="16.5">
      <c r="C135" s="44"/>
      <c r="D135" s="44"/>
      <c r="E135" s="44"/>
    </row>
    <row r="136" spans="3:5" ht="16.5">
      <c r="C136" s="44"/>
      <c r="D136" s="44"/>
      <c r="E136" s="44"/>
    </row>
    <row r="137" spans="3:5" ht="16.5">
      <c r="C137" s="44"/>
      <c r="D137" s="44"/>
      <c r="E137" s="44"/>
    </row>
    <row r="138" spans="3:5" ht="16.5">
      <c r="C138" s="44"/>
      <c r="D138" s="44"/>
      <c r="E138" s="44"/>
    </row>
    <row r="139" spans="3:5" ht="16.5">
      <c r="C139" s="44"/>
      <c r="D139" s="44"/>
      <c r="E139" s="44"/>
    </row>
    <row r="140" spans="3:5" ht="16.5">
      <c r="C140" s="44"/>
      <c r="D140" s="44"/>
      <c r="E140" s="44"/>
    </row>
    <row r="141" spans="3:5" ht="16.5">
      <c r="C141" s="44"/>
      <c r="D141" s="44"/>
      <c r="E141" s="44"/>
    </row>
    <row r="142" spans="3:5" ht="16.5">
      <c r="C142" s="44"/>
      <c r="D142" s="44"/>
      <c r="E142" s="44"/>
    </row>
    <row r="143" spans="3:5" ht="16.5">
      <c r="C143" s="44"/>
      <c r="D143" s="44"/>
      <c r="E143" s="44"/>
    </row>
    <row r="144" spans="3:5" ht="16.5">
      <c r="C144" s="44"/>
      <c r="D144" s="44"/>
      <c r="E144" s="44"/>
    </row>
    <row r="145" spans="3:5" ht="16.5">
      <c r="C145" s="44"/>
      <c r="D145" s="44"/>
      <c r="E145" s="44"/>
    </row>
    <row r="146" spans="3:5" ht="16.5">
      <c r="C146" s="44"/>
      <c r="D146" s="44"/>
      <c r="E146" s="44"/>
    </row>
    <row r="147" spans="3:5" ht="16.5">
      <c r="C147" s="44"/>
      <c r="D147" s="44"/>
      <c r="E147" s="44"/>
    </row>
    <row r="148" spans="3:5" ht="16.5">
      <c r="C148" s="44"/>
      <c r="D148" s="44"/>
      <c r="E148" s="44"/>
    </row>
    <row r="149" spans="3:5" ht="16.5">
      <c r="C149" s="44"/>
      <c r="D149" s="44"/>
      <c r="E149" s="44"/>
    </row>
    <row r="150" spans="3:5" ht="16.5">
      <c r="C150" s="44"/>
      <c r="D150" s="44"/>
      <c r="E150" s="44"/>
    </row>
    <row r="151" spans="3:5" ht="16.5">
      <c r="C151" s="44"/>
      <c r="D151" s="44"/>
      <c r="E151" s="44"/>
    </row>
    <row r="152" spans="3:5" ht="16.5">
      <c r="C152" s="44"/>
      <c r="D152" s="44"/>
      <c r="E152" s="44"/>
    </row>
    <row r="153" spans="3:5" ht="16.5">
      <c r="C153" s="44"/>
      <c r="D153" s="44"/>
      <c r="E153" s="44"/>
    </row>
    <row r="154" spans="3:5" ht="16.5">
      <c r="C154" s="44"/>
      <c r="D154" s="44"/>
      <c r="E154" s="44"/>
    </row>
    <row r="155" spans="3:5" ht="16.5">
      <c r="C155" s="44"/>
      <c r="D155" s="44"/>
      <c r="E155" s="44"/>
    </row>
    <row r="156" spans="3:5" ht="16.5">
      <c r="C156" s="44"/>
      <c r="D156" s="44"/>
      <c r="E156" s="44"/>
    </row>
    <row r="157" spans="3:5" ht="16.5">
      <c r="C157" s="44"/>
      <c r="D157" s="44"/>
      <c r="E157" s="44"/>
    </row>
    <row r="158" spans="3:5" ht="16.5">
      <c r="C158" s="44"/>
      <c r="D158" s="44"/>
      <c r="E158" s="44"/>
    </row>
    <row r="159" spans="3:5" ht="16.5">
      <c r="C159" s="44"/>
      <c r="D159" s="44"/>
      <c r="E159" s="44"/>
    </row>
    <row r="160" spans="3:5" ht="16.5">
      <c r="C160" s="44"/>
      <c r="D160" s="44"/>
      <c r="E160" s="44"/>
    </row>
    <row r="161" spans="3:5" ht="16.5">
      <c r="C161" s="44"/>
      <c r="D161" s="44"/>
      <c r="E161" s="44"/>
    </row>
    <row r="162" spans="3:5" ht="16.5">
      <c r="C162" s="44"/>
      <c r="D162" s="44"/>
      <c r="E162" s="44"/>
    </row>
    <row r="163" spans="3:5" ht="16.5">
      <c r="C163" s="44"/>
      <c r="D163" s="44"/>
      <c r="E163" s="44"/>
    </row>
    <row r="164" spans="3:5" ht="16.5">
      <c r="C164" s="44"/>
      <c r="D164" s="44"/>
      <c r="E164" s="44"/>
    </row>
    <row r="165" spans="3:5" ht="16.5">
      <c r="C165" s="44"/>
      <c r="D165" s="44"/>
      <c r="E165" s="44"/>
    </row>
    <row r="166" spans="3:5" ht="16.5">
      <c r="C166" s="44"/>
      <c r="D166" s="44"/>
      <c r="E166" s="44"/>
    </row>
    <row r="167" spans="3:5" ht="16.5">
      <c r="C167" s="44"/>
      <c r="D167" s="44"/>
      <c r="E167" s="44"/>
    </row>
    <row r="168" spans="3:5" ht="16.5">
      <c r="C168" s="44"/>
      <c r="D168" s="44"/>
      <c r="E168" s="44"/>
    </row>
    <row r="169" spans="3:5" ht="16.5">
      <c r="C169" s="44"/>
      <c r="D169" s="44"/>
      <c r="E169" s="44"/>
    </row>
    <row r="170" spans="3:5" ht="16.5">
      <c r="C170" s="44"/>
      <c r="D170" s="44"/>
      <c r="E170" s="44"/>
    </row>
    <row r="171" spans="3:5" ht="16.5">
      <c r="C171" s="44"/>
      <c r="D171" s="44"/>
      <c r="E171" s="44"/>
    </row>
    <row r="172" spans="3:5" ht="16.5">
      <c r="C172" s="44"/>
      <c r="D172" s="44"/>
      <c r="E172" s="44"/>
    </row>
    <row r="173" spans="3:5" ht="16.5">
      <c r="C173" s="44"/>
      <c r="D173" s="44"/>
      <c r="E173" s="44"/>
    </row>
    <row r="174" spans="3:5" ht="16.5">
      <c r="C174" s="44"/>
      <c r="D174" s="44"/>
      <c r="E174" s="44"/>
    </row>
    <row r="175" spans="3:5" ht="16.5">
      <c r="C175" s="44"/>
      <c r="D175" s="44"/>
      <c r="E175" s="44"/>
    </row>
    <row r="176" spans="3:5" ht="16.5">
      <c r="C176" s="44"/>
      <c r="D176" s="44"/>
      <c r="E176" s="44"/>
    </row>
    <row r="177" spans="3:5" ht="16.5">
      <c r="C177" s="44"/>
      <c r="D177" s="44"/>
      <c r="E177" s="44"/>
    </row>
    <row r="178" spans="3:5" ht="16.5">
      <c r="C178" s="44"/>
      <c r="D178" s="44"/>
      <c r="E178" s="44"/>
    </row>
    <row r="179" spans="3:5" ht="16.5">
      <c r="C179" s="44"/>
      <c r="D179" s="44"/>
      <c r="E179" s="44"/>
    </row>
    <row r="180" spans="3:5" ht="16.5">
      <c r="C180" s="44"/>
      <c r="D180" s="44"/>
      <c r="E180" s="44"/>
    </row>
    <row r="181" spans="3:5" ht="16.5">
      <c r="C181" s="44"/>
      <c r="D181" s="44"/>
      <c r="E181" s="44"/>
    </row>
    <row r="182" spans="3:5" ht="16.5">
      <c r="C182" s="44"/>
      <c r="D182" s="44"/>
      <c r="E182" s="44"/>
    </row>
    <row r="183" spans="3:5" ht="16.5">
      <c r="C183" s="44"/>
      <c r="D183" s="44"/>
      <c r="E183" s="44"/>
    </row>
    <row r="184" spans="3:5" ht="16.5">
      <c r="C184" s="44"/>
      <c r="D184" s="44"/>
      <c r="E184" s="44"/>
    </row>
    <row r="185" spans="3:5" ht="16.5">
      <c r="C185" s="44"/>
      <c r="D185" s="44"/>
      <c r="E185" s="44"/>
    </row>
    <row r="186" spans="3:5" ht="16.5">
      <c r="C186" s="44"/>
      <c r="D186" s="44"/>
      <c r="E186" s="44"/>
    </row>
    <row r="187" spans="3:5" ht="16.5">
      <c r="C187" s="44"/>
      <c r="D187" s="44"/>
      <c r="E187" s="44"/>
    </row>
    <row r="188" spans="3:5" ht="16.5">
      <c r="C188" s="44"/>
      <c r="D188" s="44"/>
      <c r="E188" s="44"/>
    </row>
    <row r="189" spans="3:5" ht="16.5">
      <c r="C189" s="44"/>
      <c r="D189" s="44"/>
      <c r="E189" s="44"/>
    </row>
    <row r="190" spans="3:5" ht="16.5">
      <c r="C190" s="44"/>
      <c r="D190" s="44"/>
      <c r="E190" s="44"/>
    </row>
    <row r="191" spans="3:5" ht="16.5">
      <c r="C191" s="44"/>
      <c r="D191" s="44"/>
      <c r="E191" s="44"/>
    </row>
    <row r="192" spans="3:5" ht="16.5">
      <c r="C192" s="44"/>
      <c r="D192" s="44"/>
      <c r="E192" s="44"/>
    </row>
    <row r="193" spans="3:5" ht="16.5">
      <c r="C193" s="44"/>
      <c r="D193" s="44"/>
      <c r="E193" s="44"/>
    </row>
    <row r="194" spans="3:5" ht="16.5">
      <c r="C194" s="44"/>
      <c r="D194" s="44"/>
      <c r="E194" s="44"/>
    </row>
    <row r="195" spans="3:5" ht="16.5">
      <c r="C195" s="44"/>
      <c r="D195" s="44"/>
      <c r="E195" s="44"/>
    </row>
    <row r="196" spans="3:5" ht="16.5">
      <c r="C196" s="44"/>
      <c r="D196" s="44"/>
      <c r="E196" s="44"/>
    </row>
    <row r="197" spans="3:5" ht="16.5">
      <c r="C197" s="44"/>
      <c r="D197" s="44"/>
      <c r="E197" s="44"/>
    </row>
    <row r="198" spans="3:5" ht="16.5">
      <c r="C198" s="44"/>
      <c r="D198" s="44"/>
      <c r="E198" s="44"/>
    </row>
    <row r="199" spans="3:5" ht="16.5">
      <c r="C199" s="44"/>
      <c r="D199" s="44"/>
      <c r="E199" s="44"/>
    </row>
    <row r="200" spans="3:5" ht="16.5">
      <c r="C200" s="44"/>
      <c r="D200" s="44"/>
      <c r="E200" s="44"/>
    </row>
    <row r="201" spans="3:5" ht="16.5">
      <c r="C201" s="44"/>
      <c r="D201" s="44"/>
      <c r="E201" s="44"/>
    </row>
    <row r="202" spans="3:5" ht="16.5">
      <c r="C202" s="44"/>
      <c r="D202" s="44"/>
      <c r="E202" s="44"/>
    </row>
    <row r="203" spans="3:5" ht="16.5">
      <c r="C203" s="44"/>
      <c r="D203" s="44"/>
      <c r="E203" s="44"/>
    </row>
    <row r="204" spans="3:5" ht="16.5">
      <c r="C204" s="44"/>
      <c r="D204" s="44"/>
      <c r="E204" s="44"/>
    </row>
    <row r="205" spans="3:5" ht="16.5">
      <c r="C205" s="44"/>
      <c r="D205" s="44"/>
      <c r="E205" s="44"/>
    </row>
    <row r="206" spans="3:5" ht="16.5">
      <c r="C206" s="44"/>
      <c r="D206" s="44"/>
      <c r="E206" s="44"/>
    </row>
    <row r="207" spans="3:5" ht="16.5">
      <c r="C207" s="44"/>
      <c r="D207" s="44"/>
      <c r="E207" s="44"/>
    </row>
    <row r="208" spans="3:5" ht="16.5">
      <c r="C208" s="44"/>
      <c r="D208" s="44"/>
      <c r="E208" s="44"/>
    </row>
    <row r="209" spans="3:5" ht="16.5">
      <c r="C209" s="44"/>
      <c r="D209" s="44"/>
      <c r="E209" s="44"/>
    </row>
    <row r="210" spans="3:5" ht="16.5">
      <c r="C210" s="44"/>
      <c r="D210" s="44"/>
      <c r="E210" s="44"/>
    </row>
    <row r="211" spans="3:5" ht="16.5">
      <c r="C211" s="44"/>
      <c r="D211" s="44"/>
      <c r="E211" s="44"/>
    </row>
    <row r="212" spans="3:5" ht="16.5">
      <c r="C212" s="44"/>
      <c r="D212" s="44"/>
      <c r="E212" s="44"/>
    </row>
    <row r="213" spans="3:5" ht="16.5">
      <c r="C213" s="44"/>
      <c r="D213" s="44"/>
      <c r="E213" s="44"/>
    </row>
    <row r="214" spans="3:5" ht="16.5">
      <c r="C214" s="44"/>
      <c r="D214" s="44"/>
      <c r="E214" s="44"/>
    </row>
    <row r="215" spans="3:5" ht="16.5">
      <c r="C215" s="44"/>
      <c r="D215" s="44"/>
      <c r="E215" s="44"/>
    </row>
    <row r="216" spans="3:5" ht="16.5">
      <c r="C216" s="44"/>
      <c r="D216" s="44"/>
      <c r="E216" s="44"/>
    </row>
    <row r="217" spans="3:5" ht="16.5">
      <c r="C217" s="44"/>
      <c r="D217" s="44"/>
      <c r="E217" s="44"/>
    </row>
    <row r="218" spans="3:5" ht="16.5">
      <c r="C218" s="44"/>
      <c r="D218" s="44"/>
      <c r="E218" s="44"/>
    </row>
    <row r="219" spans="3:5" ht="16.5">
      <c r="C219" s="44"/>
      <c r="D219" s="44"/>
      <c r="E219" s="44"/>
    </row>
    <row r="220" spans="3:5" ht="16.5">
      <c r="C220" s="44"/>
      <c r="D220" s="44"/>
      <c r="E220" s="44"/>
    </row>
    <row r="221" spans="3:5" ht="16.5">
      <c r="C221" s="44"/>
      <c r="D221" s="44"/>
      <c r="E221" s="44"/>
    </row>
    <row r="222" spans="3:5" ht="16.5">
      <c r="C222" s="44"/>
      <c r="D222" s="44"/>
      <c r="E222" s="44"/>
    </row>
    <row r="223" spans="3:5" ht="16.5">
      <c r="C223" s="44"/>
      <c r="D223" s="44"/>
      <c r="E223" s="44"/>
    </row>
    <row r="224" spans="3:5" ht="16.5">
      <c r="C224" s="44"/>
      <c r="D224" s="44"/>
      <c r="E224" s="44"/>
    </row>
    <row r="225" spans="3:5" ht="16.5">
      <c r="C225" s="44"/>
      <c r="D225" s="44"/>
      <c r="E225" s="44"/>
    </row>
    <row r="226" spans="3:5" ht="16.5">
      <c r="C226" s="44"/>
      <c r="D226" s="44"/>
      <c r="E226" s="44"/>
    </row>
    <row r="227" spans="3:5" ht="16.5">
      <c r="C227" s="44"/>
      <c r="D227" s="44"/>
      <c r="E227" s="44"/>
    </row>
    <row r="228" spans="3:5" ht="16.5">
      <c r="C228" s="44"/>
      <c r="D228" s="44"/>
      <c r="E228" s="44"/>
    </row>
    <row r="229" spans="3:5" ht="16.5">
      <c r="C229" s="44"/>
      <c r="D229" s="44"/>
      <c r="E229" s="44"/>
    </row>
    <row r="230" spans="3:5" ht="16.5">
      <c r="C230" s="44"/>
      <c r="D230" s="44"/>
      <c r="E230" s="44"/>
    </row>
    <row r="231" spans="3:5" ht="16.5">
      <c r="C231" s="44"/>
      <c r="D231" s="44"/>
      <c r="E231" s="44"/>
    </row>
    <row r="232" spans="3:5" ht="16.5">
      <c r="C232" s="44"/>
      <c r="D232" s="44"/>
      <c r="E232" s="44"/>
    </row>
    <row r="233" spans="3:5" ht="16.5">
      <c r="C233" s="44"/>
      <c r="D233" s="44"/>
      <c r="E233" s="44"/>
    </row>
    <row r="234" spans="3:5" ht="16.5">
      <c r="C234" s="44"/>
      <c r="D234" s="44"/>
      <c r="E234" s="44"/>
    </row>
    <row r="235" spans="3:5" ht="16.5">
      <c r="C235" s="44"/>
      <c r="D235" s="44"/>
      <c r="E235" s="44"/>
    </row>
    <row r="236" spans="3:5" ht="16.5">
      <c r="C236" s="44"/>
      <c r="D236" s="44"/>
      <c r="E236" s="44"/>
    </row>
    <row r="237" spans="3:5" ht="16.5">
      <c r="C237" s="44"/>
      <c r="D237" s="44"/>
      <c r="E237" s="44"/>
    </row>
    <row r="238" spans="3:5" ht="16.5">
      <c r="C238" s="44"/>
      <c r="D238" s="44"/>
      <c r="E238" s="44"/>
    </row>
    <row r="239" spans="3:5" ht="16.5">
      <c r="C239" s="44"/>
      <c r="D239" s="44"/>
      <c r="E239" s="44"/>
    </row>
    <row r="240" spans="3:5" ht="16.5">
      <c r="C240" s="44"/>
      <c r="D240" s="44"/>
      <c r="E240" s="44"/>
    </row>
    <row r="241" spans="3:5" ht="16.5">
      <c r="C241" s="44"/>
      <c r="D241" s="44"/>
      <c r="E241" s="44"/>
    </row>
    <row r="242" spans="3:5" ht="16.5">
      <c r="C242" s="44"/>
      <c r="D242" s="44"/>
      <c r="E242" s="44"/>
    </row>
    <row r="243" spans="3:5" ht="16.5">
      <c r="C243" s="44"/>
      <c r="D243" s="44"/>
      <c r="E243" s="44"/>
    </row>
    <row r="244" spans="3:5" ht="16.5">
      <c r="C244" s="44"/>
      <c r="D244" s="44"/>
      <c r="E244" s="44"/>
    </row>
    <row r="245" spans="3:5" ht="16.5">
      <c r="C245" s="44"/>
      <c r="D245" s="44"/>
      <c r="E245" s="44"/>
    </row>
    <row r="246" spans="3:5" ht="16.5">
      <c r="C246" s="44"/>
      <c r="D246" s="44"/>
      <c r="E246" s="44"/>
    </row>
    <row r="247" spans="3:5" ht="16.5">
      <c r="C247" s="44"/>
      <c r="D247" s="44"/>
      <c r="E247" s="44"/>
    </row>
    <row r="248" spans="3:5" ht="16.5">
      <c r="C248" s="44"/>
      <c r="D248" s="44"/>
      <c r="E248" s="44"/>
    </row>
    <row r="249" spans="3:5" ht="16.5">
      <c r="C249" s="44"/>
      <c r="D249" s="44"/>
      <c r="E249" s="44"/>
    </row>
    <row r="250" spans="3:5" ht="16.5">
      <c r="C250" s="44"/>
      <c r="D250" s="44"/>
      <c r="E250" s="44"/>
    </row>
    <row r="251" spans="3:5" ht="16.5">
      <c r="C251" s="44"/>
      <c r="D251" s="44"/>
      <c r="E251" s="44"/>
    </row>
    <row r="252" spans="3:5" ht="16.5">
      <c r="C252" s="44"/>
      <c r="D252" s="44"/>
      <c r="E252" s="44"/>
    </row>
    <row r="253" spans="3:5" ht="16.5">
      <c r="C253" s="44"/>
      <c r="D253" s="44"/>
      <c r="E253" s="44"/>
    </row>
  </sheetData>
  <sheetProtection/>
  <mergeCells count="210">
    <mergeCell ref="D8:E8"/>
    <mergeCell ref="D7:E7"/>
    <mergeCell ref="D6:E6"/>
    <mergeCell ref="D25:E25"/>
    <mergeCell ref="D24:E24"/>
    <mergeCell ref="D22:E22"/>
    <mergeCell ref="D11:E11"/>
    <mergeCell ref="D10:E10"/>
    <mergeCell ref="D9:E9"/>
    <mergeCell ref="D12:E12"/>
    <mergeCell ref="D31:E31"/>
    <mergeCell ref="D30:E30"/>
    <mergeCell ref="D29:E29"/>
    <mergeCell ref="D28:E28"/>
    <mergeCell ref="D27:E27"/>
    <mergeCell ref="D26:E26"/>
    <mergeCell ref="D39:E39"/>
    <mergeCell ref="D38:E38"/>
    <mergeCell ref="D35:E35"/>
    <mergeCell ref="D34:E34"/>
    <mergeCell ref="D33:E33"/>
    <mergeCell ref="D32:E32"/>
    <mergeCell ref="D43:E43"/>
    <mergeCell ref="D42:E42"/>
    <mergeCell ref="D41:E41"/>
    <mergeCell ref="D40:E40"/>
    <mergeCell ref="D62:E62"/>
    <mergeCell ref="D61:E61"/>
    <mergeCell ref="D60:E60"/>
    <mergeCell ref="D59:E59"/>
    <mergeCell ref="D53:E53"/>
    <mergeCell ref="D72:E72"/>
    <mergeCell ref="D71:E71"/>
    <mergeCell ref="D67:E67"/>
    <mergeCell ref="D66:E66"/>
    <mergeCell ref="D64:E64"/>
    <mergeCell ref="D36:E36"/>
    <mergeCell ref="D37:E37"/>
    <mergeCell ref="D52:E52"/>
    <mergeCell ref="D54:E54"/>
    <mergeCell ref="D55:E55"/>
    <mergeCell ref="F67:G67"/>
    <mergeCell ref="F47:G47"/>
    <mergeCell ref="F65:G65"/>
    <mergeCell ref="F66:G66"/>
    <mergeCell ref="F48:G48"/>
    <mergeCell ref="F49:G49"/>
    <mergeCell ref="D65:E65"/>
    <mergeCell ref="D48:E48"/>
    <mergeCell ref="D49:E49"/>
    <mergeCell ref="D50:E50"/>
    <mergeCell ref="D51:E51"/>
    <mergeCell ref="F34:G34"/>
    <mergeCell ref="F35:G35"/>
    <mergeCell ref="F36:G36"/>
    <mergeCell ref="F37:G37"/>
    <mergeCell ref="D44:E44"/>
    <mergeCell ref="A1:G1"/>
    <mergeCell ref="A2:G2"/>
    <mergeCell ref="A3:G3"/>
    <mergeCell ref="A4:B4"/>
    <mergeCell ref="D4:E4"/>
    <mergeCell ref="D5:E5"/>
    <mergeCell ref="A5:C5"/>
    <mergeCell ref="F4:G4"/>
    <mergeCell ref="F5:G5"/>
    <mergeCell ref="F70:G70"/>
    <mergeCell ref="F64:G64"/>
    <mergeCell ref="F41:G41"/>
    <mergeCell ref="F42:G42"/>
    <mergeCell ref="F43:G43"/>
    <mergeCell ref="F44:G44"/>
    <mergeCell ref="F54:G54"/>
    <mergeCell ref="F55:G55"/>
    <mergeCell ref="F50:G50"/>
    <mergeCell ref="F51:G51"/>
    <mergeCell ref="D70:E70"/>
    <mergeCell ref="D45:E45"/>
    <mergeCell ref="F45:G45"/>
    <mergeCell ref="D46:E46"/>
    <mergeCell ref="D56:E56"/>
    <mergeCell ref="D57:E57"/>
    <mergeCell ref="D58:E58"/>
    <mergeCell ref="F63:G63"/>
    <mergeCell ref="F68:G68"/>
    <mergeCell ref="F69:G69"/>
    <mergeCell ref="F38:G38"/>
    <mergeCell ref="F39:G39"/>
    <mergeCell ref="F40:G40"/>
    <mergeCell ref="F33:G33"/>
    <mergeCell ref="D68:E68"/>
    <mergeCell ref="D69:E69"/>
    <mergeCell ref="D63:E63"/>
    <mergeCell ref="F52:G52"/>
    <mergeCell ref="F53:G53"/>
    <mergeCell ref="D47:E47"/>
    <mergeCell ref="F61:G61"/>
    <mergeCell ref="B32:C32"/>
    <mergeCell ref="B35:C35"/>
    <mergeCell ref="B36:C36"/>
    <mergeCell ref="B37:C37"/>
    <mergeCell ref="B38:C38"/>
    <mergeCell ref="B33:C33"/>
    <mergeCell ref="B34:C34"/>
    <mergeCell ref="F32:G32"/>
    <mergeCell ref="F46:G46"/>
    <mergeCell ref="F71:G71"/>
    <mergeCell ref="F72:G72"/>
    <mergeCell ref="B7:C7"/>
    <mergeCell ref="B8:C8"/>
    <mergeCell ref="B9:C9"/>
    <mergeCell ref="B10:C10"/>
    <mergeCell ref="B11:C11"/>
    <mergeCell ref="B12:C12"/>
    <mergeCell ref="B13:C13"/>
    <mergeCell ref="F56:G56"/>
    <mergeCell ref="B25:C25"/>
    <mergeCell ref="B18:C18"/>
    <mergeCell ref="B19:C19"/>
    <mergeCell ref="B20:C20"/>
    <mergeCell ref="B21:C21"/>
    <mergeCell ref="F62:G62"/>
    <mergeCell ref="F57:G57"/>
    <mergeCell ref="F58:G58"/>
    <mergeCell ref="F59:G59"/>
    <mergeCell ref="F60:G60"/>
    <mergeCell ref="B29:C29"/>
    <mergeCell ref="F6:G6"/>
    <mergeCell ref="F7:G7"/>
    <mergeCell ref="F8:G8"/>
    <mergeCell ref="F9:G9"/>
    <mergeCell ref="F10:G10"/>
    <mergeCell ref="B14:C14"/>
    <mergeCell ref="B15:C15"/>
    <mergeCell ref="B16:C16"/>
    <mergeCell ref="B17:C17"/>
    <mergeCell ref="D23:E23"/>
    <mergeCell ref="B26:C26"/>
    <mergeCell ref="D17:E17"/>
    <mergeCell ref="D18:E18"/>
    <mergeCell ref="F18:G18"/>
    <mergeCell ref="B22:C22"/>
    <mergeCell ref="B23:C23"/>
    <mergeCell ref="B24:C24"/>
    <mergeCell ref="F21:G21"/>
    <mergeCell ref="D21:E21"/>
    <mergeCell ref="D13:E13"/>
    <mergeCell ref="D14:E14"/>
    <mergeCell ref="D15:E15"/>
    <mergeCell ref="D16:E16"/>
    <mergeCell ref="F19:G19"/>
    <mergeCell ref="F20:G20"/>
    <mergeCell ref="D19:E19"/>
    <mergeCell ref="D20:E20"/>
    <mergeCell ref="F14:G14"/>
    <mergeCell ref="F15:G15"/>
    <mergeCell ref="F24:G24"/>
    <mergeCell ref="F25:G25"/>
    <mergeCell ref="F26:G26"/>
    <mergeCell ref="F22:G22"/>
    <mergeCell ref="F23:G23"/>
    <mergeCell ref="F11:G11"/>
    <mergeCell ref="F12:G12"/>
    <mergeCell ref="F16:G16"/>
    <mergeCell ref="F17:G17"/>
    <mergeCell ref="F13:G13"/>
    <mergeCell ref="F27:G27"/>
    <mergeCell ref="F28:G28"/>
    <mergeCell ref="F29:G29"/>
    <mergeCell ref="F30:G30"/>
    <mergeCell ref="F31:G31"/>
    <mergeCell ref="B39:C39"/>
    <mergeCell ref="B31:C31"/>
    <mergeCell ref="B30:C30"/>
    <mergeCell ref="B27:C27"/>
    <mergeCell ref="B28:C28"/>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63:C63"/>
    <mergeCell ref="B64:C64"/>
    <mergeCell ref="B65:C65"/>
    <mergeCell ref="B55:C55"/>
    <mergeCell ref="B56:C56"/>
    <mergeCell ref="B57:C57"/>
    <mergeCell ref="B58:C58"/>
    <mergeCell ref="B59:C59"/>
    <mergeCell ref="B60:C60"/>
    <mergeCell ref="B72:C72"/>
    <mergeCell ref="B6:C6"/>
    <mergeCell ref="B67:C67"/>
    <mergeCell ref="B68:C68"/>
    <mergeCell ref="B69:C69"/>
    <mergeCell ref="B70:C70"/>
    <mergeCell ref="B71:C71"/>
    <mergeCell ref="B61:C61"/>
    <mergeCell ref="B62:C62"/>
    <mergeCell ref="B66:C66"/>
  </mergeCells>
  <printOptions horizontalCentered="1"/>
  <pageMargins left="0.15748031496062992" right="0" top="0.984251968503937" bottom="0.984251968503937" header="0" footer="0"/>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G227"/>
  <sheetViews>
    <sheetView zoomScale="117" zoomScaleNormal="117" zoomScalePageLayoutView="0" workbookViewId="0" topLeftCell="A1">
      <selection activeCell="F73" sqref="F73"/>
    </sheetView>
  </sheetViews>
  <sheetFormatPr defaultColWidth="11.421875" defaultRowHeight="12.75"/>
  <cols>
    <col min="1" max="1" width="2.57421875" style="15" customWidth="1"/>
    <col min="2" max="2" width="69.57421875" style="43" customWidth="1"/>
    <col min="3" max="5" width="14.57421875" style="46" customWidth="1"/>
    <col min="6" max="7" width="14.7109375" style="15" customWidth="1"/>
    <col min="8" max="16384" width="11.421875" style="15" customWidth="1"/>
  </cols>
  <sheetData>
    <row r="1" spans="1:7" ht="16.5">
      <c r="A1" s="138" t="str">
        <f>+'1 TODO RIESGO'!A1:C1</f>
        <v>UNIVERSIDAD DISTRITAL FRANCISCO JOSÉ DE CALDAS</v>
      </c>
      <c r="B1" s="138"/>
      <c r="C1" s="138"/>
      <c r="D1" s="138"/>
      <c r="E1" s="138"/>
      <c r="F1" s="138"/>
      <c r="G1" s="138"/>
    </row>
    <row r="2" spans="1:7" ht="16.5">
      <c r="A2" s="138" t="str">
        <f>+'1 TODO RIESGO'!A2:C2</f>
        <v>CONVOCATORIA PÚBLICA No. 011 DE 2011</v>
      </c>
      <c r="B2" s="138"/>
      <c r="C2" s="138"/>
      <c r="D2" s="138"/>
      <c r="E2" s="138"/>
      <c r="F2" s="138"/>
      <c r="G2" s="138"/>
    </row>
    <row r="3" spans="1:7" ht="17.25" thickBot="1">
      <c r="A3" s="178" t="str">
        <f>+'1 TODO RIESGO'!A3:C3</f>
        <v>EVALUACIÓN OFERTA POR RAMO</v>
      </c>
      <c r="B3" s="178"/>
      <c r="C3" s="178"/>
      <c r="D3" s="178"/>
      <c r="E3" s="178"/>
      <c r="F3" s="178"/>
      <c r="G3" s="178"/>
    </row>
    <row r="4" spans="1:7" ht="15.75" customHeight="1">
      <c r="A4" s="148" t="s">
        <v>158</v>
      </c>
      <c r="B4" s="149"/>
      <c r="C4" s="149"/>
      <c r="D4" s="187" t="s">
        <v>462</v>
      </c>
      <c r="E4" s="187"/>
      <c r="F4" s="187" t="s">
        <v>204</v>
      </c>
      <c r="G4" s="219"/>
    </row>
    <row r="5" spans="1:7" ht="17.25" thickBot="1">
      <c r="A5" s="195" t="s">
        <v>126</v>
      </c>
      <c r="B5" s="196"/>
      <c r="C5" s="196"/>
      <c r="D5" s="188"/>
      <c r="E5" s="188"/>
      <c r="F5" s="188"/>
      <c r="G5" s="220"/>
    </row>
    <row r="6" spans="1:7" ht="16.5">
      <c r="A6" s="97" t="s">
        <v>8</v>
      </c>
      <c r="B6" s="148" t="s">
        <v>57</v>
      </c>
      <c r="C6" s="149"/>
      <c r="D6" s="140"/>
      <c r="E6" s="140"/>
      <c r="F6" s="221"/>
      <c r="G6" s="222"/>
    </row>
    <row r="7" spans="1:7" ht="16.5">
      <c r="A7" s="97"/>
      <c r="B7" s="156" t="s">
        <v>160</v>
      </c>
      <c r="C7" s="157"/>
      <c r="D7" s="193" t="s">
        <v>399</v>
      </c>
      <c r="E7" s="193"/>
      <c r="F7" s="136" t="s">
        <v>399</v>
      </c>
      <c r="G7" s="137"/>
    </row>
    <row r="8" spans="1:7" ht="16.5">
      <c r="A8" s="97"/>
      <c r="B8" s="156" t="s">
        <v>161</v>
      </c>
      <c r="C8" s="157"/>
      <c r="D8" s="193" t="s">
        <v>399</v>
      </c>
      <c r="E8" s="193"/>
      <c r="F8" s="136" t="s">
        <v>399</v>
      </c>
      <c r="G8" s="137"/>
    </row>
    <row r="9" spans="1:7" ht="16.5">
      <c r="A9" s="97"/>
      <c r="B9" s="168" t="s">
        <v>162</v>
      </c>
      <c r="C9" s="169"/>
      <c r="D9" s="193" t="s">
        <v>399</v>
      </c>
      <c r="E9" s="193"/>
      <c r="F9" s="136" t="s">
        <v>399</v>
      </c>
      <c r="G9" s="137"/>
    </row>
    <row r="10" spans="1:7" ht="16.5">
      <c r="A10" s="97"/>
      <c r="B10" s="168" t="s">
        <v>163</v>
      </c>
      <c r="C10" s="169"/>
      <c r="D10" s="193" t="s">
        <v>399</v>
      </c>
      <c r="E10" s="193"/>
      <c r="F10" s="136" t="s">
        <v>399</v>
      </c>
      <c r="G10" s="137"/>
    </row>
    <row r="11" spans="1:7" ht="16.5">
      <c r="A11" s="97"/>
      <c r="B11" s="168" t="s">
        <v>164</v>
      </c>
      <c r="C11" s="169"/>
      <c r="D11" s="193" t="s">
        <v>399</v>
      </c>
      <c r="E11" s="193"/>
      <c r="F11" s="136" t="s">
        <v>399</v>
      </c>
      <c r="G11" s="137"/>
    </row>
    <row r="12" spans="1:7" ht="16.5">
      <c r="A12" s="97"/>
      <c r="B12" s="168" t="s">
        <v>165</v>
      </c>
      <c r="C12" s="169"/>
      <c r="D12" s="193" t="s">
        <v>399</v>
      </c>
      <c r="E12" s="193"/>
      <c r="F12" s="136" t="s">
        <v>399</v>
      </c>
      <c r="G12" s="137"/>
    </row>
    <row r="13" spans="1:7" ht="16.5">
      <c r="A13" s="97"/>
      <c r="B13" s="168" t="s">
        <v>166</v>
      </c>
      <c r="C13" s="169"/>
      <c r="D13" s="193" t="s">
        <v>399</v>
      </c>
      <c r="E13" s="193"/>
      <c r="F13" s="136" t="s">
        <v>399</v>
      </c>
      <c r="G13" s="137"/>
    </row>
    <row r="14" spans="1:7" ht="16.5">
      <c r="A14" s="97"/>
      <c r="B14" s="168" t="s">
        <v>167</v>
      </c>
      <c r="C14" s="169"/>
      <c r="D14" s="193" t="s">
        <v>399</v>
      </c>
      <c r="E14" s="193"/>
      <c r="F14" s="136" t="s">
        <v>399</v>
      </c>
      <c r="G14" s="137"/>
    </row>
    <row r="15" spans="1:7" ht="16.5">
      <c r="A15" s="97"/>
      <c r="B15" s="168" t="s">
        <v>168</v>
      </c>
      <c r="C15" s="169"/>
      <c r="D15" s="193" t="s">
        <v>399</v>
      </c>
      <c r="E15" s="193"/>
      <c r="F15" s="136" t="s">
        <v>399</v>
      </c>
      <c r="G15" s="137"/>
    </row>
    <row r="16" spans="1:7" ht="35.25" customHeight="1">
      <c r="A16" s="97"/>
      <c r="B16" s="224" t="s">
        <v>296</v>
      </c>
      <c r="C16" s="225"/>
      <c r="D16" s="193" t="s">
        <v>399</v>
      </c>
      <c r="E16" s="193"/>
      <c r="F16" s="136" t="s">
        <v>399</v>
      </c>
      <c r="G16" s="137"/>
    </row>
    <row r="17" spans="1:7" ht="16.5">
      <c r="A17" s="97"/>
      <c r="B17" s="168" t="s">
        <v>169</v>
      </c>
      <c r="C17" s="169"/>
      <c r="D17" s="193" t="s">
        <v>399</v>
      </c>
      <c r="E17" s="193"/>
      <c r="F17" s="136" t="s">
        <v>399</v>
      </c>
      <c r="G17" s="137"/>
    </row>
    <row r="18" spans="1:7" ht="31.5" customHeight="1">
      <c r="A18" s="97"/>
      <c r="B18" s="160" t="s">
        <v>170</v>
      </c>
      <c r="C18" s="161"/>
      <c r="D18" s="193" t="s">
        <v>399</v>
      </c>
      <c r="E18" s="193"/>
      <c r="F18" s="136" t="s">
        <v>399</v>
      </c>
      <c r="G18" s="137"/>
    </row>
    <row r="19" spans="1:7" ht="16.5">
      <c r="A19" s="97"/>
      <c r="B19" s="168" t="s">
        <v>171</v>
      </c>
      <c r="C19" s="169"/>
      <c r="D19" s="193" t="s">
        <v>399</v>
      </c>
      <c r="E19" s="193"/>
      <c r="F19" s="136" t="s">
        <v>399</v>
      </c>
      <c r="G19" s="137"/>
    </row>
    <row r="20" spans="1:7" ht="16.5">
      <c r="A20" s="97"/>
      <c r="B20" s="168" t="s">
        <v>172</v>
      </c>
      <c r="C20" s="169"/>
      <c r="D20" s="193" t="s">
        <v>399</v>
      </c>
      <c r="E20" s="193"/>
      <c r="F20" s="136" t="s">
        <v>399</v>
      </c>
      <c r="G20" s="137"/>
    </row>
    <row r="21" spans="1:7" ht="16.5">
      <c r="A21" s="97"/>
      <c r="B21" s="168" t="s">
        <v>173</v>
      </c>
      <c r="C21" s="169"/>
      <c r="D21" s="193" t="s">
        <v>399</v>
      </c>
      <c r="E21" s="193"/>
      <c r="F21" s="136" t="s">
        <v>399</v>
      </c>
      <c r="G21" s="137"/>
    </row>
    <row r="22" spans="1:7" ht="16.5">
      <c r="A22" s="97"/>
      <c r="B22" s="168" t="s">
        <v>174</v>
      </c>
      <c r="C22" s="169"/>
      <c r="D22" s="193" t="s">
        <v>399</v>
      </c>
      <c r="E22" s="193"/>
      <c r="F22" s="136" t="s">
        <v>399</v>
      </c>
      <c r="G22" s="137"/>
    </row>
    <row r="23" spans="1:7" ht="16.5">
      <c r="A23" s="97"/>
      <c r="B23" s="168" t="s">
        <v>175</v>
      </c>
      <c r="C23" s="169"/>
      <c r="D23" s="193" t="s">
        <v>399</v>
      </c>
      <c r="E23" s="193"/>
      <c r="F23" s="136" t="s">
        <v>399</v>
      </c>
      <c r="G23" s="137"/>
    </row>
    <row r="24" spans="1:7" ht="48.75" customHeight="1">
      <c r="A24" s="97"/>
      <c r="B24" s="158" t="s">
        <v>176</v>
      </c>
      <c r="C24" s="159"/>
      <c r="D24" s="193" t="s">
        <v>399</v>
      </c>
      <c r="E24" s="193"/>
      <c r="F24" s="136" t="s">
        <v>399</v>
      </c>
      <c r="G24" s="137"/>
    </row>
    <row r="25" spans="1:7" ht="16.5">
      <c r="A25" s="97"/>
      <c r="B25" s="168" t="s">
        <v>177</v>
      </c>
      <c r="C25" s="169"/>
      <c r="D25" s="193" t="s">
        <v>399</v>
      </c>
      <c r="E25" s="193"/>
      <c r="F25" s="136" t="s">
        <v>399</v>
      </c>
      <c r="G25" s="137"/>
    </row>
    <row r="26" spans="1:7" ht="30" customHeight="1">
      <c r="A26" s="97"/>
      <c r="B26" s="158" t="s">
        <v>463</v>
      </c>
      <c r="C26" s="159"/>
      <c r="D26" s="193" t="s">
        <v>496</v>
      </c>
      <c r="E26" s="193"/>
      <c r="F26" s="136" t="s">
        <v>399</v>
      </c>
      <c r="G26" s="137"/>
    </row>
    <row r="27" spans="1:7" ht="16.5">
      <c r="A27" s="97">
        <v>2</v>
      </c>
      <c r="B27" s="223" t="s">
        <v>453</v>
      </c>
      <c r="C27" s="203"/>
      <c r="D27" s="193" t="s">
        <v>399</v>
      </c>
      <c r="E27" s="193" t="s">
        <v>399</v>
      </c>
      <c r="F27" s="136"/>
      <c r="G27" s="137"/>
    </row>
    <row r="28" spans="1:7" ht="16.5">
      <c r="A28" s="97"/>
      <c r="B28" s="156" t="s">
        <v>26</v>
      </c>
      <c r="C28" s="157"/>
      <c r="D28" s="193" t="s">
        <v>399</v>
      </c>
      <c r="E28" s="193" t="s">
        <v>399</v>
      </c>
      <c r="F28" s="136" t="s">
        <v>399</v>
      </c>
      <c r="G28" s="137"/>
    </row>
    <row r="29" spans="1:7" ht="16.5">
      <c r="A29" s="97"/>
      <c r="B29" s="156" t="s">
        <v>178</v>
      </c>
      <c r="C29" s="157"/>
      <c r="D29" s="193" t="s">
        <v>399</v>
      </c>
      <c r="E29" s="193" t="s">
        <v>399</v>
      </c>
      <c r="F29" s="136" t="s">
        <v>399</v>
      </c>
      <c r="G29" s="137"/>
    </row>
    <row r="30" spans="1:7" ht="16.5">
      <c r="A30" s="97"/>
      <c r="B30" s="156" t="s">
        <v>179</v>
      </c>
      <c r="C30" s="157"/>
      <c r="D30" s="193" t="s">
        <v>399</v>
      </c>
      <c r="E30" s="193" t="s">
        <v>399</v>
      </c>
      <c r="F30" s="136" t="s">
        <v>399</v>
      </c>
      <c r="G30" s="137"/>
    </row>
    <row r="31" spans="1:7" ht="16.5">
      <c r="A31" s="97"/>
      <c r="B31" s="156" t="s">
        <v>180</v>
      </c>
      <c r="C31" s="157"/>
      <c r="D31" s="193" t="s">
        <v>399</v>
      </c>
      <c r="E31" s="193" t="s">
        <v>399</v>
      </c>
      <c r="F31" s="136" t="s">
        <v>399</v>
      </c>
      <c r="G31" s="137"/>
    </row>
    <row r="32" spans="1:7" ht="16.5">
      <c r="A32" s="97"/>
      <c r="B32" s="156" t="s">
        <v>12</v>
      </c>
      <c r="C32" s="157"/>
      <c r="D32" s="193" t="s">
        <v>399</v>
      </c>
      <c r="E32" s="193" t="s">
        <v>399</v>
      </c>
      <c r="F32" s="136" t="s">
        <v>399</v>
      </c>
      <c r="G32" s="137"/>
    </row>
    <row r="33" spans="1:7" ht="16.5">
      <c r="A33" s="97"/>
      <c r="B33" s="156" t="s">
        <v>43</v>
      </c>
      <c r="C33" s="157"/>
      <c r="D33" s="193" t="s">
        <v>399</v>
      </c>
      <c r="E33" s="193" t="s">
        <v>399</v>
      </c>
      <c r="F33" s="136" t="s">
        <v>399</v>
      </c>
      <c r="G33" s="137"/>
    </row>
    <row r="34" spans="1:7" ht="16.5" customHeight="1">
      <c r="A34" s="97"/>
      <c r="B34" s="158" t="s">
        <v>181</v>
      </c>
      <c r="C34" s="159"/>
      <c r="D34" s="193" t="s">
        <v>399</v>
      </c>
      <c r="E34" s="193" t="s">
        <v>399</v>
      </c>
      <c r="F34" s="136" t="s">
        <v>399</v>
      </c>
      <c r="G34" s="137"/>
    </row>
    <row r="35" spans="1:7" ht="16.5">
      <c r="A35" s="97"/>
      <c r="B35" s="156" t="s">
        <v>18</v>
      </c>
      <c r="C35" s="157"/>
      <c r="D35" s="193" t="s">
        <v>399</v>
      </c>
      <c r="E35" s="193" t="s">
        <v>399</v>
      </c>
      <c r="F35" s="136" t="s">
        <v>399</v>
      </c>
      <c r="G35" s="137"/>
    </row>
    <row r="36" spans="1:7" ht="16.5">
      <c r="A36" s="97"/>
      <c r="B36" s="156" t="s">
        <v>182</v>
      </c>
      <c r="C36" s="157"/>
      <c r="D36" s="193" t="s">
        <v>399</v>
      </c>
      <c r="E36" s="193" t="s">
        <v>399</v>
      </c>
      <c r="F36" s="136" t="s">
        <v>399</v>
      </c>
      <c r="G36" s="137"/>
    </row>
    <row r="37" spans="1:7" ht="16.5">
      <c r="A37" s="97"/>
      <c r="B37" s="156" t="s">
        <v>6</v>
      </c>
      <c r="C37" s="157"/>
      <c r="D37" s="193" t="s">
        <v>399</v>
      </c>
      <c r="E37" s="193" t="s">
        <v>399</v>
      </c>
      <c r="F37" s="136" t="s">
        <v>399</v>
      </c>
      <c r="G37" s="137"/>
    </row>
    <row r="38" spans="1:7" ht="49.5" customHeight="1">
      <c r="A38" s="97"/>
      <c r="B38" s="158" t="s">
        <v>183</v>
      </c>
      <c r="C38" s="159"/>
      <c r="D38" s="193" t="s">
        <v>399</v>
      </c>
      <c r="E38" s="193" t="s">
        <v>399</v>
      </c>
      <c r="F38" s="136" t="s">
        <v>399</v>
      </c>
      <c r="G38" s="137"/>
    </row>
    <row r="39" spans="1:7" ht="16.5">
      <c r="A39" s="97"/>
      <c r="B39" s="156" t="s">
        <v>114</v>
      </c>
      <c r="C39" s="157"/>
      <c r="D39" s="193" t="s">
        <v>399</v>
      </c>
      <c r="E39" s="193" t="s">
        <v>399</v>
      </c>
      <c r="F39" s="136" t="s">
        <v>399</v>
      </c>
      <c r="G39" s="137"/>
    </row>
    <row r="40" spans="1:7" ht="16.5">
      <c r="A40" s="97"/>
      <c r="B40" s="156" t="s">
        <v>184</v>
      </c>
      <c r="C40" s="157"/>
      <c r="D40" s="193" t="s">
        <v>399</v>
      </c>
      <c r="E40" s="193" t="s">
        <v>399</v>
      </c>
      <c r="F40" s="136" t="s">
        <v>399</v>
      </c>
      <c r="G40" s="137"/>
    </row>
    <row r="41" spans="1:7" ht="16.5">
      <c r="A41" s="97"/>
      <c r="B41" s="156" t="s">
        <v>185</v>
      </c>
      <c r="C41" s="157"/>
      <c r="D41" s="193" t="s">
        <v>399</v>
      </c>
      <c r="E41" s="193" t="s">
        <v>399</v>
      </c>
      <c r="F41" s="136" t="s">
        <v>399</v>
      </c>
      <c r="G41" s="137"/>
    </row>
    <row r="42" spans="1:7" ht="16.5">
      <c r="A42" s="97"/>
      <c r="B42" s="156" t="s">
        <v>186</v>
      </c>
      <c r="C42" s="157"/>
      <c r="D42" s="193" t="s">
        <v>399</v>
      </c>
      <c r="E42" s="193" t="s">
        <v>399</v>
      </c>
      <c r="F42" s="136" t="s">
        <v>399</v>
      </c>
      <c r="G42" s="137"/>
    </row>
    <row r="43" spans="1:7" ht="16.5">
      <c r="A43" s="97"/>
      <c r="B43" s="156" t="s">
        <v>187</v>
      </c>
      <c r="C43" s="157"/>
      <c r="D43" s="193" t="s">
        <v>399</v>
      </c>
      <c r="E43" s="193" t="s">
        <v>399</v>
      </c>
      <c r="F43" s="136" t="s">
        <v>399</v>
      </c>
      <c r="G43" s="137"/>
    </row>
    <row r="44" spans="1:7" ht="33">
      <c r="A44" s="97" t="s">
        <v>127</v>
      </c>
      <c r="B44" s="127" t="s">
        <v>58</v>
      </c>
      <c r="C44" s="126" t="s">
        <v>62</v>
      </c>
      <c r="D44" s="18" t="s">
        <v>64</v>
      </c>
      <c r="E44" s="24" t="s">
        <v>63</v>
      </c>
      <c r="F44" s="18" t="s">
        <v>64</v>
      </c>
      <c r="G44" s="25" t="s">
        <v>63</v>
      </c>
    </row>
    <row r="45" spans="1:7" ht="16.5">
      <c r="A45" s="97"/>
      <c r="B45" s="128" t="s">
        <v>188</v>
      </c>
      <c r="C45" s="14">
        <v>70</v>
      </c>
      <c r="D45" s="28" t="s">
        <v>77</v>
      </c>
      <c r="E45" s="47">
        <v>0</v>
      </c>
      <c r="F45" s="29" t="s">
        <v>77</v>
      </c>
      <c r="G45" s="124">
        <v>0</v>
      </c>
    </row>
    <row r="46" spans="1:7" ht="16.5">
      <c r="A46" s="97"/>
      <c r="B46" s="108" t="s">
        <v>189</v>
      </c>
      <c r="C46" s="14">
        <v>20</v>
      </c>
      <c r="D46" s="28" t="s">
        <v>399</v>
      </c>
      <c r="E46" s="47">
        <v>20</v>
      </c>
      <c r="F46" s="29" t="s">
        <v>399</v>
      </c>
      <c r="G46" s="124">
        <v>20</v>
      </c>
    </row>
    <row r="47" spans="1:7" ht="16.5">
      <c r="A47" s="97"/>
      <c r="B47" s="108" t="s">
        <v>190</v>
      </c>
      <c r="C47" s="14">
        <v>20</v>
      </c>
      <c r="D47" s="28" t="s">
        <v>399</v>
      </c>
      <c r="E47" s="47">
        <v>20</v>
      </c>
      <c r="F47" s="29" t="s">
        <v>399</v>
      </c>
      <c r="G47" s="124">
        <v>20</v>
      </c>
    </row>
    <row r="48" spans="1:7" ht="33">
      <c r="A48" s="97"/>
      <c r="B48" s="108" t="s">
        <v>191</v>
      </c>
      <c r="C48" s="14">
        <v>40</v>
      </c>
      <c r="D48" s="14" t="s">
        <v>399</v>
      </c>
      <c r="E48" s="14">
        <v>40</v>
      </c>
      <c r="F48" s="104" t="s">
        <v>399</v>
      </c>
      <c r="G48" s="124">
        <v>40</v>
      </c>
    </row>
    <row r="49" spans="1:7" ht="16.5">
      <c r="A49" s="97"/>
      <c r="B49" s="108" t="s">
        <v>192</v>
      </c>
      <c r="C49" s="14">
        <v>20</v>
      </c>
      <c r="D49" s="28" t="s">
        <v>399</v>
      </c>
      <c r="E49" s="47">
        <v>20</v>
      </c>
      <c r="F49" s="29" t="s">
        <v>399</v>
      </c>
      <c r="G49" s="124">
        <v>20</v>
      </c>
    </row>
    <row r="50" spans="1:7" ht="16.5">
      <c r="A50" s="97"/>
      <c r="B50" s="128" t="s">
        <v>193</v>
      </c>
      <c r="C50" s="14">
        <v>20</v>
      </c>
      <c r="D50" s="28" t="s">
        <v>399</v>
      </c>
      <c r="E50" s="47">
        <v>20</v>
      </c>
      <c r="F50" s="29" t="s">
        <v>399</v>
      </c>
      <c r="G50" s="124">
        <v>20</v>
      </c>
    </row>
    <row r="51" spans="1:7" ht="66">
      <c r="A51" s="97"/>
      <c r="B51" s="108" t="s">
        <v>194</v>
      </c>
      <c r="C51" s="14">
        <v>20</v>
      </c>
      <c r="D51" s="29" t="s">
        <v>77</v>
      </c>
      <c r="E51" s="14">
        <v>0</v>
      </c>
      <c r="F51" s="29" t="s">
        <v>399</v>
      </c>
      <c r="G51" s="124">
        <v>20</v>
      </c>
    </row>
    <row r="52" spans="1:7" ht="16.5">
      <c r="A52" s="97"/>
      <c r="B52" s="128" t="s">
        <v>195</v>
      </c>
      <c r="C52" s="14">
        <v>20</v>
      </c>
      <c r="D52" s="28" t="s">
        <v>399</v>
      </c>
      <c r="E52" s="47">
        <v>20</v>
      </c>
      <c r="F52" s="29" t="s">
        <v>399</v>
      </c>
      <c r="G52" s="124">
        <v>20</v>
      </c>
    </row>
    <row r="53" spans="1:7" ht="16.5">
      <c r="A53" s="97"/>
      <c r="B53" s="128" t="s">
        <v>196</v>
      </c>
      <c r="C53" s="14">
        <v>20</v>
      </c>
      <c r="D53" s="28" t="s">
        <v>77</v>
      </c>
      <c r="E53" s="47">
        <v>0</v>
      </c>
      <c r="F53" s="29" t="s">
        <v>399</v>
      </c>
      <c r="G53" s="124">
        <v>20</v>
      </c>
    </row>
    <row r="54" spans="1:7" ht="33">
      <c r="A54" s="97"/>
      <c r="B54" s="128" t="s">
        <v>197</v>
      </c>
      <c r="C54" s="14">
        <v>10</v>
      </c>
      <c r="D54" s="14" t="s">
        <v>399</v>
      </c>
      <c r="E54" s="14">
        <v>10</v>
      </c>
      <c r="F54" s="14" t="s">
        <v>492</v>
      </c>
      <c r="G54" s="124">
        <v>5</v>
      </c>
    </row>
    <row r="55" spans="1:7" ht="33">
      <c r="A55" s="97"/>
      <c r="B55" s="108" t="s">
        <v>198</v>
      </c>
      <c r="C55" s="14">
        <v>20</v>
      </c>
      <c r="D55" s="14" t="s">
        <v>77</v>
      </c>
      <c r="E55" s="14">
        <v>0</v>
      </c>
      <c r="F55" s="14" t="s">
        <v>399</v>
      </c>
      <c r="G55" s="124">
        <v>20</v>
      </c>
    </row>
    <row r="56" spans="1:7" ht="16.5">
      <c r="A56" s="97"/>
      <c r="B56" s="108" t="s">
        <v>199</v>
      </c>
      <c r="C56" s="14">
        <v>60</v>
      </c>
      <c r="D56" s="14" t="s">
        <v>399</v>
      </c>
      <c r="E56" s="14">
        <v>60</v>
      </c>
      <c r="F56" s="14" t="s">
        <v>399</v>
      </c>
      <c r="G56" s="124">
        <v>60</v>
      </c>
    </row>
    <row r="57" spans="1:7" ht="16.5">
      <c r="A57" s="97"/>
      <c r="B57" s="108" t="s">
        <v>200</v>
      </c>
      <c r="C57" s="14">
        <v>40</v>
      </c>
      <c r="D57" s="14" t="s">
        <v>399</v>
      </c>
      <c r="E57" s="14">
        <v>40</v>
      </c>
      <c r="F57" s="14" t="s">
        <v>399</v>
      </c>
      <c r="G57" s="124">
        <v>40</v>
      </c>
    </row>
    <row r="58" spans="1:7" ht="33">
      <c r="A58" s="97"/>
      <c r="B58" s="128" t="s">
        <v>201</v>
      </c>
      <c r="C58" s="14">
        <v>40</v>
      </c>
      <c r="D58" s="14" t="s">
        <v>399</v>
      </c>
      <c r="E58" s="14">
        <v>40</v>
      </c>
      <c r="F58" s="14" t="s">
        <v>399</v>
      </c>
      <c r="G58" s="124">
        <v>40</v>
      </c>
    </row>
    <row r="59" spans="1:7" ht="16.5">
      <c r="A59" s="97"/>
      <c r="B59" s="108" t="s">
        <v>202</v>
      </c>
      <c r="C59" s="14">
        <v>20</v>
      </c>
      <c r="D59" s="14" t="s">
        <v>399</v>
      </c>
      <c r="E59" s="14">
        <v>20</v>
      </c>
      <c r="F59" s="14" t="s">
        <v>399</v>
      </c>
      <c r="G59" s="124">
        <v>20</v>
      </c>
    </row>
    <row r="60" spans="1:7" ht="16.5">
      <c r="A60" s="97"/>
      <c r="B60" s="108" t="s">
        <v>17</v>
      </c>
      <c r="C60" s="14">
        <v>20</v>
      </c>
      <c r="D60" s="14" t="s">
        <v>77</v>
      </c>
      <c r="E60" s="14">
        <v>0</v>
      </c>
      <c r="F60" s="14" t="s">
        <v>77</v>
      </c>
      <c r="G60" s="124">
        <v>0</v>
      </c>
    </row>
    <row r="61" spans="1:7" ht="16.5">
      <c r="A61" s="97"/>
      <c r="B61" s="108" t="s">
        <v>203</v>
      </c>
      <c r="C61" s="14">
        <v>30</v>
      </c>
      <c r="D61" s="14" t="s">
        <v>399</v>
      </c>
      <c r="E61" s="14">
        <v>30</v>
      </c>
      <c r="F61" s="14" t="s">
        <v>399</v>
      </c>
      <c r="G61" s="124">
        <v>30</v>
      </c>
    </row>
    <row r="62" spans="1:7" ht="16.5">
      <c r="A62" s="97"/>
      <c r="B62" s="110" t="s">
        <v>71</v>
      </c>
      <c r="C62" s="18">
        <v>500</v>
      </c>
      <c r="D62" s="28" t="s">
        <v>59</v>
      </c>
      <c r="E62" s="60">
        <f>SUM(E45:E61)</f>
        <v>340</v>
      </c>
      <c r="F62" s="28" t="s">
        <v>59</v>
      </c>
      <c r="G62" s="61">
        <f>SUM(G45:G61)</f>
        <v>395</v>
      </c>
    </row>
    <row r="63" spans="1:7" ht="16.5">
      <c r="A63" s="97" t="s">
        <v>125</v>
      </c>
      <c r="B63" s="110" t="s">
        <v>140</v>
      </c>
      <c r="C63" s="18"/>
      <c r="D63" s="154"/>
      <c r="E63" s="154"/>
      <c r="F63" s="154"/>
      <c r="G63" s="155"/>
    </row>
    <row r="64" spans="1:7" ht="33">
      <c r="A64" s="97">
        <v>1</v>
      </c>
      <c r="B64" s="110" t="s">
        <v>65</v>
      </c>
      <c r="C64" s="33" t="s">
        <v>62</v>
      </c>
      <c r="D64" s="33" t="s">
        <v>69</v>
      </c>
      <c r="E64" s="33" t="s">
        <v>63</v>
      </c>
      <c r="F64" s="33" t="s">
        <v>69</v>
      </c>
      <c r="G64" s="34" t="s">
        <v>63</v>
      </c>
    </row>
    <row r="65" spans="1:7" ht="16.5">
      <c r="A65" s="98"/>
      <c r="B65" s="114" t="s">
        <v>317</v>
      </c>
      <c r="C65" s="21"/>
      <c r="D65" s="59">
        <f>40000000*1.16</f>
        <v>46400000</v>
      </c>
      <c r="E65" s="36" t="s">
        <v>497</v>
      </c>
      <c r="F65" s="59">
        <v>56405530</v>
      </c>
      <c r="G65" s="37" t="s">
        <v>495</v>
      </c>
    </row>
    <row r="66" spans="1:7" s="26" customFormat="1" ht="16.5">
      <c r="A66" s="97"/>
      <c r="B66" s="112" t="s">
        <v>76</v>
      </c>
      <c r="C66" s="18">
        <v>250</v>
      </c>
      <c r="D66" s="18"/>
      <c r="E66" s="18">
        <f>(335*250)/548</f>
        <v>152.82846715328466</v>
      </c>
      <c r="F66" s="18"/>
      <c r="G66" s="19">
        <v>250</v>
      </c>
    </row>
    <row r="67" spans="1:7" s="26" customFormat="1" ht="33">
      <c r="A67" s="97">
        <v>2</v>
      </c>
      <c r="B67" s="110" t="s">
        <v>9</v>
      </c>
      <c r="C67" s="33" t="s">
        <v>70</v>
      </c>
      <c r="D67" s="18"/>
      <c r="E67" s="33" t="s">
        <v>63</v>
      </c>
      <c r="F67" s="18"/>
      <c r="G67" s="34" t="s">
        <v>63</v>
      </c>
    </row>
    <row r="68" spans="1:7" s="26" customFormat="1" ht="16.5">
      <c r="A68" s="97" t="s">
        <v>59</v>
      </c>
      <c r="B68" s="110" t="s">
        <v>59</v>
      </c>
      <c r="C68" s="18">
        <v>250</v>
      </c>
      <c r="D68" s="18"/>
      <c r="E68" s="50"/>
      <c r="F68" s="18"/>
      <c r="G68" s="55"/>
    </row>
    <row r="69" spans="1:7" s="26" customFormat="1" ht="16.5">
      <c r="A69" s="97"/>
      <c r="B69" s="129" t="s">
        <v>139</v>
      </c>
      <c r="C69" s="50" t="s">
        <v>59</v>
      </c>
      <c r="D69" s="59">
        <v>50000000</v>
      </c>
      <c r="E69" s="18">
        <v>140</v>
      </c>
      <c r="F69" s="59">
        <v>30000000</v>
      </c>
      <c r="G69" s="19">
        <v>200</v>
      </c>
    </row>
    <row r="70" spans="1:7" ht="16.5">
      <c r="A70" s="98"/>
      <c r="B70" s="112" t="s">
        <v>78</v>
      </c>
      <c r="C70" s="18" t="s">
        <v>59</v>
      </c>
      <c r="D70" s="29"/>
      <c r="E70" s="18"/>
      <c r="F70" s="29"/>
      <c r="G70" s="19"/>
    </row>
    <row r="71" spans="1:7" s="26" customFormat="1" ht="17.25" thickBot="1">
      <c r="A71" s="118" t="s">
        <v>159</v>
      </c>
      <c r="B71" s="117"/>
      <c r="C71" s="54">
        <v>1000</v>
      </c>
      <c r="D71" s="40"/>
      <c r="E71" s="39">
        <f>+E62+E66+E69</f>
        <v>632.8284671532847</v>
      </c>
      <c r="F71" s="40"/>
      <c r="G71" s="41">
        <f>+G62+G66+G69</f>
        <v>845</v>
      </c>
    </row>
    <row r="72" spans="3:5" ht="16.5">
      <c r="C72" s="44"/>
      <c r="D72" s="44"/>
      <c r="E72" s="44"/>
    </row>
    <row r="73" spans="3:5" ht="16.5">
      <c r="C73" s="44"/>
      <c r="D73" s="44"/>
      <c r="E73" s="44"/>
    </row>
    <row r="74" spans="3:5" ht="16.5">
      <c r="C74" s="44"/>
      <c r="D74" s="44"/>
      <c r="E74" s="44"/>
    </row>
    <row r="75" spans="3:5" ht="16.5">
      <c r="C75" s="44"/>
      <c r="D75" s="44"/>
      <c r="E75" s="44"/>
    </row>
    <row r="76" spans="3:5" ht="16.5">
      <c r="C76" s="44"/>
      <c r="D76" s="44"/>
      <c r="E76" s="44"/>
    </row>
    <row r="77" spans="3:5" ht="16.5">
      <c r="C77" s="44"/>
      <c r="D77" s="44"/>
      <c r="E77" s="44"/>
    </row>
    <row r="78" spans="3:5" ht="16.5">
      <c r="C78" s="44"/>
      <c r="D78" s="44"/>
      <c r="E78" s="44"/>
    </row>
    <row r="79" spans="3:5" ht="16.5">
      <c r="C79" s="44"/>
      <c r="D79" s="44"/>
      <c r="E79" s="44"/>
    </row>
    <row r="80" spans="3:5" ht="16.5">
      <c r="C80" s="44"/>
      <c r="D80" s="44"/>
      <c r="E80" s="44"/>
    </row>
    <row r="81" spans="3:5" ht="16.5">
      <c r="C81" s="44"/>
      <c r="D81" s="44"/>
      <c r="E81" s="44"/>
    </row>
    <row r="82" spans="3:5" ht="16.5">
      <c r="C82" s="44"/>
      <c r="D82" s="44"/>
      <c r="E82" s="44"/>
    </row>
    <row r="83" spans="3:5" ht="16.5">
      <c r="C83" s="44"/>
      <c r="D83" s="44"/>
      <c r="E83" s="44"/>
    </row>
    <row r="84" spans="3:5" ht="16.5">
      <c r="C84" s="44"/>
      <c r="D84" s="44"/>
      <c r="E84" s="44"/>
    </row>
    <row r="85" spans="3:5" ht="16.5">
      <c r="C85" s="44"/>
      <c r="D85" s="44"/>
      <c r="E85" s="44"/>
    </row>
    <row r="86" spans="3:5" ht="16.5">
      <c r="C86" s="44"/>
      <c r="D86" s="44"/>
      <c r="E86" s="44"/>
    </row>
    <row r="87" spans="3:5" ht="16.5">
      <c r="C87" s="44"/>
      <c r="D87" s="44"/>
      <c r="E87" s="44"/>
    </row>
    <row r="88" spans="3:5" ht="16.5">
      <c r="C88" s="44"/>
      <c r="D88" s="44"/>
      <c r="E88" s="44"/>
    </row>
    <row r="89" spans="3:5" ht="16.5">
      <c r="C89" s="44"/>
      <c r="D89" s="44"/>
      <c r="E89" s="44"/>
    </row>
    <row r="90" spans="3:5" ht="16.5">
      <c r="C90" s="44"/>
      <c r="D90" s="44"/>
      <c r="E90" s="44"/>
    </row>
    <row r="91" spans="3:5" ht="16.5">
      <c r="C91" s="44"/>
      <c r="D91" s="44"/>
      <c r="E91" s="44"/>
    </row>
    <row r="92" spans="3:5" ht="16.5">
      <c r="C92" s="44"/>
      <c r="D92" s="44"/>
      <c r="E92" s="44"/>
    </row>
    <row r="93" spans="3:5" ht="16.5">
      <c r="C93" s="44"/>
      <c r="D93" s="44"/>
      <c r="E93" s="44"/>
    </row>
    <row r="94" spans="3:5" ht="16.5">
      <c r="C94" s="44"/>
      <c r="D94" s="44"/>
      <c r="E94" s="44"/>
    </row>
    <row r="95" spans="3:5" ht="16.5">
      <c r="C95" s="44"/>
      <c r="D95" s="44"/>
      <c r="E95" s="44"/>
    </row>
    <row r="96" spans="3:5" ht="16.5">
      <c r="C96" s="44"/>
      <c r="D96" s="44"/>
      <c r="E96" s="44"/>
    </row>
    <row r="97" spans="3:5" ht="16.5">
      <c r="C97" s="44"/>
      <c r="D97" s="44"/>
      <c r="E97" s="44"/>
    </row>
    <row r="98" spans="3:5" ht="16.5">
      <c r="C98" s="44"/>
      <c r="D98" s="44"/>
      <c r="E98" s="44"/>
    </row>
    <row r="99" spans="3:5" ht="16.5">
      <c r="C99" s="44"/>
      <c r="D99" s="44"/>
      <c r="E99" s="44"/>
    </row>
    <row r="100" spans="3:5" ht="16.5">
      <c r="C100" s="44"/>
      <c r="D100" s="44"/>
      <c r="E100" s="44"/>
    </row>
    <row r="101" spans="3:5" ht="16.5">
      <c r="C101" s="44"/>
      <c r="D101" s="44"/>
      <c r="E101" s="44"/>
    </row>
    <row r="102" spans="3:5" ht="16.5">
      <c r="C102" s="44"/>
      <c r="D102" s="44"/>
      <c r="E102" s="44"/>
    </row>
    <row r="103" spans="3:5" ht="16.5">
      <c r="C103" s="44"/>
      <c r="D103" s="44"/>
      <c r="E103" s="44"/>
    </row>
    <row r="104" spans="3:5" ht="16.5">
      <c r="C104" s="44"/>
      <c r="D104" s="44"/>
      <c r="E104" s="44"/>
    </row>
    <row r="105" spans="3:5" ht="16.5">
      <c r="C105" s="44"/>
      <c r="D105" s="44"/>
      <c r="E105" s="44"/>
    </row>
    <row r="106" spans="3:5" ht="16.5">
      <c r="C106" s="44"/>
      <c r="D106" s="44"/>
      <c r="E106" s="44"/>
    </row>
    <row r="107" spans="3:5" ht="16.5">
      <c r="C107" s="44"/>
      <c r="D107" s="44"/>
      <c r="E107" s="44"/>
    </row>
    <row r="108" spans="3:5" ht="16.5">
      <c r="C108" s="44"/>
      <c r="D108" s="44"/>
      <c r="E108" s="44"/>
    </row>
    <row r="109" spans="3:5" ht="16.5">
      <c r="C109" s="44"/>
      <c r="D109" s="44"/>
      <c r="E109" s="44"/>
    </row>
    <row r="110" spans="3:5" ht="16.5">
      <c r="C110" s="44"/>
      <c r="D110" s="44"/>
      <c r="E110" s="44"/>
    </row>
    <row r="111" spans="3:5" ht="16.5">
      <c r="C111" s="44"/>
      <c r="D111" s="44"/>
      <c r="E111" s="44"/>
    </row>
    <row r="112" spans="3:5" ht="16.5">
      <c r="C112" s="44"/>
      <c r="D112" s="44"/>
      <c r="E112" s="44"/>
    </row>
    <row r="113" spans="3:5" ht="16.5">
      <c r="C113" s="44"/>
      <c r="D113" s="44"/>
      <c r="E113" s="44"/>
    </row>
    <row r="114" spans="3:5" ht="16.5">
      <c r="C114" s="44"/>
      <c r="D114" s="44"/>
      <c r="E114" s="44"/>
    </row>
    <row r="115" spans="3:5" ht="16.5">
      <c r="C115" s="44"/>
      <c r="D115" s="44"/>
      <c r="E115" s="44"/>
    </row>
    <row r="116" spans="3:5" ht="16.5">
      <c r="C116" s="44"/>
      <c r="D116" s="44"/>
      <c r="E116" s="44"/>
    </row>
    <row r="117" spans="3:5" ht="16.5">
      <c r="C117" s="44"/>
      <c r="D117" s="44"/>
      <c r="E117" s="44"/>
    </row>
    <row r="118" spans="3:5" ht="16.5">
      <c r="C118" s="44"/>
      <c r="D118" s="44"/>
      <c r="E118" s="44"/>
    </row>
    <row r="119" spans="3:5" ht="16.5">
      <c r="C119" s="44"/>
      <c r="D119" s="44"/>
      <c r="E119" s="44"/>
    </row>
    <row r="120" spans="3:5" ht="16.5">
      <c r="C120" s="44"/>
      <c r="D120" s="44"/>
      <c r="E120" s="44"/>
    </row>
    <row r="121" spans="3:5" ht="16.5">
      <c r="C121" s="44"/>
      <c r="D121" s="44"/>
      <c r="E121" s="44"/>
    </row>
    <row r="122" spans="3:5" ht="16.5">
      <c r="C122" s="44"/>
      <c r="D122" s="44"/>
      <c r="E122" s="44"/>
    </row>
    <row r="123" spans="3:5" ht="16.5">
      <c r="C123" s="44"/>
      <c r="D123" s="44"/>
      <c r="E123" s="44"/>
    </row>
    <row r="124" spans="3:5" ht="16.5">
      <c r="C124" s="44"/>
      <c r="D124" s="44"/>
      <c r="E124" s="44"/>
    </row>
    <row r="125" spans="3:5" ht="16.5">
      <c r="C125" s="44"/>
      <c r="D125" s="44"/>
      <c r="E125" s="44"/>
    </row>
    <row r="126" spans="3:5" ht="16.5">
      <c r="C126" s="44"/>
      <c r="D126" s="44"/>
      <c r="E126" s="44"/>
    </row>
    <row r="127" spans="3:5" ht="16.5">
      <c r="C127" s="44"/>
      <c r="D127" s="44"/>
      <c r="E127" s="44"/>
    </row>
    <row r="128" spans="3:5" ht="16.5">
      <c r="C128" s="44"/>
      <c r="D128" s="44"/>
      <c r="E128" s="44"/>
    </row>
    <row r="129" spans="3:5" ht="16.5">
      <c r="C129" s="44"/>
      <c r="D129" s="44"/>
      <c r="E129" s="44"/>
    </row>
    <row r="130" spans="3:5" ht="16.5">
      <c r="C130" s="44"/>
      <c r="D130" s="44"/>
      <c r="E130" s="44"/>
    </row>
    <row r="131" spans="3:5" ht="16.5">
      <c r="C131" s="44"/>
      <c r="D131" s="44"/>
      <c r="E131" s="44"/>
    </row>
    <row r="132" spans="3:5" ht="16.5">
      <c r="C132" s="44"/>
      <c r="D132" s="44"/>
      <c r="E132" s="44"/>
    </row>
    <row r="133" spans="3:5" ht="16.5">
      <c r="C133" s="44"/>
      <c r="D133" s="44"/>
      <c r="E133" s="44"/>
    </row>
    <row r="134" spans="3:5" ht="16.5">
      <c r="C134" s="44"/>
      <c r="D134" s="44"/>
      <c r="E134" s="44"/>
    </row>
    <row r="135" spans="3:5" ht="16.5">
      <c r="C135" s="44"/>
      <c r="D135" s="44"/>
      <c r="E135" s="44"/>
    </row>
    <row r="136" spans="3:5" ht="16.5">
      <c r="C136" s="44"/>
      <c r="D136" s="44"/>
      <c r="E136" s="44"/>
    </row>
    <row r="137" spans="3:5" ht="16.5">
      <c r="C137" s="44"/>
      <c r="D137" s="44"/>
      <c r="E137" s="44"/>
    </row>
    <row r="138" spans="3:5" ht="16.5">
      <c r="C138" s="44"/>
      <c r="D138" s="44"/>
      <c r="E138" s="44"/>
    </row>
    <row r="139" spans="3:5" ht="16.5">
      <c r="C139" s="44"/>
      <c r="D139" s="44"/>
      <c r="E139" s="44"/>
    </row>
    <row r="140" spans="3:5" ht="16.5">
      <c r="C140" s="44"/>
      <c r="D140" s="44"/>
      <c r="E140" s="44"/>
    </row>
    <row r="141" spans="3:5" ht="16.5">
      <c r="C141" s="44"/>
      <c r="D141" s="44"/>
      <c r="E141" s="44"/>
    </row>
    <row r="142" spans="3:5" ht="16.5">
      <c r="C142" s="44"/>
      <c r="D142" s="44"/>
      <c r="E142" s="44"/>
    </row>
    <row r="143" spans="3:5" ht="16.5">
      <c r="C143" s="44"/>
      <c r="D143" s="44"/>
      <c r="E143" s="44"/>
    </row>
    <row r="144" spans="3:5" ht="16.5">
      <c r="C144" s="44"/>
      <c r="D144" s="44"/>
      <c r="E144" s="44"/>
    </row>
    <row r="145" spans="3:5" ht="16.5">
      <c r="C145" s="44"/>
      <c r="D145" s="44"/>
      <c r="E145" s="44"/>
    </row>
    <row r="146" spans="3:5" ht="16.5">
      <c r="C146" s="44"/>
      <c r="D146" s="44"/>
      <c r="E146" s="44"/>
    </row>
    <row r="147" spans="3:5" ht="16.5">
      <c r="C147" s="44"/>
      <c r="D147" s="44"/>
      <c r="E147" s="44"/>
    </row>
    <row r="148" spans="3:5" ht="16.5">
      <c r="C148" s="44"/>
      <c r="D148" s="44"/>
      <c r="E148" s="44"/>
    </row>
    <row r="149" spans="3:5" ht="16.5">
      <c r="C149" s="44"/>
      <c r="D149" s="44"/>
      <c r="E149" s="44"/>
    </row>
    <row r="150" spans="3:5" ht="16.5">
      <c r="C150" s="44"/>
      <c r="D150" s="44"/>
      <c r="E150" s="44"/>
    </row>
    <row r="151" spans="3:5" ht="16.5">
      <c r="C151" s="44"/>
      <c r="D151" s="44"/>
      <c r="E151" s="44"/>
    </row>
    <row r="152" spans="3:5" ht="16.5">
      <c r="C152" s="44"/>
      <c r="D152" s="44"/>
      <c r="E152" s="44"/>
    </row>
    <row r="153" spans="3:5" ht="16.5">
      <c r="C153" s="44"/>
      <c r="D153" s="44"/>
      <c r="E153" s="44"/>
    </row>
    <row r="154" spans="3:5" ht="16.5">
      <c r="C154" s="44"/>
      <c r="D154" s="44"/>
      <c r="E154" s="44"/>
    </row>
    <row r="155" spans="3:5" ht="16.5">
      <c r="C155" s="44"/>
      <c r="D155" s="44"/>
      <c r="E155" s="44"/>
    </row>
    <row r="156" spans="3:5" ht="16.5">
      <c r="C156" s="44"/>
      <c r="D156" s="44"/>
      <c r="E156" s="44"/>
    </row>
    <row r="157" spans="3:5" ht="16.5">
      <c r="C157" s="44"/>
      <c r="D157" s="44"/>
      <c r="E157" s="44"/>
    </row>
    <row r="158" spans="3:5" ht="16.5">
      <c r="C158" s="44"/>
      <c r="D158" s="44"/>
      <c r="E158" s="44"/>
    </row>
    <row r="159" spans="3:5" ht="16.5">
      <c r="C159" s="44"/>
      <c r="D159" s="44"/>
      <c r="E159" s="44"/>
    </row>
    <row r="160" spans="3:5" ht="16.5">
      <c r="C160" s="44"/>
      <c r="D160" s="44"/>
      <c r="E160" s="44"/>
    </row>
    <row r="161" spans="3:5" ht="16.5">
      <c r="C161" s="44"/>
      <c r="D161" s="44"/>
      <c r="E161" s="44"/>
    </row>
    <row r="162" spans="3:5" ht="16.5">
      <c r="C162" s="44"/>
      <c r="D162" s="44"/>
      <c r="E162" s="44"/>
    </row>
    <row r="163" spans="3:5" ht="16.5">
      <c r="C163" s="44"/>
      <c r="D163" s="44"/>
      <c r="E163" s="44"/>
    </row>
    <row r="164" spans="3:5" ht="16.5">
      <c r="C164" s="44"/>
      <c r="D164" s="44"/>
      <c r="E164" s="44"/>
    </row>
    <row r="165" spans="3:5" ht="16.5">
      <c r="C165" s="44"/>
      <c r="D165" s="44"/>
      <c r="E165" s="44"/>
    </row>
    <row r="166" spans="3:5" ht="16.5">
      <c r="C166" s="44"/>
      <c r="D166" s="44"/>
      <c r="E166" s="44"/>
    </row>
    <row r="167" spans="3:5" ht="16.5">
      <c r="C167" s="44"/>
      <c r="D167" s="44"/>
      <c r="E167" s="44"/>
    </row>
    <row r="168" spans="3:5" ht="16.5">
      <c r="C168" s="44"/>
      <c r="D168" s="44"/>
      <c r="E168" s="44"/>
    </row>
    <row r="169" spans="3:5" ht="16.5">
      <c r="C169" s="44"/>
      <c r="D169" s="44"/>
      <c r="E169" s="44"/>
    </row>
    <row r="170" spans="3:5" ht="16.5">
      <c r="C170" s="44"/>
      <c r="D170" s="44"/>
      <c r="E170" s="44"/>
    </row>
    <row r="171" spans="3:5" ht="16.5">
      <c r="C171" s="44"/>
      <c r="D171" s="44"/>
      <c r="E171" s="44"/>
    </row>
    <row r="172" spans="3:5" ht="16.5">
      <c r="C172" s="44"/>
      <c r="D172" s="44"/>
      <c r="E172" s="44"/>
    </row>
    <row r="173" spans="3:5" ht="16.5">
      <c r="C173" s="44"/>
      <c r="D173" s="44"/>
      <c r="E173" s="44"/>
    </row>
    <row r="174" spans="3:5" ht="16.5">
      <c r="C174" s="44"/>
      <c r="D174" s="44"/>
      <c r="E174" s="44"/>
    </row>
    <row r="175" spans="3:5" ht="16.5">
      <c r="C175" s="44"/>
      <c r="D175" s="44"/>
      <c r="E175" s="44"/>
    </row>
    <row r="176" spans="3:5" ht="16.5">
      <c r="C176" s="44"/>
      <c r="D176" s="44"/>
      <c r="E176" s="44"/>
    </row>
    <row r="177" spans="3:5" ht="16.5">
      <c r="C177" s="44"/>
      <c r="D177" s="44"/>
      <c r="E177" s="44"/>
    </row>
    <row r="178" spans="3:5" ht="16.5">
      <c r="C178" s="44"/>
      <c r="D178" s="44"/>
      <c r="E178" s="44"/>
    </row>
    <row r="179" spans="3:5" ht="16.5">
      <c r="C179" s="44"/>
      <c r="D179" s="44"/>
      <c r="E179" s="44"/>
    </row>
    <row r="180" spans="3:5" ht="16.5">
      <c r="C180" s="44"/>
      <c r="D180" s="44"/>
      <c r="E180" s="44"/>
    </row>
    <row r="181" spans="3:5" ht="16.5">
      <c r="C181" s="44"/>
      <c r="D181" s="44"/>
      <c r="E181" s="44"/>
    </row>
    <row r="182" spans="3:5" ht="16.5">
      <c r="C182" s="44"/>
      <c r="D182" s="44"/>
      <c r="E182" s="44"/>
    </row>
    <row r="183" spans="3:5" ht="16.5">
      <c r="C183" s="44"/>
      <c r="D183" s="44"/>
      <c r="E183" s="44"/>
    </row>
    <row r="184" spans="3:5" ht="16.5">
      <c r="C184" s="44"/>
      <c r="D184" s="44"/>
      <c r="E184" s="44"/>
    </row>
    <row r="185" spans="3:5" ht="16.5">
      <c r="C185" s="44"/>
      <c r="D185" s="44"/>
      <c r="E185" s="44"/>
    </row>
    <row r="186" spans="3:5" ht="16.5">
      <c r="C186" s="44"/>
      <c r="D186" s="44"/>
      <c r="E186" s="44"/>
    </row>
    <row r="187" spans="3:5" ht="16.5">
      <c r="C187" s="44"/>
      <c r="D187" s="44"/>
      <c r="E187" s="44"/>
    </row>
    <row r="188" spans="3:5" ht="16.5">
      <c r="C188" s="44"/>
      <c r="D188" s="44"/>
      <c r="E188" s="44"/>
    </row>
    <row r="189" spans="3:5" ht="16.5">
      <c r="C189" s="44"/>
      <c r="D189" s="44"/>
      <c r="E189" s="44"/>
    </row>
    <row r="190" spans="3:5" ht="16.5">
      <c r="C190" s="44"/>
      <c r="D190" s="44"/>
      <c r="E190" s="44"/>
    </row>
    <row r="191" spans="3:5" ht="16.5">
      <c r="C191" s="44"/>
      <c r="D191" s="44"/>
      <c r="E191" s="44"/>
    </row>
    <row r="192" spans="3:5" ht="16.5">
      <c r="C192" s="44"/>
      <c r="D192" s="44"/>
      <c r="E192" s="44"/>
    </row>
    <row r="193" spans="3:5" ht="16.5">
      <c r="C193" s="44"/>
      <c r="D193" s="44"/>
      <c r="E193" s="44"/>
    </row>
    <row r="194" spans="3:5" ht="16.5">
      <c r="C194" s="44"/>
      <c r="D194" s="44"/>
      <c r="E194" s="44"/>
    </row>
    <row r="195" spans="3:5" ht="16.5">
      <c r="C195" s="44"/>
      <c r="D195" s="44"/>
      <c r="E195" s="44"/>
    </row>
    <row r="196" spans="3:5" ht="16.5">
      <c r="C196" s="44"/>
      <c r="D196" s="44"/>
      <c r="E196" s="44"/>
    </row>
    <row r="197" spans="3:5" ht="16.5">
      <c r="C197" s="44"/>
      <c r="D197" s="44"/>
      <c r="E197" s="44"/>
    </row>
    <row r="198" spans="3:5" ht="16.5">
      <c r="C198" s="44"/>
      <c r="D198" s="44"/>
      <c r="E198" s="44"/>
    </row>
    <row r="199" spans="3:5" ht="16.5">
      <c r="C199" s="44"/>
      <c r="D199" s="44"/>
      <c r="E199" s="44"/>
    </row>
    <row r="200" spans="3:5" ht="16.5">
      <c r="C200" s="44"/>
      <c r="D200" s="44"/>
      <c r="E200" s="44"/>
    </row>
    <row r="201" spans="3:5" ht="16.5">
      <c r="C201" s="44"/>
      <c r="D201" s="44"/>
      <c r="E201" s="44"/>
    </row>
    <row r="202" spans="3:5" ht="16.5">
      <c r="C202" s="44"/>
      <c r="D202" s="44"/>
      <c r="E202" s="44"/>
    </row>
    <row r="203" spans="3:5" ht="16.5">
      <c r="C203" s="44"/>
      <c r="D203" s="44"/>
      <c r="E203" s="44"/>
    </row>
    <row r="204" spans="3:5" ht="16.5">
      <c r="C204" s="44"/>
      <c r="D204" s="44"/>
      <c r="E204" s="44"/>
    </row>
    <row r="205" spans="3:5" ht="16.5">
      <c r="C205" s="44"/>
      <c r="D205" s="44"/>
      <c r="E205" s="44"/>
    </row>
    <row r="206" spans="3:5" ht="16.5">
      <c r="C206" s="44"/>
      <c r="D206" s="44"/>
      <c r="E206" s="44"/>
    </row>
    <row r="207" spans="3:5" ht="16.5">
      <c r="C207" s="44"/>
      <c r="D207" s="44"/>
      <c r="E207" s="44"/>
    </row>
    <row r="208" spans="3:5" ht="16.5">
      <c r="C208" s="44"/>
      <c r="D208" s="44"/>
      <c r="E208" s="44"/>
    </row>
    <row r="209" spans="3:5" ht="16.5">
      <c r="C209" s="44"/>
      <c r="D209" s="44"/>
      <c r="E209" s="44"/>
    </row>
    <row r="210" spans="3:5" ht="16.5">
      <c r="C210" s="44"/>
      <c r="D210" s="44"/>
      <c r="E210" s="44"/>
    </row>
    <row r="211" spans="3:5" ht="16.5">
      <c r="C211" s="44"/>
      <c r="D211" s="44"/>
      <c r="E211" s="44"/>
    </row>
    <row r="212" spans="3:5" ht="16.5">
      <c r="C212" s="44"/>
      <c r="D212" s="44"/>
      <c r="E212" s="44"/>
    </row>
    <row r="213" spans="3:5" ht="16.5">
      <c r="C213" s="44"/>
      <c r="D213" s="44"/>
      <c r="E213" s="44"/>
    </row>
    <row r="214" spans="3:5" ht="16.5">
      <c r="C214" s="44"/>
      <c r="D214" s="44"/>
      <c r="E214" s="44"/>
    </row>
    <row r="215" spans="3:5" ht="16.5">
      <c r="C215" s="44"/>
      <c r="D215" s="44"/>
      <c r="E215" s="44"/>
    </row>
    <row r="216" spans="3:5" ht="16.5">
      <c r="C216" s="44"/>
      <c r="D216" s="44"/>
      <c r="E216" s="44"/>
    </row>
    <row r="217" spans="3:5" ht="16.5">
      <c r="C217" s="44"/>
      <c r="D217" s="44"/>
      <c r="E217" s="44"/>
    </row>
    <row r="218" spans="3:5" ht="16.5">
      <c r="C218" s="44"/>
      <c r="D218" s="44"/>
      <c r="E218" s="44"/>
    </row>
    <row r="219" spans="3:5" ht="16.5">
      <c r="C219" s="44"/>
      <c r="D219" s="44"/>
      <c r="E219" s="44"/>
    </row>
    <row r="220" spans="3:5" ht="16.5">
      <c r="C220" s="44"/>
      <c r="D220" s="44"/>
      <c r="E220" s="44"/>
    </row>
    <row r="221" spans="3:5" ht="16.5">
      <c r="C221" s="44"/>
      <c r="D221" s="44"/>
      <c r="E221" s="44"/>
    </row>
    <row r="222" spans="3:5" ht="16.5">
      <c r="C222" s="44"/>
      <c r="D222" s="44"/>
      <c r="E222" s="44"/>
    </row>
    <row r="223" spans="3:5" ht="16.5">
      <c r="C223" s="44"/>
      <c r="D223" s="44"/>
      <c r="E223" s="44"/>
    </row>
    <row r="224" spans="3:5" ht="16.5">
      <c r="C224" s="44"/>
      <c r="D224" s="44"/>
      <c r="E224" s="44"/>
    </row>
    <row r="225" spans="3:5" ht="16.5">
      <c r="C225" s="44"/>
      <c r="D225" s="44"/>
      <c r="E225" s="44"/>
    </row>
    <row r="226" spans="3:5" ht="16.5">
      <c r="C226" s="44"/>
      <c r="D226" s="44"/>
      <c r="E226" s="44"/>
    </row>
    <row r="227" spans="3:5" ht="16.5">
      <c r="C227" s="44"/>
      <c r="D227" s="44"/>
      <c r="E227" s="44"/>
    </row>
  </sheetData>
  <sheetProtection/>
  <mergeCells count="123">
    <mergeCell ref="B7:C7"/>
    <mergeCell ref="B9:C9"/>
    <mergeCell ref="B10:C10"/>
    <mergeCell ref="B11:C11"/>
    <mergeCell ref="B15:C15"/>
    <mergeCell ref="B16:C16"/>
    <mergeCell ref="B12:C12"/>
    <mergeCell ref="B13:C13"/>
    <mergeCell ref="B8:C8"/>
    <mergeCell ref="B14:C14"/>
    <mergeCell ref="B17:C17"/>
    <mergeCell ref="B18:C18"/>
    <mergeCell ref="B19:C19"/>
    <mergeCell ref="B23:C23"/>
    <mergeCell ref="B24:C24"/>
    <mergeCell ref="B20:C20"/>
    <mergeCell ref="B21:C21"/>
    <mergeCell ref="B22:C22"/>
    <mergeCell ref="B25:C25"/>
    <mergeCell ref="B28:C28"/>
    <mergeCell ref="B29:C29"/>
    <mergeCell ref="B30:C30"/>
    <mergeCell ref="B27:C27"/>
    <mergeCell ref="B31:C31"/>
    <mergeCell ref="B26:C26"/>
    <mergeCell ref="B32:C32"/>
    <mergeCell ref="B33:C33"/>
    <mergeCell ref="B34:C34"/>
    <mergeCell ref="B35:C35"/>
    <mergeCell ref="B36:C36"/>
    <mergeCell ref="B37:C37"/>
    <mergeCell ref="B38:C38"/>
    <mergeCell ref="B39:C39"/>
    <mergeCell ref="B40:C40"/>
    <mergeCell ref="A1:G1"/>
    <mergeCell ref="A2:G2"/>
    <mergeCell ref="A3:G3"/>
    <mergeCell ref="D16:E16"/>
    <mergeCell ref="D17:E17"/>
    <mergeCell ref="D18:E18"/>
    <mergeCell ref="D22:E22"/>
    <mergeCell ref="D21:E21"/>
    <mergeCell ref="B41:C41"/>
    <mergeCell ref="B42:C42"/>
    <mergeCell ref="B43:C43"/>
    <mergeCell ref="D9:E9"/>
    <mergeCell ref="D10:E10"/>
    <mergeCell ref="D11:E11"/>
    <mergeCell ref="D12:E12"/>
    <mergeCell ref="D13:E13"/>
    <mergeCell ref="D14:E14"/>
    <mergeCell ref="D7:E7"/>
    <mergeCell ref="D8:E8"/>
    <mergeCell ref="D26:E26"/>
    <mergeCell ref="F26:G26"/>
    <mergeCell ref="F15:G15"/>
    <mergeCell ref="F9:G9"/>
    <mergeCell ref="F10:G10"/>
    <mergeCell ref="F12:G12"/>
    <mergeCell ref="F11:G11"/>
    <mergeCell ref="F7:G7"/>
    <mergeCell ref="F63:G63"/>
    <mergeCell ref="F18:G18"/>
    <mergeCell ref="F27:G27"/>
    <mergeCell ref="F33:G33"/>
    <mergeCell ref="F42:G42"/>
    <mergeCell ref="F43:G43"/>
    <mergeCell ref="F29:G29"/>
    <mergeCell ref="F30:G30"/>
    <mergeCell ref="F41:G41"/>
    <mergeCell ref="F36:G36"/>
    <mergeCell ref="F4:G5"/>
    <mergeCell ref="A4:C4"/>
    <mergeCell ref="A5:C5"/>
    <mergeCell ref="B6:C6"/>
    <mergeCell ref="D4:E5"/>
    <mergeCell ref="D6:E6"/>
    <mergeCell ref="F6:G6"/>
    <mergeCell ref="F8:G8"/>
    <mergeCell ref="F20:G20"/>
    <mergeCell ref="F21:G21"/>
    <mergeCell ref="F17:G17"/>
    <mergeCell ref="F16:G16"/>
    <mergeCell ref="F22:G22"/>
    <mergeCell ref="F19:G19"/>
    <mergeCell ref="D24:E24"/>
    <mergeCell ref="D19:E19"/>
    <mergeCell ref="F13:G13"/>
    <mergeCell ref="F14:G14"/>
    <mergeCell ref="D15:E15"/>
    <mergeCell ref="F28:G28"/>
    <mergeCell ref="D20:E20"/>
    <mergeCell ref="D23:E23"/>
    <mergeCell ref="D25:E25"/>
    <mergeCell ref="D27:E27"/>
    <mergeCell ref="D28:E28"/>
    <mergeCell ref="D39:E39"/>
    <mergeCell ref="D40:E40"/>
    <mergeCell ref="D41:E41"/>
    <mergeCell ref="D42:E42"/>
    <mergeCell ref="D33:E33"/>
    <mergeCell ref="D34:E34"/>
    <mergeCell ref="D35:E35"/>
    <mergeCell ref="D36:E36"/>
    <mergeCell ref="D38:E38"/>
    <mergeCell ref="D63:E63"/>
    <mergeCell ref="D43:E43"/>
    <mergeCell ref="D37:E37"/>
    <mergeCell ref="F23:G23"/>
    <mergeCell ref="F24:G24"/>
    <mergeCell ref="F25:G25"/>
    <mergeCell ref="F34:G34"/>
    <mergeCell ref="F35:G35"/>
    <mergeCell ref="D29:E29"/>
    <mergeCell ref="D30:E30"/>
    <mergeCell ref="F39:G39"/>
    <mergeCell ref="F40:G40"/>
    <mergeCell ref="D31:E31"/>
    <mergeCell ref="D32:E32"/>
    <mergeCell ref="F31:G31"/>
    <mergeCell ref="F32:G32"/>
    <mergeCell ref="F37:G37"/>
    <mergeCell ref="F38:G38"/>
  </mergeCells>
  <printOptions horizontalCentered="1"/>
  <pageMargins left="0.1968503937007874" right="0" top="0.7874015748031497" bottom="0.5905511811023623" header="0" footer="0"/>
  <pageSetup horizontalDpi="600" verticalDpi="600" orientation="portrait" scale="58" r:id="rId1"/>
</worksheet>
</file>

<file path=xl/worksheets/sheet7.xml><?xml version="1.0" encoding="utf-8"?>
<worksheet xmlns="http://schemas.openxmlformats.org/spreadsheetml/2006/main" xmlns:r="http://schemas.openxmlformats.org/officeDocument/2006/relationships">
  <dimension ref="A1:G49"/>
  <sheetViews>
    <sheetView zoomScaleSheetLayoutView="80" zoomScalePageLayoutView="0" workbookViewId="0" topLeftCell="A1">
      <selection activeCell="C28" sqref="C28"/>
    </sheetView>
  </sheetViews>
  <sheetFormatPr defaultColWidth="11.421875" defaultRowHeight="12.75"/>
  <cols>
    <col min="1" max="1" width="4.00390625" style="77" customWidth="1"/>
    <col min="2" max="2" width="45.7109375" style="62" customWidth="1"/>
    <col min="3" max="3" width="10.7109375" style="84" customWidth="1"/>
    <col min="4" max="4" width="15.7109375" style="84" customWidth="1"/>
    <col min="5" max="7" width="15.7109375" style="62" customWidth="1"/>
    <col min="8" max="16384" width="11.421875" style="62" customWidth="1"/>
  </cols>
  <sheetData>
    <row r="1" spans="1:7" ht="15.75">
      <c r="A1" s="226" t="str">
        <f>+'5 RCSP'!A1:E1</f>
        <v>UNIVERSIDAD DISTRITAL FRANCISCO JOSÉ DE CALDAS</v>
      </c>
      <c r="B1" s="226"/>
      <c r="C1" s="226"/>
      <c r="D1" s="226"/>
      <c r="E1" s="226"/>
      <c r="F1" s="226"/>
      <c r="G1" s="226"/>
    </row>
    <row r="2" spans="1:7" ht="15.75">
      <c r="A2" s="226" t="str">
        <f>+'5 RCSP'!A2:E2</f>
        <v>CONVOCATORIA PÚBLICA No. 011 DE 2011</v>
      </c>
      <c r="B2" s="226"/>
      <c r="C2" s="226"/>
      <c r="D2" s="226"/>
      <c r="E2" s="226"/>
      <c r="F2" s="226"/>
      <c r="G2" s="226"/>
    </row>
    <row r="3" spans="1:7" ht="16.5" thickBot="1">
      <c r="A3" s="227" t="s">
        <v>103</v>
      </c>
      <c r="B3" s="227"/>
      <c r="C3" s="227"/>
      <c r="D3" s="227"/>
      <c r="E3" s="227"/>
      <c r="F3" s="227"/>
      <c r="G3" s="227"/>
    </row>
    <row r="4" spans="1:7" ht="54" customHeight="1" thickBot="1">
      <c r="A4" s="230" t="s">
        <v>14</v>
      </c>
      <c r="B4" s="231"/>
      <c r="C4" s="63" t="s">
        <v>7</v>
      </c>
      <c r="D4" s="63" t="s">
        <v>336</v>
      </c>
      <c r="E4" s="63" t="s">
        <v>483</v>
      </c>
      <c r="F4" s="63" t="s">
        <v>337</v>
      </c>
      <c r="G4" s="63" t="s">
        <v>457</v>
      </c>
    </row>
    <row r="5" spans="1:7" ht="15.75">
      <c r="A5" s="64"/>
      <c r="B5" s="65"/>
      <c r="C5" s="66"/>
      <c r="D5" s="66"/>
      <c r="E5" s="66"/>
      <c r="F5" s="66"/>
      <c r="G5" s="67"/>
    </row>
    <row r="6" spans="1:7" ht="12.75">
      <c r="A6" s="228" t="s">
        <v>31</v>
      </c>
      <c r="B6" s="229"/>
      <c r="C6" s="68"/>
      <c r="D6" s="68"/>
      <c r="E6" s="68"/>
      <c r="F6" s="68"/>
      <c r="G6" s="69"/>
    </row>
    <row r="7" spans="1:7" ht="12.75">
      <c r="A7" s="70"/>
      <c r="B7" s="71" t="s">
        <v>58</v>
      </c>
      <c r="C7" s="72">
        <v>500</v>
      </c>
      <c r="D7" s="72"/>
      <c r="E7" s="72">
        <f>+'1 TODO RIESGO'!E115</f>
        <v>195</v>
      </c>
      <c r="F7" s="72" t="s">
        <v>59</v>
      </c>
      <c r="G7" s="73"/>
    </row>
    <row r="8" spans="1:7" ht="12.75">
      <c r="A8" s="70"/>
      <c r="B8" s="71" t="s">
        <v>97</v>
      </c>
      <c r="C8" s="72">
        <v>250</v>
      </c>
      <c r="D8" s="72"/>
      <c r="E8" s="72">
        <f>+'1 TODO RIESGO'!E120</f>
        <v>250</v>
      </c>
      <c r="F8" s="72" t="s">
        <v>59</v>
      </c>
      <c r="G8" s="73"/>
    </row>
    <row r="9" spans="1:7" ht="12.75">
      <c r="A9" s="70"/>
      <c r="B9" s="71" t="s">
        <v>9</v>
      </c>
      <c r="C9" s="72">
        <v>250</v>
      </c>
      <c r="D9" s="72"/>
      <c r="E9" s="72">
        <f>+'1 TODO RIESGO'!E131</f>
        <v>96.11111111111111</v>
      </c>
      <c r="F9" s="72" t="s">
        <v>59</v>
      </c>
      <c r="G9" s="73"/>
    </row>
    <row r="10" spans="1:7" s="77" customFormat="1" ht="18">
      <c r="A10" s="228" t="s">
        <v>32</v>
      </c>
      <c r="B10" s="229"/>
      <c r="C10" s="74">
        <f>SUM(C7:C9)</f>
        <v>1000</v>
      </c>
      <c r="D10" s="75"/>
      <c r="E10" s="131">
        <f>SUM(E7:E9)</f>
        <v>541.1111111111111</v>
      </c>
      <c r="F10" s="75" t="s">
        <v>59</v>
      </c>
      <c r="G10" s="76"/>
    </row>
    <row r="11" spans="1:7" ht="12.75">
      <c r="A11" s="70"/>
      <c r="B11" s="71"/>
      <c r="C11" s="78"/>
      <c r="D11" s="72"/>
      <c r="E11" s="72"/>
      <c r="F11" s="72" t="s">
        <v>59</v>
      </c>
      <c r="G11" s="73"/>
    </row>
    <row r="12" spans="1:7" ht="12.75">
      <c r="A12" s="228" t="s">
        <v>98</v>
      </c>
      <c r="B12" s="229"/>
      <c r="C12" s="78"/>
      <c r="D12" s="72"/>
      <c r="E12" s="72"/>
      <c r="F12" s="72" t="s">
        <v>59</v>
      </c>
      <c r="G12" s="73"/>
    </row>
    <row r="13" spans="1:7" ht="12.75">
      <c r="A13" s="70"/>
      <c r="B13" s="71" t="s">
        <v>58</v>
      </c>
      <c r="C13" s="72">
        <v>500</v>
      </c>
      <c r="D13" s="72"/>
      <c r="E13" s="72">
        <f>+'2 GLOBAL DE MANEJO'!E54</f>
        <v>70</v>
      </c>
      <c r="F13" s="72" t="s">
        <v>59</v>
      </c>
      <c r="G13" s="73"/>
    </row>
    <row r="14" spans="1:7" ht="12.75">
      <c r="A14" s="70"/>
      <c r="B14" s="71" t="s">
        <v>97</v>
      </c>
      <c r="C14" s="72">
        <v>250</v>
      </c>
      <c r="D14" s="72"/>
      <c r="E14" s="72">
        <f>+'2 GLOBAL DE MANEJO'!E58</f>
        <v>250</v>
      </c>
      <c r="F14" s="72" t="s">
        <v>59</v>
      </c>
      <c r="G14" s="73"/>
    </row>
    <row r="15" spans="1:7" ht="12.75">
      <c r="A15" s="70"/>
      <c r="B15" s="71" t="s">
        <v>9</v>
      </c>
      <c r="C15" s="72">
        <v>250</v>
      </c>
      <c r="D15" s="72"/>
      <c r="E15" s="72">
        <f>+'2 GLOBAL DE MANEJO'!E62</f>
        <v>140</v>
      </c>
      <c r="F15" s="72" t="s">
        <v>59</v>
      </c>
      <c r="G15" s="73"/>
    </row>
    <row r="16" spans="1:7" s="77" customFormat="1" ht="18">
      <c r="A16" s="228" t="s">
        <v>99</v>
      </c>
      <c r="B16" s="229"/>
      <c r="C16" s="74">
        <f>SUM(C13:C15)</f>
        <v>1000</v>
      </c>
      <c r="D16" s="75"/>
      <c r="E16" s="131">
        <f>SUM(E13:E15)</f>
        <v>460</v>
      </c>
      <c r="F16" s="75" t="s">
        <v>59</v>
      </c>
      <c r="G16" s="76"/>
    </row>
    <row r="17" spans="1:7" ht="12.75">
      <c r="A17" s="70"/>
      <c r="B17" s="71"/>
      <c r="C17" s="78"/>
      <c r="D17" s="72"/>
      <c r="E17" s="72"/>
      <c r="F17" s="72" t="s">
        <v>59</v>
      </c>
      <c r="G17" s="73"/>
    </row>
    <row r="18" spans="1:7" ht="12.75">
      <c r="A18" s="228" t="s">
        <v>10</v>
      </c>
      <c r="B18" s="229"/>
      <c r="C18" s="78"/>
      <c r="D18" s="72"/>
      <c r="E18" s="72"/>
      <c r="F18" s="72" t="s">
        <v>59</v>
      </c>
      <c r="G18" s="73"/>
    </row>
    <row r="19" spans="1:7" ht="12.75">
      <c r="A19" s="70"/>
      <c r="B19" s="71" t="s">
        <v>58</v>
      </c>
      <c r="C19" s="72">
        <v>500</v>
      </c>
      <c r="D19" s="72"/>
      <c r="E19" s="72">
        <f>+'3 RESP CIVIL EXT'!E77</f>
        <v>120</v>
      </c>
      <c r="F19" s="72" t="s">
        <v>59</v>
      </c>
      <c r="G19" s="73"/>
    </row>
    <row r="20" spans="1:7" ht="12.75">
      <c r="A20" s="70"/>
      <c r="B20" s="71" t="s">
        <v>97</v>
      </c>
      <c r="C20" s="72">
        <v>250</v>
      </c>
      <c r="D20" s="72"/>
      <c r="E20" s="72">
        <f>+'3 RESP CIVIL EXT'!E81</f>
        <v>250</v>
      </c>
      <c r="F20" s="72" t="s">
        <v>59</v>
      </c>
      <c r="G20" s="73"/>
    </row>
    <row r="21" spans="1:7" ht="12.75">
      <c r="A21" s="70"/>
      <c r="B21" s="71" t="s">
        <v>9</v>
      </c>
      <c r="C21" s="72">
        <v>250</v>
      </c>
      <c r="D21" s="72"/>
      <c r="E21" s="72">
        <f>+'3 RESP CIVIL EXT'!E85</f>
        <v>140</v>
      </c>
      <c r="F21" s="72" t="s">
        <v>59</v>
      </c>
      <c r="G21" s="73"/>
    </row>
    <row r="22" spans="1:7" s="77" customFormat="1" ht="18">
      <c r="A22" s="228" t="s">
        <v>156</v>
      </c>
      <c r="B22" s="229"/>
      <c r="C22" s="74">
        <f>SUM(C19:C21)</f>
        <v>1000</v>
      </c>
      <c r="D22" s="75"/>
      <c r="E22" s="131">
        <f>SUM(E19:E21)</f>
        <v>510</v>
      </c>
      <c r="F22" s="75" t="s">
        <v>59</v>
      </c>
      <c r="G22" s="76"/>
    </row>
    <row r="23" spans="1:7" ht="12.75">
      <c r="A23" s="70"/>
      <c r="B23" s="71"/>
      <c r="C23" s="78"/>
      <c r="D23" s="72"/>
      <c r="E23" s="72"/>
      <c r="F23" s="72" t="s">
        <v>59</v>
      </c>
      <c r="G23" s="73"/>
    </row>
    <row r="24" spans="1:7" ht="12.75">
      <c r="A24" s="228" t="s">
        <v>87</v>
      </c>
      <c r="B24" s="229"/>
      <c r="C24" s="72"/>
      <c r="D24" s="72"/>
      <c r="E24" s="72"/>
      <c r="F24" s="72"/>
      <c r="G24" s="73"/>
    </row>
    <row r="25" spans="1:7" ht="12.75">
      <c r="A25" s="70"/>
      <c r="B25" s="71" t="s">
        <v>58</v>
      </c>
      <c r="C25" s="72">
        <v>500</v>
      </c>
      <c r="D25" s="72"/>
      <c r="E25" s="72">
        <f>+'4 AUTOMOVILES'!E75</f>
        <v>140</v>
      </c>
      <c r="F25" s="72" t="s">
        <v>59</v>
      </c>
      <c r="G25" s="73"/>
    </row>
    <row r="26" spans="1:7" ht="12.75">
      <c r="A26" s="70"/>
      <c r="B26" s="71" t="s">
        <v>97</v>
      </c>
      <c r="C26" s="72">
        <v>250</v>
      </c>
      <c r="D26" s="72"/>
      <c r="E26" s="72">
        <f>+'4 AUTOMOVILES'!E79</f>
        <v>250</v>
      </c>
      <c r="F26" s="72" t="s">
        <v>59</v>
      </c>
      <c r="G26" s="73"/>
    </row>
    <row r="27" spans="1:7" ht="12.75">
      <c r="A27" s="70"/>
      <c r="B27" s="71" t="s">
        <v>9</v>
      </c>
      <c r="C27" s="72">
        <v>250</v>
      </c>
      <c r="D27" s="72"/>
      <c r="E27" s="72">
        <f>+'4 AUTOMOVILES'!E83</f>
        <v>250</v>
      </c>
      <c r="F27" s="72" t="s">
        <v>59</v>
      </c>
      <c r="G27" s="73"/>
    </row>
    <row r="28" spans="1:7" ht="18">
      <c r="A28" s="228" t="s">
        <v>101</v>
      </c>
      <c r="B28" s="229"/>
      <c r="C28" s="74">
        <f>SUM(C25:C27)</f>
        <v>1000</v>
      </c>
      <c r="D28" s="75"/>
      <c r="E28" s="131">
        <f>SUM(E25:E27)</f>
        <v>640</v>
      </c>
      <c r="F28" s="75" t="s">
        <v>59</v>
      </c>
      <c r="G28" s="76"/>
    </row>
    <row r="29" spans="1:7" ht="12.75">
      <c r="A29" s="70"/>
      <c r="B29" s="79"/>
      <c r="C29" s="74"/>
      <c r="D29" s="74"/>
      <c r="E29" s="74"/>
      <c r="F29" s="74" t="s">
        <v>59</v>
      </c>
      <c r="G29" s="76"/>
    </row>
    <row r="30" spans="1:7" ht="12.75">
      <c r="A30" s="228" t="s">
        <v>498</v>
      </c>
      <c r="B30" s="229"/>
      <c r="C30" s="78"/>
      <c r="D30" s="78"/>
      <c r="E30" s="78"/>
      <c r="F30" s="78"/>
      <c r="G30" s="80"/>
    </row>
    <row r="31" spans="1:7" ht="12.75">
      <c r="A31" s="70"/>
      <c r="B31" s="71" t="s">
        <v>58</v>
      </c>
      <c r="C31" s="72">
        <v>500</v>
      </c>
      <c r="D31" s="72"/>
      <c r="E31" s="71"/>
      <c r="F31" s="72">
        <f>+'5 RCSP'!G84</f>
        <v>370</v>
      </c>
      <c r="G31" s="73">
        <f>+'5 RCSP'!E84</f>
        <v>475</v>
      </c>
    </row>
    <row r="32" spans="1:7" ht="12.75">
      <c r="A32" s="70"/>
      <c r="B32" s="71" t="s">
        <v>97</v>
      </c>
      <c r="C32" s="72">
        <v>250</v>
      </c>
      <c r="D32" s="72"/>
      <c r="E32" s="71"/>
      <c r="F32" s="72">
        <f>+'5 RCSP'!G88</f>
        <v>245</v>
      </c>
      <c r="G32" s="73">
        <f>'5 RCSP'!E88</f>
        <v>250</v>
      </c>
    </row>
    <row r="33" spans="1:7" ht="12.75">
      <c r="A33" s="70"/>
      <c r="B33" s="71" t="s">
        <v>9</v>
      </c>
      <c r="C33" s="72">
        <v>250</v>
      </c>
      <c r="D33" s="72"/>
      <c r="E33" s="71"/>
      <c r="F33" s="72">
        <f>+'5 RCSP'!G93</f>
        <v>250</v>
      </c>
      <c r="G33" s="73">
        <f>'5 RCSP'!E93</f>
        <v>250</v>
      </c>
    </row>
    <row r="34" spans="1:7" s="77" customFormat="1" ht="18">
      <c r="A34" s="228" t="s">
        <v>157</v>
      </c>
      <c r="B34" s="229"/>
      <c r="C34" s="74">
        <f>SUM(C31:C33)</f>
        <v>1000</v>
      </c>
      <c r="D34" s="75"/>
      <c r="E34" s="75" t="s">
        <v>59</v>
      </c>
      <c r="F34" s="131">
        <f>SUM(F31:F33)</f>
        <v>865</v>
      </c>
      <c r="G34" s="131">
        <f>SUM(G31:G33)</f>
        <v>975</v>
      </c>
    </row>
    <row r="35" spans="1:7" s="77" customFormat="1" ht="12.75">
      <c r="A35" s="70"/>
      <c r="B35" s="79"/>
      <c r="C35" s="74"/>
      <c r="D35" s="74"/>
      <c r="E35" s="74"/>
      <c r="F35" s="74"/>
      <c r="G35" s="76"/>
    </row>
    <row r="36" spans="1:7" ht="12.75">
      <c r="A36" s="228" t="s">
        <v>158</v>
      </c>
      <c r="B36" s="229"/>
      <c r="C36" s="72"/>
      <c r="D36" s="78" t="s">
        <v>59</v>
      </c>
      <c r="E36" s="78"/>
      <c r="F36" s="78"/>
      <c r="G36" s="80"/>
    </row>
    <row r="37" spans="1:7" ht="12.75">
      <c r="A37" s="70"/>
      <c r="B37" s="71" t="s">
        <v>58</v>
      </c>
      <c r="C37" s="72">
        <v>500</v>
      </c>
      <c r="D37" s="72">
        <f>+'6 IRF'!E62</f>
        <v>340</v>
      </c>
      <c r="E37" s="71"/>
      <c r="F37" s="72">
        <f>+'6 IRF'!G62</f>
        <v>395</v>
      </c>
      <c r="G37" s="73"/>
    </row>
    <row r="38" spans="1:7" ht="12.75">
      <c r="A38" s="70"/>
      <c r="B38" s="71" t="s">
        <v>97</v>
      </c>
      <c r="C38" s="72">
        <v>250</v>
      </c>
      <c r="D38" s="72">
        <f>+'6 IRF'!E66</f>
        <v>152.82846715328466</v>
      </c>
      <c r="E38" s="71"/>
      <c r="F38" s="72">
        <f>+'6 IRF'!G66</f>
        <v>250</v>
      </c>
      <c r="G38" s="73"/>
    </row>
    <row r="39" spans="1:7" ht="12.75">
      <c r="A39" s="70"/>
      <c r="B39" s="71" t="s">
        <v>9</v>
      </c>
      <c r="C39" s="72">
        <v>250</v>
      </c>
      <c r="D39" s="72">
        <f>'6 IRF'!E69</f>
        <v>140</v>
      </c>
      <c r="E39" s="71"/>
      <c r="F39" s="72">
        <f>'6 IRF'!G69</f>
        <v>200</v>
      </c>
      <c r="G39" s="73"/>
    </row>
    <row r="40" spans="1:7" s="77" customFormat="1" ht="18">
      <c r="A40" s="228" t="s">
        <v>159</v>
      </c>
      <c r="B40" s="229"/>
      <c r="C40" s="74">
        <f>SUM(C37:C39)</f>
        <v>1000</v>
      </c>
      <c r="D40" s="131">
        <f>SUM(D37:D39)</f>
        <v>632.8284671532847</v>
      </c>
      <c r="E40" s="79"/>
      <c r="F40" s="131">
        <f>SUM(F37:F39)</f>
        <v>845</v>
      </c>
      <c r="G40" s="130"/>
    </row>
    <row r="41" spans="1:7" s="77" customFormat="1" ht="12.75">
      <c r="A41" s="70"/>
      <c r="B41" s="79"/>
      <c r="C41" s="74"/>
      <c r="D41" s="74"/>
      <c r="E41" s="74"/>
      <c r="F41" s="74"/>
      <c r="G41" s="76"/>
    </row>
    <row r="42" spans="1:7" ht="27.75" customHeight="1" thickBot="1">
      <c r="A42" s="232" t="s">
        <v>59</v>
      </c>
      <c r="B42" s="233"/>
      <c r="C42" s="81" t="s">
        <v>59</v>
      </c>
      <c r="D42" s="82" t="s">
        <v>59</v>
      </c>
      <c r="E42" s="81" t="s">
        <v>59</v>
      </c>
      <c r="F42" s="82" t="s">
        <v>59</v>
      </c>
      <c r="G42" s="90" t="s">
        <v>59</v>
      </c>
    </row>
    <row r="43" spans="3:4" ht="12.75">
      <c r="C43" s="83"/>
      <c r="D43" s="83"/>
    </row>
    <row r="44" spans="2:4" ht="12.75">
      <c r="B44" s="95"/>
      <c r="C44" s="83"/>
      <c r="D44" s="83"/>
    </row>
    <row r="45" spans="2:4" ht="12.75">
      <c r="B45" s="96"/>
      <c r="C45" s="94"/>
      <c r="D45" s="94"/>
    </row>
    <row r="46" ht="12.75">
      <c r="B46" s="95"/>
    </row>
    <row r="47" ht="12.75">
      <c r="B47" s="96"/>
    </row>
    <row r="48" ht="12.75">
      <c r="B48" s="95"/>
    </row>
    <row r="49" ht="12.75">
      <c r="B49" s="95"/>
    </row>
  </sheetData>
  <sheetProtection/>
  <mergeCells count="17">
    <mergeCell ref="A18:B18"/>
    <mergeCell ref="A42:B42"/>
    <mergeCell ref="A34:B34"/>
    <mergeCell ref="A36:B36"/>
    <mergeCell ref="A40:B40"/>
    <mergeCell ref="A24:B24"/>
    <mergeCell ref="A22:B22"/>
    <mergeCell ref="A28:B28"/>
    <mergeCell ref="A30:B30"/>
    <mergeCell ref="A1:G1"/>
    <mergeCell ref="A2:G2"/>
    <mergeCell ref="A3:G3"/>
    <mergeCell ref="A16:B16"/>
    <mergeCell ref="A4:B4"/>
    <mergeCell ref="A6:B6"/>
    <mergeCell ref="A10:B10"/>
    <mergeCell ref="A12:B12"/>
  </mergeCells>
  <printOptions horizontalCentered="1"/>
  <pageMargins left="0.1968503937007874" right="0" top="0.5905511811023623" bottom="0.5905511811023623" header="0" footer="0.7874015748031497"/>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2:E16"/>
  <sheetViews>
    <sheetView tabSelected="1" zoomScaleSheetLayoutView="80" zoomScalePageLayoutView="0" workbookViewId="0" topLeftCell="A1">
      <selection activeCell="G17" sqref="G17"/>
    </sheetView>
  </sheetViews>
  <sheetFormatPr defaultColWidth="11.421875" defaultRowHeight="12.75"/>
  <cols>
    <col min="1" max="1" width="45.57421875" style="0" customWidth="1"/>
    <col min="2" max="2" width="17.7109375" style="4" customWidth="1"/>
    <col min="3" max="5" width="17.7109375" style="0" customWidth="1"/>
  </cols>
  <sheetData>
    <row r="2" spans="1:5" ht="15.75">
      <c r="A2" s="238" t="str">
        <f>+'RESUMEN POR ÌTEM Y RAMO'!A1:D1</f>
        <v>UNIVERSIDAD DISTRITAL FRANCISCO JOSÉ DE CALDAS</v>
      </c>
      <c r="B2" s="238"/>
      <c r="C2" s="238"/>
      <c r="D2" s="238"/>
      <c r="E2" s="238"/>
    </row>
    <row r="3" spans="1:5" ht="15.75">
      <c r="A3" s="238" t="str">
        <f>+'RESUMEN POR ÌTEM Y RAMO'!A2:D2</f>
        <v>CONVOCATORIA PÚBLICA No. 011 DE 2011</v>
      </c>
      <c r="B3" s="238"/>
      <c r="C3" s="238"/>
      <c r="D3" s="238"/>
      <c r="E3" s="238"/>
    </row>
    <row r="4" spans="1:5" ht="16.5" thickBot="1">
      <c r="A4" s="239" t="s">
        <v>23</v>
      </c>
      <c r="B4" s="239"/>
      <c r="C4" s="239"/>
      <c r="D4" s="239"/>
      <c r="E4" s="239"/>
    </row>
    <row r="5" spans="1:5" s="1" customFormat="1" ht="81" customHeight="1" thickBot="1">
      <c r="A5" s="236" t="s">
        <v>24</v>
      </c>
      <c r="B5" s="102" t="str">
        <f>+'RESUMEN POR ÌTEM Y RAMO'!D4</f>
        <v>LA PREVISORA</v>
      </c>
      <c r="C5" s="102" t="s">
        <v>482</v>
      </c>
      <c r="D5" s="102" t="str">
        <f>+'RESUMEN POR ÌTEM Y RAMO'!F4</f>
        <v>CHUBB DE COLOMBIA</v>
      </c>
      <c r="E5" s="102" t="s">
        <v>457</v>
      </c>
    </row>
    <row r="6" spans="1:5" s="1" customFormat="1" ht="35.25" customHeight="1" thickBot="1">
      <c r="A6" s="237"/>
      <c r="B6" s="93" t="s">
        <v>484</v>
      </c>
      <c r="C6" s="93" t="s">
        <v>484</v>
      </c>
      <c r="D6" s="93" t="s">
        <v>484</v>
      </c>
      <c r="E6" s="93" t="s">
        <v>484</v>
      </c>
    </row>
    <row r="7" spans="1:5" s="1" customFormat="1" ht="15">
      <c r="A7" s="9" t="str">
        <f>+'1 TODO RIESGO'!A4:C4</f>
        <v>TODO RIESGO DAÑOS MATERIALES</v>
      </c>
      <c r="B7" s="6"/>
      <c r="C7" s="6">
        <f>+'1 TODO RIESGO'!D119</f>
        <v>229889856</v>
      </c>
      <c r="D7" s="6" t="s">
        <v>59</v>
      </c>
      <c r="E7" s="6"/>
    </row>
    <row r="8" spans="1:5" s="1" customFormat="1" ht="33.75" customHeight="1">
      <c r="A8" s="10" t="str">
        <f>+'2 GLOBAL DE MANEJO'!A4:C4</f>
        <v>SEGURO GLOBAL DE MANEJO PARA ENTIDADES OFICIALES</v>
      </c>
      <c r="B8" s="7"/>
      <c r="C8" s="7">
        <f>+'2 GLOBAL DE MANEJO'!D57</f>
        <v>11212274</v>
      </c>
      <c r="D8" s="7" t="s">
        <v>59</v>
      </c>
      <c r="E8" s="7"/>
    </row>
    <row r="9" spans="1:5" s="1" customFormat="1" ht="30">
      <c r="A9" s="10" t="str">
        <f>+'3 RESP CIVIL EXT'!A4:B4</f>
        <v>RESPONSABILIDAD CIVIL EXTRACONTRACTUAL</v>
      </c>
      <c r="B9" s="7"/>
      <c r="C9" s="7">
        <f>+'3 RESP CIVIL EXT'!D80</f>
        <v>3203507</v>
      </c>
      <c r="D9" s="7" t="s">
        <v>59</v>
      </c>
      <c r="E9" s="7"/>
    </row>
    <row r="10" spans="1:5" s="1" customFormat="1" ht="15">
      <c r="A10" s="10" t="str">
        <f>+'4 AUTOMOVILES'!A4:B4</f>
        <v>AUTOMÓVILES</v>
      </c>
      <c r="B10" s="7"/>
      <c r="C10" s="7">
        <f>+'4 AUTOMOVILES'!D78</f>
        <v>21010734</v>
      </c>
      <c r="D10" s="7" t="s">
        <v>59</v>
      </c>
      <c r="E10" s="7"/>
    </row>
    <row r="11" spans="1:5" s="2" customFormat="1" ht="33.75" customHeight="1">
      <c r="A11" s="10" t="str">
        <f>+'5 RCSP'!A4:B4</f>
        <v>RESPONSABILIDAD CIVIL SERVIDORES PÚBLICOS</v>
      </c>
      <c r="B11" s="7"/>
      <c r="C11" s="7" t="s">
        <v>59</v>
      </c>
      <c r="D11" s="7">
        <f>+'5 RCSP'!F88</f>
        <v>38156682</v>
      </c>
      <c r="E11" s="7">
        <f>+'5 RCSP'!D88</f>
        <v>38156682</v>
      </c>
    </row>
    <row r="12" spans="1:5" s="1" customFormat="1" ht="24" customHeight="1">
      <c r="A12" s="10" t="str">
        <f>+'6 IRF'!A4:C4</f>
        <v>INFIDELIDAD Y RIESGOS FINANCIEROS</v>
      </c>
      <c r="B12" s="8">
        <f>+'6 IRF'!D65</f>
        <v>46400000</v>
      </c>
      <c r="C12" s="8" t="s">
        <v>59</v>
      </c>
      <c r="D12" s="8">
        <f>+'6 IRF'!F65</f>
        <v>56405530</v>
      </c>
      <c r="E12" s="8"/>
    </row>
    <row r="13" spans="1:5" s="3" customFormat="1" ht="27" customHeight="1" thickBot="1">
      <c r="A13" s="91" t="s">
        <v>22</v>
      </c>
      <c r="B13" s="11">
        <f>SUM(B7:B12)</f>
        <v>46400000</v>
      </c>
      <c r="C13" s="92">
        <f>SUM(C7:C12)</f>
        <v>265316371</v>
      </c>
      <c r="D13" s="11">
        <f>SUM(D7:D12)</f>
        <v>94562212</v>
      </c>
      <c r="E13" s="11">
        <f>SUM(E7:E12)</f>
        <v>38156682</v>
      </c>
    </row>
    <row r="15" spans="1:2" ht="24.75" customHeight="1">
      <c r="A15" s="234" t="s">
        <v>59</v>
      </c>
      <c r="B15" s="235"/>
    </row>
    <row r="16" spans="2:5" ht="12.75">
      <c r="B16" s="12" t="s">
        <v>59</v>
      </c>
      <c r="E16" s="13" t="s">
        <v>59</v>
      </c>
    </row>
  </sheetData>
  <sheetProtection/>
  <mergeCells count="5">
    <mergeCell ref="A15:B15"/>
    <mergeCell ref="A5:A6"/>
    <mergeCell ref="A2:E2"/>
    <mergeCell ref="A3:E3"/>
    <mergeCell ref="A4:E4"/>
  </mergeCells>
  <printOptions horizontalCentered="1"/>
  <pageMargins left="0.2362204724409449" right="0" top="0.984251968503937" bottom="0.5118110236220472" header="0" footer="0.7874015748031497"/>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CORRECOL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ALONSO</dc:creator>
  <cp:keywords/>
  <dc:description/>
  <cp:lastModifiedBy>Universidad Distrital</cp:lastModifiedBy>
  <cp:lastPrinted>2010-05-11T13:59:29Z</cp:lastPrinted>
  <dcterms:created xsi:type="dcterms:W3CDTF">2002-12-11T14:11:09Z</dcterms:created>
  <dcterms:modified xsi:type="dcterms:W3CDTF">2011-08-16T21:12:13Z</dcterms:modified>
  <cp:category/>
  <cp:version/>
  <cp:contentType/>
  <cp:contentStatus/>
</cp:coreProperties>
</file>