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4"/>
  </bookViews>
  <sheets>
    <sheet name="E.Juridica" sheetId="1" r:id="rId1"/>
    <sheet name="E.Doc.Financieros" sheetId="2" r:id="rId2"/>
    <sheet name="E.Indicadores Financ." sheetId="3" r:id="rId3"/>
    <sheet name="E.Tecnica" sheetId="4" r:id="rId4"/>
    <sheet name="E.Econòmica" sheetId="5" r:id="rId5"/>
    <sheet name="E.Total" sheetId="6" r:id="rId6"/>
  </sheets>
  <definedNames/>
  <calcPr fullCalcOnLoad="1"/>
</workbook>
</file>

<file path=xl/sharedStrings.xml><?xml version="1.0" encoding="utf-8"?>
<sst xmlns="http://schemas.openxmlformats.org/spreadsheetml/2006/main" count="292" uniqueCount="198">
  <si>
    <t>Contrato 2</t>
  </si>
  <si>
    <t>Contrato 1</t>
  </si>
  <si>
    <t>No 031-2008</t>
  </si>
  <si>
    <t>Alcaldia de B/manga</t>
  </si>
  <si>
    <t>Excelente</t>
  </si>
  <si>
    <t>CONTRATANTE</t>
  </si>
  <si>
    <t>VALOR TOTAL</t>
  </si>
  <si>
    <t>CUMPLIMIENTO</t>
  </si>
  <si>
    <t>CONTRATO</t>
  </si>
  <si>
    <t>No 042-2010</t>
  </si>
  <si>
    <t>Munc. San Vicente de Chucuri</t>
  </si>
  <si>
    <t>A cabalidad</t>
  </si>
  <si>
    <t>2.4.1 Cerificaciones de experiencia</t>
  </si>
  <si>
    <t>2.4.2 Registro Unico de Proponentes Aplicación del Decreto 1464 de 2010</t>
  </si>
  <si>
    <t>VALORACION</t>
  </si>
  <si>
    <t>Cumple</t>
  </si>
  <si>
    <t>Especialidad 33</t>
  </si>
  <si>
    <t>Sistemas de informacion y Tecnologia de informacion</t>
  </si>
  <si>
    <t>Grupo 01</t>
  </si>
  <si>
    <t>Equipo de computo y procesamiento de datos</t>
  </si>
  <si>
    <t>FOLIOS</t>
  </si>
  <si>
    <t>70 A 73</t>
  </si>
  <si>
    <t>77 A 81</t>
  </si>
  <si>
    <t>CUMPLE</t>
  </si>
  <si>
    <t>Sumatoria Total</t>
  </si>
  <si>
    <t>Cumplimiento</t>
  </si>
  <si>
    <t>2.4.3 Capacidad de Contratacion - K DE CONTRATACION-</t>
  </si>
  <si>
    <t>Minimo establecido</t>
  </si>
  <si>
    <t>350 SMMLV</t>
  </si>
  <si>
    <t>28.690.95 SMMLV</t>
  </si>
  <si>
    <t>Reportado</t>
  </si>
  <si>
    <t>Contratos  en Ejecucion</t>
  </si>
  <si>
    <t>5.600.51 SMMLV</t>
  </si>
  <si>
    <t>SALDO</t>
  </si>
  <si>
    <t>23.090.44 SMMLV</t>
  </si>
  <si>
    <t>2.4.4. K Residual de Contratacion</t>
  </si>
  <si>
    <t>Min.Establecido</t>
  </si>
  <si>
    <t>200 SMMLV</t>
  </si>
  <si>
    <t>2.5 Criterios Ambientales</t>
  </si>
  <si>
    <t>Requerido</t>
  </si>
  <si>
    <t>Aceptacion</t>
  </si>
  <si>
    <t>Si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</si>
  <si>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ahoma"/>
        <family val="2"/>
      </rPr>
      <t xml:space="preserve">Seguir las instrucciones de manejo seguro suministradas por el fabricante o importador del producto o sustancia química hasta finalizar su vida útil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</si>
  <si>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ahoma"/>
        <family val="2"/>
      </rPr>
      <t xml:space="preserve"> Entregar los residuos o desechos peligrosos pos consumo provenientes de productos o sustancias químicas con propiedad peligrosa, al mecanismo de devolución o retorno que el fabricante o importador establezca”.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</si>
  <si>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ahoma"/>
        <family val="2"/>
      </rPr>
      <t>El oferente debe considerar el cumplimiento de la normatividad relacionada con Salud Ocupacional:a-     Afiliación al  Sistema General de Riesgos Profesionales (ARP). DECRETO 1295 DE 1994</t>
    </r>
  </si>
  <si>
    <t>2.6 Garantia de los Equipos</t>
  </si>
  <si>
    <t>Minima solicitada</t>
  </si>
  <si>
    <t>El oferente deberá presentar en su propuesta una garantía mínima de dos (2) años de fabrica para cada uno de los equipos o programas relacionados en el Anexo N° 4. En consecuencia, con el hecho de que un oferente presente una oferta formal, esta aceptando esta condición.</t>
  </si>
  <si>
    <t>Ofertada</t>
  </si>
  <si>
    <t xml:space="preserve"> 3 años</t>
  </si>
  <si>
    <t>UNIVERSIDAD DISTRITAL FRANCISCO JOSE DE CALDAS</t>
  </si>
  <si>
    <t>VICERRECTORIA ADMINISTRATIVA Y FINANCIERA</t>
  </si>
  <si>
    <t>INVITACION DIRECTA No 002-2011</t>
  </si>
  <si>
    <t>EVALUACION DE DOCUMENTOS TECNICOS</t>
  </si>
  <si>
    <t>COMITÉ DE EVALUACION DE LA UNIVERDIDAD</t>
  </si>
  <si>
    <t>Valor Minimo sumatoria valor contratos:   110.000.000.</t>
  </si>
  <si>
    <t>4.1 REQUISITOS TECNICOS</t>
  </si>
  <si>
    <t>Requeridos según Terminos de Referencia</t>
  </si>
  <si>
    <t>Paginas 33 a 35</t>
  </si>
  <si>
    <t>Paginas 123 a 125</t>
  </si>
  <si>
    <t>EMPRESA OFERENTE: ARISMA S.A.</t>
  </si>
  <si>
    <t>Alvaro Castañeda</t>
  </si>
  <si>
    <t>Por la Direccion del ILUD</t>
  </si>
  <si>
    <t>Acompañamiento Tecnico</t>
  </si>
  <si>
    <t>Secretaria de Educacion del Municipio de Mosquera-Cundinamarca</t>
  </si>
  <si>
    <t>Dra Gloria Alvarez Tovas</t>
  </si>
  <si>
    <t>Luis Hernan Zambrano</t>
  </si>
  <si>
    <t>ANEXO 4.</t>
  </si>
  <si>
    <t>PROPUESTA  ECONOMICA</t>
  </si>
  <si>
    <t>INVITACIÓN DIRECTA No 002 DE 2011</t>
  </si>
  <si>
    <t xml:space="preserve">PROPUESTA ECONÓMICA </t>
  </si>
  <si>
    <t>ITEM</t>
  </si>
  <si>
    <t>ELEMENTO</t>
  </si>
  <si>
    <t>UNIDAD DE MEDIDA</t>
  </si>
  <si>
    <t>CANTIDAD</t>
  </si>
  <si>
    <t>VALOR UNIT.</t>
  </si>
  <si>
    <t>VALOR IVA UNITARIO</t>
  </si>
  <si>
    <t>VALOR UNITARIO CON CON IVA</t>
  </si>
  <si>
    <t>V/ TOTAL</t>
  </si>
  <si>
    <t>SISTEMAS DE EVALUACIÓN INTERACTIVO</t>
  </si>
  <si>
    <t>UNIDAD</t>
  </si>
  <si>
    <t>PIZARRAS INTERACTIVAS DE GRAN FORMATO</t>
  </si>
  <si>
    <t>VIDEO PROYECTOR</t>
  </si>
  <si>
    <t>CONMPUTADORES PORTATILES</t>
  </si>
  <si>
    <t xml:space="preserve">VALOR TOTAL OFERTA  </t>
  </si>
  <si>
    <t>RESULTADO</t>
  </si>
  <si>
    <t>Pasivo Corriente</t>
  </si>
  <si>
    <t>Pasivo Total</t>
  </si>
  <si>
    <t>Activo Total</t>
  </si>
  <si>
    <t>Patrimonio</t>
  </si>
  <si>
    <t>ARISMA S.A.</t>
  </si>
  <si>
    <t>&gt;</t>
  </si>
  <si>
    <t>ASPECTOS A EVALUAR</t>
  </si>
  <si>
    <t>ESTUDIO JURIDICO</t>
  </si>
  <si>
    <t>ESTUDIO FINANCIERO</t>
  </si>
  <si>
    <t>ESTUDIO TECNICO</t>
  </si>
  <si>
    <t>ESTUDIO ECONOMICO</t>
  </si>
  <si>
    <t>EMPRESA PROPONENTE</t>
  </si>
  <si>
    <t>EVALUACIÓN OBTENIDA</t>
  </si>
  <si>
    <t>Admitido</t>
  </si>
  <si>
    <t>EVALUACION DE PROPUESTA ECONÓMICA</t>
  </si>
  <si>
    <t>CONSOLIDADO DE EVALUACIÓN</t>
  </si>
  <si>
    <t>ÍTEM</t>
  </si>
  <si>
    <t>OFERTA REALIZADA   $ 101.088. 320</t>
  </si>
  <si>
    <t>UNIVERSIDAD DISTRITAL FRANCISCO JOSÉ DE CALDAS</t>
  </si>
  <si>
    <t>VICERRECTORÍA ADMINISTRATIVA Y FINANCIERA</t>
  </si>
  <si>
    <t>INVITACION DIRECTA No. 002 de 2011</t>
  </si>
  <si>
    <t>PRIMERA EVALUACIÓN DE ADMISIBILIDAD</t>
  </si>
  <si>
    <t>DOCUMENTOS JURÍDICOS</t>
  </si>
  <si>
    <t>JUNIO 14 DE 2011</t>
  </si>
  <si>
    <t>DOCUMENTOS JURÍDICOS SOLICITADOS</t>
  </si>
  <si>
    <t>SI</t>
  </si>
  <si>
    <t>NO</t>
  </si>
  <si>
    <t>OBSERVACIONES</t>
  </si>
  <si>
    <t>OBJETO SOCIAL</t>
  </si>
  <si>
    <t>X</t>
  </si>
  <si>
    <t>FOLIO 5</t>
  </si>
  <si>
    <t>CERTIFICADO DE EXISTENCIA Y REPRES. LEGAL</t>
  </si>
  <si>
    <t>FOLIOS 4-9</t>
  </si>
  <si>
    <t>CONDICIÓN EN TÉRMINOS DE REFERENCIA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</si>
  <si>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</si>
  <si>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t>08 DE JUNIO DE 2011 fl. 4</t>
  </si>
  <si>
    <r>
      <t>TIEMPO MÁXIMO DE CONSTITUCIÓN</t>
    </r>
    <r>
      <rPr>
        <sz val="8"/>
        <rFont val="Arial Narrow"/>
        <family val="2"/>
      </rPr>
      <t xml:space="preserve">
por lo menos con SIETE (07) años de anterioridad a la presentación de la oferta (contados a partir de la fecha cierre del presente proceso de selección) y su vigencia no podrá ser inferior al plazo del contrato y UN (01) año más.</t>
    </r>
  </si>
  <si>
    <t>fl. 4</t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</si>
  <si>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</si>
  <si>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t>N/A</t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</si>
  <si>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</si>
  <si>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t>FOLIOS 11-12</t>
  </si>
  <si>
    <t>GARANTÍA DE SERIEDAD DE LA OFERTA</t>
  </si>
  <si>
    <t>Beneficiario: Universidad distrital</t>
  </si>
  <si>
    <t>FOLIOS 14</t>
  </si>
  <si>
    <t>Afianzado:</t>
  </si>
  <si>
    <t>Vigencia:90 días calendario/fecha de cierre</t>
  </si>
  <si>
    <t>Cuantía:10% / propuesta presentada</t>
  </si>
  <si>
    <t>AUTORIZACIÓN PARA PROPONER Y CONTRATAR</t>
  </si>
  <si>
    <t>Persona Jurídica</t>
  </si>
  <si>
    <t>x</t>
  </si>
  <si>
    <t>FL. 8 Certificado libertad y tradición, facultades hasta 20.000 SMMLV.</t>
  </si>
  <si>
    <t>Persona Natural</t>
  </si>
  <si>
    <t>Consorcio-Unión Temporal</t>
  </si>
  <si>
    <t>ACTA DE CONSTITUCIÓN SOCIETARIA</t>
  </si>
  <si>
    <t>Consorcio</t>
  </si>
  <si>
    <t>Unión Temporal</t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</si>
  <si>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</si>
  <si>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t>FL. 24-27</t>
  </si>
  <si>
    <t>REGISTRO ÚNICO TRIBUTARIO -RUT-</t>
  </si>
  <si>
    <t>FL. 31</t>
  </si>
  <si>
    <t xml:space="preserve">8. </t>
  </si>
  <si>
    <t xml:space="preserve">INHABILIDADES EINCOMPATIBILIDADES </t>
  </si>
  <si>
    <t>FL. 29</t>
  </si>
  <si>
    <t>9.</t>
  </si>
  <si>
    <t xml:space="preserve">FOTOCOPIA CEDULA DE CIUDADANIA </t>
  </si>
  <si>
    <t>FL. 33</t>
  </si>
  <si>
    <t>ADMITIDO JURIDICAMENTE</t>
  </si>
  <si>
    <t>________________________________________________</t>
  </si>
  <si>
    <t>BETSY MABEL PINZÓN HERNÁNDEZ</t>
  </si>
  <si>
    <t>Jefe Oficina Asesora Jurídica</t>
  </si>
  <si>
    <t>INVITACION DIRECTA No.002 DE 2011</t>
  </si>
  <si>
    <t>DOCUMENTOS FINANCIEROS</t>
  </si>
  <si>
    <t>JUNIO 16 DE 2011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</si>
  <si>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</si>
  <si>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</si>
  <si>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</si>
  <si>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</si>
  <si>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</si>
  <si>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</si>
  <si>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</si>
  <si>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Inscripción -Tarjeta profesional-</t>
  </si>
  <si>
    <t>Antecedentes profesionales</t>
  </si>
  <si>
    <t>DOCUMENTOS DEL REVISOR FISCAL</t>
  </si>
  <si>
    <t>ADMITIDO EN DOCUMENTOS FINANCIEROS</t>
  </si>
  <si>
    <t>_____________________________</t>
  </si>
  <si>
    <t>ALVARO MAHECHA RANGEL</t>
  </si>
  <si>
    <t>Jefe División de Recursos Financieros</t>
  </si>
  <si>
    <t>INDICADORES FINANCIEROS</t>
  </si>
  <si>
    <t>CONDICIONES ESTABLECIDAS EN LOS TÉRMINOS DE REFERENCIA</t>
  </si>
  <si>
    <t>INDICADOR</t>
  </si>
  <si>
    <t>Razón Corriente &gt;= A 1 Veces</t>
  </si>
  <si>
    <t>Endeudamiento  &lt;= A 70 %</t>
  </si>
  <si>
    <t>Capital de Trabajo: &gt;= 30% del PRESUPUESTO OFICIAL</t>
  </si>
  <si>
    <t>Patrimonio : &gt;= A 50 DEL PRESUPUESTO OFICIAL</t>
  </si>
  <si>
    <t>PRESUPUESTO OFICIAL</t>
  </si>
  <si>
    <t>$</t>
  </si>
  <si>
    <t>INDICADORES FINANCIEROS CALCULADOS</t>
  </si>
  <si>
    <t xml:space="preserve">EMPRESA PROPONENTE </t>
  </si>
  <si>
    <t>NIT</t>
  </si>
  <si>
    <t>RAZÓN CORRIENTE</t>
  </si>
  <si>
    <t>Activo Corriente</t>
  </si>
  <si>
    <t>ENDEUDAMIENTO</t>
  </si>
  <si>
    <t>Endeudamiento &lt;= al 70 %</t>
  </si>
  <si>
    <t>CAPITAL DE TRABAJO</t>
  </si>
  <si>
    <t>Capital de Trabajo: &gt;= 30% del presupuesto oficial</t>
  </si>
  <si>
    <t>PATRIMONIO</t>
  </si>
  <si>
    <t>Patrimonio : &gt;= 50% del presupuesto oficial</t>
  </si>
  <si>
    <t>Ppto oficial</t>
  </si>
  <si>
    <t>ADMISION EN CUMPLIMIENTO DE INDICADORES FINANCIEROS</t>
  </si>
  <si>
    <t>ADMISIBLE</t>
  </si>
  <si>
    <t>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</si>
</sst>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$-240A]\ * #,##0_);_([$$-240A]\ * \(#,##0\);_([$$-240A]\ * &quot;-&quot;??_);_(@_)"/>
    <numFmt numFmtId="166" formatCode="_-* #,##0.00\ _P_t_s_-;\-* #,##0.00\ _P_t_s_-;_-* &quot;-&quot;??\ _P_t_s_-;_-@_-"/>
    <numFmt numFmtId="167" formatCode="&quot;$&quot;\ #,##0.00;[Red]&quot;$&quot;\ #,##0.00"/>
    <numFmt numFmtId="168" formatCode="_-* #,##0.00\ &quot;Pts&quot;_-;\-* #,##0.00\ &quot;Pts&quot;_-;_-* &quot;-&quot;??\ &quot;Pts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Arial Narrow"/>
      <family val="2"/>
    </font>
    <font>
      <sz val="8"/>
      <color indexed="8"/>
      <name val="Tahoma"/>
      <family val="2"/>
    </font>
    <font>
      <b/>
      <sz val="8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10" xfId="48" applyFont="1" applyBorder="1" applyAlignment="1">
      <alignment/>
    </xf>
    <xf numFmtId="0" fontId="48" fillId="0" borderId="0" xfId="0" applyFont="1" applyAlignment="1">
      <alignment/>
    </xf>
    <xf numFmtId="0" fontId="0" fillId="0" borderId="11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4" fontId="48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50" fillId="0" borderId="22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5" fontId="7" fillId="0" borderId="24" xfId="48" applyNumberFormat="1" applyFont="1" applyBorder="1" applyAlignment="1">
      <alignment horizontal="center" vertical="center" wrapText="1"/>
    </xf>
    <xf numFmtId="165" fontId="7" fillId="0" borderId="24" xfId="48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165" fontId="51" fillId="0" borderId="25" xfId="48" applyNumberFormat="1" applyFont="1" applyBorder="1" applyAlignment="1">
      <alignment horizontal="center"/>
    </xf>
    <xf numFmtId="165" fontId="3" fillId="0" borderId="22" xfId="48" applyNumberFormat="1" applyFont="1" applyBorder="1" applyAlignment="1">
      <alignment horizontal="center" vertical="center"/>
    </xf>
    <xf numFmtId="165" fontId="3" fillId="0" borderId="22" xfId="48" applyNumberFormat="1" applyFont="1" applyBorder="1" applyAlignment="1">
      <alignment horizontal="center"/>
    </xf>
    <xf numFmtId="165" fontId="51" fillId="0" borderId="26" xfId="48" applyNumberFormat="1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/>
    </xf>
    <xf numFmtId="165" fontId="3" fillId="0" borderId="0" xfId="48" applyNumberFormat="1" applyFont="1" applyAlignment="1">
      <alignment/>
    </xf>
    <xf numFmtId="165" fontId="0" fillId="0" borderId="0" xfId="48" applyNumberFormat="1" applyFont="1" applyAlignment="1">
      <alignment/>
    </xf>
    <xf numFmtId="165" fontId="7" fillId="8" borderId="22" xfId="48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26" xfId="0" applyFont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0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25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0" fillId="33" borderId="25" xfId="0" applyFont="1" applyFill="1" applyBorder="1" applyAlignment="1">
      <alignment wrapText="1"/>
    </xf>
    <xf numFmtId="0" fontId="10" fillId="33" borderId="25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0" fontId="10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4" borderId="35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0" fillId="34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6" fontId="10" fillId="0" borderId="0" xfId="46" applyNumberFormat="1" applyFont="1" applyAlignment="1">
      <alignment horizontal="right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7" fillId="0" borderId="10" xfId="51" applyFont="1" applyFill="1" applyBorder="1">
      <alignment/>
      <protection/>
    </xf>
    <xf numFmtId="0" fontId="12" fillId="0" borderId="35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/>
    </xf>
    <xf numFmtId="167" fontId="12" fillId="0" borderId="33" xfId="0" applyNumberFormat="1" applyFont="1" applyFill="1" applyBorder="1" applyAlignment="1">
      <alignment horizontal="center" vertical="center"/>
    </xf>
    <xf numFmtId="167" fontId="12" fillId="0" borderId="34" xfId="0" applyNumberFormat="1" applyFont="1" applyFill="1" applyBorder="1" applyAlignment="1">
      <alignment horizontal="center" vertical="center"/>
    </xf>
    <xf numFmtId="167" fontId="12" fillId="0" borderId="27" xfId="0" applyNumberFormat="1" applyFont="1" applyFill="1" applyBorder="1" applyAlignment="1">
      <alignment horizontal="center" vertical="center"/>
    </xf>
    <xf numFmtId="167" fontId="12" fillId="0" borderId="32" xfId="0" applyNumberFormat="1" applyFont="1" applyFill="1" applyBorder="1" applyAlignment="1">
      <alignment horizontal="center" vertical="center"/>
    </xf>
    <xf numFmtId="168" fontId="12" fillId="0" borderId="0" xfId="48" applyNumberFormat="1" applyFont="1" applyAlignment="1">
      <alignment/>
    </xf>
    <xf numFmtId="167" fontId="1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33" borderId="27" xfId="0" applyFont="1" applyFill="1" applyBorder="1" applyAlignment="1">
      <alignment horizontal="center" vertical="center" wrapText="1" shrinkToFit="1"/>
    </xf>
    <xf numFmtId="0" fontId="10" fillId="33" borderId="24" xfId="0" applyFont="1" applyFill="1" applyBorder="1" applyAlignment="1">
      <alignment horizontal="center" vertical="center" wrapText="1" shrinkToFit="1"/>
    </xf>
    <xf numFmtId="0" fontId="10" fillId="33" borderId="32" xfId="0" applyFont="1" applyFill="1" applyBorder="1" applyAlignment="1">
      <alignment horizontal="center" vertical="center" wrapText="1" shrinkToFi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0" fillId="33" borderId="44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left"/>
    </xf>
    <xf numFmtId="0" fontId="10" fillId="33" borderId="46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47" xfId="0" applyFont="1" applyFill="1" applyBorder="1" applyAlignment="1">
      <alignment horizontal="left" vertical="center" wrapText="1"/>
    </xf>
    <xf numFmtId="0" fontId="10" fillId="33" borderId="48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3" fillId="33" borderId="52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10" fillId="33" borderId="18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2" fillId="33" borderId="51" xfId="0" applyFont="1" applyFill="1" applyBorder="1" applyAlignment="1">
      <alignment/>
    </xf>
    <xf numFmtId="0" fontId="12" fillId="33" borderId="52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53" xfId="0" applyFont="1" applyFill="1" applyBorder="1" applyAlignment="1">
      <alignment/>
    </xf>
    <xf numFmtId="0" fontId="12" fillId="33" borderId="54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left" vertical="center" wrapText="1"/>
    </xf>
    <xf numFmtId="0" fontId="10" fillId="33" borderId="57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3" borderId="53" xfId="0" applyFont="1" applyFill="1" applyBorder="1" applyAlignment="1">
      <alignment horizontal="left" vertical="center" wrapText="1"/>
    </xf>
    <xf numFmtId="0" fontId="10" fillId="34" borderId="42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2" fillId="0" borderId="3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167" fontId="12" fillId="0" borderId="27" xfId="0" applyNumberFormat="1" applyFont="1" applyFill="1" applyBorder="1" applyAlignment="1">
      <alignment horizontal="center" vertical="center"/>
    </xf>
    <xf numFmtId="167" fontId="12" fillId="0" borderId="32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10" fontId="12" fillId="0" borderId="27" xfId="0" applyNumberFormat="1" applyFont="1" applyFill="1" applyBorder="1" applyAlignment="1">
      <alignment horizontal="center" vertical="center"/>
    </xf>
    <xf numFmtId="10" fontId="12" fillId="0" borderId="32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35" xfId="0" applyFont="1" applyBorder="1" applyAlignment="1">
      <alignment horizontal="justify" wrapText="1"/>
    </xf>
    <xf numFmtId="0" fontId="0" fillId="0" borderId="36" xfId="0" applyBorder="1" applyAlignment="1">
      <alignment wrapText="1"/>
    </xf>
    <xf numFmtId="0" fontId="48" fillId="0" borderId="0" xfId="0" applyFont="1" applyFill="1" applyBorder="1" applyAlignment="1">
      <alignment horizontal="left" vertical="center"/>
    </xf>
    <xf numFmtId="0" fontId="50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9" xfId="0" applyBorder="1" applyAlignment="1">
      <alignment horizontal="center"/>
    </xf>
    <xf numFmtId="0" fontId="48" fillId="8" borderId="18" xfId="0" applyFont="1" applyFill="1" applyBorder="1" applyAlignment="1">
      <alignment horizontal="center"/>
    </xf>
    <xf numFmtId="0" fontId="48" fillId="8" borderId="12" xfId="0" applyFont="1" applyFill="1" applyBorder="1" applyAlignment="1">
      <alignment horizontal="center"/>
    </xf>
    <xf numFmtId="0" fontId="48" fillId="8" borderId="19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L29" sqref="L29"/>
    </sheetView>
  </sheetViews>
  <sheetFormatPr defaultColWidth="11.421875" defaultRowHeight="15"/>
  <cols>
    <col min="8" max="8" width="14.7109375" style="0" customWidth="1"/>
  </cols>
  <sheetData>
    <row r="1" spans="1:9" ht="15">
      <c r="A1" s="137" t="s">
        <v>104</v>
      </c>
      <c r="B1" s="137"/>
      <c r="C1" s="137"/>
      <c r="D1" s="137"/>
      <c r="E1" s="137"/>
      <c r="F1" s="137"/>
      <c r="G1" s="137"/>
      <c r="H1" s="137"/>
      <c r="I1" s="137"/>
    </row>
    <row r="2" spans="1:9" ht="15">
      <c r="A2" s="137" t="s">
        <v>105</v>
      </c>
      <c r="B2" s="137"/>
      <c r="C2" s="137"/>
      <c r="D2" s="137"/>
      <c r="E2" s="137"/>
      <c r="F2" s="137"/>
      <c r="G2" s="137"/>
      <c r="H2" s="137"/>
      <c r="I2" s="137"/>
    </row>
    <row r="3" spans="1:9" ht="15">
      <c r="A3" s="137" t="s">
        <v>106</v>
      </c>
      <c r="B3" s="137"/>
      <c r="C3" s="137"/>
      <c r="D3" s="137"/>
      <c r="E3" s="137"/>
      <c r="F3" s="137"/>
      <c r="G3" s="137"/>
      <c r="H3" s="137"/>
      <c r="I3" s="137"/>
    </row>
    <row r="4" spans="1:9" ht="15">
      <c r="A4" s="137" t="s">
        <v>107</v>
      </c>
      <c r="B4" s="137"/>
      <c r="C4" s="137"/>
      <c r="D4" s="137"/>
      <c r="E4" s="137"/>
      <c r="F4" s="137"/>
      <c r="G4" s="137"/>
      <c r="H4" s="137"/>
      <c r="I4" s="137"/>
    </row>
    <row r="5" spans="1:9" ht="15">
      <c r="A5" s="137" t="s">
        <v>108</v>
      </c>
      <c r="B5" s="137"/>
      <c r="C5" s="137"/>
      <c r="D5" s="137"/>
      <c r="E5" s="137"/>
      <c r="F5" s="137"/>
      <c r="G5" s="137"/>
      <c r="H5" s="137"/>
      <c r="I5" s="137"/>
    </row>
    <row r="6" spans="1:9" ht="15.75" thickBot="1">
      <c r="A6" s="137" t="s">
        <v>109</v>
      </c>
      <c r="B6" s="137"/>
      <c r="C6" s="137"/>
      <c r="D6" s="137"/>
      <c r="E6" s="137"/>
      <c r="F6" s="137"/>
      <c r="G6" s="137"/>
      <c r="H6" s="137"/>
      <c r="I6" s="137"/>
    </row>
    <row r="7" spans="1:9" ht="15.75" thickBot="1">
      <c r="A7" s="138" t="s">
        <v>102</v>
      </c>
      <c r="B7" s="141" t="s">
        <v>110</v>
      </c>
      <c r="C7" s="142"/>
      <c r="D7" s="142"/>
      <c r="E7" s="143"/>
      <c r="F7" s="189" t="s">
        <v>97</v>
      </c>
      <c r="G7" s="190"/>
      <c r="H7" s="191"/>
      <c r="I7" s="53"/>
    </row>
    <row r="8" spans="1:9" ht="15.75" thickBot="1">
      <c r="A8" s="139"/>
      <c r="B8" s="144"/>
      <c r="C8" s="145"/>
      <c r="D8" s="145"/>
      <c r="E8" s="146"/>
      <c r="F8" s="192" t="s">
        <v>90</v>
      </c>
      <c r="G8" s="193"/>
      <c r="H8" s="194"/>
      <c r="I8" s="54"/>
    </row>
    <row r="9" spans="1:9" ht="15.75" thickBot="1">
      <c r="A9" s="139"/>
      <c r="B9" s="144"/>
      <c r="C9" s="145"/>
      <c r="D9" s="145"/>
      <c r="E9" s="146"/>
      <c r="F9" s="189" t="s">
        <v>7</v>
      </c>
      <c r="G9" s="191"/>
      <c r="H9" s="59"/>
      <c r="I9" s="53"/>
    </row>
    <row r="10" spans="1:9" ht="15.75" thickBot="1">
      <c r="A10" s="140"/>
      <c r="B10" s="147"/>
      <c r="C10" s="148"/>
      <c r="D10" s="148"/>
      <c r="E10" s="149"/>
      <c r="F10" s="60" t="s">
        <v>111</v>
      </c>
      <c r="G10" s="61" t="s">
        <v>112</v>
      </c>
      <c r="H10" s="61" t="s">
        <v>113</v>
      </c>
      <c r="I10" s="53"/>
    </row>
    <row r="11" spans="1:9" ht="15.75" thickBot="1">
      <c r="A11" s="150">
        <v>1</v>
      </c>
      <c r="B11" s="153" t="s">
        <v>114</v>
      </c>
      <c r="C11" s="154"/>
      <c r="D11" s="154"/>
      <c r="E11" s="155"/>
      <c r="F11" s="62" t="s">
        <v>115</v>
      </c>
      <c r="G11" s="63"/>
      <c r="H11" s="63" t="s">
        <v>116</v>
      </c>
      <c r="I11" s="53"/>
    </row>
    <row r="12" spans="1:9" ht="15.75" thickBot="1">
      <c r="A12" s="151"/>
      <c r="B12" s="153" t="s">
        <v>117</v>
      </c>
      <c r="C12" s="154"/>
      <c r="D12" s="154"/>
      <c r="E12" s="155"/>
      <c r="F12" s="64" t="s">
        <v>115</v>
      </c>
      <c r="G12" s="65"/>
      <c r="H12" s="64" t="s">
        <v>118</v>
      </c>
      <c r="I12" s="55"/>
    </row>
    <row r="13" spans="1:9" ht="15.75" thickBot="1">
      <c r="A13" s="151"/>
      <c r="B13" s="156" t="s">
        <v>119</v>
      </c>
      <c r="C13" s="157"/>
      <c r="D13" s="157"/>
      <c r="E13" s="157"/>
      <c r="F13" s="158"/>
      <c r="G13" s="158"/>
      <c r="H13" s="159"/>
      <c r="I13" s="56"/>
    </row>
    <row r="14" spans="1:9" ht="26.25" thickBot="1">
      <c r="A14" s="151"/>
      <c r="B14" s="160" t="s">
        <v>120</v>
      </c>
      <c r="C14" s="161"/>
      <c r="D14" s="161"/>
      <c r="E14" s="162"/>
      <c r="F14" s="64" t="s">
        <v>115</v>
      </c>
      <c r="G14" s="66"/>
      <c r="H14" s="67" t="s">
        <v>121</v>
      </c>
      <c r="I14" s="56"/>
    </row>
    <row r="15" spans="1:9" ht="15.75" thickBot="1">
      <c r="A15" s="151"/>
      <c r="B15" s="160" t="s">
        <v>122</v>
      </c>
      <c r="C15" s="161"/>
      <c r="D15" s="161"/>
      <c r="E15" s="162"/>
      <c r="F15" s="64" t="s">
        <v>115</v>
      </c>
      <c r="G15" s="66"/>
      <c r="H15" s="68" t="s">
        <v>123</v>
      </c>
      <c r="I15" s="56"/>
    </row>
    <row r="16" spans="1:9" ht="15.75" thickBot="1">
      <c r="A16" s="152"/>
      <c r="B16" s="163" t="s">
        <v>124</v>
      </c>
      <c r="C16" s="164"/>
      <c r="D16" s="164"/>
      <c r="E16" s="165"/>
      <c r="F16" s="64" t="s">
        <v>125</v>
      </c>
      <c r="G16" s="66"/>
      <c r="H16" s="69"/>
      <c r="I16" s="56"/>
    </row>
    <row r="17" spans="1:9" ht="15.75" thickBot="1">
      <c r="A17" s="64">
        <v>2</v>
      </c>
      <c r="B17" s="172" t="s">
        <v>126</v>
      </c>
      <c r="C17" s="173"/>
      <c r="D17" s="173"/>
      <c r="E17" s="174"/>
      <c r="F17" s="64" t="s">
        <v>115</v>
      </c>
      <c r="G17" s="66"/>
      <c r="H17" s="67" t="s">
        <v>127</v>
      </c>
      <c r="I17" s="56"/>
    </row>
    <row r="18" spans="1:9" ht="15.75" thickBot="1">
      <c r="A18" s="175">
        <v>3</v>
      </c>
      <c r="B18" s="178" t="s">
        <v>128</v>
      </c>
      <c r="C18" s="179"/>
      <c r="D18" s="179"/>
      <c r="E18" s="180"/>
      <c r="F18" s="70"/>
      <c r="G18" s="66"/>
      <c r="H18" s="71"/>
      <c r="I18" s="56"/>
    </row>
    <row r="19" spans="1:9" ht="15.75" thickBot="1">
      <c r="A19" s="176"/>
      <c r="B19" s="169" t="s">
        <v>129</v>
      </c>
      <c r="C19" s="181"/>
      <c r="D19" s="181"/>
      <c r="E19" s="182"/>
      <c r="F19" s="64" t="s">
        <v>115</v>
      </c>
      <c r="G19" s="66"/>
      <c r="H19" s="61" t="s">
        <v>130</v>
      </c>
      <c r="I19" s="56"/>
    </row>
    <row r="20" spans="1:9" ht="15.75" thickBot="1">
      <c r="A20" s="176"/>
      <c r="B20" s="169" t="s">
        <v>131</v>
      </c>
      <c r="C20" s="181"/>
      <c r="D20" s="181"/>
      <c r="E20" s="182"/>
      <c r="F20" s="64" t="s">
        <v>115</v>
      </c>
      <c r="G20" s="66"/>
      <c r="H20" s="61" t="s">
        <v>130</v>
      </c>
      <c r="I20" s="56"/>
    </row>
    <row r="21" spans="1:9" ht="15.75" thickBot="1">
      <c r="A21" s="176"/>
      <c r="B21" s="169" t="s">
        <v>132</v>
      </c>
      <c r="C21" s="181"/>
      <c r="D21" s="181"/>
      <c r="E21" s="182"/>
      <c r="F21" s="64" t="s">
        <v>115</v>
      </c>
      <c r="G21" s="66"/>
      <c r="H21" s="61" t="s">
        <v>130</v>
      </c>
      <c r="I21" s="56"/>
    </row>
    <row r="22" spans="1:9" ht="15.75" thickBot="1">
      <c r="A22" s="177"/>
      <c r="B22" s="183" t="s">
        <v>133</v>
      </c>
      <c r="C22" s="184"/>
      <c r="D22" s="184"/>
      <c r="E22" s="185"/>
      <c r="F22" s="64" t="s">
        <v>115</v>
      </c>
      <c r="G22" s="66"/>
      <c r="H22" s="61" t="s">
        <v>130</v>
      </c>
      <c r="I22" s="56"/>
    </row>
    <row r="23" spans="1:9" ht="15.75" thickBot="1">
      <c r="A23" s="175">
        <v>4</v>
      </c>
      <c r="B23" s="72" t="s">
        <v>134</v>
      </c>
      <c r="C23" s="73"/>
      <c r="D23" s="73"/>
      <c r="E23" s="74"/>
      <c r="F23" s="70"/>
      <c r="G23" s="66"/>
      <c r="H23" s="66"/>
      <c r="I23" s="56"/>
    </row>
    <row r="24" spans="1:9" ht="51.75" thickBot="1">
      <c r="A24" s="176"/>
      <c r="B24" s="169" t="s">
        <v>135</v>
      </c>
      <c r="C24" s="170"/>
      <c r="D24" s="170"/>
      <c r="E24" s="171"/>
      <c r="F24" s="64" t="s">
        <v>136</v>
      </c>
      <c r="G24" s="66"/>
      <c r="H24" s="75" t="s">
        <v>137</v>
      </c>
      <c r="I24" s="56"/>
    </row>
    <row r="25" spans="1:9" ht="15.75" thickBot="1">
      <c r="A25" s="176"/>
      <c r="B25" s="169" t="s">
        <v>138</v>
      </c>
      <c r="C25" s="170"/>
      <c r="D25" s="170"/>
      <c r="E25" s="171"/>
      <c r="F25" s="70"/>
      <c r="G25" s="66"/>
      <c r="H25" s="66"/>
      <c r="I25" s="56"/>
    </row>
    <row r="26" spans="1:9" ht="15.75" thickBot="1">
      <c r="A26" s="176"/>
      <c r="B26" s="169" t="s">
        <v>139</v>
      </c>
      <c r="C26" s="170"/>
      <c r="D26" s="170"/>
      <c r="E26" s="171"/>
      <c r="F26" s="60"/>
      <c r="G26" s="66"/>
      <c r="H26" s="75"/>
      <c r="I26" s="56"/>
    </row>
    <row r="27" spans="1:9" ht="15.75" thickBot="1">
      <c r="A27" s="205">
        <v>5</v>
      </c>
      <c r="B27" s="166" t="s">
        <v>140</v>
      </c>
      <c r="C27" s="167"/>
      <c r="D27" s="167"/>
      <c r="E27" s="168"/>
      <c r="F27" s="64" t="s">
        <v>125</v>
      </c>
      <c r="G27" s="66"/>
      <c r="H27" s="66"/>
      <c r="I27" s="56"/>
    </row>
    <row r="28" spans="1:9" ht="15.75" thickBot="1">
      <c r="A28" s="206"/>
      <c r="B28" s="169" t="s">
        <v>141</v>
      </c>
      <c r="C28" s="170"/>
      <c r="D28" s="170"/>
      <c r="E28" s="171"/>
      <c r="F28" s="60"/>
      <c r="G28" s="66"/>
      <c r="H28" s="66"/>
      <c r="I28" s="56"/>
    </row>
    <row r="29" spans="1:9" ht="15.75" thickBot="1">
      <c r="A29" s="207"/>
      <c r="B29" s="169" t="s">
        <v>142</v>
      </c>
      <c r="C29" s="170"/>
      <c r="D29" s="170"/>
      <c r="E29" s="171"/>
      <c r="F29" s="60"/>
      <c r="G29" s="66"/>
      <c r="H29" s="75"/>
      <c r="I29" s="56"/>
    </row>
    <row r="30" spans="1:9" ht="15.75" thickBot="1">
      <c r="A30" s="64">
        <v>6</v>
      </c>
      <c r="B30" s="172" t="s">
        <v>143</v>
      </c>
      <c r="C30" s="173"/>
      <c r="D30" s="173"/>
      <c r="E30" s="174"/>
      <c r="F30" s="64" t="s">
        <v>115</v>
      </c>
      <c r="G30" s="66"/>
      <c r="H30" s="76" t="s">
        <v>144</v>
      </c>
      <c r="I30" s="56"/>
    </row>
    <row r="31" spans="1:9" ht="15.75" thickBot="1">
      <c r="A31" s="77">
        <v>7</v>
      </c>
      <c r="B31" s="195" t="s">
        <v>145</v>
      </c>
      <c r="C31" s="196"/>
      <c r="D31" s="196"/>
      <c r="E31" s="197"/>
      <c r="F31" s="64" t="s">
        <v>136</v>
      </c>
      <c r="G31" s="66"/>
      <c r="H31" s="61" t="s">
        <v>146</v>
      </c>
      <c r="I31" s="56"/>
    </row>
    <row r="32" spans="1:9" ht="15.75" thickBot="1">
      <c r="A32" s="78" t="s">
        <v>147</v>
      </c>
      <c r="B32" s="198" t="s">
        <v>148</v>
      </c>
      <c r="C32" s="199"/>
      <c r="D32" s="199"/>
      <c r="E32" s="199"/>
      <c r="F32" s="64" t="s">
        <v>115</v>
      </c>
      <c r="G32" s="66"/>
      <c r="H32" s="76" t="s">
        <v>149</v>
      </c>
      <c r="I32" s="56"/>
    </row>
    <row r="33" spans="1:9" ht="15.75" thickBot="1">
      <c r="A33" s="79" t="s">
        <v>150</v>
      </c>
      <c r="B33" s="200" t="s">
        <v>151</v>
      </c>
      <c r="C33" s="201"/>
      <c r="D33" s="201"/>
      <c r="E33" s="201"/>
      <c r="F33" s="64" t="s">
        <v>115</v>
      </c>
      <c r="G33" s="66"/>
      <c r="H33" s="61" t="s">
        <v>152</v>
      </c>
      <c r="I33" s="56"/>
    </row>
    <row r="34" spans="1:9" ht="15.75" thickBot="1">
      <c r="A34" s="202" t="s">
        <v>153</v>
      </c>
      <c r="B34" s="203"/>
      <c r="C34" s="203"/>
      <c r="D34" s="203"/>
      <c r="E34" s="204"/>
      <c r="F34" s="80" t="s">
        <v>115</v>
      </c>
      <c r="G34" s="81"/>
      <c r="H34" s="81"/>
      <c r="I34" s="56"/>
    </row>
    <row r="35" spans="1:9" ht="15">
      <c r="A35" s="57"/>
      <c r="B35" s="57"/>
      <c r="C35" s="57"/>
      <c r="D35" s="57"/>
      <c r="E35" s="57"/>
      <c r="F35" s="57"/>
      <c r="G35" s="57"/>
      <c r="H35" s="58"/>
      <c r="I35" s="58"/>
    </row>
    <row r="36" spans="1:9" ht="15">
      <c r="A36" s="186" t="s">
        <v>154</v>
      </c>
      <c r="B36" s="186"/>
      <c r="C36" s="186"/>
      <c r="D36" s="186"/>
      <c r="E36" s="186"/>
      <c r="F36" s="186"/>
      <c r="G36" s="186"/>
      <c r="H36" s="186"/>
      <c r="I36" s="58"/>
    </row>
    <row r="37" spans="1:9" ht="15">
      <c r="A37" s="187" t="s">
        <v>155</v>
      </c>
      <c r="B37" s="187"/>
      <c r="C37" s="187"/>
      <c r="D37" s="187"/>
      <c r="E37" s="187"/>
      <c r="F37" s="187"/>
      <c r="G37" s="187"/>
      <c r="H37" s="187"/>
      <c r="I37" s="58"/>
    </row>
    <row r="38" spans="1:9" ht="15">
      <c r="A38" s="188" t="s">
        <v>156</v>
      </c>
      <c r="B38" s="188"/>
      <c r="C38" s="188"/>
      <c r="D38" s="188"/>
      <c r="E38" s="188"/>
      <c r="F38" s="188"/>
      <c r="G38" s="188"/>
      <c r="H38" s="188"/>
      <c r="I38" s="58"/>
    </row>
    <row r="39" spans="1:9" ht="15">
      <c r="A39" s="57"/>
      <c r="B39" s="57"/>
      <c r="C39" s="57"/>
      <c r="D39" s="57"/>
      <c r="E39" s="57"/>
      <c r="F39" s="57"/>
      <c r="G39" s="57"/>
      <c r="H39" s="58"/>
      <c r="I39" s="58"/>
    </row>
  </sheetData>
  <sheetProtection/>
  <mergeCells count="41">
    <mergeCell ref="A36:H36"/>
    <mergeCell ref="A37:H37"/>
    <mergeCell ref="A38:H38"/>
    <mergeCell ref="F7:H7"/>
    <mergeCell ref="F8:H8"/>
    <mergeCell ref="F9:G9"/>
    <mergeCell ref="B30:E30"/>
    <mergeCell ref="B31:E31"/>
    <mergeCell ref="B32:E32"/>
    <mergeCell ref="B33:E33"/>
    <mergeCell ref="A34:E34"/>
    <mergeCell ref="A23:A26"/>
    <mergeCell ref="B24:E24"/>
    <mergeCell ref="B25:E25"/>
    <mergeCell ref="B26:E26"/>
    <mergeCell ref="A27:A29"/>
    <mergeCell ref="B27:E27"/>
    <mergeCell ref="B28:E28"/>
    <mergeCell ref="B29:E29"/>
    <mergeCell ref="B17:E17"/>
    <mergeCell ref="A18:A22"/>
    <mergeCell ref="B18:E18"/>
    <mergeCell ref="B19:E19"/>
    <mergeCell ref="B20:E20"/>
    <mergeCell ref="B21:E21"/>
    <mergeCell ref="B22:E22"/>
    <mergeCell ref="A6:I6"/>
    <mergeCell ref="A7:A10"/>
    <mergeCell ref="B7:E10"/>
    <mergeCell ref="A11:A16"/>
    <mergeCell ref="B11:E11"/>
    <mergeCell ref="B12:E12"/>
    <mergeCell ref="B13:H13"/>
    <mergeCell ref="B14:E14"/>
    <mergeCell ref="B15:E15"/>
    <mergeCell ref="B16:E16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E34" sqref="E34"/>
    </sheetView>
  </sheetViews>
  <sheetFormatPr defaultColWidth="11.421875" defaultRowHeight="15"/>
  <cols>
    <col min="1" max="1" width="17.00390625" style="0" customWidth="1"/>
    <col min="2" max="2" width="19.8515625" style="0" customWidth="1"/>
    <col min="3" max="3" width="12.421875" style="0" customWidth="1"/>
    <col min="4" max="4" width="18.00390625" style="0" customWidth="1"/>
    <col min="5" max="5" width="17.57421875" style="0" customWidth="1"/>
    <col min="8" max="8" width="17.140625" style="0" customWidth="1"/>
  </cols>
  <sheetData>
    <row r="1" spans="1:8" ht="15">
      <c r="A1" s="137" t="s">
        <v>104</v>
      </c>
      <c r="B1" s="137"/>
      <c r="C1" s="137"/>
      <c r="D1" s="137"/>
      <c r="E1" s="137"/>
      <c r="F1" s="137"/>
      <c r="G1" s="137"/>
      <c r="H1" s="137"/>
    </row>
    <row r="2" spans="1:8" ht="15">
      <c r="A2" s="137" t="s">
        <v>105</v>
      </c>
      <c r="B2" s="137"/>
      <c r="C2" s="137"/>
      <c r="D2" s="137"/>
      <c r="E2" s="137"/>
      <c r="F2" s="137"/>
      <c r="G2" s="137"/>
      <c r="H2" s="137"/>
    </row>
    <row r="3" spans="1:8" ht="15">
      <c r="A3" s="137" t="s">
        <v>157</v>
      </c>
      <c r="B3" s="137"/>
      <c r="C3" s="137"/>
      <c r="D3" s="137"/>
      <c r="E3" s="137"/>
      <c r="F3" s="137"/>
      <c r="G3" s="137"/>
      <c r="H3" s="137"/>
    </row>
    <row r="4" spans="1:8" ht="15">
      <c r="A4" s="137" t="s">
        <v>158</v>
      </c>
      <c r="B4" s="137"/>
      <c r="C4" s="137"/>
      <c r="D4" s="137"/>
      <c r="E4" s="137"/>
      <c r="F4" s="137"/>
      <c r="G4" s="137"/>
      <c r="H4" s="137"/>
    </row>
    <row r="5" spans="1:8" ht="15">
      <c r="A5" s="236" t="s">
        <v>159</v>
      </c>
      <c r="B5" s="236"/>
      <c r="C5" s="236"/>
      <c r="D5" s="236"/>
      <c r="E5" s="236"/>
      <c r="F5" s="236"/>
      <c r="G5" s="236"/>
      <c r="H5" s="236"/>
    </row>
    <row r="6" spans="1:8" ht="15">
      <c r="A6" s="84"/>
      <c r="B6" s="84"/>
      <c r="C6" s="84"/>
      <c r="D6" s="84"/>
      <c r="E6" s="84"/>
      <c r="F6" s="53"/>
      <c r="G6" s="53"/>
      <c r="H6" s="53"/>
    </row>
    <row r="7" spans="1:8" ht="15.75" thickBot="1">
      <c r="A7" s="84"/>
      <c r="B7" s="84"/>
      <c r="C7" s="84"/>
      <c r="D7" s="84"/>
      <c r="E7" s="84"/>
      <c r="F7" s="237"/>
      <c r="G7" s="237"/>
      <c r="H7" s="237"/>
    </row>
    <row r="8" spans="1:8" ht="15.75" thickBot="1">
      <c r="A8" s="238" t="s">
        <v>102</v>
      </c>
      <c r="B8" s="241" t="s">
        <v>160</v>
      </c>
      <c r="C8" s="242"/>
      <c r="D8" s="242"/>
      <c r="E8" s="243"/>
      <c r="F8" s="250" t="s">
        <v>97</v>
      </c>
      <c r="G8" s="251"/>
      <c r="H8" s="252"/>
    </row>
    <row r="9" spans="1:8" ht="15.75" thickBot="1">
      <c r="A9" s="239"/>
      <c r="B9" s="244"/>
      <c r="C9" s="245"/>
      <c r="D9" s="245"/>
      <c r="E9" s="246"/>
      <c r="F9" s="253" t="s">
        <v>90</v>
      </c>
      <c r="G9" s="254"/>
      <c r="H9" s="255"/>
    </row>
    <row r="10" spans="1:8" ht="15.75" thickBot="1">
      <c r="A10" s="239"/>
      <c r="B10" s="244"/>
      <c r="C10" s="245"/>
      <c r="D10" s="245"/>
      <c r="E10" s="246"/>
      <c r="F10" s="250" t="s">
        <v>7</v>
      </c>
      <c r="G10" s="251"/>
      <c r="H10" s="252"/>
    </row>
    <row r="11" spans="1:8" ht="15.75" thickBot="1">
      <c r="A11" s="240"/>
      <c r="B11" s="247"/>
      <c r="C11" s="248"/>
      <c r="D11" s="248"/>
      <c r="E11" s="249"/>
      <c r="F11" s="85" t="s">
        <v>111</v>
      </c>
      <c r="G11" s="86" t="s">
        <v>112</v>
      </c>
      <c r="H11" s="86" t="s">
        <v>113</v>
      </c>
    </row>
    <row r="12" spans="1:8" ht="15.75" thickBot="1">
      <c r="A12" s="222">
        <v>1</v>
      </c>
      <c r="B12" s="225" t="s">
        <v>161</v>
      </c>
      <c r="C12" s="226"/>
      <c r="D12" s="226"/>
      <c r="E12" s="227"/>
      <c r="F12" s="87"/>
      <c r="G12" s="87"/>
      <c r="H12" s="87"/>
    </row>
    <row r="13" spans="1:8" ht="15">
      <c r="A13" s="223"/>
      <c r="B13" s="228" t="s">
        <v>162</v>
      </c>
      <c r="C13" s="229"/>
      <c r="D13" s="88">
        <v>2009</v>
      </c>
      <c r="E13" s="89">
        <v>2010</v>
      </c>
      <c r="F13" s="90"/>
      <c r="G13" s="91"/>
      <c r="H13" s="91"/>
    </row>
    <row r="14" spans="1:8" ht="15.75" thickBot="1">
      <c r="A14" s="223"/>
      <c r="B14" s="230"/>
      <c r="C14" s="231"/>
      <c r="D14" s="92"/>
      <c r="E14" s="93"/>
      <c r="F14" s="94" t="s">
        <v>115</v>
      </c>
      <c r="G14" s="95"/>
      <c r="H14" s="95"/>
    </row>
    <row r="15" spans="1:8" ht="15">
      <c r="A15" s="223"/>
      <c r="B15" s="228" t="s">
        <v>163</v>
      </c>
      <c r="C15" s="229"/>
      <c r="D15" s="88">
        <v>2009</v>
      </c>
      <c r="E15" s="89">
        <v>2010</v>
      </c>
      <c r="F15" s="90"/>
      <c r="G15" s="91"/>
      <c r="H15" s="91"/>
    </row>
    <row r="16" spans="1:8" ht="15.75" thickBot="1">
      <c r="A16" s="223"/>
      <c r="B16" s="230"/>
      <c r="C16" s="231"/>
      <c r="D16" s="92"/>
      <c r="E16" s="93"/>
      <c r="F16" s="94" t="s">
        <v>115</v>
      </c>
      <c r="G16" s="95"/>
      <c r="H16" s="95"/>
    </row>
    <row r="17" spans="1:8" ht="15">
      <c r="A17" s="223"/>
      <c r="B17" s="228" t="s">
        <v>164</v>
      </c>
      <c r="C17" s="229"/>
      <c r="D17" s="88">
        <v>2009</v>
      </c>
      <c r="E17" s="89">
        <v>2010</v>
      </c>
      <c r="F17" s="90"/>
      <c r="G17" s="91"/>
      <c r="H17" s="91"/>
    </row>
    <row r="18" spans="1:8" ht="15.75" thickBot="1">
      <c r="A18" s="223"/>
      <c r="B18" s="230"/>
      <c r="C18" s="231"/>
      <c r="D18" s="92"/>
      <c r="E18" s="93"/>
      <c r="F18" s="94" t="s">
        <v>115</v>
      </c>
      <c r="G18" s="95"/>
      <c r="H18" s="95"/>
    </row>
    <row r="19" spans="1:8" ht="15.75" thickBot="1">
      <c r="A19" s="223"/>
      <c r="B19" s="232" t="s">
        <v>165</v>
      </c>
      <c r="C19" s="233"/>
      <c r="D19" s="88">
        <v>2009</v>
      </c>
      <c r="E19" s="89">
        <v>2010</v>
      </c>
      <c r="F19" s="96"/>
      <c r="G19" s="97"/>
      <c r="H19" s="98"/>
    </row>
    <row r="20" spans="1:8" ht="15.75" thickBot="1">
      <c r="A20" s="224"/>
      <c r="B20" s="234"/>
      <c r="C20" s="235"/>
      <c r="D20" s="92"/>
      <c r="E20" s="93"/>
      <c r="F20" s="99" t="s">
        <v>115</v>
      </c>
      <c r="G20" s="100"/>
      <c r="H20" s="100"/>
    </row>
    <row r="21" spans="1:8" ht="15.75" thickBot="1">
      <c r="A21" s="208">
        <v>2</v>
      </c>
      <c r="B21" s="210" t="s">
        <v>166</v>
      </c>
      <c r="C21" s="211"/>
      <c r="D21" s="211"/>
      <c r="E21" s="211"/>
      <c r="F21" s="87"/>
      <c r="G21" s="87"/>
      <c r="H21" s="87"/>
    </row>
    <row r="22" spans="1:8" ht="15.75" thickBot="1">
      <c r="A22" s="209"/>
      <c r="B22" s="212" t="s">
        <v>167</v>
      </c>
      <c r="C22" s="213"/>
      <c r="D22" s="213"/>
      <c r="E22" s="213"/>
      <c r="F22" s="90" t="s">
        <v>115</v>
      </c>
      <c r="G22" s="101"/>
      <c r="H22" s="100"/>
    </row>
    <row r="23" spans="1:8" ht="15.75" thickBot="1">
      <c r="A23" s="209"/>
      <c r="B23" s="214" t="s">
        <v>168</v>
      </c>
      <c r="C23" s="215"/>
      <c r="D23" s="215"/>
      <c r="E23" s="215"/>
      <c r="F23" s="90" t="s">
        <v>115</v>
      </c>
      <c r="G23" s="102"/>
      <c r="H23" s="91"/>
    </row>
    <row r="24" spans="1:8" ht="15.75" thickBot="1">
      <c r="A24" s="208">
        <v>3</v>
      </c>
      <c r="B24" s="210" t="s">
        <v>169</v>
      </c>
      <c r="C24" s="211"/>
      <c r="D24" s="211"/>
      <c r="E24" s="211"/>
      <c r="F24" s="103"/>
      <c r="G24" s="103"/>
      <c r="H24" s="87"/>
    </row>
    <row r="25" spans="1:8" ht="15.75" thickBot="1">
      <c r="A25" s="209"/>
      <c r="B25" s="217" t="s">
        <v>167</v>
      </c>
      <c r="C25" s="218"/>
      <c r="D25" s="218"/>
      <c r="E25" s="218"/>
      <c r="F25" s="104" t="s">
        <v>115</v>
      </c>
      <c r="G25" s="105"/>
      <c r="H25" s="106"/>
    </row>
    <row r="26" spans="1:8" ht="15.75" thickBot="1">
      <c r="A26" s="216"/>
      <c r="B26" s="219" t="s">
        <v>168</v>
      </c>
      <c r="C26" s="220"/>
      <c r="D26" s="220"/>
      <c r="E26" s="221"/>
      <c r="F26" s="104" t="s">
        <v>115</v>
      </c>
      <c r="G26" s="105"/>
      <c r="H26" s="107"/>
    </row>
    <row r="27" spans="1:8" ht="15.75" thickBot="1">
      <c r="A27" s="58"/>
      <c r="B27" s="110" t="s">
        <v>170</v>
      </c>
      <c r="C27" s="111"/>
      <c r="D27" s="111"/>
      <c r="E27" s="111"/>
      <c r="F27" s="112" t="s">
        <v>115</v>
      </c>
      <c r="G27" s="97"/>
      <c r="H27" s="97"/>
    </row>
    <row r="28" spans="1:8" ht="15">
      <c r="A28" s="58"/>
      <c r="B28" s="58"/>
      <c r="C28" s="58"/>
      <c r="D28" s="58"/>
      <c r="E28" s="58"/>
      <c r="F28" s="108"/>
      <c r="G28" s="108"/>
      <c r="H28" s="108"/>
    </row>
    <row r="29" spans="1:8" ht="15">
      <c r="A29" s="57"/>
      <c r="B29" s="57"/>
      <c r="C29" s="57"/>
      <c r="D29" s="57"/>
      <c r="E29" s="57"/>
      <c r="F29" s="109"/>
      <c r="G29" s="109"/>
      <c r="H29" s="108"/>
    </row>
    <row r="30" spans="1:8" ht="15">
      <c r="A30" s="188" t="s">
        <v>171</v>
      </c>
      <c r="B30" s="188"/>
      <c r="C30" s="188"/>
      <c r="D30" s="188"/>
      <c r="E30" s="188"/>
      <c r="F30" s="188"/>
      <c r="G30" s="188"/>
      <c r="H30" s="188"/>
    </row>
    <row r="31" spans="1:8" ht="15">
      <c r="A31" s="187" t="s">
        <v>172</v>
      </c>
      <c r="B31" s="187"/>
      <c r="C31" s="187"/>
      <c r="D31" s="187"/>
      <c r="E31" s="187"/>
      <c r="F31" s="187"/>
      <c r="G31" s="187"/>
      <c r="H31" s="187"/>
    </row>
    <row r="32" spans="1:8" ht="15">
      <c r="A32" s="188" t="s">
        <v>173</v>
      </c>
      <c r="B32" s="188"/>
      <c r="C32" s="188"/>
      <c r="D32" s="188"/>
      <c r="E32" s="188"/>
      <c r="F32" s="188"/>
      <c r="G32" s="188"/>
      <c r="H32" s="188"/>
    </row>
    <row r="33" spans="1:8" ht="15">
      <c r="A33" s="57"/>
      <c r="B33" s="57"/>
      <c r="C33" s="57"/>
      <c r="D33" s="57"/>
      <c r="E33" s="57"/>
      <c r="F33" s="109"/>
      <c r="G33" s="109"/>
      <c r="H33" s="108"/>
    </row>
  </sheetData>
  <sheetProtection/>
  <mergeCells count="28">
    <mergeCell ref="F7:H7"/>
    <mergeCell ref="A8:A11"/>
    <mergeCell ref="B8:E11"/>
    <mergeCell ref="F8:H8"/>
    <mergeCell ref="F9:H9"/>
    <mergeCell ref="F10:H10"/>
    <mergeCell ref="A1:H1"/>
    <mergeCell ref="A2:H2"/>
    <mergeCell ref="A3:H3"/>
    <mergeCell ref="A4:H4"/>
    <mergeCell ref="A5:H5"/>
    <mergeCell ref="A12:A20"/>
    <mergeCell ref="B12:E12"/>
    <mergeCell ref="B13:C14"/>
    <mergeCell ref="B15:C16"/>
    <mergeCell ref="B17:C18"/>
    <mergeCell ref="B19:C20"/>
    <mergeCell ref="A30:H30"/>
    <mergeCell ref="A31:H31"/>
    <mergeCell ref="A32:H32"/>
    <mergeCell ref="A21:A23"/>
    <mergeCell ref="B21:E21"/>
    <mergeCell ref="B22:E22"/>
    <mergeCell ref="B23:E23"/>
    <mergeCell ref="A24:A26"/>
    <mergeCell ref="B24:E24"/>
    <mergeCell ref="B25:E25"/>
    <mergeCell ref="B26:E2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9">
      <selection activeCell="M34" sqref="M34"/>
    </sheetView>
  </sheetViews>
  <sheetFormatPr defaultColWidth="11.421875" defaultRowHeight="15"/>
  <cols>
    <col min="4" max="4" width="18.57421875" style="0" customWidth="1"/>
    <col min="6" max="6" width="14.57421875" style="0" customWidth="1"/>
    <col min="7" max="7" width="17.28125" style="0" customWidth="1"/>
    <col min="10" max="10" width="19.00390625" style="0" customWidth="1"/>
  </cols>
  <sheetData>
    <row r="1" spans="1:10" ht="15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137" t="s">
        <v>105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">
      <c r="A3" s="137" t="s">
        <v>157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5">
      <c r="A4" s="137" t="s">
        <v>174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">
      <c r="A5" s="137" t="s">
        <v>159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thickBot="1">
      <c r="A6" s="52"/>
      <c r="B6" s="52"/>
      <c r="C6" s="52"/>
      <c r="D6" s="52"/>
      <c r="E6" s="113"/>
      <c r="F6" s="113"/>
      <c r="G6" s="113"/>
      <c r="H6" s="113"/>
      <c r="I6" s="113"/>
      <c r="J6" s="113"/>
    </row>
    <row r="7" spans="1:10" ht="15.75" thickBot="1">
      <c r="A7" s="279" t="s">
        <v>175</v>
      </c>
      <c r="B7" s="280"/>
      <c r="C7" s="280"/>
      <c r="D7" s="280"/>
      <c r="E7" s="281"/>
      <c r="F7" s="108"/>
      <c r="G7" s="108"/>
      <c r="H7" s="108"/>
      <c r="I7" s="108"/>
      <c r="J7" s="108"/>
    </row>
    <row r="8" spans="1:10" ht="15.75" thickBot="1">
      <c r="A8" s="279" t="s">
        <v>176</v>
      </c>
      <c r="B8" s="280"/>
      <c r="C8" s="280"/>
      <c r="D8" s="281"/>
      <c r="E8" s="114" t="s">
        <v>85</v>
      </c>
      <c r="F8" s="108"/>
      <c r="G8" s="108"/>
      <c r="H8" s="108"/>
      <c r="I8" s="108"/>
      <c r="J8" s="108"/>
    </row>
    <row r="9" spans="1:10" ht="15.75" thickBot="1">
      <c r="A9" s="282" t="s">
        <v>177</v>
      </c>
      <c r="B9" s="283"/>
      <c r="C9" s="283"/>
      <c r="D9" s="284"/>
      <c r="E9" s="115" t="s">
        <v>23</v>
      </c>
      <c r="F9" s="108"/>
      <c r="G9" s="108"/>
      <c r="H9" s="108"/>
      <c r="I9" s="108"/>
      <c r="J9" s="108"/>
    </row>
    <row r="10" spans="1:10" ht="15.75" thickBot="1">
      <c r="A10" s="285" t="s">
        <v>178</v>
      </c>
      <c r="B10" s="286"/>
      <c r="C10" s="286"/>
      <c r="D10" s="287"/>
      <c r="E10" s="115" t="s">
        <v>23</v>
      </c>
      <c r="F10" s="108"/>
      <c r="G10" s="108"/>
      <c r="H10" s="108"/>
      <c r="I10" s="108"/>
      <c r="J10" s="108"/>
    </row>
    <row r="11" spans="1:10" ht="15.75" thickBot="1">
      <c r="A11" s="285" t="s">
        <v>179</v>
      </c>
      <c r="B11" s="286"/>
      <c r="C11" s="286"/>
      <c r="D11" s="287"/>
      <c r="E11" s="115" t="s">
        <v>23</v>
      </c>
      <c r="F11" s="108"/>
      <c r="G11" s="108"/>
      <c r="H11" s="108"/>
      <c r="I11" s="108"/>
      <c r="J11" s="108"/>
    </row>
    <row r="12" spans="1:10" ht="15.75" thickBot="1">
      <c r="A12" s="288" t="s">
        <v>180</v>
      </c>
      <c r="B12" s="289"/>
      <c r="C12" s="289"/>
      <c r="D12" s="290"/>
      <c r="E12" s="116" t="s">
        <v>23</v>
      </c>
      <c r="F12" s="108"/>
      <c r="G12" s="108"/>
      <c r="H12" s="108"/>
      <c r="I12" s="108"/>
      <c r="J12" s="108"/>
    </row>
    <row r="13" spans="1:10" ht="15">
      <c r="A13" s="58"/>
      <c r="B13" s="58"/>
      <c r="C13" s="58"/>
      <c r="D13" s="58"/>
      <c r="E13" s="108"/>
      <c r="F13" s="108"/>
      <c r="G13" s="108"/>
      <c r="H13" s="108"/>
      <c r="I13" s="108"/>
      <c r="J13" s="108"/>
    </row>
    <row r="14" spans="1:10" ht="15">
      <c r="A14" s="117" t="s">
        <v>181</v>
      </c>
      <c r="B14" s="117"/>
      <c r="C14" s="118" t="s">
        <v>182</v>
      </c>
      <c r="D14" s="119">
        <v>106881280</v>
      </c>
      <c r="E14" s="108"/>
      <c r="F14" s="108"/>
      <c r="G14" s="108"/>
      <c r="H14" s="108"/>
      <c r="I14" s="108"/>
      <c r="J14" s="108"/>
    </row>
    <row r="15" spans="1:10" ht="15.75" thickBot="1">
      <c r="A15" s="58"/>
      <c r="B15" s="58"/>
      <c r="C15" s="58"/>
      <c r="D15" s="58"/>
      <c r="E15" s="108"/>
      <c r="F15" s="108"/>
      <c r="G15" s="108"/>
      <c r="H15" s="108"/>
      <c r="I15" s="108"/>
      <c r="J15" s="108"/>
    </row>
    <row r="16" spans="1:10" ht="15.75" thickBot="1">
      <c r="A16" s="238" t="s">
        <v>102</v>
      </c>
      <c r="B16" s="291" t="s">
        <v>183</v>
      </c>
      <c r="C16" s="292"/>
      <c r="D16" s="293"/>
      <c r="E16" s="250" t="s">
        <v>184</v>
      </c>
      <c r="F16" s="251"/>
      <c r="G16" s="251"/>
      <c r="H16" s="251"/>
      <c r="I16" s="251"/>
      <c r="J16" s="252"/>
    </row>
    <row r="17" spans="1:10" ht="15.75" thickBot="1">
      <c r="A17" s="239"/>
      <c r="B17" s="294"/>
      <c r="C17" s="295"/>
      <c r="D17" s="296"/>
      <c r="E17" s="120"/>
      <c r="F17" s="121" t="s">
        <v>185</v>
      </c>
      <c r="G17" s="122">
        <v>860049903</v>
      </c>
      <c r="H17" s="121"/>
      <c r="I17" s="121"/>
      <c r="J17" s="86"/>
    </row>
    <row r="18" spans="1:10" ht="15.75" thickBot="1">
      <c r="A18" s="239"/>
      <c r="B18" s="294"/>
      <c r="C18" s="295"/>
      <c r="D18" s="296"/>
      <c r="E18" s="253" t="s">
        <v>90</v>
      </c>
      <c r="F18" s="254"/>
      <c r="G18" s="254"/>
      <c r="H18" s="254"/>
      <c r="I18" s="254"/>
      <c r="J18" s="255"/>
    </row>
    <row r="19" spans="1:10" ht="15.75" thickBot="1">
      <c r="A19" s="239"/>
      <c r="B19" s="294"/>
      <c r="C19" s="295"/>
      <c r="D19" s="296"/>
      <c r="E19" s="250" t="s">
        <v>7</v>
      </c>
      <c r="F19" s="251"/>
      <c r="G19" s="251"/>
      <c r="H19" s="251"/>
      <c r="I19" s="251"/>
      <c r="J19" s="252"/>
    </row>
    <row r="20" spans="1:10" ht="15.75" thickBot="1">
      <c r="A20" s="240"/>
      <c r="B20" s="297"/>
      <c r="C20" s="298"/>
      <c r="D20" s="299"/>
      <c r="E20" s="123"/>
      <c r="F20" s="124"/>
      <c r="G20" s="86"/>
      <c r="H20" s="85" t="s">
        <v>111</v>
      </c>
      <c r="I20" s="86" t="s">
        <v>112</v>
      </c>
      <c r="J20" s="86" t="s">
        <v>113</v>
      </c>
    </row>
    <row r="21" spans="1:10" ht="15">
      <c r="A21" s="58"/>
      <c r="B21" s="58"/>
      <c r="C21" s="58"/>
      <c r="D21" s="58"/>
      <c r="E21" s="108"/>
      <c r="F21" s="108"/>
      <c r="G21" s="108"/>
      <c r="H21" s="108"/>
      <c r="I21" s="108"/>
      <c r="J21" s="108"/>
    </row>
    <row r="22" spans="1:10" ht="15.75" thickBot="1">
      <c r="A22" s="58"/>
      <c r="B22" s="248" t="s">
        <v>186</v>
      </c>
      <c r="C22" s="248"/>
      <c r="D22" s="248"/>
      <c r="E22" s="125"/>
      <c r="F22" s="125"/>
      <c r="G22" s="125"/>
      <c r="H22" s="108"/>
      <c r="I22" s="108"/>
      <c r="J22" s="108"/>
    </row>
    <row r="23" spans="1:10" ht="15">
      <c r="A23" s="208">
        <v>1</v>
      </c>
      <c r="B23" s="228" t="s">
        <v>177</v>
      </c>
      <c r="C23" s="265"/>
      <c r="D23" s="229"/>
      <c r="E23" s="91" t="s">
        <v>187</v>
      </c>
      <c r="F23" s="126">
        <v>5903888016</v>
      </c>
      <c r="G23" s="277">
        <f>+F23/F24</f>
        <v>3.5769657755948137</v>
      </c>
      <c r="H23" s="273" t="s">
        <v>136</v>
      </c>
      <c r="I23" s="271"/>
      <c r="J23" s="271"/>
    </row>
    <row r="24" spans="1:10" ht="15.75" thickBot="1">
      <c r="A24" s="216"/>
      <c r="B24" s="230"/>
      <c r="C24" s="266"/>
      <c r="D24" s="231"/>
      <c r="E24" s="95" t="s">
        <v>86</v>
      </c>
      <c r="F24" s="127">
        <v>1650529635</v>
      </c>
      <c r="G24" s="278"/>
      <c r="H24" s="274"/>
      <c r="I24" s="272"/>
      <c r="J24" s="272"/>
    </row>
    <row r="25" spans="1:10" ht="15">
      <c r="A25" s="58"/>
      <c r="B25" s="58"/>
      <c r="C25" s="58"/>
      <c r="D25" s="58"/>
      <c r="E25" s="108"/>
      <c r="F25" s="108"/>
      <c r="G25" s="108"/>
      <c r="H25" s="108"/>
      <c r="I25" s="108"/>
      <c r="J25" s="108"/>
    </row>
    <row r="26" spans="1:10" ht="15.75" thickBot="1">
      <c r="A26" s="58"/>
      <c r="B26" s="248" t="s">
        <v>188</v>
      </c>
      <c r="C26" s="248"/>
      <c r="D26" s="248"/>
      <c r="E26" s="108"/>
      <c r="F26" s="108"/>
      <c r="G26" s="108"/>
      <c r="H26" s="108"/>
      <c r="I26" s="108"/>
      <c r="J26" s="108"/>
    </row>
    <row r="27" spans="1:10" ht="15.75" thickBot="1">
      <c r="A27" s="208">
        <v>2</v>
      </c>
      <c r="B27" s="228" t="s">
        <v>189</v>
      </c>
      <c r="C27" s="265"/>
      <c r="D27" s="229"/>
      <c r="E27" s="128" t="s">
        <v>87</v>
      </c>
      <c r="F27" s="127">
        <v>3478836151</v>
      </c>
      <c r="G27" s="275">
        <f>(+F27/F28)</f>
        <v>0.34234784149920955</v>
      </c>
      <c r="H27" s="273" t="s">
        <v>136</v>
      </c>
      <c r="I27" s="271"/>
      <c r="J27" s="271"/>
    </row>
    <row r="28" spans="1:10" ht="15.75" thickBot="1">
      <c r="A28" s="216"/>
      <c r="B28" s="230"/>
      <c r="C28" s="266"/>
      <c r="D28" s="231"/>
      <c r="E28" s="129" t="s">
        <v>88</v>
      </c>
      <c r="F28" s="127">
        <v>10161700263</v>
      </c>
      <c r="G28" s="276"/>
      <c r="H28" s="274"/>
      <c r="I28" s="272"/>
      <c r="J28" s="272"/>
    </row>
    <row r="29" spans="1:10" ht="15">
      <c r="A29" s="58"/>
      <c r="B29" s="58"/>
      <c r="C29" s="58"/>
      <c r="D29" s="58"/>
      <c r="E29" s="108"/>
      <c r="F29" s="108"/>
      <c r="G29" s="108"/>
      <c r="H29" s="108"/>
      <c r="I29" s="108"/>
      <c r="J29" s="108"/>
    </row>
    <row r="30" spans="1:10" ht="15.75" thickBot="1">
      <c r="A30" s="58"/>
      <c r="B30" s="248" t="s">
        <v>190</v>
      </c>
      <c r="C30" s="248"/>
      <c r="D30" s="248"/>
      <c r="E30" s="108"/>
      <c r="F30" s="108"/>
      <c r="G30" s="108"/>
      <c r="H30" s="108"/>
      <c r="I30" s="108"/>
      <c r="J30" s="108"/>
    </row>
    <row r="31" spans="1:10" ht="15">
      <c r="A31" s="208">
        <v>3</v>
      </c>
      <c r="B31" s="228" t="s">
        <v>191</v>
      </c>
      <c r="C31" s="265"/>
      <c r="D31" s="229"/>
      <c r="E31" s="91" t="s">
        <v>187</v>
      </c>
      <c r="F31" s="126">
        <v>5903888016</v>
      </c>
      <c r="G31" s="267">
        <f>F31-F32</f>
        <v>4253358381</v>
      </c>
      <c r="H31" s="273" t="s">
        <v>136</v>
      </c>
      <c r="I31" s="271"/>
      <c r="J31" s="271"/>
    </row>
    <row r="32" spans="1:10" ht="15.75" thickBot="1">
      <c r="A32" s="216"/>
      <c r="B32" s="230"/>
      <c r="C32" s="266"/>
      <c r="D32" s="231"/>
      <c r="E32" s="95" t="s">
        <v>86</v>
      </c>
      <c r="F32" s="127">
        <v>1650529635</v>
      </c>
      <c r="G32" s="268"/>
      <c r="H32" s="274"/>
      <c r="I32" s="272"/>
      <c r="J32" s="272"/>
    </row>
    <row r="33" spans="1:10" ht="15">
      <c r="A33" s="58"/>
      <c r="B33" s="58"/>
      <c r="C33" s="58"/>
      <c r="D33" s="130"/>
      <c r="E33" s="108"/>
      <c r="F33" s="108"/>
      <c r="G33" s="261"/>
      <c r="H33" s="108"/>
      <c r="I33" s="108"/>
      <c r="J33" s="108"/>
    </row>
    <row r="34" spans="1:10" ht="15.75" thickBot="1">
      <c r="A34" s="58"/>
      <c r="B34" s="262" t="s">
        <v>192</v>
      </c>
      <c r="C34" s="262"/>
      <c r="D34" s="262"/>
      <c r="E34" s="108"/>
      <c r="F34" s="108"/>
      <c r="G34" s="261"/>
      <c r="H34" s="108"/>
      <c r="I34" s="108"/>
      <c r="J34" s="108"/>
    </row>
    <row r="35" spans="1:10" ht="15.75" thickBot="1">
      <c r="A35" s="263">
        <v>4</v>
      </c>
      <c r="B35" s="228" t="s">
        <v>193</v>
      </c>
      <c r="C35" s="265"/>
      <c r="D35" s="229"/>
      <c r="E35" s="97" t="s">
        <v>194</v>
      </c>
      <c r="F35" s="131">
        <f>+D14</f>
        <v>106881280</v>
      </c>
      <c r="G35" s="267"/>
      <c r="H35" s="269" t="s">
        <v>136</v>
      </c>
      <c r="I35" s="256"/>
      <c r="J35" s="256"/>
    </row>
    <row r="36" spans="1:10" ht="15.75" thickBot="1">
      <c r="A36" s="264"/>
      <c r="B36" s="230"/>
      <c r="C36" s="266"/>
      <c r="D36" s="231"/>
      <c r="E36" s="97" t="s">
        <v>89</v>
      </c>
      <c r="F36" s="131">
        <v>6628864112</v>
      </c>
      <c r="G36" s="268"/>
      <c r="H36" s="270"/>
      <c r="I36" s="257"/>
      <c r="J36" s="257"/>
    </row>
    <row r="37" spans="1:10" ht="15">
      <c r="A37" s="132"/>
      <c r="B37" s="133"/>
      <c r="C37" s="133"/>
      <c r="D37" s="133"/>
      <c r="E37" s="56"/>
      <c r="F37" s="134"/>
      <c r="G37" s="134"/>
      <c r="H37" s="135"/>
      <c r="I37" s="132"/>
      <c r="J37" s="132"/>
    </row>
    <row r="38" spans="1:10" ht="15.75" thickBot="1">
      <c r="A38" s="58"/>
      <c r="B38" s="58"/>
      <c r="C38" s="58"/>
      <c r="D38" s="58"/>
      <c r="E38" s="108"/>
      <c r="F38" s="108"/>
      <c r="G38" s="136"/>
      <c r="H38" s="108"/>
      <c r="I38" s="108"/>
      <c r="J38" s="108"/>
    </row>
    <row r="39" spans="1:10" ht="15.75" thickBot="1">
      <c r="A39" s="258" t="s">
        <v>195</v>
      </c>
      <c r="B39" s="259"/>
      <c r="C39" s="259"/>
      <c r="D39" s="259"/>
      <c r="E39" s="259"/>
      <c r="F39" s="259"/>
      <c r="G39" s="259"/>
      <c r="H39" s="259"/>
      <c r="I39" s="260"/>
      <c r="J39" s="112" t="s">
        <v>196</v>
      </c>
    </row>
    <row r="40" spans="1:10" ht="15">
      <c r="A40" s="58"/>
      <c r="B40" s="58"/>
      <c r="C40" s="58"/>
      <c r="D40" s="58"/>
      <c r="E40" s="108"/>
      <c r="F40" s="108"/>
      <c r="G40" s="108"/>
      <c r="H40" s="108"/>
      <c r="I40" s="108"/>
      <c r="J40" s="108"/>
    </row>
    <row r="41" spans="1:10" ht="15">
      <c r="A41" s="58"/>
      <c r="B41" s="58"/>
      <c r="C41" s="58"/>
      <c r="D41" s="58"/>
      <c r="E41" s="108"/>
      <c r="F41" s="108"/>
      <c r="G41" s="108"/>
      <c r="H41" s="108"/>
      <c r="I41" s="108"/>
      <c r="J41" s="108"/>
    </row>
    <row r="42" spans="1:10" ht="15">
      <c r="A42" s="57"/>
      <c r="B42" s="57"/>
      <c r="C42" s="57"/>
      <c r="D42" s="57"/>
      <c r="E42" s="109"/>
      <c r="F42" s="109"/>
      <c r="G42" s="109"/>
      <c r="H42" s="108"/>
      <c r="I42" s="108"/>
      <c r="J42" s="109"/>
    </row>
    <row r="43" spans="1:10" ht="15">
      <c r="A43" s="186" t="s">
        <v>197</v>
      </c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0" ht="15">
      <c r="A44" s="187" t="s">
        <v>172</v>
      </c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10" ht="15">
      <c r="A45" s="188" t="s">
        <v>173</v>
      </c>
      <c r="B45" s="188"/>
      <c r="C45" s="188"/>
      <c r="D45" s="188"/>
      <c r="E45" s="188"/>
      <c r="F45" s="188"/>
      <c r="G45" s="188"/>
      <c r="H45" s="188"/>
      <c r="I45" s="188"/>
      <c r="J45" s="188"/>
    </row>
    <row r="46" spans="1:10" ht="15">
      <c r="A46" s="57"/>
      <c r="B46" s="57"/>
      <c r="C46" s="57"/>
      <c r="D46" s="57"/>
      <c r="E46" s="109"/>
      <c r="F46" s="109"/>
      <c r="G46" s="109"/>
      <c r="H46" s="108"/>
      <c r="I46" s="108"/>
      <c r="J46" s="109"/>
    </row>
    <row r="47" spans="1:10" ht="15">
      <c r="A47" s="58"/>
      <c r="B47" s="58"/>
      <c r="C47" s="58"/>
      <c r="D47" s="58"/>
      <c r="E47" s="108"/>
      <c r="F47" s="108"/>
      <c r="G47" s="108"/>
      <c r="H47" s="108"/>
      <c r="I47" s="108"/>
      <c r="J47" s="108"/>
    </row>
    <row r="48" spans="1:10" ht="15">
      <c r="A48" s="58"/>
      <c r="B48" s="58"/>
      <c r="C48" s="58"/>
      <c r="D48" s="58"/>
      <c r="E48" s="108"/>
      <c r="F48" s="108"/>
      <c r="G48" s="108"/>
      <c r="H48" s="108"/>
      <c r="I48" s="108"/>
      <c r="J48" s="108"/>
    </row>
  </sheetData>
  <sheetProtection/>
  <mergeCells count="49">
    <mergeCell ref="A7:E7"/>
    <mergeCell ref="A1:J1"/>
    <mergeCell ref="A2:J2"/>
    <mergeCell ref="A3:J3"/>
    <mergeCell ref="A4:J4"/>
    <mergeCell ref="A5:J5"/>
    <mergeCell ref="A8:D8"/>
    <mergeCell ref="A9:D9"/>
    <mergeCell ref="A10:D10"/>
    <mergeCell ref="A11:D11"/>
    <mergeCell ref="A12:D12"/>
    <mergeCell ref="E16:J16"/>
    <mergeCell ref="E18:J18"/>
    <mergeCell ref="E19:J19"/>
    <mergeCell ref="B22:D22"/>
    <mergeCell ref="A23:A24"/>
    <mergeCell ref="B23:D24"/>
    <mergeCell ref="G23:G24"/>
    <mergeCell ref="H23:H24"/>
    <mergeCell ref="I23:I24"/>
    <mergeCell ref="J23:J24"/>
    <mergeCell ref="A16:A20"/>
    <mergeCell ref="B16:D20"/>
    <mergeCell ref="B26:D26"/>
    <mergeCell ref="A27:A28"/>
    <mergeCell ref="B27:D28"/>
    <mergeCell ref="G27:G28"/>
    <mergeCell ref="H27:H28"/>
    <mergeCell ref="J27:J28"/>
    <mergeCell ref="B30:D30"/>
    <mergeCell ref="A31:A32"/>
    <mergeCell ref="B31:D32"/>
    <mergeCell ref="G31:G32"/>
    <mergeCell ref="H31:H32"/>
    <mergeCell ref="I31:I32"/>
    <mergeCell ref="J31:J32"/>
    <mergeCell ref="I27:I28"/>
    <mergeCell ref="A45:J45"/>
    <mergeCell ref="G33:G34"/>
    <mergeCell ref="B34:D34"/>
    <mergeCell ref="A35:A36"/>
    <mergeCell ref="B35:D36"/>
    <mergeCell ref="G35:G36"/>
    <mergeCell ref="H35:H36"/>
    <mergeCell ref="I35:I36"/>
    <mergeCell ref="J35:J36"/>
    <mergeCell ref="A39:I39"/>
    <mergeCell ref="A43:J43"/>
    <mergeCell ref="A44:J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6">
      <selection activeCell="B45" sqref="B45:J45"/>
    </sheetView>
  </sheetViews>
  <sheetFormatPr defaultColWidth="11.421875" defaultRowHeight="15"/>
  <cols>
    <col min="1" max="1" width="5.28125" style="0" customWidth="1"/>
    <col min="2" max="2" width="14.8515625" style="0" customWidth="1"/>
    <col min="3" max="3" width="15.421875" style="0" customWidth="1"/>
    <col min="4" max="4" width="24.421875" style="0" customWidth="1"/>
    <col min="5" max="5" width="16.00390625" style="0" customWidth="1"/>
    <col min="6" max="6" width="17.8515625" style="0" customWidth="1"/>
    <col min="7" max="7" width="17.140625" style="0" customWidth="1"/>
    <col min="8" max="8" width="14.8515625" style="0" customWidth="1"/>
  </cols>
  <sheetData>
    <row r="1" spans="2:10" ht="15">
      <c r="B1" s="310" t="s">
        <v>50</v>
      </c>
      <c r="C1" s="311"/>
      <c r="D1" s="311"/>
      <c r="E1" s="311"/>
      <c r="F1" s="311"/>
      <c r="G1" s="311"/>
      <c r="H1" s="311"/>
      <c r="I1" s="311"/>
      <c r="J1" s="312"/>
    </row>
    <row r="2" spans="2:10" ht="15">
      <c r="B2" s="313" t="s">
        <v>54</v>
      </c>
      <c r="C2" s="314"/>
      <c r="D2" s="314"/>
      <c r="E2" s="314"/>
      <c r="F2" s="314"/>
      <c r="G2" s="314"/>
      <c r="H2" s="314"/>
      <c r="I2" s="314"/>
      <c r="J2" s="315"/>
    </row>
    <row r="3" spans="2:10" ht="15">
      <c r="B3" s="313" t="s">
        <v>51</v>
      </c>
      <c r="C3" s="314"/>
      <c r="D3" s="314"/>
      <c r="E3" s="314"/>
      <c r="F3" s="314"/>
      <c r="G3" s="314"/>
      <c r="H3" s="314"/>
      <c r="I3" s="314"/>
      <c r="J3" s="315"/>
    </row>
    <row r="4" spans="2:10" ht="15">
      <c r="B4" s="313" t="s">
        <v>52</v>
      </c>
      <c r="C4" s="314"/>
      <c r="D4" s="314"/>
      <c r="E4" s="314"/>
      <c r="F4" s="314"/>
      <c r="G4" s="314"/>
      <c r="H4" s="314"/>
      <c r="I4" s="314"/>
      <c r="J4" s="315"/>
    </row>
    <row r="5" spans="2:10" ht="15.75" thickBot="1">
      <c r="B5" s="313" t="s">
        <v>53</v>
      </c>
      <c r="C5" s="314"/>
      <c r="D5" s="314"/>
      <c r="E5" s="314"/>
      <c r="F5" s="314"/>
      <c r="G5" s="314"/>
      <c r="H5" s="314"/>
      <c r="I5" s="314"/>
      <c r="J5" s="315"/>
    </row>
    <row r="6" spans="2:10" ht="15.75" thickBot="1">
      <c r="B6" s="320" t="s">
        <v>60</v>
      </c>
      <c r="C6" s="321"/>
      <c r="D6" s="321"/>
      <c r="E6" s="321"/>
      <c r="F6" s="321"/>
      <c r="G6" s="321"/>
      <c r="H6" s="321"/>
      <c r="I6" s="321"/>
      <c r="J6" s="322"/>
    </row>
    <row r="7" ht="15.75" thickBot="1">
      <c r="B7" s="4" t="s">
        <v>12</v>
      </c>
    </row>
    <row r="8" spans="2:10" ht="15.75" thickBot="1">
      <c r="B8" s="316" t="s">
        <v>8</v>
      </c>
      <c r="C8" s="317"/>
      <c r="D8" s="317" t="s">
        <v>5</v>
      </c>
      <c r="E8" s="317"/>
      <c r="F8" s="6" t="s">
        <v>6</v>
      </c>
      <c r="G8" s="6" t="s">
        <v>14</v>
      </c>
      <c r="H8" s="6" t="s">
        <v>20</v>
      </c>
      <c r="I8" s="317" t="s">
        <v>7</v>
      </c>
      <c r="J8" s="323"/>
    </row>
    <row r="9" spans="2:10" ht="15">
      <c r="B9" s="7" t="s">
        <v>1</v>
      </c>
      <c r="C9" s="8" t="s">
        <v>2</v>
      </c>
      <c r="D9" s="8" t="s">
        <v>3</v>
      </c>
      <c r="E9" s="8"/>
      <c r="F9" s="9">
        <v>3719772000</v>
      </c>
      <c r="G9" s="8" t="s">
        <v>4</v>
      </c>
      <c r="H9" s="10" t="s">
        <v>21</v>
      </c>
      <c r="I9" s="324" t="s">
        <v>15</v>
      </c>
      <c r="J9" s="325"/>
    </row>
    <row r="10" spans="2:10" ht="15">
      <c r="B10" s="11" t="s">
        <v>0</v>
      </c>
      <c r="C10" s="2" t="s">
        <v>9</v>
      </c>
      <c r="D10" s="2" t="s">
        <v>10</v>
      </c>
      <c r="E10" s="2"/>
      <c r="F10" s="3">
        <v>162961440</v>
      </c>
      <c r="G10" s="2" t="s">
        <v>11</v>
      </c>
      <c r="H10" s="5" t="s">
        <v>22</v>
      </c>
      <c r="I10" s="326" t="s">
        <v>15</v>
      </c>
      <c r="J10" s="327"/>
    </row>
    <row r="11" spans="2:10" ht="15.75" thickBot="1">
      <c r="B11" s="342" t="s">
        <v>55</v>
      </c>
      <c r="C11" s="343"/>
      <c r="D11" s="343"/>
      <c r="E11" s="22" t="s">
        <v>24</v>
      </c>
      <c r="F11" s="12">
        <f>SUM(F9:F10)</f>
        <v>3882733440</v>
      </c>
      <c r="G11" s="13"/>
      <c r="H11" s="13"/>
      <c r="I11" s="340" t="s">
        <v>15</v>
      </c>
      <c r="J11" s="341"/>
    </row>
    <row r="13" spans="2:10" ht="15.75" thickBot="1">
      <c r="B13" s="4" t="s">
        <v>13</v>
      </c>
      <c r="C13" s="4"/>
      <c r="D13" s="4"/>
      <c r="E13" s="4"/>
      <c r="F13" s="4"/>
      <c r="G13" s="4"/>
      <c r="H13" s="4"/>
      <c r="I13" s="4"/>
      <c r="J13" s="4"/>
    </row>
    <row r="14" spans="2:5" ht="15.75" thickBot="1">
      <c r="B14" s="14" t="s">
        <v>16</v>
      </c>
      <c r="C14" s="6" t="s">
        <v>25</v>
      </c>
      <c r="D14" s="6" t="s">
        <v>18</v>
      </c>
      <c r="E14" s="15" t="s">
        <v>25</v>
      </c>
    </row>
    <row r="15" spans="2:5" ht="15">
      <c r="B15" s="328" t="s">
        <v>17</v>
      </c>
      <c r="C15" s="331" t="s">
        <v>23</v>
      </c>
      <c r="D15" s="334" t="s">
        <v>19</v>
      </c>
      <c r="E15" s="337" t="s">
        <v>23</v>
      </c>
    </row>
    <row r="16" spans="2:5" ht="15">
      <c r="B16" s="329"/>
      <c r="C16" s="332"/>
      <c r="D16" s="335"/>
      <c r="E16" s="338"/>
    </row>
    <row r="17" spans="2:5" ht="15">
      <c r="B17" s="329"/>
      <c r="C17" s="332"/>
      <c r="D17" s="335"/>
      <c r="E17" s="338"/>
    </row>
    <row r="18" spans="2:8" ht="15.75" thickBot="1">
      <c r="B18" s="330"/>
      <c r="C18" s="333"/>
      <c r="D18" s="336"/>
      <c r="E18" s="339"/>
      <c r="H18" t="s">
        <v>91</v>
      </c>
    </row>
    <row r="20" ht="15.75" thickBot="1">
      <c r="B20" s="4" t="s">
        <v>26</v>
      </c>
    </row>
    <row r="21" spans="2:5" ht="15.75" thickBot="1">
      <c r="B21" s="316" t="s">
        <v>27</v>
      </c>
      <c r="C21" s="317"/>
      <c r="D21" s="6" t="s">
        <v>28</v>
      </c>
      <c r="E21" s="15" t="s">
        <v>25</v>
      </c>
    </row>
    <row r="22" spans="2:5" ht="15.75" thickBot="1">
      <c r="B22" s="318" t="s">
        <v>30</v>
      </c>
      <c r="C22" s="319"/>
      <c r="D22" s="16" t="s">
        <v>29</v>
      </c>
      <c r="E22" s="17" t="s">
        <v>15</v>
      </c>
    </row>
    <row r="24" ht="15.75" thickBot="1">
      <c r="B24" s="4" t="s">
        <v>35</v>
      </c>
    </row>
    <row r="25" spans="2:7" ht="15.75" thickBot="1">
      <c r="B25" s="316" t="s">
        <v>27</v>
      </c>
      <c r="C25" s="317"/>
      <c r="D25" s="6" t="s">
        <v>31</v>
      </c>
      <c r="E25" s="6" t="s">
        <v>36</v>
      </c>
      <c r="F25" s="6" t="s">
        <v>33</v>
      </c>
      <c r="G25" s="15" t="s">
        <v>25</v>
      </c>
    </row>
    <row r="26" spans="2:7" ht="15.75" thickBot="1">
      <c r="B26" s="318" t="s">
        <v>30</v>
      </c>
      <c r="C26" s="319"/>
      <c r="D26" s="16" t="s">
        <v>32</v>
      </c>
      <c r="E26" s="16" t="s">
        <v>37</v>
      </c>
      <c r="F26" s="18" t="s">
        <v>34</v>
      </c>
      <c r="G26" s="17" t="s">
        <v>15</v>
      </c>
    </row>
    <row r="28" spans="2:7" ht="15.75" thickBot="1">
      <c r="B28" s="4" t="s">
        <v>38</v>
      </c>
      <c r="G28" s="1" t="s">
        <v>40</v>
      </c>
    </row>
    <row r="29" spans="2:7" ht="29.25" customHeight="1" thickBot="1">
      <c r="B29" s="19" t="s">
        <v>39</v>
      </c>
      <c r="C29" s="302" t="s">
        <v>42</v>
      </c>
      <c r="D29" s="303"/>
      <c r="E29" s="303"/>
      <c r="F29" s="303"/>
      <c r="G29" s="21" t="s">
        <v>41</v>
      </c>
    </row>
    <row r="30" spans="2:7" ht="50.25" customHeight="1" thickBot="1">
      <c r="B30" s="19" t="s">
        <v>39</v>
      </c>
      <c r="C30" s="302" t="s">
        <v>43</v>
      </c>
      <c r="D30" s="303"/>
      <c r="E30" s="303"/>
      <c r="F30" s="303"/>
      <c r="G30" s="21" t="s">
        <v>41</v>
      </c>
    </row>
    <row r="31" spans="2:7" ht="49.5" customHeight="1" thickBot="1">
      <c r="B31" s="19" t="s">
        <v>39</v>
      </c>
      <c r="C31" s="302" t="s">
        <v>44</v>
      </c>
      <c r="D31" s="303"/>
      <c r="E31" s="303"/>
      <c r="F31" s="303"/>
      <c r="G31" s="21" t="s">
        <v>41</v>
      </c>
    </row>
    <row r="32" ht="15">
      <c r="C32" s="20"/>
    </row>
    <row r="33" spans="2:7" ht="15.75" thickBot="1">
      <c r="B33" s="304" t="s">
        <v>45</v>
      </c>
      <c r="C33" s="304"/>
      <c r="G33" s="1" t="s">
        <v>48</v>
      </c>
    </row>
    <row r="34" spans="2:7" ht="54" customHeight="1" thickBot="1">
      <c r="B34" s="308" t="s">
        <v>46</v>
      </c>
      <c r="C34" s="309"/>
      <c r="D34" s="305" t="s">
        <v>47</v>
      </c>
      <c r="E34" s="306"/>
      <c r="F34" s="307"/>
      <c r="G34" s="21" t="s">
        <v>49</v>
      </c>
    </row>
    <row r="36" spans="2:7" ht="15.75" thickBot="1">
      <c r="B36" s="4" t="s">
        <v>56</v>
      </c>
      <c r="G36" t="s">
        <v>40</v>
      </c>
    </row>
    <row r="37" spans="2:7" ht="15.75" thickBot="1">
      <c r="B37" s="23" t="s">
        <v>57</v>
      </c>
      <c r="C37" s="24"/>
      <c r="D37" s="24"/>
      <c r="E37" s="24" t="s">
        <v>58</v>
      </c>
      <c r="F37" s="24"/>
      <c r="G37" s="25" t="s">
        <v>59</v>
      </c>
    </row>
    <row r="38" spans="2:7" ht="15">
      <c r="B38" s="26"/>
      <c r="C38" s="26"/>
      <c r="D38" s="26"/>
      <c r="E38" s="26"/>
      <c r="F38" s="26"/>
      <c r="G38" s="26"/>
    </row>
    <row r="40" spans="2:10" ht="15">
      <c r="B40" s="300" t="s">
        <v>61</v>
      </c>
      <c r="C40" s="300"/>
      <c r="D40" s="300"/>
      <c r="E40" s="300"/>
      <c r="F40" s="300"/>
      <c r="G40" s="300"/>
      <c r="H40" s="300"/>
      <c r="I40" s="300"/>
      <c r="J40" s="300"/>
    </row>
    <row r="41" spans="2:10" ht="15">
      <c r="B41" s="301" t="s">
        <v>62</v>
      </c>
      <c r="C41" s="301"/>
      <c r="D41" s="301"/>
      <c r="E41" s="301"/>
      <c r="F41" s="301"/>
      <c r="G41" s="301"/>
      <c r="H41" s="301"/>
      <c r="I41" s="301"/>
      <c r="J41" s="301"/>
    </row>
    <row r="44" spans="2:10" ht="15">
      <c r="B44" s="300" t="s">
        <v>65</v>
      </c>
      <c r="C44" s="300"/>
      <c r="D44" s="300"/>
      <c r="E44" s="300"/>
      <c r="F44" s="300"/>
      <c r="G44" s="300"/>
      <c r="H44" s="300"/>
      <c r="I44" s="300"/>
      <c r="J44" s="300"/>
    </row>
    <row r="45" spans="2:10" ht="15">
      <c r="B45" s="301" t="s">
        <v>64</v>
      </c>
      <c r="C45" s="301"/>
      <c r="D45" s="301"/>
      <c r="E45" s="301"/>
      <c r="F45" s="301"/>
      <c r="G45" s="301"/>
      <c r="H45" s="301"/>
      <c r="I45" s="301"/>
      <c r="J45" s="301"/>
    </row>
    <row r="46" spans="2:7" ht="15">
      <c r="B46" s="1"/>
      <c r="C46" s="1"/>
      <c r="D46" s="1"/>
      <c r="E46" s="1"/>
      <c r="F46" s="1"/>
      <c r="G46" s="1"/>
    </row>
    <row r="47" spans="2:7" ht="15">
      <c r="B47" s="1"/>
      <c r="C47" s="1"/>
      <c r="D47" s="1"/>
      <c r="E47" s="1"/>
      <c r="F47" s="1"/>
      <c r="G47" s="1"/>
    </row>
    <row r="48" spans="2:10" ht="15">
      <c r="B48" s="300" t="s">
        <v>66</v>
      </c>
      <c r="C48" s="300"/>
      <c r="D48" s="300"/>
      <c r="E48" s="300"/>
      <c r="F48" s="300"/>
      <c r="G48" s="300"/>
      <c r="H48" s="300"/>
      <c r="I48" s="300"/>
      <c r="J48" s="300"/>
    </row>
    <row r="49" spans="2:10" ht="15">
      <c r="B49" s="301" t="s">
        <v>63</v>
      </c>
      <c r="C49" s="301"/>
      <c r="D49" s="301"/>
      <c r="E49" s="301"/>
      <c r="F49" s="301"/>
      <c r="G49" s="301"/>
      <c r="H49" s="301"/>
      <c r="I49" s="301"/>
      <c r="J49" s="301"/>
    </row>
  </sheetData>
  <sheetProtection/>
  <mergeCells count="33">
    <mergeCell ref="B6:J6"/>
    <mergeCell ref="B40:J40"/>
    <mergeCell ref="B41:J41"/>
    <mergeCell ref="B44:J44"/>
    <mergeCell ref="B45:J45"/>
    <mergeCell ref="B8:C8"/>
    <mergeCell ref="D8:E8"/>
    <mergeCell ref="I8:J8"/>
    <mergeCell ref="I9:J9"/>
    <mergeCell ref="I10:J10"/>
    <mergeCell ref="B15:B18"/>
    <mergeCell ref="C15:C18"/>
    <mergeCell ref="D15:D18"/>
    <mergeCell ref="E15:E18"/>
    <mergeCell ref="I11:J11"/>
    <mergeCell ref="B11:D11"/>
    <mergeCell ref="B21:C21"/>
    <mergeCell ref="B22:C22"/>
    <mergeCell ref="B25:C25"/>
    <mergeCell ref="B26:C26"/>
    <mergeCell ref="C29:F29"/>
    <mergeCell ref="B1:J1"/>
    <mergeCell ref="B3:J3"/>
    <mergeCell ref="B4:J4"/>
    <mergeCell ref="B5:J5"/>
    <mergeCell ref="B2:J2"/>
    <mergeCell ref="B48:J48"/>
    <mergeCell ref="B49:J49"/>
    <mergeCell ref="C30:F30"/>
    <mergeCell ref="C31:F31"/>
    <mergeCell ref="B33:C33"/>
    <mergeCell ref="D34:F34"/>
    <mergeCell ref="B34:C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7" max="7" width="15.8515625" style="0" customWidth="1"/>
    <col min="8" max="8" width="16.7109375" style="0" customWidth="1"/>
  </cols>
  <sheetData>
    <row r="1" spans="1:9" ht="15">
      <c r="A1" s="314" t="s">
        <v>50</v>
      </c>
      <c r="B1" s="314"/>
      <c r="C1" s="314"/>
      <c r="D1" s="314"/>
      <c r="E1" s="314"/>
      <c r="F1" s="314"/>
      <c r="G1" s="314"/>
      <c r="H1" s="314"/>
      <c r="I1" s="46"/>
    </row>
    <row r="2" spans="1:9" ht="15">
      <c r="A2" s="314" t="s">
        <v>54</v>
      </c>
      <c r="B2" s="314"/>
      <c r="C2" s="314"/>
      <c r="D2" s="314"/>
      <c r="E2" s="314"/>
      <c r="F2" s="314"/>
      <c r="G2" s="314"/>
      <c r="H2" s="314"/>
      <c r="I2" s="46"/>
    </row>
    <row r="3" spans="1:9" ht="15">
      <c r="A3" s="314" t="s">
        <v>51</v>
      </c>
      <c r="B3" s="314"/>
      <c r="C3" s="314"/>
      <c r="D3" s="314"/>
      <c r="E3" s="314"/>
      <c r="F3" s="314"/>
      <c r="G3" s="314"/>
      <c r="H3" s="314"/>
      <c r="I3" s="46"/>
    </row>
    <row r="4" spans="1:9" ht="15">
      <c r="A4" s="314" t="s">
        <v>52</v>
      </c>
      <c r="B4" s="314"/>
      <c r="C4" s="314"/>
      <c r="D4" s="314"/>
      <c r="E4" s="314"/>
      <c r="F4" s="314"/>
      <c r="G4" s="314"/>
      <c r="H4" s="314"/>
      <c r="I4" s="46"/>
    </row>
    <row r="5" spans="1:9" ht="15">
      <c r="A5" s="314" t="s">
        <v>100</v>
      </c>
      <c r="B5" s="314"/>
      <c r="C5" s="314"/>
      <c r="D5" s="314"/>
      <c r="E5" s="314"/>
      <c r="F5" s="314"/>
      <c r="G5" s="314"/>
      <c r="H5" s="314"/>
      <c r="I5" s="46"/>
    </row>
    <row r="7" spans="1:8" ht="15">
      <c r="A7" s="344" t="s">
        <v>67</v>
      </c>
      <c r="B7" s="344"/>
      <c r="C7" s="344"/>
      <c r="D7" s="344"/>
      <c r="E7" s="344"/>
      <c r="F7" s="344"/>
      <c r="G7" s="344"/>
      <c r="H7" s="344"/>
    </row>
    <row r="8" spans="1:8" ht="15">
      <c r="A8" s="344" t="s">
        <v>68</v>
      </c>
      <c r="B8" s="344"/>
      <c r="C8" s="344"/>
      <c r="D8" s="344"/>
      <c r="E8" s="344"/>
      <c r="F8" s="344"/>
      <c r="G8" s="344"/>
      <c r="H8" s="344"/>
    </row>
    <row r="9" spans="1:8" ht="15.75" thickBot="1">
      <c r="A9" s="344" t="s">
        <v>50</v>
      </c>
      <c r="B9" s="344"/>
      <c r="C9" s="344"/>
      <c r="D9" s="344"/>
      <c r="E9" s="344"/>
      <c r="F9" s="344"/>
      <c r="G9" s="344"/>
      <c r="H9" s="344"/>
    </row>
    <row r="10" spans="1:8" ht="15.75" thickBot="1">
      <c r="A10" s="348" t="s">
        <v>60</v>
      </c>
      <c r="B10" s="349"/>
      <c r="C10" s="349"/>
      <c r="D10" s="349"/>
      <c r="E10" s="349"/>
      <c r="F10" s="349"/>
      <c r="G10" s="349"/>
      <c r="H10" s="350"/>
    </row>
    <row r="11" spans="1:8" ht="15.75" thickBot="1">
      <c r="A11" s="345" t="s">
        <v>69</v>
      </c>
      <c r="B11" s="346"/>
      <c r="C11" s="346"/>
      <c r="D11" s="346"/>
      <c r="E11" s="346"/>
      <c r="F11" s="346"/>
      <c r="G11" s="346"/>
      <c r="H11" s="347"/>
    </row>
    <row r="12" spans="1:8" ht="15.75" thickBot="1">
      <c r="A12" s="345" t="s">
        <v>70</v>
      </c>
      <c r="B12" s="346"/>
      <c r="C12" s="346"/>
      <c r="D12" s="346"/>
      <c r="E12" s="346"/>
      <c r="F12" s="346"/>
      <c r="G12" s="346"/>
      <c r="H12" s="347"/>
    </row>
    <row r="13" spans="1:8" ht="39" thickBot="1">
      <c r="A13" s="28" t="s">
        <v>71</v>
      </c>
      <c r="B13" s="29" t="s">
        <v>72</v>
      </c>
      <c r="C13" s="30" t="s">
        <v>73</v>
      </c>
      <c r="D13" s="31" t="s">
        <v>74</v>
      </c>
      <c r="E13" s="32" t="s">
        <v>75</v>
      </c>
      <c r="F13" s="32" t="s">
        <v>76</v>
      </c>
      <c r="G13" s="32" t="s">
        <v>77</v>
      </c>
      <c r="H13" s="33" t="s">
        <v>78</v>
      </c>
    </row>
    <row r="14" spans="1:8" ht="15.75" thickBot="1">
      <c r="A14" s="34">
        <v>1</v>
      </c>
      <c r="B14" s="35" t="s">
        <v>79</v>
      </c>
      <c r="C14" s="34" t="s">
        <v>80</v>
      </c>
      <c r="D14" s="34">
        <v>8</v>
      </c>
      <c r="E14" s="36">
        <v>4000000</v>
      </c>
      <c r="F14" s="37">
        <f>E14*16%</f>
        <v>640000</v>
      </c>
      <c r="G14" s="37">
        <f>E14+F14</f>
        <v>4640000</v>
      </c>
      <c r="H14" s="38">
        <f>G14*8</f>
        <v>37120000</v>
      </c>
    </row>
    <row r="15" spans="1:8" ht="15.75" thickBot="1">
      <c r="A15" s="34">
        <v>2</v>
      </c>
      <c r="B15" s="35" t="s">
        <v>81</v>
      </c>
      <c r="C15" s="34" t="s">
        <v>80</v>
      </c>
      <c r="D15" s="34">
        <v>8</v>
      </c>
      <c r="E15" s="39">
        <v>3600000</v>
      </c>
      <c r="F15" s="37">
        <f>E15*16%</f>
        <v>576000</v>
      </c>
      <c r="G15" s="37">
        <f>E15+F15</f>
        <v>4176000</v>
      </c>
      <c r="H15" s="38">
        <f>G15*8</f>
        <v>33408000</v>
      </c>
    </row>
    <row r="16" spans="1:8" ht="26.25" thickBot="1">
      <c r="A16" s="34">
        <v>3</v>
      </c>
      <c r="B16" s="40" t="s">
        <v>82</v>
      </c>
      <c r="C16" s="34" t="s">
        <v>80</v>
      </c>
      <c r="D16" s="34">
        <v>8</v>
      </c>
      <c r="E16" s="39">
        <v>1819000</v>
      </c>
      <c r="F16" s="37">
        <f>E16*16%</f>
        <v>291040</v>
      </c>
      <c r="G16" s="37">
        <f>E16+F16</f>
        <v>2110040</v>
      </c>
      <c r="H16" s="38">
        <f>G16*8</f>
        <v>16880320</v>
      </c>
    </row>
    <row r="17" spans="1:8" ht="39" thickBot="1">
      <c r="A17" s="34">
        <v>4</v>
      </c>
      <c r="B17" s="41" t="s">
        <v>83</v>
      </c>
      <c r="C17" s="34" t="s">
        <v>80</v>
      </c>
      <c r="D17" s="34">
        <v>8</v>
      </c>
      <c r="E17" s="39">
        <v>1700000</v>
      </c>
      <c r="F17" s="37"/>
      <c r="G17" s="37">
        <f>E17+F17</f>
        <v>1700000</v>
      </c>
      <c r="H17" s="38">
        <f>G17*8</f>
        <v>13600000</v>
      </c>
    </row>
    <row r="18" spans="1:8" ht="15.75" thickBot="1">
      <c r="A18" s="348" t="s">
        <v>84</v>
      </c>
      <c r="B18" s="349"/>
      <c r="C18" s="349"/>
      <c r="D18" s="349"/>
      <c r="E18" s="349"/>
      <c r="F18" s="349"/>
      <c r="G18" s="350"/>
      <c r="H18" s="45">
        <f>SUM(H14:H17)</f>
        <v>101008320</v>
      </c>
    </row>
    <row r="19" spans="1:8" ht="15">
      <c r="A19" s="27"/>
      <c r="B19" s="42"/>
      <c r="C19" s="42"/>
      <c r="D19" s="42"/>
      <c r="E19" s="43"/>
      <c r="F19" s="43"/>
      <c r="G19" s="43"/>
      <c r="H19" s="43"/>
    </row>
    <row r="20" spans="5:8" ht="15">
      <c r="E20" s="44"/>
      <c r="F20" s="44"/>
      <c r="G20" s="44"/>
      <c r="H20" s="44"/>
    </row>
    <row r="21" spans="5:8" ht="15">
      <c r="E21" s="44"/>
      <c r="F21" s="44"/>
      <c r="G21" s="44"/>
      <c r="H21" s="44"/>
    </row>
    <row r="22" spans="5:8" ht="15">
      <c r="E22" s="44"/>
      <c r="F22" s="44"/>
      <c r="G22" s="44"/>
      <c r="H22" s="44"/>
    </row>
    <row r="23" spans="5:8" ht="15">
      <c r="E23" s="44"/>
      <c r="F23" s="44"/>
      <c r="G23" s="44"/>
      <c r="H23" s="44"/>
    </row>
    <row r="24" spans="5:8" ht="15">
      <c r="E24" s="44"/>
      <c r="F24" s="44"/>
      <c r="G24" s="44"/>
      <c r="H24" s="44"/>
    </row>
    <row r="25" spans="5:8" ht="15">
      <c r="E25" s="44"/>
      <c r="F25" s="44"/>
      <c r="G25" s="44"/>
      <c r="H25" s="44"/>
    </row>
    <row r="26" spans="5:8" ht="15">
      <c r="E26" s="44"/>
      <c r="F26" s="44"/>
      <c r="G26" s="44"/>
      <c r="H26" s="44"/>
    </row>
    <row r="27" spans="5:8" ht="15">
      <c r="E27" s="44"/>
      <c r="F27" s="44"/>
      <c r="G27" s="44"/>
      <c r="H27" s="44"/>
    </row>
    <row r="28" spans="5:8" ht="15">
      <c r="E28" s="44"/>
      <c r="F28" s="44"/>
      <c r="G28" s="44"/>
      <c r="H28" s="44"/>
    </row>
    <row r="29" spans="5:8" ht="15">
      <c r="E29" s="44"/>
      <c r="F29" s="44"/>
      <c r="G29" s="44"/>
      <c r="H29" s="44"/>
    </row>
    <row r="30" spans="5:8" ht="15">
      <c r="E30" s="44"/>
      <c r="F30" s="44"/>
      <c r="G30" s="44"/>
      <c r="H30" s="44"/>
    </row>
    <row r="31" spans="5:8" ht="15">
      <c r="E31" s="44"/>
      <c r="F31" s="44"/>
      <c r="G31" s="44"/>
      <c r="H31" s="44"/>
    </row>
    <row r="32" spans="5:8" ht="15">
      <c r="E32" s="44"/>
      <c r="F32" s="44"/>
      <c r="G32" s="44"/>
      <c r="H32" s="44"/>
    </row>
    <row r="33" spans="5:8" ht="15">
      <c r="E33" s="44"/>
      <c r="F33" s="44"/>
      <c r="G33" s="44"/>
      <c r="H33" s="44"/>
    </row>
    <row r="34" spans="5:8" ht="15">
      <c r="E34" s="44"/>
      <c r="F34" s="44"/>
      <c r="G34" s="44"/>
      <c r="H34" s="44"/>
    </row>
    <row r="35" spans="5:8" ht="15">
      <c r="E35" s="44"/>
      <c r="F35" s="44"/>
      <c r="G35" s="44"/>
      <c r="H35" s="44"/>
    </row>
  </sheetData>
  <sheetProtection/>
  <mergeCells count="12">
    <mergeCell ref="A7:H7"/>
    <mergeCell ref="A8:H8"/>
    <mergeCell ref="A9:H9"/>
    <mergeCell ref="A11:H11"/>
    <mergeCell ref="A18:G18"/>
    <mergeCell ref="A10:H10"/>
    <mergeCell ref="A12:H12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6.00390625" style="0" customWidth="1"/>
    <col min="2" max="2" width="38.28125" style="0" customWidth="1"/>
    <col min="3" max="3" width="43.00390625" style="0" customWidth="1"/>
  </cols>
  <sheetData>
    <row r="1" spans="1:9" ht="15">
      <c r="A1" s="314" t="s">
        <v>50</v>
      </c>
      <c r="B1" s="314"/>
      <c r="C1" s="314"/>
      <c r="D1" s="46"/>
      <c r="E1" s="46"/>
      <c r="F1" s="46"/>
      <c r="G1" s="46"/>
      <c r="H1" s="46"/>
      <c r="I1" s="46"/>
    </row>
    <row r="2" spans="1:9" ht="15">
      <c r="A2" s="314" t="s">
        <v>54</v>
      </c>
      <c r="B2" s="314"/>
      <c r="C2" s="314"/>
      <c r="D2" s="46"/>
      <c r="E2" s="46"/>
      <c r="F2" s="46"/>
      <c r="G2" s="46"/>
      <c r="H2" s="46"/>
      <c r="I2" s="46"/>
    </row>
    <row r="3" spans="1:9" ht="15">
      <c r="A3" s="314" t="s">
        <v>51</v>
      </c>
      <c r="B3" s="314"/>
      <c r="C3" s="314"/>
      <c r="D3" s="46"/>
      <c r="E3" s="46"/>
      <c r="F3" s="46"/>
      <c r="G3" s="46"/>
      <c r="H3" s="46"/>
      <c r="I3" s="46"/>
    </row>
    <row r="4" spans="1:9" ht="15">
      <c r="A4" s="314" t="s">
        <v>52</v>
      </c>
      <c r="B4" s="314"/>
      <c r="C4" s="314"/>
      <c r="D4" s="46"/>
      <c r="E4" s="46"/>
      <c r="F4" s="46"/>
      <c r="G4" s="46"/>
      <c r="H4" s="46"/>
      <c r="I4" s="46"/>
    </row>
    <row r="5" spans="1:9" ht="17.25" customHeight="1">
      <c r="A5" s="314" t="s">
        <v>101</v>
      </c>
      <c r="B5" s="314"/>
      <c r="C5" s="314"/>
      <c r="D5" s="46"/>
      <c r="E5" s="46"/>
      <c r="F5" s="46"/>
      <c r="G5" s="46"/>
      <c r="H5" s="46"/>
      <c r="I5" s="46"/>
    </row>
    <row r="6" ht="18.75" customHeight="1" thickBot="1"/>
    <row r="7" spans="2:3" ht="16.5" customHeight="1" thickBot="1">
      <c r="B7" s="83" t="s">
        <v>97</v>
      </c>
      <c r="C7" s="82" t="s">
        <v>90</v>
      </c>
    </row>
    <row r="8" ht="12" customHeight="1" thickBot="1"/>
    <row r="9" spans="1:3" ht="15.75" thickBot="1">
      <c r="A9" s="51" t="s">
        <v>102</v>
      </c>
      <c r="B9" s="48" t="s">
        <v>92</v>
      </c>
      <c r="C9" s="49" t="s">
        <v>98</v>
      </c>
    </row>
    <row r="10" spans="1:3" ht="15.75" thickBot="1">
      <c r="A10" s="19">
        <v>1</v>
      </c>
      <c r="B10" s="47" t="s">
        <v>93</v>
      </c>
      <c r="C10" s="47" t="s">
        <v>99</v>
      </c>
    </row>
    <row r="11" spans="1:3" ht="15.75" thickBot="1">
      <c r="A11" s="19">
        <v>2</v>
      </c>
      <c r="B11" s="47" t="s">
        <v>94</v>
      </c>
      <c r="C11" s="47" t="s">
        <v>99</v>
      </c>
    </row>
    <row r="12" spans="1:3" ht="15.75" thickBot="1">
      <c r="A12" s="19">
        <v>3</v>
      </c>
      <c r="B12" s="47" t="s">
        <v>95</v>
      </c>
      <c r="C12" s="47" t="s">
        <v>99</v>
      </c>
    </row>
    <row r="13" spans="1:3" ht="15.75" thickBot="1">
      <c r="A13" s="19">
        <v>4</v>
      </c>
      <c r="B13" s="50" t="s">
        <v>96</v>
      </c>
      <c r="C13" s="50" t="s">
        <v>103</v>
      </c>
    </row>
  </sheetData>
  <sheetProtection/>
  <mergeCells count="5"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2011-06-17T15:07:55Z</dcterms:modified>
  <cp:category/>
  <cp:version/>
  <cp:contentType/>
  <cp:contentStatus/>
</cp:coreProperties>
</file>