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5550" windowWidth="18495" windowHeight="6330" activeTab="0"/>
  </bookViews>
  <sheets>
    <sheet name="PROPUESTA TECNICA Y ECONOMICA" sheetId="1" r:id="rId1"/>
  </sheets>
  <definedNames>
    <definedName name="_xlnm._FilterDatabase" localSheetId="0" hidden="1">'PROPUESTA TECNICA Y ECONOMICA'!$A$11:$G$67</definedName>
  </definedNames>
  <calcPr fullCalcOnLoad="1"/>
</workbook>
</file>

<file path=xl/sharedStrings.xml><?xml version="1.0" encoding="utf-8"?>
<sst xmlns="http://schemas.openxmlformats.org/spreadsheetml/2006/main" count="240" uniqueCount="141">
  <si>
    <t>ITEM</t>
  </si>
  <si>
    <t>FACULTAD</t>
  </si>
  <si>
    <t xml:space="preserve">NOMBRE EQUIPO </t>
  </si>
  <si>
    <t xml:space="preserve">DESCRIPCIÓN  Y/O  CARACTERÍSTICAS </t>
  </si>
  <si>
    <t>REFERENCIA DEL EQUIPO</t>
  </si>
  <si>
    <t>MARCAS SUGERIDAS</t>
  </si>
  <si>
    <t>CANTIDAD</t>
  </si>
  <si>
    <t>FT</t>
  </si>
  <si>
    <t>FASAB</t>
  </si>
  <si>
    <t>UNIVERSIDAD DISTRITAL FRANCISCO JOSE DE CALDAS</t>
  </si>
  <si>
    <t>CUADRO ANEXO No. 3 PROPUESTA ECONOMICA</t>
  </si>
  <si>
    <t>DESCRIPCION ITEM COTIZADO</t>
  </si>
  <si>
    <t>MARCA COTIZADA</t>
  </si>
  <si>
    <t xml:space="preserve">VALOR UNITARIO </t>
  </si>
  <si>
    <t>VALOR IVA</t>
  </si>
  <si>
    <t>VALOR TOTAL DEL ITEM</t>
  </si>
  <si>
    <t>GARANTIA OFERTADA  (EN AÑOS 2, 3, 4)</t>
  </si>
  <si>
    <t>SUMINISTRO DE RESPUESTOS POR 5 AÑOS  (RESPONDER SI O NO)</t>
  </si>
  <si>
    <t>TIEMPO DE RESPÚESTA A LA GARANTIA (RESPUESTA 24 Ó 48)</t>
  </si>
  <si>
    <t>EN FABRICA</t>
  </si>
  <si>
    <t>EN SITIO DE UBICACIÓN EQUIPOS</t>
  </si>
  <si>
    <t>CAPACITACION (MARCA CON UNA X EN LA CASILLA CORRECTA DE ACUERDO A  LA OFERTA PRESENTADA)</t>
  </si>
  <si>
    <t>CONVOCATORIA PUBLICA  No. 016 DE 2011 CCONTRATAR LA ADQUISICIÓN, INSTALACION Y CONFIGURACION DE SOLUCIONES INTEGRALES PARA SISTEMAS DE EQUIPOS DE SONIDO Y ESCENOGRAFIA CON DESTINO A LOS LABORATORIOS DE LAS FACULTADES TECNOLOGICA  Y ARTES-ASAB DE LA UNIVERSIDAD DISTRITAL FRANCISCO JOSÉ DE CALDAS, DE ACUERDO CON LAS CONDICIONES Y ESPECIFICACIONES PREVISTAS</t>
  </si>
  <si>
    <t>CABINAS</t>
  </si>
  <si>
    <t>CABINAS autoamplificado, Rango de frecuencia 60Hz-18kHz, respuesta de frecuencia 75Hz-17kHz +- 4dB, 138 dB SPL, 02 parlantes de 10”, 02 unidad Driver de 1.2”, 3020 watts de potencia, dimensiones Maximas 1052x340x452 mm, peso maximo 68.0 kg</t>
  </si>
  <si>
    <t>MICA</t>
  </si>
  <si>
    <t xml:space="preserve"> MEYER SOUND</t>
  </si>
  <si>
    <t>CABINAS   Autoamplificados, Rango de frecuencia   28Hz-150Hz, respuesta de frecuencia 0Hz-125Hz +-4dB, 139 dB SPL, 02 parlantes de 18”, 4 Ohmios,  2.250 watts de potencia, dimensiones maximas 1167x572x762mm, peso maximo 92.5 kg sin herraje</t>
  </si>
  <si>
    <t>HP-700</t>
  </si>
  <si>
    <t>MEYER SOUND</t>
  </si>
  <si>
    <t>CARRO</t>
  </si>
  <si>
    <t>Carro para transporte de  cabinas, incluye funda de protección, para 4 cajas. El carro permite transportar pilas de hasta cuatro gabinetes . Permitiendo el transporte cómodo de pilas recta o extendidos. Marco de acero resistente. Incluye pines QRP de 3/8" x 1.5" y extension trasera para nivelacion de cabinas en el carro.</t>
  </si>
  <si>
    <t>MFC MICA</t>
  </si>
  <si>
    <t>Carro para transporte de cabinas, incluye funda de protección para 2 cajas. el marco de acero resistente  puede soportar el peso de la matriz, por lo que es fácil de montar o desmontar. Incluye pines QRP de 3/8" x 1.5" y extension trasera para nivelacion de cabinas en el carro.</t>
  </si>
  <si>
    <t>MCF- BAJOS HP-700</t>
  </si>
  <si>
    <t>CONSOLA</t>
  </si>
  <si>
    <t>Un formato más grande fijos de control de la misma superficie en la parte superior de la gama modular y iLive-112 - 28 faders - 3 bancos, 4 capas de bandas de control = 112 - 16, 12 salida de audio en línea TRS = 8x, 4x phono, salida SPDIF 2x = 8x TRS línea , 2x RCA, SPDIF 1x, monitor de micrófono TB TRS pueden conectarse a los canales de intercomunicación,  enlace de la superficie (de audio y el control de un solo cable CAT5) construido en 2 puertos de conmutación Ethernet en rack MIDI puerto 8U fija Mix formato de 48 entradas de micro / línea, 24 XLR 64x32 rack adicional DSP con 8 efectos estéreo, enlace de la superficie, más la opción de puerto de la red B, construido en el puerto de 3 puentes de red Ethernet switch a la superficie a través de MIDI y PL-Anet puertos construido en el amplificador de auriculares con control de nivel externo iPS10 fuente de alimentación redundante.</t>
  </si>
  <si>
    <t>ALLEN&amp;HEATH DIGITAL- iLive-T112 + iDR-48 – 48 CANALES</t>
  </si>
  <si>
    <t>EXTENSIONES</t>
  </si>
  <si>
    <t>EXTENSIONES PARA INSTRUMENTOS DE 15 METROS</t>
  </si>
  <si>
    <t>NACIONAL</t>
  </si>
  <si>
    <t>FORROS</t>
  </si>
  <si>
    <t xml:space="preserve">FORROS ABULLONADOS EN LONA, COSTURAS REFORZADAS PARA CABINAS DEL ITEM 1 DE ESTA SOLUCION INTEGRAL </t>
  </si>
  <si>
    <t xml:space="preserve">FORROS ABULLONADOS EN LONA PARA MONITORES, COSTURAS REFORZADAS, </t>
  </si>
  <si>
    <t>KIT DE CABLEADO</t>
  </si>
  <si>
    <t>kit de cableado para interconectar equipo. INSTALACION Y PUESTA EN FUNCIONAMIENTO,</t>
  </si>
  <si>
    <t>MONITORES</t>
  </si>
  <si>
    <t xml:space="preserve">MONITORES Autoamplificados, Rango de frecuencia  55Hz – 18kHz, respuesta de frecuencia 60Hz-16kHz+-4dB, 139 dB @ 1 metro, 2 parlante de 12”, una Unidad Driver de 1.5”, 2550 watts, dimensiones 688x409x584 mm, peso 49kg   </t>
  </si>
  <si>
    <t>MJF-212 A</t>
  </si>
  <si>
    <t>MULTITOMA</t>
  </si>
  <si>
    <t>PL PRO C</t>
  </si>
  <si>
    <t xml:space="preserve">FURMAN </t>
  </si>
  <si>
    <t>PROCESADOR</t>
  </si>
  <si>
    <t>PROCESADOR   Sistema de hardware y Software que proporciona todas las funciones necesarias para operar, controlar y alinear sistemas de sonorización con múltiples zonas o subsistemas. El sistema consiste en un procesador totalmente digital de seis entradas por dieciséis salidas, de 2 unidades de rack, y del software compass para un control completo  a través de un ambiente grafico que corre en una computadora remota.   Procesamiento basado en DSP.   Seis entradas analógicas, AES/EBU o una combinación de ambas y 16 salidas analógicas con funciones de mezcladora matricial y rutéo para sistemas pequeños a muy grandes.   Latencia fija en todos los canales de salida independientemente del procesamiento aplicado.   Filtros de compensación atmosférica y de ecualización Programas de ajustes para sistemas de arreglo lineal y origen puntual pequeños a muy grandes.   Conexión Ethernet para control remoto desde computadoras laptop (Windows o Macintosh) y tabletas inalámbricas.   Operación desde el pánel frontal para control individual.   Conversión A/D/A con resolución de 24 bits a 96 kHz, las señales de entrada sampleadas a un frecuencia de 96 kHz.   Todo el procesamiento interno realizado a 96 kHz, con una resolución de 32 bits de punto flotante.   Conexión bidireccional completa entre la unidad y los dispositivos de control remoto para asegurar siempre la actualización de los parámetros en ambos.  Hasta 2 segundos de retardo en entradas y salidas.   Robustos impulsores de línea de salida para manejar sistemas autoamplificados con facilidad en tiros de cableado largos.  filtros de ecualización,  corrección adecuada con el menor impacto sobre la respuesta de fase</t>
  </si>
  <si>
    <t>GALILEO 616</t>
  </si>
  <si>
    <t>RACK</t>
  </si>
  <si>
    <t xml:space="preserve">RACK PARA CONSOLA fabricado en madera, herrajeria en aluminio, color negro, </t>
  </si>
  <si>
    <t xml:space="preserve">RACK CON GABINETE PARA CABLES fabricado en madera, herrajeria en aluminio, color negro, rodachinas, </t>
  </si>
  <si>
    <t>RACK DISTRO PARA CORRIENTE Distribuidor de voltaje 110 vac – 220, indicadores de amperaje, indicador voltímetro, indicador de hertz, acometida de corriente en cable cero de 4 líneas, sistema corriente en tarima</t>
  </si>
  <si>
    <t>SISTEMA DE MONITOREO REMOTO</t>
  </si>
  <si>
    <t xml:space="preserve">Sistema de Monitoreo Remoto, es un sistema de Monitoreo en tiempo real que conecta los altavoces autoamplificados con una computadora PC o compatible que puede ser colocada en la posición de Mezcla o cualquier otra posición. El software proporciona información completa sobre el estado y el funcionamiento del sistema directamente al operador de cada altavoz instalado. Versión compatible con todos los elementos que componen el sistema solicitado </t>
  </si>
  <si>
    <t>RMS 5,2</t>
  </si>
  <si>
    <t>SPANCER</t>
  </si>
  <si>
    <t>SPANCER PARA COLGADO SISTEMA , Fabricada con funda exterior de doble capa de tejido termofijado y con apresto de poliuretano,  Código de colores según norma CEN,  Capacidades impresas en la eslinga, Rayas bordadas en la funda indicando capacidad. Soporte mínimo de 1 tonelada</t>
  </si>
  <si>
    <t>YALE</t>
  </si>
  <si>
    <t>SUBSNAKES</t>
  </si>
  <si>
    <t xml:space="preserve">SUBSNAKES PARA TARIMA, DE 6, 4, 8 CANALES, cable blindado XLR </t>
  </si>
  <si>
    <t>PROEL - SOUNDKING</t>
  </si>
  <si>
    <t>BOMPER PARA COLGADO</t>
  </si>
  <si>
    <t xml:space="preserve">BOMPER PARA COLGADO </t>
  </si>
  <si>
    <t>MG</t>
  </si>
  <si>
    <t>SIDEFILL</t>
  </si>
  <si>
    <t xml:space="preserve">Autoamplificados, 2 vías, 1 parlante de 12”, 1 Driver de 1,4”, 550 watts, rango de  frecuencia 60Hz-18kHz, respuesta de  frecuencia 80Hz-17kHz, máximo SPL 133 dB @ 1 metro, dimensiones maxima (WXHXD)  368x569x363 mm, peso maximo 34,9 kg. </t>
  </si>
  <si>
    <t xml:space="preserve">UPA 1P </t>
  </si>
  <si>
    <t xml:space="preserve">Autoamplificados, Rango de frecuencia  28Hz-150Hz, respuesta de frecuencia 30Hz-125Hz +-4Db, 139 Db SPL, 02 parlantes de 18”, 4 Ohmios,  2.250 watts de potencia, dimensiones maxima 1167x572x762mm, peso maximo 92.5 kg sin herraje  </t>
  </si>
  <si>
    <t>HP-600</t>
  </si>
  <si>
    <t xml:space="preserve">FORROS EN LONA ABULLONADOS PARA MONITORES, COSTURAS REFORZADAS, </t>
  </si>
  <si>
    <t>FORROS PARA SIDEFILL</t>
  </si>
  <si>
    <t xml:space="preserve">FORROS EN LONA ABULLONADOS PARA CABINAS SIDEFILL, COSTURAS REFORZADAS, </t>
  </si>
  <si>
    <t>AMPLIFICADOR PARA BAJO</t>
  </si>
  <si>
    <t xml:space="preserve">AMPLIFICADOR PARA BAJO   Cabina de 8 x 10″ custom U.S. parlanteria Eminence,  800 watts @ 4 ohms RMS, Dual 400 watts @ 8 ohms stereo,  Respuesta de frecuencia: 40Hz – 5kHz, Max SPL: 130dB, Sensibilidad: 100dB; Peso: 137 lbs, RMS Potencia de salida: 1000 watts @ 4 ohms, 600 watts @ 8 ohms,  Preamplificador: Tubo ( 1 × JJ 12AX7),  control de tonos: Bajo, Medio, treble,  control medio- tono: 5-posiciones, Ultra Lo/Hi boosts,  Transformador balanceado linea salida, Power supply: Switching, peso: 15.5 lbs / 7 kg, </t>
  </si>
  <si>
    <t>SVT</t>
  </si>
  <si>
    <t>AMPLIFICADOR PARA GUITARRA</t>
  </si>
  <si>
    <t>AMPLIFICADOR PARA GUITARRA, Entre el doble de reverberación y los rangos SL-X, de los amplificadores de válvula de potencia y combos ofrecer sistemas totalmente flexible para adaptarse idealmente el tipo de player y el tamaño de rendimiento.</t>
  </si>
  <si>
    <t>JCM-900</t>
  </si>
  <si>
    <t>AMPLIFICADOR TECLADOS</t>
  </si>
  <si>
    <t xml:space="preserve">AMPLIFICADOR DE TECLADOS, Potencia nominal de salida  320W (160W +160W), Nivel de entrada nominal (@1 kHz)  CH1 (MIC/LINE): -50-20 dBu, CH2-4 (LINE): -20 dBu, AUX IN/MONITOR IN: -20 dBu, STEREO LINK IN: 0 dBu, Nivel de salida nominal (@1 kHz)   LINE OUT (tipo XLR, tipo phone): +4 dBu, STEREO LINK OUT: 0 dBu, Altavoces  30 cm (12 pulgadas) Woofer x 2, Horn Tweeter x 2, Controles CH1, mando Volume, botón EFX, CH2, mando Volume, botón EFX, CH3, mando Volume, botón EFX, CH4, mando Volume, botón EFX, mando EFX, botón SPEED AUX IN/MONITOR IN, mando LEVEL, MUTE, botón SPEAKER, botón LINE OUT, EQUALIZER, mando LOW, mando MIDDLE, mando HIGH, mando PHONES VOLUME, mando VOLUME, conmutador POWER, conmutador GND LIFT, Indicadores   EFX x 2, POWER, Conectores  Conector de entrada CH1 (tipo XLR), jacks de entrada CH1-4 (L/MONO, R), (tipo phone de 1/4"), AUX IN/MONITOR IN: Jacks de entrada AUX 1 (L/MONO, R), (tipo phone de 1/4"), jacks de entrada AUX 2 (L/MONO, R), (tipo phono RCA), jacks de entrada AUX 3 (tipo phone estéreo en miniatura), jack PHONES (tipo phone estéreo de 1/4"), jacks STEREO LINK OUT (L, R), (tipo phone de 1/4"), jack STEREO LINK IN (tipo phone de 1/4"), jacks LINE OUT (L, R) (tipo phone de 1/4"), jacks LINE OUT (L, R) (tipo XLR), jack T SW (tipo phone TRS) Alimentación  117 V de CA, 230 V de CA, 220 V de CA, 240 V de CA (50/60 Hz), Consumo 98 W, Dimensiones  734 (ancho) x 445 (profundo) x 590 (alto) mm (incluyendo las ruedas), 734 (ancho) x 445 (profundo) x 536 (alto) mm (sin ruedas), Peso  44 kg  </t>
  </si>
  <si>
    <t>KC 880</t>
  </si>
  <si>
    <t>Acondicionador de corriente especial para equipos de sonido profesional y otras aplicaciones que requieran de buena alimentación de corriente con 8 tomas posterior y una frontal. Corriente máxima de salida: 20 amperios.  Cable de línea: Captive AWG 3 / 12, 10 pies de cable de color negro con NEMA 20 plug. Luces Extraíble: dos multi-LED, lámparas regulables.   BNC w / Switch: lámpara de parrilla trasera, 12VAC 500MA maxx. Tensión de funcionamiento: 90 a 139 VAC. Pico del modo de protección: Línea de fuga neutral, la zona cero. Pico de fijación de voltaje: 188 VAC @ pico de 3000 amperios. Tiempo de respuesta: 1 nanosegundo. Corriente de supresión máxima: 6.500 amperios. La atenuación del ruido: 10 dB a 10 kHz, 40 dB a 100 kHz, 50 dB a 500 kHz  Dimensiones: 19 "W x 10.5" D x 1.75 "H. Peso: 12 lbs. Consumo de energía: 12 vatios.  Indicadores de diagnóstico LED indicadores de estado que le avise cuando la tensión está fuera del rango nominal o cuando la protección se ha visto comprometida.</t>
  </si>
  <si>
    <t xml:space="preserve"> MEYER SOUND
EXO</t>
  </si>
  <si>
    <t>ALLEN&amp;HEATH DIGITAL 
AVID</t>
  </si>
  <si>
    <t>AMPEG
HARTKE
LANEY</t>
  </si>
  <si>
    <t>MARSHALL
HARTKE
LANEY</t>
  </si>
  <si>
    <t>ROLAND
HARTKE
LANEY</t>
  </si>
  <si>
    <t>SOLUCION INTEGRAL 1 SONIDO ARTES-ASAB</t>
  </si>
  <si>
    <t>SOLUCION INTEGRAL 2 SONIDO TECNOLOGICA</t>
  </si>
  <si>
    <t>ACONDICIONADRO DE CORRIENTE</t>
  </si>
  <si>
    <t>Furman</t>
  </si>
  <si>
    <t>BASE DE MICROFONO</t>
  </si>
  <si>
    <t>Base de micrófono de piso con boom</t>
  </si>
  <si>
    <t>MS632B</t>
  </si>
  <si>
    <t>Hércules</t>
  </si>
  <si>
    <t>CABINA AMPLIFICADA</t>
  </si>
  <si>
    <t>Cabina amplificada de 3 vias parl de 15” + corneta con medio de 6.5” + driver con diafragma de 1.75” potencia de 1000 Wrms ( amplificadores clase d) rango de frecuencia 37Hz. Cobertua nominal 75° sistema axial SPL@ 1 mt:134 pic</t>
  </si>
  <si>
    <t>kW153</t>
  </si>
  <si>
    <t>QSC</t>
  </si>
  <si>
    <t>EXTENSION DE CORRIENTE</t>
  </si>
  <si>
    <t>Extensión de corriente de 15 mtr con conectores Levinton</t>
  </si>
  <si>
    <t>EXTENSIONES PARA CABINAS Y BAJOS</t>
  </si>
  <si>
    <t>Extensiones para las cabinas y bajos activos de 15 mtr c/u con cable belden</t>
  </si>
  <si>
    <t>EXTESNIONES PARA PROCESOS CANON CANON</t>
  </si>
  <si>
    <t>Extensiones para los procesos canon canon de 6 ms</t>
  </si>
  <si>
    <t>BULK250LU6</t>
  </si>
  <si>
    <t>Proel</t>
  </si>
  <si>
    <t>MEZCLADORA</t>
  </si>
  <si>
    <t>Mezcladora de 20 canales con ecualización por canal compresión 4 sub 4 aux.</t>
  </si>
  <si>
    <t>MG206C</t>
  </si>
  <si>
    <t>Yamaha</t>
  </si>
  <si>
    <t>MICROFONO PROFESIONAL</t>
  </si>
  <si>
    <t>Micrófono profesional vocal dinámico Supercardioide</t>
  </si>
  <si>
    <t>BETA 58A</t>
  </si>
  <si>
    <t>Shure</t>
  </si>
  <si>
    <t>PROCESADOR DIGITAL</t>
  </si>
  <si>
    <t>Prosesador digital de efectos compresor, ecualizador, crosover, gate,</t>
  </si>
  <si>
    <t>Driver Rack PA+</t>
  </si>
  <si>
    <t>dBX</t>
  </si>
  <si>
    <t>SISTE4MA INALAMBRIOC UHF DIGITAL</t>
  </si>
  <si>
    <t>Sistema inalambrico UHF DIGITAL con microfono BETA 58de mano dinamico tipo cardiode rereceptor digital diversificado</t>
  </si>
  <si>
    <t>PGXD24/BETA58</t>
  </si>
  <si>
    <t>SUB BAJO AMPLIFICADO</t>
  </si>
  <si>
    <t>Sub bajo amplificado parlante de 18” potencia de 1000 RMS rango de frecuencia 37Hz -129 Hz SPL @ 1 mt 135 dB pico</t>
  </si>
  <si>
    <t>KW181</t>
  </si>
  <si>
    <t>SOLUCION INTEGRAL 3 SISTEMA DE TARIMA Y TECHO</t>
  </si>
  <si>
    <t>TECHO TIPO CONCIERTO</t>
  </si>
  <si>
    <t>TARIMA FIJA Y MODULAR</t>
  </si>
  <si>
    <t>Tarima formada por módulos de 122cm  de ancho x 244cm de largo x 100cm de alto, fabricada en estructura metálica en tubo redondo de  5cm en calibre de 3mm, armada por brazos con clamp tipo mano formando un solo cuerpo de gran resistencia. Con acabado galvanizado que evita problemas de oxidación.     Tablero en madera triplex de 19mm, sellado e impermeabilizado,  junto a una estructura metálica diseñada y fabricada con perfil rectangular de  8cmm x 4 cm formando así el rectángulo del tablero de 122cm x 244cm x 10.5cm ; reforzada con travesaños para mayor firmeza del triplex, calculando buena capacidad de carga.   Los módulos están compuestos por 4 soportes telescópicos, disponibles para adecuarse a diferentes alturas, en donde  soportan el tablero. En los módulos en la parte del piso 4 niveladores telescópicos con disco en platina  ajustado con tornillo para  adaptarlos a cualquier terreno, proporcionando así una máxima firmeza y una excelente distribución de carga.   Su montaje y unión proporcionan una máxima estabilidad y resistencia, ofreciendo una tarima la cual puede ser adaptada para situaciones y escenarios múltiples.  escalera calculada y fabricada con pasos en madera triplex con soportes metálicos cada uno, 80cm de ancho ajustable  a las diferentes alturas de la tarima. Con sus respectivos pasamanos  cubriendo  las partes laterales de la escalera, para proporcionar mayor seguridad.  Toda la tarima, con el fin de darle un aspecto más profesional, se adapta a todo su contorno faldón de color negro ajustado a la altura de la tarima.</t>
  </si>
  <si>
    <t>CARACTERISTICAS TECNICAS TECHO TIPO CONCIERTO  Inicialmente se compone  de  6 torres para la elevación  del cuadrado del techo y sección de sonido.   Cada torre se compone de un cuerpo estructural formado por 3 truss cuadradas en aluminio 39cm  x 39cm  x 300cm,  compuesto por 4 tubos principales en aluminio extruido  de 50 x 3mm, tubos diagonales en aluminio extruido de 25 x 2mm y en los extremos  placa fundida en aluminio  SG ALSi 1 y aleación   EN-6005 T6 .  Cada truss unida entre sí por 2 sistemas de empalme: el primero se puede  conectar por medio de tornillos y/o  puede  utilizarse  conectores doble solido con pasadores cónicos en los extremos de las placas.  Las  6 Bases  metálicas fabricadas en tubo rectangular 80 x 50 x 3mm,  están equipada por la sección de torre de 60cm. Donde se ubican la bisagra, compuesta por una  horquilla de bisagra  y una clavija de bisagra además una clavija  de bloqueo y una clavija de seguridad. Esta base  en cada esquina presenta el alojamiento para los soportes de  estabilización, compuestos para cada torre 4 puntales  Y 4 barras estabilizadoras. Cada puntal  con su respectiva  plataforma de tornillo nivelador,  y 4 plataformas de tornillo nivelador que está compuesta la base que nivelan la torre tanto como horizontal y verticalmente.      La sección superior de cada torre (rolling)  es el sistema de elevación  de cada torre, girando  la cadena del motor de carga en 2 poleas sujetadas por perfiles metálicos de gran capacidad de carga que presenta la sección superior (rolling).  La estructura cuadrada se forma  tras el empalme de truss 50cm x 60cm compuesto por 4 tubos principales en aluminio extruido  de 50 x 4mm, tubos diagonales en aluminio extruido de 30 x 3mm, tubos diagonales y horizontales a 100 cm de distancia x truss de 50 x 4mm, en aleación   EN-6068  T6.  Empalmada  en cada esquina  por el bloque deslizante y dos puentes laterales  en truss 50cm 60cm  empalmado a los dos bloques deslizantes que se encuentran en los extremos  frontales.    Distribuido para el frente 4 truss 50cm x 60cm x 300cm = 12mts, atrás 4 truss 50cm x 60cm x 300cm = 12mts, los 2 laterales  cada uno  2 truss 50cm x 60cm x 300cm y 1  truss 50cm x 60cm x 200cm = 8mts.  2  truss de  50cm x 60cm x 300cm  para los respectivos puentes de sonido.     Sobre la estructura cuadrada,  se arma todo el cuerpo estructural  de la caídas del agua (caballete) se forma tras el empalme de truss 29cm x 29cm, compuestas  por 4 tubos principales en aluminio extruido  de 50 x 3mm, tubos diagonales en aluminio extruido de 25 x 2mm y en los extremos  placa fundida en aluminio  SG ALSi 1 y aleación   EN-6005 T6.   Las 4 estructuras de caída  están formadas cada una por 1 truss 29cm x29cm x 300cm y 1 truss 29cm x29cm x 200cm,  empalmadas al centro por 1 acople construido en truss 29cm x29cm x 130cm  con caídas laterales, diseñadas   con conector conico; salida  a escuadra  para conectar el puente central con la parte de atrás, donde se acopla a 1 truss 29cm x29cm x 130cm  con caídas laterales. Este puente central está construido con  2 truss 29cm x29cm x 300cm y 1 truss 29cm x29cm x 250cm = 8mts. Todo este cuerpo estructural se empalma a la estructura cuadrada por medio de clamp en aluminio maquinado en aleación   EN-6005 T6.    La estructura de caídas de agua  (caballete). Se apoyan de  perfiles  en aluminio  laterales  con el mismo ángulo de caída y medida de centro a truss del cuadrado. Apoyada por correas  de 5cm  ratchet tie – down  con una capacidad de carga de 10000Lb.   Sobre este montaje se instala la cubierta elaborada por material textil  muy resistente al medio ambiente, lona de color blanco.  Asegurada y templada por los 4 lados con tubo de 30mm y correa tipo ratchet tie _ down  a distancia intercalada  de 70cm. Dando así una cubierta resistente y fuerte para los distintos cambios climáticos.   Los motores eléctricos  de carga de 1000Kg  se ubican en cada bloque deslizante, este bloque  deslizante es apto para truss 39cm x 39cm fabricado en aluminio en aleación   EN-6005 T6. Cada uno de los motores se ubica  en los puntos de los bloques. Anclados de el cuerpo estructural por medio de eslingas  con capacidad de carga de 10000Kg y grilletes de 3500Kg. Estos motores alimentados  por corriente de 220v  y controlados por un sistema unificado de pulsadores  y/o inversor de corriente todo debidamente precableado en un sistema rack  con conectores multipin para cada motor y un solo pulsador que activa al mismo tiempo los  6 motores, produciendo  una elevación homogénea  en los  6 puntos de anclaje y todo el sistema de estructuras.    En parte de anclaje del techo, de la sección superior (rolling)  de cada  una de las  6 torres se anclan dos cables en acero de 3/8’’. Cruzados  entre sí de manera diagonal  de arriba  al piso donde están ubicados los contra pesos (tanque de agua 1000 Lts o lingotes de concreto 1000Kg), con el fin de manejar más estabilidad, seguridad del montaje para eventuales factores climáticos.</t>
  </si>
  <si>
    <t>VALOR SOLUCION INTEGRAL 2</t>
  </si>
  <si>
    <t>VALOR SOLUCION INTEGRAL 3</t>
  </si>
  <si>
    <t>VALOR SOLUCION INTEGRAL 1</t>
  </si>
  <si>
    <t>VALOR TOTAL DE LA PROPUESTA</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</si>
</sst>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 _€_-;\-* #,##0.00\ _€_-;_-* &quot;-&quot;??\ _€_-;_-@_-"/>
    <numFmt numFmtId="173" formatCode="_-* #,##0\ &quot;€&quot;_-;\-* #,##0\ &quot;€&quot;_-;_-* &quot;-&quot;??\ &quot;€&quot;_-;_-@_-"/>
    <numFmt numFmtId="174" formatCode="[$$-240A]\ #,##0;[Red][$$-240A]\ #,##0"/>
    <numFmt numFmtId="175" formatCode="#,##0;[Red]#,##0"/>
    <numFmt numFmtId="176" formatCode="_ * #,##0.00_ ;_ * \-#,##0.00_ ;_ * &quot;-&quot;??_ ;_ @_ "/>
    <numFmt numFmtId="177" formatCode="&quot;Activado&quot;;&quot;Activado&quot;;&quot;Desactivado&quot;"/>
    <numFmt numFmtId="178" formatCode="_(&quot;$&quot;\ * #,##0_);_(&quot;$&quot;\ * \(#,##0\);_(&quot;$&quot;\ * &quot;-&quot;??_);_(@_)"/>
    <numFmt numFmtId="179" formatCode="&quot;Sí&quot;;&quot;Sí&quot;;&quot;No&quot;"/>
    <numFmt numFmtId="180" formatCode="&quot;Verdadero&quot;;&quot;Verdadero&quot;;&quot;Falso&quot;"/>
    <numFmt numFmtId="181" formatCode="[$€-2]\ #,##0.00_);[Red]\([$€-2]\ #,##0.00\)"/>
  </numFmts>
  <fonts count="50">
    <font>
      <sz val="10"/>
      <name val="Arial"/>
      <family val="0"/>
    </font>
    <font>
      <sz val="11"/>
      <color indexed="8"/>
      <name val="Calibri"/>
      <family val="2"/>
    </font>
    <font>
      <sz val="11"/>
      <color indexed="63"/>
      <name val="Calibri"/>
      <family val="2"/>
    </font>
    <font>
      <u val="single"/>
      <sz val="10"/>
      <color indexed="12"/>
      <name val="Arial"/>
      <family val="2"/>
    </font>
    <font>
      <b/>
      <sz val="12"/>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9"/>
      <name val="Tahoma"/>
      <family val="2"/>
    </font>
    <font>
      <b/>
      <sz val="9"/>
      <name val="Tahoma"/>
      <family val="2"/>
    </font>
    <font>
      <sz val="9"/>
      <color indexed="8"/>
      <name val="Tahoma"/>
      <family val="2"/>
    </font>
    <font>
      <sz val="9"/>
      <color indexed="63"/>
      <name val="Tahoma"/>
      <family val="2"/>
    </font>
    <font>
      <i/>
      <sz val="9"/>
      <color indexed="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00"/>
      <name val="Tahoma"/>
      <family val="2"/>
    </font>
    <font>
      <i/>
      <sz val="9"/>
      <color rgb="FF000000"/>
      <name val="Tahoma"/>
      <family val="2"/>
    </font>
    <font>
      <sz val="9"/>
      <color rgb="FF333333"/>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color indexed="63"/>
      </bottom>
    </border>
    <border>
      <left style="thin"/>
      <right style="thin"/>
      <top style="medium"/>
      <bottom style="thin"/>
    </border>
    <border>
      <left style="thin"/>
      <right/>
      <top style="medium"/>
      <bottom style="thin"/>
    </border>
    <border>
      <left style="medium"/>
      <right style="thin"/>
      <top style="medium"/>
      <bottom style="medium"/>
    </border>
    <border>
      <left style="thin"/>
      <right style="medium"/>
      <top style="medium"/>
      <bottom style="medium"/>
    </border>
    <border>
      <left/>
      <right style="thin"/>
      <top style="medium"/>
      <bottom style="thin"/>
    </border>
    <border>
      <left style="thin"/>
      <right style="medium"/>
      <top style="medium"/>
      <bottom style="thin"/>
    </border>
    <border>
      <left style="thin"/>
      <right style="thin"/>
      <top style="thin"/>
      <bottom>
        <color indexed="63"/>
      </bottom>
    </border>
    <border>
      <left style="medium"/>
      <right style="thin"/>
      <top style="thin"/>
      <bottom>
        <color indexed="63"/>
      </bottom>
    </border>
    <border>
      <left style="thin"/>
      <right style="thin"/>
      <top/>
      <bottom>
        <color indexed="63"/>
      </bottom>
    </border>
    <border>
      <left style="thin"/>
      <right/>
      <top style="thin"/>
      <bottom>
        <color indexed="63"/>
      </bottom>
    </border>
    <border>
      <left style="medium"/>
      <right style="thin"/>
      <top style="medium"/>
      <bottom>
        <color indexed="63"/>
      </bottom>
    </border>
    <border>
      <left style="thin"/>
      <right style="medium"/>
      <top style="medium"/>
      <bottom>
        <color indexed="63"/>
      </bottom>
    </border>
    <border>
      <left/>
      <right style="thin"/>
      <top style="thin"/>
      <bottom>
        <color indexed="63"/>
      </bottom>
    </border>
    <border>
      <left style="thin"/>
      <right style="medium"/>
      <top style="thin"/>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style="mediu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2" fillId="0" borderId="0" applyFont="0" applyFill="0" applyBorder="0" applyAlignment="0" applyProtection="0"/>
    <xf numFmtId="44" fontId="2"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99">
    <xf numFmtId="0" fontId="0" fillId="0" borderId="0" xfId="0" applyAlignment="1">
      <alignment/>
    </xf>
    <xf numFmtId="0" fontId="4" fillId="0" borderId="0" xfId="0" applyFont="1" applyFill="1" applyAlignment="1">
      <alignment horizontal="center" vertical="center" wrapText="1"/>
    </xf>
    <xf numFmtId="178" fontId="23" fillId="0" borderId="10" xfId="54" applyNumberFormat="1" applyFont="1" applyFill="1" applyBorder="1" applyAlignment="1" applyProtection="1">
      <alignment horizontal="center" vertical="center"/>
      <protection locked="0"/>
    </xf>
    <xf numFmtId="0" fontId="23" fillId="0" borderId="10" xfId="0" applyFont="1" applyFill="1" applyBorder="1" applyAlignment="1" applyProtection="1">
      <alignment horizontal="center" vertical="center" wrapText="1"/>
      <protection locked="0"/>
    </xf>
    <xf numFmtId="178" fontId="23" fillId="0" borderId="10" xfId="0" applyNumberFormat="1" applyFont="1" applyFill="1" applyBorder="1" applyAlignment="1" applyProtection="1">
      <alignment horizontal="center" vertical="center"/>
      <protection locked="0"/>
    </xf>
    <xf numFmtId="178" fontId="23" fillId="0" borderId="11" xfId="0" applyNumberFormat="1" applyFont="1" applyFill="1" applyBorder="1" applyAlignment="1" applyProtection="1">
      <alignment horizontal="center" vertical="center"/>
      <protection locked="0"/>
    </xf>
    <xf numFmtId="178" fontId="23" fillId="0" borderId="0" xfId="0" applyNumberFormat="1" applyFont="1" applyFill="1" applyBorder="1" applyAlignment="1" applyProtection="1">
      <alignment horizontal="center" vertical="center"/>
      <protection locked="0"/>
    </xf>
    <xf numFmtId="0" fontId="24" fillId="0" borderId="0" xfId="0" applyFont="1" applyFill="1" applyAlignment="1">
      <alignment horizontal="center" vertical="center"/>
    </xf>
    <xf numFmtId="0" fontId="23" fillId="0" borderId="0" xfId="0" applyFont="1" applyFill="1" applyAlignment="1">
      <alignment horizontal="center" vertical="center"/>
    </xf>
    <xf numFmtId="0" fontId="23" fillId="0" borderId="0" xfId="0" applyFont="1" applyFill="1" applyAlignment="1">
      <alignment horizontal="center" vertical="center" wrapText="1"/>
    </xf>
    <xf numFmtId="0" fontId="24" fillId="0" borderId="0" xfId="0" applyFont="1" applyFill="1" applyAlignment="1">
      <alignment horizontal="center" vertical="center"/>
    </xf>
    <xf numFmtId="0" fontId="24" fillId="0" borderId="0" xfId="0" applyFont="1" applyFill="1" applyAlignment="1">
      <alignment horizontal="center" vertical="center" wrapText="1"/>
    </xf>
    <xf numFmtId="178" fontId="24" fillId="0" borderId="0" xfId="54" applyNumberFormat="1" applyFont="1" applyFill="1" applyAlignment="1">
      <alignment horizontal="center" vertical="center"/>
    </xf>
    <xf numFmtId="0" fontId="24" fillId="0" borderId="0" xfId="0" applyFont="1" applyFill="1" applyAlignment="1">
      <alignment horizontal="center" vertical="center" wrapText="1"/>
    </xf>
    <xf numFmtId="178" fontId="23" fillId="0" borderId="0" xfId="54" applyNumberFormat="1" applyFont="1" applyFill="1" applyAlignment="1">
      <alignment horizontal="center" vertical="center"/>
    </xf>
    <xf numFmtId="0" fontId="24" fillId="0" borderId="12" xfId="0" applyFont="1" applyFill="1" applyBorder="1" applyAlignment="1">
      <alignment horizontal="center" vertical="center"/>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3" fillId="0" borderId="0" xfId="0" applyFont="1" applyFill="1" applyBorder="1" applyAlignment="1">
      <alignment horizontal="center" vertical="center"/>
    </xf>
    <xf numFmtId="0" fontId="23" fillId="0" borderId="0" xfId="0" applyFont="1" applyBorder="1" applyAlignment="1">
      <alignment horizontal="center" vertical="center"/>
    </xf>
    <xf numFmtId="0" fontId="47" fillId="0" borderId="0" xfId="0" applyFont="1" applyBorder="1" applyAlignment="1">
      <alignment horizontal="center" vertical="center"/>
    </xf>
    <xf numFmtId="0" fontId="23" fillId="0" borderId="0" xfId="0" applyFont="1" applyBorder="1" applyAlignment="1">
      <alignment horizontal="center" vertical="center" wrapText="1"/>
    </xf>
    <xf numFmtId="0" fontId="47" fillId="0" borderId="0" xfId="0" applyFont="1" applyBorder="1" applyAlignment="1">
      <alignment horizontal="center" vertical="center" wrapText="1"/>
    </xf>
    <xf numFmtId="0" fontId="23" fillId="0" borderId="20" xfId="0" applyFont="1" applyFill="1" applyBorder="1" applyAlignment="1" applyProtection="1">
      <alignment horizontal="center" vertical="center" wrapText="1"/>
      <protection locked="0"/>
    </xf>
    <xf numFmtId="178" fontId="23" fillId="0" borderId="20" xfId="54" applyNumberFormat="1" applyFont="1" applyFill="1" applyBorder="1" applyAlignment="1" applyProtection="1">
      <alignment horizontal="center" vertical="center"/>
      <protection locked="0"/>
    </xf>
    <xf numFmtId="178" fontId="23" fillId="0" borderId="20" xfId="0" applyNumberFormat="1"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wrapText="1"/>
      <protection locked="0"/>
    </xf>
    <xf numFmtId="178" fontId="23" fillId="0" borderId="0" xfId="54" applyNumberFormat="1" applyFont="1" applyFill="1" applyBorder="1" applyAlignment="1" applyProtection="1">
      <alignment horizontal="center" vertical="center"/>
      <protection locked="0"/>
    </xf>
    <xf numFmtId="0" fontId="24" fillId="0" borderId="21" xfId="0" applyFont="1" applyFill="1" applyBorder="1" applyAlignment="1">
      <alignment horizontal="center" vertical="center"/>
    </xf>
    <xf numFmtId="0" fontId="24" fillId="0" borderId="22"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47" fillId="0" borderId="10" xfId="0" applyFont="1" applyBorder="1" applyAlignment="1">
      <alignment horizontal="center" vertical="center"/>
    </xf>
    <xf numFmtId="0" fontId="23"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23" fillId="0" borderId="12" xfId="0" applyFont="1" applyBorder="1" applyAlignment="1">
      <alignment horizontal="center" vertical="center"/>
    </xf>
    <xf numFmtId="0" fontId="47" fillId="0" borderId="14" xfId="0" applyFont="1" applyBorder="1" applyAlignment="1">
      <alignment horizontal="center" vertical="center"/>
    </xf>
    <xf numFmtId="0" fontId="23" fillId="0" borderId="14" xfId="0" applyFont="1" applyBorder="1" applyAlignment="1">
      <alignment horizontal="center" vertical="center" wrapText="1"/>
    </xf>
    <xf numFmtId="0" fontId="47" fillId="0" borderId="14" xfId="0" applyFont="1" applyBorder="1" applyAlignment="1">
      <alignment horizontal="center" vertical="center" wrapText="1"/>
    </xf>
    <xf numFmtId="0" fontId="23" fillId="0" borderId="14" xfId="0" applyFont="1" applyFill="1" applyBorder="1" applyAlignment="1" applyProtection="1">
      <alignment horizontal="center" vertical="center" wrapText="1"/>
      <protection locked="0"/>
    </xf>
    <xf numFmtId="178" fontId="23" fillId="0" borderId="14" xfId="54" applyNumberFormat="1" applyFont="1" applyFill="1" applyBorder="1" applyAlignment="1" applyProtection="1">
      <alignment horizontal="center" vertical="center"/>
      <protection locked="0"/>
    </xf>
    <xf numFmtId="178" fontId="23" fillId="0" borderId="14" xfId="0" applyNumberFormat="1" applyFont="1" applyFill="1" applyBorder="1" applyAlignment="1" applyProtection="1">
      <alignment horizontal="center" vertical="center"/>
      <protection locked="0"/>
    </xf>
    <xf numFmtId="178" fontId="23" fillId="0" borderId="19" xfId="0" applyNumberFormat="1" applyFont="1" applyFill="1" applyBorder="1" applyAlignment="1" applyProtection="1">
      <alignment horizontal="center" vertical="center"/>
      <protection locked="0"/>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47" fillId="0" borderId="30" xfId="0" applyFont="1" applyBorder="1" applyAlignment="1">
      <alignment horizontal="center" vertical="center"/>
    </xf>
    <xf numFmtId="0" fontId="23" fillId="0" borderId="30" xfId="0" applyFont="1" applyBorder="1" applyAlignment="1">
      <alignment horizontal="center" vertical="center" wrapText="1"/>
    </xf>
    <xf numFmtId="0" fontId="47" fillId="0" borderId="30" xfId="0" applyFont="1" applyBorder="1" applyAlignment="1">
      <alignment horizontal="center" vertical="center" wrapText="1"/>
    </xf>
    <xf numFmtId="0" fontId="23" fillId="0" borderId="30" xfId="0" applyFont="1" applyFill="1" applyBorder="1" applyAlignment="1" applyProtection="1">
      <alignment horizontal="center" vertical="center" wrapText="1"/>
      <protection locked="0"/>
    </xf>
    <xf numFmtId="178" fontId="23" fillId="0" borderId="30" xfId="54" applyNumberFormat="1" applyFont="1" applyFill="1" applyBorder="1" applyAlignment="1" applyProtection="1">
      <alignment horizontal="center" vertical="center"/>
      <protection locked="0"/>
    </xf>
    <xf numFmtId="178" fontId="23" fillId="0" borderId="30" xfId="0" applyNumberFormat="1" applyFont="1" applyFill="1" applyBorder="1" applyAlignment="1" applyProtection="1">
      <alignment horizontal="center" vertical="center"/>
      <protection locked="0"/>
    </xf>
    <xf numFmtId="178" fontId="23" fillId="0" borderId="31" xfId="0" applyNumberFormat="1" applyFont="1" applyFill="1" applyBorder="1" applyAlignment="1" applyProtection="1">
      <alignment horizontal="center" vertical="center"/>
      <protection locked="0"/>
    </xf>
    <xf numFmtId="0" fontId="23" fillId="0" borderId="0" xfId="0" applyFont="1" applyFill="1" applyAlignment="1">
      <alignment horizontal="justify" vertical="center" wrapText="1"/>
    </xf>
    <xf numFmtId="0" fontId="24" fillId="0" borderId="0" xfId="0" applyFont="1" applyFill="1" applyAlignment="1">
      <alignment horizontal="justify" vertical="center"/>
    </xf>
    <xf numFmtId="0" fontId="23" fillId="0" borderId="0" xfId="0" applyFont="1" applyFill="1" applyAlignment="1">
      <alignment horizontal="justify" vertical="center"/>
    </xf>
    <xf numFmtId="0" fontId="24" fillId="0" borderId="13" xfId="0" applyFont="1" applyFill="1" applyBorder="1" applyAlignment="1">
      <alignment horizontal="justify" vertical="center" wrapText="1"/>
    </xf>
    <xf numFmtId="0" fontId="24" fillId="0" borderId="22" xfId="0" applyFont="1" applyFill="1" applyBorder="1" applyAlignment="1">
      <alignment horizontal="justify" vertical="center" wrapText="1"/>
    </xf>
    <xf numFmtId="0" fontId="47" fillId="0" borderId="14" xfId="0" applyFont="1" applyBorder="1" applyAlignment="1">
      <alignment horizontal="justify" vertical="center" wrapText="1"/>
    </xf>
    <xf numFmtId="0" fontId="47" fillId="0" borderId="10" xfId="0" applyFont="1" applyBorder="1" applyAlignment="1">
      <alignment horizontal="justify" vertical="center" wrapText="1"/>
    </xf>
    <xf numFmtId="0" fontId="49" fillId="0" borderId="10" xfId="0" applyFont="1" applyBorder="1" applyAlignment="1">
      <alignment horizontal="justify" vertical="center" wrapText="1"/>
    </xf>
    <xf numFmtId="0" fontId="23" fillId="0" borderId="10" xfId="0" applyFont="1" applyBorder="1" applyAlignment="1">
      <alignment horizontal="justify" vertical="center" wrapText="1"/>
    </xf>
    <xf numFmtId="0" fontId="47" fillId="0" borderId="30" xfId="0" applyFont="1" applyBorder="1" applyAlignment="1">
      <alignment horizontal="justify" vertical="center" wrapText="1"/>
    </xf>
    <xf numFmtId="0" fontId="47" fillId="0" borderId="0" xfId="0" applyFont="1" applyBorder="1" applyAlignment="1">
      <alignment horizontal="justify" vertical="center" wrapText="1"/>
    </xf>
    <xf numFmtId="0" fontId="4" fillId="0" borderId="16" xfId="0" applyFont="1" applyFill="1" applyBorder="1" applyAlignment="1" applyProtection="1">
      <alignment horizontal="center" vertical="center" wrapText="1"/>
      <protection locked="0"/>
    </xf>
    <xf numFmtId="0" fontId="4" fillId="0" borderId="32" xfId="0" applyFont="1" applyFill="1" applyBorder="1" applyAlignment="1" applyProtection="1">
      <alignment horizontal="center" vertical="center" wrapText="1"/>
      <protection locked="0"/>
    </xf>
    <xf numFmtId="178" fontId="4" fillId="0" borderId="17" xfId="0" applyNumberFormat="1" applyFont="1" applyFill="1" applyBorder="1" applyAlignment="1" applyProtection="1">
      <alignment horizontal="center" vertical="center"/>
      <protection locked="0"/>
    </xf>
    <xf numFmtId="0" fontId="24" fillId="0" borderId="0" xfId="0" applyFont="1" applyFill="1" applyAlignment="1">
      <alignment vertical="center" wrapText="1"/>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23" fillId="0" borderId="12"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0" xfId="0" applyFont="1" applyFill="1" applyAlignment="1">
      <alignment horizontal="left" vertical="center"/>
    </xf>
    <xf numFmtId="0" fontId="24" fillId="0" borderId="0" xfId="0" applyFont="1" applyFill="1" applyAlignment="1">
      <alignment horizontal="left" vertical="center"/>
    </xf>
    <xf numFmtId="0" fontId="24" fillId="0" borderId="13" xfId="0" applyFont="1" applyFill="1" applyBorder="1" applyAlignment="1">
      <alignment horizontal="left" vertical="center" wrapText="1"/>
    </xf>
    <xf numFmtId="0" fontId="24" fillId="0" borderId="22" xfId="0" applyFont="1" applyFill="1" applyBorder="1" applyAlignment="1">
      <alignment horizontal="left" vertical="center" wrapText="1"/>
    </xf>
    <xf numFmtId="0" fontId="23" fillId="0" borderId="14" xfId="0" applyFont="1" applyBorder="1" applyAlignment="1">
      <alignment horizontal="left" vertical="center" wrapText="1"/>
    </xf>
    <xf numFmtId="0" fontId="23" fillId="0" borderId="10" xfId="0" applyFont="1" applyBorder="1" applyAlignment="1">
      <alignment horizontal="left" vertical="center" wrapText="1"/>
    </xf>
    <xf numFmtId="0" fontId="47" fillId="0" borderId="10" xfId="0" applyFont="1" applyBorder="1" applyAlignment="1">
      <alignment horizontal="left" vertical="center" wrapText="1"/>
    </xf>
    <xf numFmtId="0" fontId="23" fillId="0" borderId="30" xfId="0" applyFont="1" applyBorder="1" applyAlignment="1">
      <alignment horizontal="left" vertical="center" wrapText="1"/>
    </xf>
    <xf numFmtId="0" fontId="23" fillId="0" borderId="0" xfId="0" applyFont="1" applyBorder="1" applyAlignment="1">
      <alignment horizontal="left" vertical="center" wrapText="1"/>
    </xf>
    <xf numFmtId="178" fontId="4" fillId="0" borderId="36" xfId="0" applyNumberFormat="1" applyFont="1" applyFill="1" applyBorder="1" applyAlignment="1" applyProtection="1">
      <alignment horizontal="center" vertical="center"/>
      <protection locked="0"/>
    </xf>
    <xf numFmtId="178" fontId="4" fillId="0" borderId="37" xfId="0" applyNumberFormat="1" applyFont="1" applyFill="1" applyBorder="1" applyAlignment="1" applyProtection="1">
      <alignment horizontal="center" vertical="center"/>
      <protection locked="0"/>
    </xf>
    <xf numFmtId="178" fontId="4" fillId="0" borderId="38" xfId="0" applyNumberFormat="1" applyFont="1" applyFill="1" applyBorder="1" applyAlignment="1" applyProtection="1">
      <alignment horizontal="center" vertical="center"/>
      <protection locked="0"/>
    </xf>
    <xf numFmtId="178" fontId="4" fillId="0" borderId="39" xfId="0" applyNumberFormat="1" applyFont="1" applyFill="1" applyBorder="1" applyAlignment="1" applyProtection="1">
      <alignment horizontal="center" vertical="center"/>
      <protection locked="0"/>
    </xf>
    <xf numFmtId="0" fontId="4" fillId="0" borderId="16" xfId="0" applyFont="1" applyFill="1" applyBorder="1" applyAlignment="1">
      <alignment horizontal="center" vertical="center" wrapText="1"/>
    </xf>
    <xf numFmtId="0" fontId="4" fillId="0" borderId="32" xfId="0" applyFont="1" applyFill="1" applyBorder="1" applyAlignment="1">
      <alignment horizontal="center" vertical="center" wrapText="1"/>
    </xf>
    <xf numFmtId="178" fontId="23" fillId="0" borderId="17" xfId="0" applyNumberFormat="1" applyFont="1" applyFill="1" applyBorder="1" applyAlignment="1">
      <alignment horizontal="center" vertical="center"/>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Millares 2 2" xfId="52"/>
    <cellStyle name="Millares 2 3" xfId="53"/>
    <cellStyle name="Currency" xfId="54"/>
    <cellStyle name="Currency [0]" xfId="55"/>
    <cellStyle name="Moneda 2" xfId="56"/>
    <cellStyle name="Moneda 2 2" xfId="57"/>
    <cellStyle name="Neutral" xfId="58"/>
    <cellStyle name="Normal 2" xfId="59"/>
    <cellStyle name="Normal 2 2" xfId="60"/>
    <cellStyle name="Normal 2 3" xfId="61"/>
    <cellStyle name="Normal 2_INFORME CIENCIAS 25 DE AGOSTO" xfId="62"/>
    <cellStyle name="Notas"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1"/>
  <sheetViews>
    <sheetView tabSelected="1" zoomScalePageLayoutView="0" workbookViewId="0" topLeftCell="A1">
      <selection activeCell="D11" sqref="D11:D12"/>
    </sheetView>
  </sheetViews>
  <sheetFormatPr defaultColWidth="11.421875" defaultRowHeight="12.75"/>
  <cols>
    <col min="1" max="1" width="6.7109375" style="8" customWidth="1"/>
    <col min="2" max="2" width="8.28125" style="8" customWidth="1"/>
    <col min="3" max="3" width="23.00390625" style="83" customWidth="1"/>
    <col min="4" max="4" width="119.57421875" style="62" customWidth="1"/>
    <col min="5" max="5" width="18.00390625" style="9" customWidth="1"/>
    <col min="6" max="6" width="17.7109375" style="9" customWidth="1"/>
    <col min="7" max="7" width="11.421875" style="9" customWidth="1"/>
    <col min="8" max="8" width="58.421875" style="8" customWidth="1"/>
    <col min="9" max="10" width="16.00390625" style="8" customWidth="1"/>
    <col min="11" max="11" width="15.140625" style="8" customWidth="1"/>
    <col min="12" max="12" width="25.00390625" style="8" customWidth="1"/>
    <col min="13" max="17" width="15.140625" style="8" customWidth="1"/>
    <col min="18" max="16384" width="11.421875" style="8" customWidth="1"/>
  </cols>
  <sheetData>
    <row r="1" ht="11.25">
      <c r="A1" s="7"/>
    </row>
    <row r="2" spans="1:17" ht="11.25">
      <c r="A2" s="10" t="s">
        <v>9</v>
      </c>
      <c r="B2" s="10"/>
      <c r="C2" s="10"/>
      <c r="D2" s="10"/>
      <c r="E2" s="10"/>
      <c r="F2" s="10"/>
      <c r="G2" s="10"/>
      <c r="H2" s="10"/>
      <c r="I2" s="10"/>
      <c r="J2" s="10"/>
      <c r="K2" s="10"/>
      <c r="L2" s="10"/>
      <c r="M2" s="10"/>
      <c r="N2" s="10"/>
      <c r="O2" s="10"/>
      <c r="P2" s="10"/>
      <c r="Q2" s="10"/>
    </row>
    <row r="3" spans="1:9" ht="15.75" customHeight="1">
      <c r="A3" s="7"/>
      <c r="B3" s="11"/>
      <c r="C3" s="84"/>
      <c r="D3" s="63"/>
      <c r="E3" s="11"/>
      <c r="F3" s="11"/>
      <c r="G3" s="12"/>
      <c r="H3" s="7"/>
      <c r="I3" s="7"/>
    </row>
    <row r="4" spans="1:17" ht="65.25" customHeight="1">
      <c r="A4" s="13" t="s">
        <v>22</v>
      </c>
      <c r="B4" s="13"/>
      <c r="C4" s="13"/>
      <c r="D4" s="13"/>
      <c r="E4" s="13"/>
      <c r="F4" s="13"/>
      <c r="G4" s="13"/>
      <c r="H4" s="13"/>
      <c r="I4" s="13"/>
      <c r="J4" s="13"/>
      <c r="K4" s="13"/>
      <c r="L4" s="13"/>
      <c r="M4" s="13"/>
      <c r="N4" s="13"/>
      <c r="O4" s="13"/>
      <c r="P4" s="13"/>
      <c r="Q4" s="13"/>
    </row>
    <row r="5" spans="2:7" ht="11.25">
      <c r="B5" s="9"/>
      <c r="D5" s="64"/>
      <c r="G5" s="14"/>
    </row>
    <row r="6" spans="1:17" ht="11.25">
      <c r="A6" s="10" t="s">
        <v>10</v>
      </c>
      <c r="B6" s="10"/>
      <c r="C6" s="10"/>
      <c r="D6" s="10"/>
      <c r="E6" s="10"/>
      <c r="F6" s="10"/>
      <c r="G6" s="10"/>
      <c r="H6" s="10"/>
      <c r="I6" s="10"/>
      <c r="J6" s="10"/>
      <c r="K6" s="10"/>
      <c r="L6" s="10"/>
      <c r="M6" s="10"/>
      <c r="N6" s="10"/>
      <c r="O6" s="10"/>
      <c r="P6" s="10"/>
      <c r="Q6" s="10"/>
    </row>
    <row r="7" spans="3:4" s="7" customFormat="1" ht="12" customHeight="1">
      <c r="C7" s="84"/>
      <c r="D7" s="63"/>
    </row>
    <row r="8" spans="1:18" ht="27" customHeight="1">
      <c r="A8" s="1" t="s">
        <v>94</v>
      </c>
      <c r="B8" s="1"/>
      <c r="C8" s="1"/>
      <c r="D8" s="1"/>
      <c r="E8" s="1"/>
      <c r="F8" s="76"/>
      <c r="G8" s="76"/>
      <c r="H8" s="76"/>
      <c r="I8" s="76"/>
      <c r="J8" s="76"/>
      <c r="K8" s="76"/>
      <c r="L8" s="76"/>
      <c r="M8" s="76"/>
      <c r="N8" s="76"/>
      <c r="O8" s="76"/>
      <c r="P8" s="76"/>
      <c r="Q8" s="76"/>
      <c r="R8" s="76"/>
    </row>
    <row r="10" ht="12" thickBot="1"/>
    <row r="11" spans="1:17" ht="43.5" customHeight="1" thickBot="1">
      <c r="A11" s="15" t="s">
        <v>0</v>
      </c>
      <c r="B11" s="16" t="s">
        <v>1</v>
      </c>
      <c r="C11" s="85" t="s">
        <v>2</v>
      </c>
      <c r="D11" s="65" t="s">
        <v>3</v>
      </c>
      <c r="E11" s="16" t="s">
        <v>4</v>
      </c>
      <c r="F11" s="16" t="s">
        <v>5</v>
      </c>
      <c r="G11" s="16" t="s">
        <v>6</v>
      </c>
      <c r="H11" s="17" t="s">
        <v>11</v>
      </c>
      <c r="I11" s="17" t="s">
        <v>12</v>
      </c>
      <c r="J11" s="17" t="s">
        <v>13</v>
      </c>
      <c r="K11" s="17" t="s">
        <v>14</v>
      </c>
      <c r="L11" s="18" t="s">
        <v>15</v>
      </c>
      <c r="M11" s="19" t="s">
        <v>21</v>
      </c>
      <c r="N11" s="20"/>
      <c r="O11" s="21" t="s">
        <v>16</v>
      </c>
      <c r="P11" s="17" t="s">
        <v>17</v>
      </c>
      <c r="Q11" s="22" t="s">
        <v>18</v>
      </c>
    </row>
    <row r="12" spans="1:17" ht="43.5" customHeight="1" thickBot="1">
      <c r="A12" s="33"/>
      <c r="B12" s="34"/>
      <c r="C12" s="86"/>
      <c r="D12" s="66"/>
      <c r="E12" s="34"/>
      <c r="F12" s="34"/>
      <c r="G12" s="34"/>
      <c r="H12" s="35"/>
      <c r="I12" s="35"/>
      <c r="J12" s="35"/>
      <c r="K12" s="35"/>
      <c r="L12" s="36"/>
      <c r="M12" s="37" t="s">
        <v>19</v>
      </c>
      <c r="N12" s="38" t="s">
        <v>20</v>
      </c>
      <c r="O12" s="39"/>
      <c r="P12" s="35"/>
      <c r="Q12" s="40"/>
    </row>
    <row r="13" spans="1:17" ht="80.25" customHeight="1">
      <c r="A13" s="45">
        <v>1</v>
      </c>
      <c r="B13" s="46" t="s">
        <v>8</v>
      </c>
      <c r="C13" s="87" t="s">
        <v>23</v>
      </c>
      <c r="D13" s="67" t="s">
        <v>24</v>
      </c>
      <c r="E13" s="48" t="s">
        <v>25</v>
      </c>
      <c r="F13" s="48" t="s">
        <v>89</v>
      </c>
      <c r="G13" s="48">
        <v>8</v>
      </c>
      <c r="H13" s="49"/>
      <c r="I13" s="49"/>
      <c r="J13" s="50"/>
      <c r="K13" s="51">
        <f>J13*16%</f>
        <v>0</v>
      </c>
      <c r="L13" s="51">
        <f>(J13+K13)*G13</f>
        <v>0</v>
      </c>
      <c r="M13" s="51"/>
      <c r="N13" s="51"/>
      <c r="O13" s="51"/>
      <c r="P13" s="51"/>
      <c r="Q13" s="52"/>
    </row>
    <row r="14" spans="1:17" ht="100.5" customHeight="1">
      <c r="A14" s="53">
        <v>2</v>
      </c>
      <c r="B14" s="41" t="s">
        <v>8</v>
      </c>
      <c r="C14" s="88" t="s">
        <v>23</v>
      </c>
      <c r="D14" s="68" t="s">
        <v>27</v>
      </c>
      <c r="E14" s="43" t="s">
        <v>28</v>
      </c>
      <c r="F14" s="43" t="s">
        <v>89</v>
      </c>
      <c r="G14" s="43">
        <v>4</v>
      </c>
      <c r="H14" s="3"/>
      <c r="I14" s="3"/>
      <c r="J14" s="2"/>
      <c r="K14" s="4">
        <f aca="true" t="shared" si="0" ref="K14:K38">J14*16%</f>
        <v>0</v>
      </c>
      <c r="L14" s="4">
        <f aca="true" t="shared" si="1" ref="L14:L38">(J14+K14)*G14</f>
        <v>0</v>
      </c>
      <c r="M14" s="4"/>
      <c r="N14" s="4"/>
      <c r="O14" s="4"/>
      <c r="P14" s="4"/>
      <c r="Q14" s="5"/>
    </row>
    <row r="15" spans="1:17" ht="87" customHeight="1">
      <c r="A15" s="53">
        <v>3</v>
      </c>
      <c r="B15" s="41" t="s">
        <v>8</v>
      </c>
      <c r="C15" s="88" t="s">
        <v>30</v>
      </c>
      <c r="D15" s="68" t="s">
        <v>31</v>
      </c>
      <c r="E15" s="43" t="s">
        <v>32</v>
      </c>
      <c r="F15" s="43" t="s">
        <v>89</v>
      </c>
      <c r="G15" s="43">
        <v>2</v>
      </c>
      <c r="H15" s="3"/>
      <c r="I15" s="3"/>
      <c r="J15" s="2"/>
      <c r="K15" s="4">
        <f t="shared" si="0"/>
        <v>0</v>
      </c>
      <c r="L15" s="4">
        <f t="shared" si="1"/>
        <v>0</v>
      </c>
      <c r="M15" s="4"/>
      <c r="N15" s="4"/>
      <c r="O15" s="4"/>
      <c r="P15" s="4"/>
      <c r="Q15" s="5"/>
    </row>
    <row r="16" spans="1:17" ht="66.75" customHeight="1">
      <c r="A16" s="53">
        <v>4</v>
      </c>
      <c r="B16" s="41" t="s">
        <v>8</v>
      </c>
      <c r="C16" s="88" t="s">
        <v>30</v>
      </c>
      <c r="D16" s="68" t="s">
        <v>33</v>
      </c>
      <c r="E16" s="43" t="s">
        <v>34</v>
      </c>
      <c r="F16" s="43" t="s">
        <v>26</v>
      </c>
      <c r="G16" s="43">
        <v>1</v>
      </c>
      <c r="H16" s="3"/>
      <c r="I16" s="3"/>
      <c r="J16" s="2"/>
      <c r="K16" s="4">
        <f t="shared" si="0"/>
        <v>0</v>
      </c>
      <c r="L16" s="4">
        <f t="shared" si="1"/>
        <v>0</v>
      </c>
      <c r="M16" s="4"/>
      <c r="N16" s="4"/>
      <c r="O16" s="4"/>
      <c r="P16" s="4"/>
      <c r="Q16" s="5"/>
    </row>
    <row r="17" spans="1:17" ht="150.75" customHeight="1">
      <c r="A17" s="53">
        <v>5</v>
      </c>
      <c r="B17" s="41" t="s">
        <v>8</v>
      </c>
      <c r="C17" s="88" t="s">
        <v>35</v>
      </c>
      <c r="D17" s="69" t="s">
        <v>36</v>
      </c>
      <c r="E17" s="43" t="s">
        <v>37</v>
      </c>
      <c r="F17" s="43" t="s">
        <v>90</v>
      </c>
      <c r="G17" s="43">
        <v>1</v>
      </c>
      <c r="H17" s="3"/>
      <c r="I17" s="3"/>
      <c r="J17" s="2"/>
      <c r="K17" s="4">
        <f t="shared" si="0"/>
        <v>0</v>
      </c>
      <c r="L17" s="4">
        <f t="shared" si="1"/>
        <v>0</v>
      </c>
      <c r="M17" s="4"/>
      <c r="N17" s="4"/>
      <c r="O17" s="4"/>
      <c r="P17" s="4"/>
      <c r="Q17" s="5"/>
    </row>
    <row r="18" spans="1:17" ht="65.25" customHeight="1">
      <c r="A18" s="53">
        <v>6</v>
      </c>
      <c r="B18" s="41" t="s">
        <v>8</v>
      </c>
      <c r="C18" s="88" t="s">
        <v>38</v>
      </c>
      <c r="D18" s="68" t="s">
        <v>39</v>
      </c>
      <c r="E18" s="43"/>
      <c r="F18" s="43" t="s">
        <v>40</v>
      </c>
      <c r="G18" s="43">
        <v>6</v>
      </c>
      <c r="H18" s="3"/>
      <c r="I18" s="3"/>
      <c r="J18" s="2"/>
      <c r="K18" s="4">
        <f t="shared" si="0"/>
        <v>0</v>
      </c>
      <c r="L18" s="4">
        <f t="shared" si="1"/>
        <v>0</v>
      </c>
      <c r="M18" s="4"/>
      <c r="N18" s="4"/>
      <c r="O18" s="4"/>
      <c r="P18" s="4"/>
      <c r="Q18" s="5"/>
    </row>
    <row r="19" spans="1:17" ht="88.5" customHeight="1">
      <c r="A19" s="53">
        <v>7</v>
      </c>
      <c r="B19" s="41" t="s">
        <v>8</v>
      </c>
      <c r="C19" s="88" t="s">
        <v>41</v>
      </c>
      <c r="D19" s="68" t="s">
        <v>42</v>
      </c>
      <c r="E19" s="43"/>
      <c r="F19" s="43" t="s">
        <v>40</v>
      </c>
      <c r="G19" s="43">
        <v>8</v>
      </c>
      <c r="H19" s="3"/>
      <c r="I19" s="3"/>
      <c r="J19" s="2"/>
      <c r="K19" s="4">
        <f t="shared" si="0"/>
        <v>0</v>
      </c>
      <c r="L19" s="4">
        <f t="shared" si="1"/>
        <v>0</v>
      </c>
      <c r="M19" s="4"/>
      <c r="N19" s="4"/>
      <c r="O19" s="4"/>
      <c r="P19" s="4"/>
      <c r="Q19" s="5"/>
    </row>
    <row r="20" spans="1:17" ht="94.5" customHeight="1">
      <c r="A20" s="53">
        <v>8</v>
      </c>
      <c r="B20" s="41" t="s">
        <v>8</v>
      </c>
      <c r="C20" s="88" t="s">
        <v>41</v>
      </c>
      <c r="D20" s="68" t="s">
        <v>43</v>
      </c>
      <c r="E20" s="43"/>
      <c r="F20" s="43" t="s">
        <v>40</v>
      </c>
      <c r="G20" s="43">
        <v>4</v>
      </c>
      <c r="H20" s="3"/>
      <c r="I20" s="3"/>
      <c r="J20" s="2"/>
      <c r="K20" s="4">
        <f t="shared" si="0"/>
        <v>0</v>
      </c>
      <c r="L20" s="4">
        <f t="shared" si="1"/>
        <v>0</v>
      </c>
      <c r="M20" s="4"/>
      <c r="N20" s="4"/>
      <c r="O20" s="4"/>
      <c r="P20" s="4"/>
      <c r="Q20" s="5"/>
    </row>
    <row r="21" spans="1:17" ht="63" customHeight="1">
      <c r="A21" s="53">
        <v>9</v>
      </c>
      <c r="B21" s="41" t="s">
        <v>8</v>
      </c>
      <c r="C21" s="88" t="s">
        <v>44</v>
      </c>
      <c r="D21" s="68" t="s">
        <v>45</v>
      </c>
      <c r="E21" s="43"/>
      <c r="F21" s="43" t="s">
        <v>40</v>
      </c>
      <c r="G21" s="43">
        <v>1</v>
      </c>
      <c r="H21" s="3"/>
      <c r="I21" s="3"/>
      <c r="J21" s="2"/>
      <c r="K21" s="4">
        <f t="shared" si="0"/>
        <v>0</v>
      </c>
      <c r="L21" s="4">
        <f t="shared" si="1"/>
        <v>0</v>
      </c>
      <c r="M21" s="4"/>
      <c r="N21" s="4"/>
      <c r="O21" s="4"/>
      <c r="P21" s="4"/>
      <c r="Q21" s="5"/>
    </row>
    <row r="22" spans="1:17" ht="63" customHeight="1">
      <c r="A22" s="53">
        <v>10</v>
      </c>
      <c r="B22" s="41" t="s">
        <v>8</v>
      </c>
      <c r="C22" s="88" t="s">
        <v>46</v>
      </c>
      <c r="D22" s="68" t="s">
        <v>47</v>
      </c>
      <c r="E22" s="43" t="s">
        <v>48</v>
      </c>
      <c r="F22" s="43" t="s">
        <v>26</v>
      </c>
      <c r="G22" s="43">
        <v>4</v>
      </c>
      <c r="H22" s="3"/>
      <c r="I22" s="3"/>
      <c r="J22" s="2"/>
      <c r="K22" s="4">
        <f t="shared" si="0"/>
        <v>0</v>
      </c>
      <c r="L22" s="4">
        <f t="shared" si="1"/>
        <v>0</v>
      </c>
      <c r="M22" s="4"/>
      <c r="N22" s="4"/>
      <c r="O22" s="4"/>
      <c r="P22" s="4"/>
      <c r="Q22" s="5"/>
    </row>
    <row r="23" spans="1:17" ht="160.5" customHeight="1">
      <c r="A23" s="53">
        <v>11</v>
      </c>
      <c r="B23" s="41" t="s">
        <v>8</v>
      </c>
      <c r="C23" s="88" t="s">
        <v>49</v>
      </c>
      <c r="D23" s="70" t="s">
        <v>88</v>
      </c>
      <c r="E23" s="43" t="s">
        <v>50</v>
      </c>
      <c r="F23" s="43" t="s">
        <v>51</v>
      </c>
      <c r="G23" s="43">
        <v>1</v>
      </c>
      <c r="H23" s="3"/>
      <c r="I23" s="3"/>
      <c r="J23" s="2"/>
      <c r="K23" s="4">
        <f t="shared" si="0"/>
        <v>0</v>
      </c>
      <c r="L23" s="4">
        <f t="shared" si="1"/>
        <v>0</v>
      </c>
      <c r="M23" s="4"/>
      <c r="N23" s="4"/>
      <c r="O23" s="4"/>
      <c r="P23" s="4"/>
      <c r="Q23" s="5"/>
    </row>
    <row r="24" spans="1:17" ht="252" customHeight="1">
      <c r="A24" s="53">
        <v>12</v>
      </c>
      <c r="B24" s="41" t="s">
        <v>8</v>
      </c>
      <c r="C24" s="88" t="s">
        <v>52</v>
      </c>
      <c r="D24" s="70" t="s">
        <v>53</v>
      </c>
      <c r="E24" s="43" t="s">
        <v>54</v>
      </c>
      <c r="F24" s="43" t="s">
        <v>26</v>
      </c>
      <c r="G24" s="43">
        <v>1</v>
      </c>
      <c r="H24" s="3"/>
      <c r="I24" s="3"/>
      <c r="J24" s="2"/>
      <c r="K24" s="4">
        <f t="shared" si="0"/>
        <v>0</v>
      </c>
      <c r="L24" s="4">
        <f t="shared" si="1"/>
        <v>0</v>
      </c>
      <c r="M24" s="4"/>
      <c r="N24" s="4"/>
      <c r="O24" s="4"/>
      <c r="P24" s="4"/>
      <c r="Q24" s="5"/>
    </row>
    <row r="25" spans="1:17" ht="63" customHeight="1">
      <c r="A25" s="53">
        <v>13</v>
      </c>
      <c r="B25" s="41" t="s">
        <v>8</v>
      </c>
      <c r="C25" s="88" t="s">
        <v>55</v>
      </c>
      <c r="D25" s="68" t="s">
        <v>56</v>
      </c>
      <c r="E25" s="43"/>
      <c r="F25" s="43" t="s">
        <v>40</v>
      </c>
      <c r="G25" s="43">
        <v>1</v>
      </c>
      <c r="H25" s="3"/>
      <c r="I25" s="3"/>
      <c r="J25" s="2"/>
      <c r="K25" s="4">
        <f t="shared" si="0"/>
        <v>0</v>
      </c>
      <c r="L25" s="4">
        <f t="shared" si="1"/>
        <v>0</v>
      </c>
      <c r="M25" s="4"/>
      <c r="N25" s="4"/>
      <c r="O25" s="4"/>
      <c r="P25" s="4"/>
      <c r="Q25" s="5"/>
    </row>
    <row r="26" spans="1:17" ht="87.75" customHeight="1">
      <c r="A26" s="53">
        <v>14</v>
      </c>
      <c r="B26" s="41" t="s">
        <v>8</v>
      </c>
      <c r="C26" s="88" t="s">
        <v>55</v>
      </c>
      <c r="D26" s="68" t="s">
        <v>57</v>
      </c>
      <c r="E26" s="43"/>
      <c r="F26" s="43" t="s">
        <v>40</v>
      </c>
      <c r="G26" s="43">
        <v>1</v>
      </c>
      <c r="H26" s="3"/>
      <c r="I26" s="3"/>
      <c r="J26" s="2"/>
      <c r="K26" s="4">
        <f t="shared" si="0"/>
        <v>0</v>
      </c>
      <c r="L26" s="4">
        <f t="shared" si="1"/>
        <v>0</v>
      </c>
      <c r="M26" s="4"/>
      <c r="N26" s="4"/>
      <c r="O26" s="4"/>
      <c r="P26" s="4"/>
      <c r="Q26" s="5"/>
    </row>
    <row r="27" spans="1:17" ht="87.75" customHeight="1">
      <c r="A27" s="53">
        <v>15</v>
      </c>
      <c r="B27" s="41" t="s">
        <v>8</v>
      </c>
      <c r="C27" s="88" t="s">
        <v>55</v>
      </c>
      <c r="D27" s="68" t="s">
        <v>58</v>
      </c>
      <c r="E27" s="43"/>
      <c r="F27" s="43" t="s">
        <v>40</v>
      </c>
      <c r="G27" s="43">
        <v>1</v>
      </c>
      <c r="H27" s="3"/>
      <c r="I27" s="3"/>
      <c r="J27" s="2"/>
      <c r="K27" s="4">
        <f t="shared" si="0"/>
        <v>0</v>
      </c>
      <c r="L27" s="4">
        <f t="shared" si="1"/>
        <v>0</v>
      </c>
      <c r="M27" s="4"/>
      <c r="N27" s="4"/>
      <c r="O27" s="4"/>
      <c r="P27" s="4"/>
      <c r="Q27" s="5"/>
    </row>
    <row r="28" spans="1:17" ht="123" customHeight="1">
      <c r="A28" s="53">
        <v>16</v>
      </c>
      <c r="B28" s="41" t="s">
        <v>8</v>
      </c>
      <c r="C28" s="88" t="s">
        <v>59</v>
      </c>
      <c r="D28" s="68" t="s">
        <v>60</v>
      </c>
      <c r="E28" s="44" t="s">
        <v>61</v>
      </c>
      <c r="F28" s="43" t="s">
        <v>26</v>
      </c>
      <c r="G28" s="43">
        <v>1</v>
      </c>
      <c r="H28" s="3"/>
      <c r="I28" s="3"/>
      <c r="J28" s="2"/>
      <c r="K28" s="4">
        <f t="shared" si="0"/>
        <v>0</v>
      </c>
      <c r="L28" s="4">
        <f t="shared" si="1"/>
        <v>0</v>
      </c>
      <c r="M28" s="4"/>
      <c r="N28" s="4"/>
      <c r="O28" s="4"/>
      <c r="P28" s="4"/>
      <c r="Q28" s="5"/>
    </row>
    <row r="29" spans="1:17" ht="57.75" customHeight="1">
      <c r="A29" s="53">
        <v>17</v>
      </c>
      <c r="B29" s="41" t="s">
        <v>8</v>
      </c>
      <c r="C29" s="88" t="s">
        <v>62</v>
      </c>
      <c r="D29" s="68" t="s">
        <v>63</v>
      </c>
      <c r="E29" s="42"/>
      <c r="F29" s="43" t="s">
        <v>64</v>
      </c>
      <c r="G29" s="43">
        <v>2</v>
      </c>
      <c r="H29" s="3"/>
      <c r="I29" s="3"/>
      <c r="J29" s="2"/>
      <c r="K29" s="4">
        <f t="shared" si="0"/>
        <v>0</v>
      </c>
      <c r="L29" s="4">
        <f t="shared" si="1"/>
        <v>0</v>
      </c>
      <c r="M29" s="4"/>
      <c r="N29" s="4"/>
      <c r="O29" s="4"/>
      <c r="P29" s="4"/>
      <c r="Q29" s="5"/>
    </row>
    <row r="30" spans="1:17" ht="48.75" customHeight="1">
      <c r="A30" s="53">
        <v>18</v>
      </c>
      <c r="B30" s="41" t="s">
        <v>8</v>
      </c>
      <c r="C30" s="88" t="s">
        <v>65</v>
      </c>
      <c r="D30" s="68" t="s">
        <v>66</v>
      </c>
      <c r="E30" s="43"/>
      <c r="F30" s="43" t="s">
        <v>67</v>
      </c>
      <c r="G30" s="43">
        <v>1</v>
      </c>
      <c r="H30" s="3"/>
      <c r="I30" s="3"/>
      <c r="J30" s="2"/>
      <c r="K30" s="4">
        <f t="shared" si="0"/>
        <v>0</v>
      </c>
      <c r="L30" s="4">
        <f t="shared" si="1"/>
        <v>0</v>
      </c>
      <c r="M30" s="4"/>
      <c r="N30" s="4"/>
      <c r="O30" s="4"/>
      <c r="P30" s="4"/>
      <c r="Q30" s="5"/>
    </row>
    <row r="31" spans="1:17" ht="66" customHeight="1">
      <c r="A31" s="53">
        <v>19</v>
      </c>
      <c r="B31" s="41" t="s">
        <v>8</v>
      </c>
      <c r="C31" s="89" t="s">
        <v>68</v>
      </c>
      <c r="D31" s="68" t="s">
        <v>69</v>
      </c>
      <c r="E31" s="43" t="s">
        <v>70</v>
      </c>
      <c r="F31" s="43" t="s">
        <v>29</v>
      </c>
      <c r="G31" s="43">
        <v>2</v>
      </c>
      <c r="H31" s="3"/>
      <c r="I31" s="3"/>
      <c r="J31" s="2"/>
      <c r="K31" s="4">
        <f t="shared" si="0"/>
        <v>0</v>
      </c>
      <c r="L31" s="4">
        <f t="shared" si="1"/>
        <v>0</v>
      </c>
      <c r="M31" s="4"/>
      <c r="N31" s="4"/>
      <c r="O31" s="4"/>
      <c r="P31" s="4"/>
      <c r="Q31" s="5"/>
    </row>
    <row r="32" spans="1:17" ht="112.5" customHeight="1">
      <c r="A32" s="53">
        <v>20</v>
      </c>
      <c r="B32" s="41" t="s">
        <v>8</v>
      </c>
      <c r="C32" s="88" t="s">
        <v>71</v>
      </c>
      <c r="D32" s="68" t="s">
        <v>72</v>
      </c>
      <c r="E32" s="43" t="s">
        <v>73</v>
      </c>
      <c r="F32" s="43" t="s">
        <v>26</v>
      </c>
      <c r="G32" s="43">
        <v>2</v>
      </c>
      <c r="H32" s="3"/>
      <c r="I32" s="3"/>
      <c r="J32" s="2"/>
      <c r="K32" s="4">
        <f t="shared" si="0"/>
        <v>0</v>
      </c>
      <c r="L32" s="4">
        <f t="shared" si="1"/>
        <v>0</v>
      </c>
      <c r="M32" s="4"/>
      <c r="N32" s="4"/>
      <c r="O32" s="4"/>
      <c r="P32" s="4"/>
      <c r="Q32" s="5"/>
    </row>
    <row r="33" spans="1:17" ht="79.5" customHeight="1">
      <c r="A33" s="53">
        <v>21</v>
      </c>
      <c r="B33" s="41" t="s">
        <v>8</v>
      </c>
      <c r="C33" s="88" t="s">
        <v>71</v>
      </c>
      <c r="D33" s="68" t="s">
        <v>74</v>
      </c>
      <c r="E33" s="43" t="s">
        <v>75</v>
      </c>
      <c r="F33" s="43" t="s">
        <v>26</v>
      </c>
      <c r="G33" s="43">
        <v>2</v>
      </c>
      <c r="H33" s="3"/>
      <c r="I33" s="3"/>
      <c r="J33" s="2"/>
      <c r="K33" s="4">
        <f t="shared" si="0"/>
        <v>0</v>
      </c>
      <c r="L33" s="4">
        <f t="shared" si="1"/>
        <v>0</v>
      </c>
      <c r="M33" s="4"/>
      <c r="N33" s="4"/>
      <c r="O33" s="4"/>
      <c r="P33" s="4"/>
      <c r="Q33" s="5"/>
    </row>
    <row r="34" spans="1:17" ht="62.25" customHeight="1">
      <c r="A34" s="53">
        <v>22</v>
      </c>
      <c r="B34" s="41" t="s">
        <v>8</v>
      </c>
      <c r="C34" s="88" t="s">
        <v>41</v>
      </c>
      <c r="D34" s="68" t="s">
        <v>76</v>
      </c>
      <c r="E34" s="43"/>
      <c r="F34" s="43" t="s">
        <v>40</v>
      </c>
      <c r="G34" s="43">
        <v>4</v>
      </c>
      <c r="H34" s="3"/>
      <c r="I34" s="3"/>
      <c r="J34" s="2"/>
      <c r="K34" s="4">
        <f t="shared" si="0"/>
        <v>0</v>
      </c>
      <c r="L34" s="4">
        <f t="shared" si="1"/>
        <v>0</v>
      </c>
      <c r="M34" s="4"/>
      <c r="N34" s="4"/>
      <c r="O34" s="4"/>
      <c r="P34" s="4"/>
      <c r="Q34" s="5"/>
    </row>
    <row r="35" spans="1:17" ht="121.5" customHeight="1">
      <c r="A35" s="53">
        <v>23</v>
      </c>
      <c r="B35" s="41" t="s">
        <v>8</v>
      </c>
      <c r="C35" s="88" t="s">
        <v>77</v>
      </c>
      <c r="D35" s="68" t="s">
        <v>78</v>
      </c>
      <c r="E35" s="43"/>
      <c r="F35" s="43" t="s">
        <v>40</v>
      </c>
      <c r="G35" s="43">
        <v>4</v>
      </c>
      <c r="H35" s="3"/>
      <c r="I35" s="3"/>
      <c r="J35" s="2"/>
      <c r="K35" s="4">
        <f t="shared" si="0"/>
        <v>0</v>
      </c>
      <c r="L35" s="4">
        <f t="shared" si="1"/>
        <v>0</v>
      </c>
      <c r="M35" s="4"/>
      <c r="N35" s="4"/>
      <c r="O35" s="4"/>
      <c r="P35" s="4"/>
      <c r="Q35" s="5"/>
    </row>
    <row r="36" spans="1:17" ht="147" customHeight="1">
      <c r="A36" s="53">
        <v>24</v>
      </c>
      <c r="B36" s="41" t="s">
        <v>8</v>
      </c>
      <c r="C36" s="88" t="s">
        <v>79</v>
      </c>
      <c r="D36" s="68" t="s">
        <v>80</v>
      </c>
      <c r="E36" s="43" t="s">
        <v>81</v>
      </c>
      <c r="F36" s="43" t="s">
        <v>91</v>
      </c>
      <c r="G36" s="43">
        <v>1</v>
      </c>
      <c r="H36" s="3"/>
      <c r="I36" s="3"/>
      <c r="J36" s="2"/>
      <c r="K36" s="4">
        <f t="shared" si="0"/>
        <v>0</v>
      </c>
      <c r="L36" s="4">
        <f t="shared" si="1"/>
        <v>0</v>
      </c>
      <c r="M36" s="4"/>
      <c r="N36" s="4"/>
      <c r="O36" s="4"/>
      <c r="P36" s="4"/>
      <c r="Q36" s="5"/>
    </row>
    <row r="37" spans="1:17" ht="75.75" customHeight="1">
      <c r="A37" s="53">
        <v>25</v>
      </c>
      <c r="B37" s="41" t="s">
        <v>8</v>
      </c>
      <c r="C37" s="88" t="s">
        <v>82</v>
      </c>
      <c r="D37" s="68" t="s">
        <v>83</v>
      </c>
      <c r="E37" s="43" t="s">
        <v>84</v>
      </c>
      <c r="F37" s="43" t="s">
        <v>92</v>
      </c>
      <c r="G37" s="43">
        <v>1</v>
      </c>
      <c r="H37" s="3"/>
      <c r="I37" s="3"/>
      <c r="J37" s="2"/>
      <c r="K37" s="4">
        <f t="shared" si="0"/>
        <v>0</v>
      </c>
      <c r="L37" s="4">
        <f t="shared" si="1"/>
        <v>0</v>
      </c>
      <c r="M37" s="4"/>
      <c r="N37" s="4"/>
      <c r="O37" s="4"/>
      <c r="P37" s="4"/>
      <c r="Q37" s="5"/>
    </row>
    <row r="38" spans="1:17" ht="186.75" customHeight="1" thickBot="1">
      <c r="A38" s="54">
        <v>26</v>
      </c>
      <c r="B38" s="55" t="s">
        <v>8</v>
      </c>
      <c r="C38" s="90" t="s">
        <v>85</v>
      </c>
      <c r="D38" s="71" t="s">
        <v>86</v>
      </c>
      <c r="E38" s="57" t="s">
        <v>87</v>
      </c>
      <c r="F38" s="57" t="s">
        <v>93</v>
      </c>
      <c r="G38" s="57">
        <v>1</v>
      </c>
      <c r="H38" s="58"/>
      <c r="I38" s="28"/>
      <c r="J38" s="29"/>
      <c r="K38" s="30">
        <f t="shared" si="0"/>
        <v>0</v>
      </c>
      <c r="L38" s="30">
        <f t="shared" si="1"/>
        <v>0</v>
      </c>
      <c r="M38" s="60"/>
      <c r="N38" s="60"/>
      <c r="O38" s="60"/>
      <c r="P38" s="60"/>
      <c r="Q38" s="61"/>
    </row>
    <row r="39" spans="1:17" s="23" customFormat="1" ht="36.75" customHeight="1" thickBot="1">
      <c r="A39" s="24"/>
      <c r="B39" s="25"/>
      <c r="C39" s="91"/>
      <c r="D39" s="72"/>
      <c r="E39" s="27"/>
      <c r="F39" s="27"/>
      <c r="G39" s="27"/>
      <c r="H39" s="31"/>
      <c r="I39" s="73" t="s">
        <v>139</v>
      </c>
      <c r="J39" s="74"/>
      <c r="K39" s="74"/>
      <c r="L39" s="75">
        <f>SUM(L13:L38)</f>
        <v>0</v>
      </c>
      <c r="M39" s="6"/>
      <c r="N39" s="6"/>
      <c r="O39" s="6"/>
      <c r="P39" s="6"/>
      <c r="Q39" s="6"/>
    </row>
    <row r="40" spans="1:17" s="23" customFormat="1" ht="36" customHeight="1">
      <c r="A40" s="24"/>
      <c r="B40" s="25"/>
      <c r="C40" s="91"/>
      <c r="D40" s="72"/>
      <c r="E40" s="27"/>
      <c r="F40" s="27"/>
      <c r="G40" s="27"/>
      <c r="H40" s="31"/>
      <c r="I40" s="31"/>
      <c r="J40" s="32"/>
      <c r="K40" s="6"/>
      <c r="L40" s="6"/>
      <c r="M40" s="6"/>
      <c r="N40" s="6"/>
      <c r="O40" s="6"/>
      <c r="P40" s="6"/>
      <c r="Q40" s="6"/>
    </row>
    <row r="41" spans="1:17" s="23" customFormat="1" ht="45.75" customHeight="1" thickBot="1">
      <c r="A41" s="24"/>
      <c r="B41" s="25"/>
      <c r="C41" s="91"/>
      <c r="D41" s="72"/>
      <c r="E41" s="27"/>
      <c r="F41" s="27"/>
      <c r="G41" s="27"/>
      <c r="H41" s="31"/>
      <c r="I41" s="31"/>
      <c r="J41" s="32"/>
      <c r="K41" s="6"/>
      <c r="L41" s="6"/>
      <c r="M41" s="6"/>
      <c r="N41" s="6"/>
      <c r="O41" s="6"/>
      <c r="P41" s="6"/>
      <c r="Q41" s="6"/>
    </row>
    <row r="42" spans="1:17" s="23" customFormat="1" ht="33" customHeight="1" thickBot="1">
      <c r="A42" s="77" t="s">
        <v>95</v>
      </c>
      <c r="B42" s="78"/>
      <c r="C42" s="78"/>
      <c r="D42" s="78"/>
      <c r="E42" s="79"/>
      <c r="F42" s="76"/>
      <c r="G42" s="76"/>
      <c r="H42" s="76"/>
      <c r="I42" s="76"/>
      <c r="J42" s="76"/>
      <c r="K42" s="76"/>
      <c r="L42" s="76"/>
      <c r="M42" s="76"/>
      <c r="N42" s="76"/>
      <c r="O42" s="76"/>
      <c r="P42" s="76"/>
      <c r="Q42" s="76"/>
    </row>
    <row r="43" ht="16.5" customHeight="1"/>
    <row r="44" ht="16.5" customHeight="1" thickBot="1"/>
    <row r="45" spans="1:17" ht="47.25" customHeight="1" thickBot="1">
      <c r="A45" s="15" t="s">
        <v>0</v>
      </c>
      <c r="B45" s="16" t="s">
        <v>1</v>
      </c>
      <c r="C45" s="85" t="s">
        <v>2</v>
      </c>
      <c r="D45" s="65" t="s">
        <v>3</v>
      </c>
      <c r="E45" s="16" t="s">
        <v>4</v>
      </c>
      <c r="F45" s="16" t="s">
        <v>5</v>
      </c>
      <c r="G45" s="16" t="s">
        <v>6</v>
      </c>
      <c r="H45" s="17" t="s">
        <v>11</v>
      </c>
      <c r="I45" s="17" t="s">
        <v>12</v>
      </c>
      <c r="J45" s="17" t="s">
        <v>13</v>
      </c>
      <c r="K45" s="17" t="s">
        <v>14</v>
      </c>
      <c r="L45" s="18" t="s">
        <v>15</v>
      </c>
      <c r="M45" s="19" t="s">
        <v>21</v>
      </c>
      <c r="N45" s="20"/>
      <c r="O45" s="21" t="s">
        <v>16</v>
      </c>
      <c r="P45" s="17" t="s">
        <v>17</v>
      </c>
      <c r="Q45" s="22" t="s">
        <v>18</v>
      </c>
    </row>
    <row r="46" spans="1:17" ht="48" customHeight="1" thickBot="1">
      <c r="A46" s="33"/>
      <c r="B46" s="34"/>
      <c r="C46" s="86"/>
      <c r="D46" s="66"/>
      <c r="E46" s="34"/>
      <c r="F46" s="34"/>
      <c r="G46" s="34"/>
      <c r="H46" s="35"/>
      <c r="I46" s="35"/>
      <c r="J46" s="35"/>
      <c r="K46" s="35"/>
      <c r="L46" s="36"/>
      <c r="M46" s="37" t="s">
        <v>19</v>
      </c>
      <c r="N46" s="38" t="s">
        <v>20</v>
      </c>
      <c r="O46" s="39"/>
      <c r="P46" s="35"/>
      <c r="Q46" s="40"/>
    </row>
    <row r="47" spans="1:17" ht="137.25" customHeight="1">
      <c r="A47" s="80">
        <v>1</v>
      </c>
      <c r="B47" s="67" t="s">
        <v>7</v>
      </c>
      <c r="C47" s="87" t="s">
        <v>96</v>
      </c>
      <c r="D47" s="67" t="s">
        <v>88</v>
      </c>
      <c r="E47" s="47" t="s">
        <v>50</v>
      </c>
      <c r="F47" s="67" t="s">
        <v>97</v>
      </c>
      <c r="G47" s="47">
        <v>1</v>
      </c>
      <c r="H47" s="67"/>
      <c r="I47" s="49"/>
      <c r="J47" s="50"/>
      <c r="K47" s="51">
        <f aca="true" t="shared" si="2" ref="K47:K57">J47*16%</f>
        <v>0</v>
      </c>
      <c r="L47" s="51">
        <f aca="true" t="shared" si="3" ref="L47:L57">(J47+K47)*G47</f>
        <v>0</v>
      </c>
      <c r="M47" s="47"/>
      <c r="N47" s="51"/>
      <c r="O47" s="51"/>
      <c r="P47" s="51"/>
      <c r="Q47" s="52"/>
    </row>
    <row r="48" spans="1:17" ht="90.75" customHeight="1">
      <c r="A48" s="81">
        <v>2</v>
      </c>
      <c r="B48" s="68" t="s">
        <v>7</v>
      </c>
      <c r="C48" s="88" t="s">
        <v>98</v>
      </c>
      <c r="D48" s="68" t="s">
        <v>99</v>
      </c>
      <c r="E48" s="42" t="s">
        <v>100</v>
      </c>
      <c r="F48" s="68" t="s">
        <v>101</v>
      </c>
      <c r="G48" s="42">
        <v>10</v>
      </c>
      <c r="H48" s="68"/>
      <c r="I48" s="3"/>
      <c r="J48" s="2"/>
      <c r="K48" s="4">
        <f t="shared" si="2"/>
        <v>0</v>
      </c>
      <c r="L48" s="4">
        <f t="shared" si="3"/>
        <v>0</v>
      </c>
      <c r="M48" s="42"/>
      <c r="N48" s="4"/>
      <c r="O48" s="4"/>
      <c r="P48" s="4"/>
      <c r="Q48" s="5"/>
    </row>
    <row r="49" spans="1:17" ht="97.5" customHeight="1">
      <c r="A49" s="81">
        <v>3</v>
      </c>
      <c r="B49" s="68" t="s">
        <v>7</v>
      </c>
      <c r="C49" s="88" t="s">
        <v>102</v>
      </c>
      <c r="D49" s="68" t="s">
        <v>103</v>
      </c>
      <c r="E49" s="42" t="s">
        <v>104</v>
      </c>
      <c r="F49" s="68" t="s">
        <v>105</v>
      </c>
      <c r="G49" s="42">
        <v>2</v>
      </c>
      <c r="H49" s="68"/>
      <c r="I49" s="3"/>
      <c r="J49" s="2"/>
      <c r="K49" s="4">
        <f t="shared" si="2"/>
        <v>0</v>
      </c>
      <c r="L49" s="4">
        <f t="shared" si="3"/>
        <v>0</v>
      </c>
      <c r="M49" s="42"/>
      <c r="N49" s="4"/>
      <c r="O49" s="4"/>
      <c r="P49" s="4"/>
      <c r="Q49" s="5"/>
    </row>
    <row r="50" spans="1:17" ht="85.5" customHeight="1">
      <c r="A50" s="81">
        <v>4</v>
      </c>
      <c r="B50" s="68" t="s">
        <v>7</v>
      </c>
      <c r="C50" s="88" t="s">
        <v>106</v>
      </c>
      <c r="D50" s="68" t="s">
        <v>107</v>
      </c>
      <c r="E50" s="42"/>
      <c r="F50" s="68"/>
      <c r="G50" s="42">
        <v>1</v>
      </c>
      <c r="H50" s="68"/>
      <c r="I50" s="3"/>
      <c r="J50" s="2"/>
      <c r="K50" s="4">
        <f t="shared" si="2"/>
        <v>0</v>
      </c>
      <c r="L50" s="4">
        <f t="shared" si="3"/>
        <v>0</v>
      </c>
      <c r="M50" s="42"/>
      <c r="N50" s="4"/>
      <c r="O50" s="4"/>
      <c r="P50" s="4"/>
      <c r="Q50" s="5"/>
    </row>
    <row r="51" spans="1:17" ht="87" customHeight="1">
      <c r="A51" s="81">
        <v>5</v>
      </c>
      <c r="B51" s="68" t="s">
        <v>7</v>
      </c>
      <c r="C51" s="88" t="s">
        <v>108</v>
      </c>
      <c r="D51" s="68" t="s">
        <v>109</v>
      </c>
      <c r="E51" s="42"/>
      <c r="F51" s="68"/>
      <c r="G51" s="42">
        <v>4</v>
      </c>
      <c r="H51" s="68"/>
      <c r="I51" s="3"/>
      <c r="J51" s="2"/>
      <c r="K51" s="4">
        <f t="shared" si="2"/>
        <v>0</v>
      </c>
      <c r="L51" s="4">
        <f t="shared" si="3"/>
        <v>0</v>
      </c>
      <c r="M51" s="42"/>
      <c r="N51" s="4"/>
      <c r="O51" s="4"/>
      <c r="P51" s="4"/>
      <c r="Q51" s="5"/>
    </row>
    <row r="52" spans="1:17" ht="60.75" customHeight="1">
      <c r="A52" s="81">
        <v>6</v>
      </c>
      <c r="B52" s="68" t="s">
        <v>7</v>
      </c>
      <c r="C52" s="88" t="s">
        <v>110</v>
      </c>
      <c r="D52" s="68" t="s">
        <v>111</v>
      </c>
      <c r="E52" s="42" t="s">
        <v>112</v>
      </c>
      <c r="F52" s="68" t="s">
        <v>113</v>
      </c>
      <c r="G52" s="42">
        <v>2</v>
      </c>
      <c r="H52" s="68"/>
      <c r="I52" s="3"/>
      <c r="J52" s="2"/>
      <c r="K52" s="4">
        <f t="shared" si="2"/>
        <v>0</v>
      </c>
      <c r="L52" s="4">
        <f t="shared" si="3"/>
        <v>0</v>
      </c>
      <c r="M52" s="42"/>
      <c r="N52" s="4"/>
      <c r="O52" s="4"/>
      <c r="P52" s="4"/>
      <c r="Q52" s="5"/>
    </row>
    <row r="53" spans="1:17" ht="45.75" customHeight="1">
      <c r="A53" s="81">
        <v>7</v>
      </c>
      <c r="B53" s="68" t="s">
        <v>7</v>
      </c>
      <c r="C53" s="88" t="s">
        <v>114</v>
      </c>
      <c r="D53" s="68" t="s">
        <v>115</v>
      </c>
      <c r="E53" s="42" t="s">
        <v>116</v>
      </c>
      <c r="F53" s="68" t="s">
        <v>117</v>
      </c>
      <c r="G53" s="42">
        <v>1</v>
      </c>
      <c r="H53" s="68"/>
      <c r="I53" s="3"/>
      <c r="J53" s="2"/>
      <c r="K53" s="4">
        <f t="shared" si="2"/>
        <v>0</v>
      </c>
      <c r="L53" s="4">
        <f t="shared" si="3"/>
        <v>0</v>
      </c>
      <c r="M53" s="42"/>
      <c r="N53" s="4"/>
      <c r="O53" s="4"/>
      <c r="P53" s="4"/>
      <c r="Q53" s="5"/>
    </row>
    <row r="54" spans="1:17" ht="75.75" customHeight="1">
      <c r="A54" s="81">
        <v>8</v>
      </c>
      <c r="B54" s="68" t="s">
        <v>7</v>
      </c>
      <c r="C54" s="88" t="s">
        <v>118</v>
      </c>
      <c r="D54" s="68" t="s">
        <v>119</v>
      </c>
      <c r="E54" s="42" t="s">
        <v>120</v>
      </c>
      <c r="F54" s="68" t="s">
        <v>121</v>
      </c>
      <c r="G54" s="42">
        <v>5</v>
      </c>
      <c r="H54" s="68"/>
      <c r="I54" s="3"/>
      <c r="J54" s="2"/>
      <c r="K54" s="4">
        <f t="shared" si="2"/>
        <v>0</v>
      </c>
      <c r="L54" s="4">
        <f t="shared" si="3"/>
        <v>0</v>
      </c>
      <c r="M54" s="42"/>
      <c r="N54" s="4"/>
      <c r="O54" s="4"/>
      <c r="P54" s="4"/>
      <c r="Q54" s="5"/>
    </row>
    <row r="55" spans="1:17" ht="57" customHeight="1">
      <c r="A55" s="81">
        <v>9</v>
      </c>
      <c r="B55" s="68" t="s">
        <v>7</v>
      </c>
      <c r="C55" s="88" t="s">
        <v>122</v>
      </c>
      <c r="D55" s="68" t="s">
        <v>123</v>
      </c>
      <c r="E55" s="42" t="s">
        <v>124</v>
      </c>
      <c r="F55" s="68" t="s">
        <v>125</v>
      </c>
      <c r="G55" s="42">
        <v>1</v>
      </c>
      <c r="H55" s="68"/>
      <c r="I55" s="3"/>
      <c r="J55" s="2"/>
      <c r="K55" s="4">
        <f t="shared" si="2"/>
        <v>0</v>
      </c>
      <c r="L55" s="4">
        <f t="shared" si="3"/>
        <v>0</v>
      </c>
      <c r="M55" s="42"/>
      <c r="N55" s="4"/>
      <c r="O55" s="4"/>
      <c r="P55" s="4"/>
      <c r="Q55" s="5"/>
    </row>
    <row r="56" spans="1:17" ht="55.5" customHeight="1">
      <c r="A56" s="81">
        <v>10</v>
      </c>
      <c r="B56" s="68" t="s">
        <v>7</v>
      </c>
      <c r="C56" s="88" t="s">
        <v>126</v>
      </c>
      <c r="D56" s="68" t="s">
        <v>127</v>
      </c>
      <c r="E56" s="42" t="s">
        <v>128</v>
      </c>
      <c r="F56" s="68" t="s">
        <v>121</v>
      </c>
      <c r="G56" s="42">
        <v>3</v>
      </c>
      <c r="H56" s="68"/>
      <c r="I56" s="3"/>
      <c r="J56" s="2"/>
      <c r="K56" s="4">
        <f t="shared" si="2"/>
        <v>0</v>
      </c>
      <c r="L56" s="4">
        <f t="shared" si="3"/>
        <v>0</v>
      </c>
      <c r="M56" s="42"/>
      <c r="N56" s="4"/>
      <c r="O56" s="4"/>
      <c r="P56" s="4"/>
      <c r="Q56" s="5"/>
    </row>
    <row r="57" spans="1:17" ht="30.75" customHeight="1" thickBot="1">
      <c r="A57" s="82">
        <v>11</v>
      </c>
      <c r="B57" s="71" t="s">
        <v>7</v>
      </c>
      <c r="C57" s="90" t="s">
        <v>129</v>
      </c>
      <c r="D57" s="71" t="s">
        <v>130</v>
      </c>
      <c r="E57" s="56" t="s">
        <v>131</v>
      </c>
      <c r="F57" s="71" t="s">
        <v>105</v>
      </c>
      <c r="G57" s="56">
        <v>2</v>
      </c>
      <c r="H57" s="71"/>
      <c r="I57" s="58"/>
      <c r="J57" s="59"/>
      <c r="K57" s="60">
        <f t="shared" si="2"/>
        <v>0</v>
      </c>
      <c r="L57" s="60">
        <f t="shared" si="3"/>
        <v>0</v>
      </c>
      <c r="M57" s="56"/>
      <c r="N57" s="60"/>
      <c r="O57" s="60"/>
      <c r="P57" s="60"/>
      <c r="Q57" s="61"/>
    </row>
    <row r="58" spans="1:17" s="23" customFormat="1" ht="63" customHeight="1" thickBot="1">
      <c r="A58" s="26"/>
      <c r="B58" s="72"/>
      <c r="C58" s="91"/>
      <c r="D58" s="72"/>
      <c r="E58" s="26"/>
      <c r="F58" s="72"/>
      <c r="G58" s="26"/>
      <c r="H58" s="72"/>
      <c r="I58" s="92" t="s">
        <v>137</v>
      </c>
      <c r="J58" s="93"/>
      <c r="K58" s="94"/>
      <c r="L58" s="95">
        <f>SUM(L32:L57)</f>
        <v>0</v>
      </c>
      <c r="M58" s="26"/>
      <c r="N58" s="6"/>
      <c r="O58" s="6"/>
      <c r="P58" s="6"/>
      <c r="Q58" s="6"/>
    </row>
    <row r="59" spans="1:17" s="23" customFormat="1" ht="26.25" customHeight="1">
      <c r="A59" s="26"/>
      <c r="B59" s="72"/>
      <c r="C59" s="91"/>
      <c r="D59" s="72"/>
      <c r="E59" s="26"/>
      <c r="F59" s="72"/>
      <c r="G59" s="26"/>
      <c r="H59" s="72"/>
      <c r="I59" s="26"/>
      <c r="J59" s="72"/>
      <c r="K59" s="26"/>
      <c r="L59" s="72"/>
      <c r="M59" s="26"/>
      <c r="N59" s="6"/>
      <c r="O59" s="6"/>
      <c r="P59" s="6"/>
      <c r="Q59" s="6"/>
    </row>
    <row r="60" spans="1:17" s="23" customFormat="1" ht="26.25" customHeight="1" thickBot="1">
      <c r="A60" s="26"/>
      <c r="B60" s="72"/>
      <c r="C60" s="91"/>
      <c r="D60" s="72"/>
      <c r="E60" s="26"/>
      <c r="F60" s="72"/>
      <c r="G60" s="26"/>
      <c r="H60" s="72"/>
      <c r="I60" s="26"/>
      <c r="J60" s="72"/>
      <c r="K60" s="26"/>
      <c r="L60" s="72"/>
      <c r="M60" s="26"/>
      <c r="N60" s="6"/>
      <c r="O60" s="6"/>
      <c r="P60" s="6"/>
      <c r="Q60" s="6"/>
    </row>
    <row r="61" spans="1:17" ht="77.25" customHeight="1" thickBot="1">
      <c r="A61" s="77" t="s">
        <v>132</v>
      </c>
      <c r="B61" s="78"/>
      <c r="C61" s="78"/>
      <c r="D61" s="78"/>
      <c r="E61" s="79"/>
      <c r="F61" s="76"/>
      <c r="G61" s="76"/>
      <c r="H61" s="76"/>
      <c r="I61" s="76"/>
      <c r="J61" s="76"/>
      <c r="K61" s="76"/>
      <c r="L61" s="76"/>
      <c r="M61" s="76"/>
      <c r="N61" s="76"/>
      <c r="O61" s="76"/>
      <c r="P61" s="76"/>
      <c r="Q61" s="76"/>
    </row>
    <row r="62" ht="15.75" customHeight="1"/>
    <row r="63" ht="15.75" customHeight="1" thickBot="1"/>
    <row r="64" spans="1:17" ht="36.75" customHeight="1" thickBot="1">
      <c r="A64" s="15" t="s">
        <v>0</v>
      </c>
      <c r="B64" s="16" t="s">
        <v>1</v>
      </c>
      <c r="C64" s="85" t="s">
        <v>2</v>
      </c>
      <c r="D64" s="65" t="s">
        <v>3</v>
      </c>
      <c r="E64" s="16" t="s">
        <v>4</v>
      </c>
      <c r="F64" s="16" t="s">
        <v>5</v>
      </c>
      <c r="G64" s="16" t="s">
        <v>6</v>
      </c>
      <c r="H64" s="17" t="s">
        <v>11</v>
      </c>
      <c r="I64" s="17" t="s">
        <v>12</v>
      </c>
      <c r="J64" s="17" t="s">
        <v>13</v>
      </c>
      <c r="K64" s="17" t="s">
        <v>14</v>
      </c>
      <c r="L64" s="18" t="s">
        <v>15</v>
      </c>
      <c r="M64" s="19" t="s">
        <v>21</v>
      </c>
      <c r="N64" s="20"/>
      <c r="O64" s="21" t="s">
        <v>16</v>
      </c>
      <c r="P64" s="17" t="s">
        <v>17</v>
      </c>
      <c r="Q64" s="22" t="s">
        <v>18</v>
      </c>
    </row>
    <row r="65" spans="1:17" ht="36.75" customHeight="1">
      <c r="A65" s="33"/>
      <c r="B65" s="34"/>
      <c r="C65" s="86"/>
      <c r="D65" s="66"/>
      <c r="E65" s="34"/>
      <c r="F65" s="34"/>
      <c r="G65" s="34"/>
      <c r="H65" s="35"/>
      <c r="I65" s="35"/>
      <c r="J65" s="35"/>
      <c r="K65" s="35"/>
      <c r="L65" s="36"/>
      <c r="M65" s="37" t="s">
        <v>19</v>
      </c>
      <c r="N65" s="38" t="s">
        <v>20</v>
      </c>
      <c r="O65" s="39"/>
      <c r="P65" s="35"/>
      <c r="Q65" s="40"/>
    </row>
    <row r="66" spans="1:18" ht="402.75" customHeight="1">
      <c r="A66" s="68">
        <v>1</v>
      </c>
      <c r="B66" s="68" t="s">
        <v>8</v>
      </c>
      <c r="C66" s="68" t="s">
        <v>133</v>
      </c>
      <c r="D66" s="68" t="s">
        <v>136</v>
      </c>
      <c r="E66" s="68"/>
      <c r="F66" s="68"/>
      <c r="G66" s="68">
        <v>1</v>
      </c>
      <c r="H66" s="68"/>
      <c r="I66" s="3"/>
      <c r="J66" s="2"/>
      <c r="K66" s="4">
        <f>J66*16%</f>
        <v>0</v>
      </c>
      <c r="L66" s="4">
        <f>(J66+K66)*G66</f>
        <v>0</v>
      </c>
      <c r="M66" s="68"/>
      <c r="N66" s="68"/>
      <c r="O66" s="68"/>
      <c r="P66" s="68"/>
      <c r="Q66" s="68"/>
      <c r="R66" s="68"/>
    </row>
    <row r="67" spans="1:18" ht="219.75" customHeight="1" thickBot="1">
      <c r="A67" s="68">
        <v>2</v>
      </c>
      <c r="B67" s="68" t="s">
        <v>8</v>
      </c>
      <c r="C67" s="68" t="s">
        <v>134</v>
      </c>
      <c r="D67" s="68" t="s">
        <v>135</v>
      </c>
      <c r="E67" s="68"/>
      <c r="F67" s="68"/>
      <c r="G67" s="68"/>
      <c r="H67" s="68"/>
      <c r="I67" s="58"/>
      <c r="J67" s="59"/>
      <c r="K67" s="60">
        <f>J67*16%</f>
        <v>0</v>
      </c>
      <c r="L67" s="60">
        <f>(J67+K67)*G67</f>
        <v>0</v>
      </c>
      <c r="M67" s="68"/>
      <c r="N67" s="68"/>
      <c r="O67" s="68"/>
      <c r="P67" s="68"/>
      <c r="Q67" s="68"/>
      <c r="R67" s="68"/>
    </row>
    <row r="68" spans="9:12" ht="40.5" customHeight="1" thickBot="1">
      <c r="I68" s="92" t="s">
        <v>138</v>
      </c>
      <c r="J68" s="93"/>
      <c r="K68" s="94"/>
      <c r="L68" s="95">
        <f>SUM(L66:L67)</f>
        <v>0</v>
      </c>
    </row>
    <row r="69" ht="44.25" customHeight="1"/>
    <row r="70" ht="12" thickBot="1"/>
    <row r="71" spans="9:12" ht="60" customHeight="1" thickBot="1">
      <c r="I71" s="96" t="s">
        <v>140</v>
      </c>
      <c r="J71" s="97"/>
      <c r="K71" s="97"/>
      <c r="L71" s="98">
        <f>+L58+L39</f>
        <v>0</v>
      </c>
    </row>
  </sheetData>
  <sheetProtection password="E9F4" sheet="1"/>
  <autoFilter ref="A11:G67"/>
  <mergeCells count="58">
    <mergeCell ref="I39:K39"/>
    <mergeCell ref="A8:E8"/>
    <mergeCell ref="A42:E42"/>
    <mergeCell ref="A45:A46"/>
    <mergeCell ref="B45:B46"/>
    <mergeCell ref="C45:C46"/>
    <mergeCell ref="D45:D46"/>
    <mergeCell ref="E45:E46"/>
    <mergeCell ref="F45:F46"/>
    <mergeCell ref="G45:G46"/>
    <mergeCell ref="H45:H46"/>
    <mergeCell ref="I45:I46"/>
    <mergeCell ref="J45:J46"/>
    <mergeCell ref="K45:K46"/>
    <mergeCell ref="L45:L46"/>
    <mergeCell ref="M45:N45"/>
    <mergeCell ref="O45:O46"/>
    <mergeCell ref="P45:P46"/>
    <mergeCell ref="Q45:Q46"/>
    <mergeCell ref="I71:K71"/>
    <mergeCell ref="I58:K58"/>
    <mergeCell ref="A61:E61"/>
    <mergeCell ref="A64:A65"/>
    <mergeCell ref="B64:B65"/>
    <mergeCell ref="C64:C65"/>
    <mergeCell ref="D64:D65"/>
    <mergeCell ref="E64:E65"/>
    <mergeCell ref="F64:F65"/>
    <mergeCell ref="G64:G65"/>
    <mergeCell ref="H64:H65"/>
    <mergeCell ref="I64:I65"/>
    <mergeCell ref="J64:J65"/>
    <mergeCell ref="K64:K65"/>
    <mergeCell ref="L64:L65"/>
    <mergeCell ref="M64:N64"/>
    <mergeCell ref="O64:O65"/>
    <mergeCell ref="P64:P65"/>
    <mergeCell ref="Q64:Q65"/>
    <mergeCell ref="I68:K68"/>
    <mergeCell ref="L11:L12"/>
    <mergeCell ref="I11:I12"/>
    <mergeCell ref="C11:C12"/>
    <mergeCell ref="D11:D12"/>
    <mergeCell ref="A2:Q2"/>
    <mergeCell ref="A4:Q4"/>
    <mergeCell ref="A6:Q6"/>
    <mergeCell ref="B11:B12"/>
    <mergeCell ref="F11:F12"/>
    <mergeCell ref="Q11:Q12"/>
    <mergeCell ref="J11:J12"/>
    <mergeCell ref="K11:K12"/>
    <mergeCell ref="A11:A12"/>
    <mergeCell ref="P11:P12"/>
    <mergeCell ref="E11:E12"/>
    <mergeCell ref="G11:G12"/>
    <mergeCell ref="M11:N11"/>
    <mergeCell ref="O11:O12"/>
    <mergeCell ref="H11:H12"/>
  </mergeCells>
  <printOptions/>
  <pageMargins left="0.7480314960629921" right="0.7480314960629921" top="0.984251968503937" bottom="0.984251968503937"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Laboratorios</dc:creator>
  <cp:keywords/>
  <dc:description/>
  <cp:lastModifiedBy>red udnet</cp:lastModifiedBy>
  <cp:lastPrinted>2011-10-07T20:34:56Z</cp:lastPrinted>
  <dcterms:created xsi:type="dcterms:W3CDTF">2011-06-27T13:58:00Z</dcterms:created>
  <dcterms:modified xsi:type="dcterms:W3CDTF">2011-11-24T20:51:52Z</dcterms:modified>
  <cp:category/>
  <cp:version/>
  <cp:contentType/>
  <cp:contentStatus/>
</cp:coreProperties>
</file>