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tabRatio="936" activeTab="0"/>
  </bookViews>
  <sheets>
    <sheet name="EVALUACION JURIDICA" sheetId="1" r:id="rId1"/>
    <sheet name="EMPRESAS" sheetId="2" r:id="rId2"/>
    <sheet name="DOCUMENTOS FINANCIEROS" sheetId="3" r:id="rId3"/>
    <sheet name="INDICADORES" sheetId="4" r:id="rId4"/>
    <sheet name="EVALUACION TECNICA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<sst xmlns="http://schemas.openxmlformats.org/spreadsheetml/2006/main" count="432" uniqueCount="195">
  <si>
    <t>CUMPLIMIENTO</t>
  </si>
  <si>
    <t>NO</t>
  </si>
  <si>
    <t>SI</t>
  </si>
  <si>
    <t>EMPRESA PROPONENTE</t>
  </si>
  <si>
    <t>VICERRECTORÍA ADMINISTRATIVA Y FINANCIERA</t>
  </si>
  <si>
    <t>ÍTEM</t>
  </si>
  <si>
    <t>OBSERVACIONES</t>
  </si>
  <si>
    <t>UNIVERSIDAD DISTRITAL FRANCISCO JOSÉ DE CALDAS</t>
  </si>
  <si>
    <t>DOCUMENTOS FINANCIEROS</t>
  </si>
  <si>
    <t>DOCUMENTOS FINANCIEROS SOLICITADOS</t>
  </si>
  <si>
    <t>ESTADOS FINANCIEROS</t>
  </si>
  <si>
    <t xml:space="preserve">Balance General </t>
  </si>
  <si>
    <t>Estado de Resultados</t>
  </si>
  <si>
    <t>Notas Explicativas</t>
  </si>
  <si>
    <t>Certificación de Estados financieros</t>
  </si>
  <si>
    <t>DOCUMENTOS DEL CONTADOR</t>
  </si>
  <si>
    <t>Antecedentes profesionales</t>
  </si>
  <si>
    <t>DOCUMENTOS DEL REVISOR FISCAL</t>
  </si>
  <si>
    <t>Inscripción -Tarjeta profesional-</t>
  </si>
  <si>
    <t xml:space="preserve">EMPRESA PROPONENTE </t>
  </si>
  <si>
    <t>INDICADORES FINANCIEROS</t>
  </si>
  <si>
    <t>INDICADOR</t>
  </si>
  <si>
    <t>RESULTADO</t>
  </si>
  <si>
    <t>CONDICIONES ESTABLECIDAS EN LOS TÉRMINOS DE REFERENCIA</t>
  </si>
  <si>
    <t>INDICADORES FINANCIEROS CALCULADOS</t>
  </si>
  <si>
    <t>RAZÓN CORRIENTE</t>
  </si>
  <si>
    <t>Activo Corriente</t>
  </si>
  <si>
    <t>Pasivo Corriente</t>
  </si>
  <si>
    <t>ENDEUDAMIENTO</t>
  </si>
  <si>
    <t>Pasivo Total</t>
  </si>
  <si>
    <t>CAPITAL DE TRABAJO</t>
  </si>
  <si>
    <t>PATRIMONIO</t>
  </si>
  <si>
    <t>Activo Total</t>
  </si>
  <si>
    <t>ADMISION EN CUMPLIMIENTO DE INDICADORES FINANCIEROS</t>
  </si>
  <si>
    <t>ADMITIDO EN DOCUMENTOS FINANCIEROS</t>
  </si>
  <si>
    <t>Patrimonio</t>
  </si>
  <si>
    <t>ALVARO MAHECHA RANGEL</t>
  </si>
  <si>
    <t>Jefe División de Recursos Financieros</t>
  </si>
  <si>
    <t>_____________________________</t>
  </si>
  <si>
    <t>_______________________________________</t>
  </si>
  <si>
    <t>EMPRESA</t>
  </si>
  <si>
    <t>INDICADORES BASICOS EN 2010 EN FORMA INDIVIDUAL</t>
  </si>
  <si>
    <t>Liquidez</t>
  </si>
  <si>
    <t>Capital de Trabajo</t>
  </si>
  <si>
    <t>Endeudamiento</t>
  </si>
  <si>
    <t>NIT</t>
  </si>
  <si>
    <t>PRESUPUESTO OFICIAL</t>
  </si>
  <si>
    <t>PORCENTAJE</t>
  </si>
  <si>
    <t>VALORES A DICIEMBRE 31 DE  2010</t>
  </si>
  <si>
    <t>Valor Oferta</t>
  </si>
  <si>
    <t>Valor de la Oferta</t>
  </si>
  <si>
    <t>Porcentaje</t>
  </si>
  <si>
    <t>VALOR DE LA OFERTA</t>
  </si>
  <si>
    <t>X</t>
  </si>
  <si>
    <t>NA</t>
  </si>
  <si>
    <t>x</t>
  </si>
  <si>
    <t>ADMISIBLE</t>
  </si>
  <si>
    <t>PENDIENTE</t>
  </si>
  <si>
    <t>DOCUMENTOS JURÍDICOS SOLICITADOS</t>
  </si>
  <si>
    <t>OBJETO SOCIAL</t>
  </si>
  <si>
    <t>CERTIFICADO DE EXISTENCIA Y REPRES. LEGAL</t>
  </si>
  <si>
    <t>GARANTÍA DE SERIEDAD DE LA OFERTA</t>
  </si>
  <si>
    <t>Beneficiario: Universidad Distrital</t>
  </si>
  <si>
    <t>Afianzado:A nombre del Oferente; en caso de ser una Unión Temporal o Consorcio el beneficiario/afianzado se hará a nombre de los integrantes de la Unión Temporal o del Consorcio.</t>
  </si>
  <si>
    <t>Vigencia: 90 días calendario/fecha de cierre</t>
  </si>
  <si>
    <t>Cuantía: 10% / propuesta presentada</t>
  </si>
  <si>
    <t>AUTORIZACIÓN PARA PROPONER Y CONTRATAR</t>
  </si>
  <si>
    <t>Persona Jurídica</t>
  </si>
  <si>
    <t>Consorcio-Unión Temporal</t>
  </si>
  <si>
    <t>ACTA DE CONSTITUCIÓN SOCIETARIA</t>
  </si>
  <si>
    <t>Consorcio</t>
  </si>
  <si>
    <t>Unión Temporal</t>
  </si>
  <si>
    <t>REGISTRO ÚNICO TRIBUTARIO -RUT-</t>
  </si>
  <si>
    <t>FOTOCOPIA DEL DOCUMENTO DE IDENTIDAD DEL REPRESENTANTE LEGAL</t>
  </si>
  <si>
    <t>ADMITIDO JURIDICAMENTE</t>
  </si>
  <si>
    <t>CONDICION EN TÉRMINOS DE REFERENCIA</t>
  </si>
  <si>
    <t>N/A</t>
  </si>
  <si>
    <t>PRIMERA EVALUACIÓN DE ADMISIBILIDAD - DOCUMENTOS JURIDICOS</t>
  </si>
  <si>
    <t>INVITACION DIRECTA No.007 DE 2011</t>
  </si>
  <si>
    <t>TEC-CONS SAS</t>
  </si>
  <si>
    <t>ENERGIA, SOLUCIONES E INGENIERIA LTDA</t>
  </si>
  <si>
    <t>CONSORCIO PROYECCION 2011</t>
  </si>
  <si>
    <t>INFORMACIÓN DE LOS ESTADOS FINANCIEROS</t>
  </si>
  <si>
    <t xml:space="preserve"> EVALUACIÓN DE ADMISIBILIDAD</t>
  </si>
  <si>
    <t>OCTUBRE 24 DE 2011</t>
  </si>
  <si>
    <t>ENERGIA, SOLUCIONES E INGENIERIA LTDA - ESI LTDA</t>
  </si>
  <si>
    <t>FALTA 2009</t>
  </si>
  <si>
    <t>SUBSANAR</t>
  </si>
  <si>
    <t>DECLARACION DE RENTA</t>
  </si>
  <si>
    <t>Declaración de Renta 2010</t>
  </si>
  <si>
    <t>Conciliación Tributaria</t>
  </si>
  <si>
    <t>VENCIDO</t>
  </si>
  <si>
    <t>INVITACION DIRECTA No. 007 DE 2011</t>
  </si>
  <si>
    <t>EVALUACIÓN DE ADMISIBILIDAD</t>
  </si>
  <si>
    <t>Razón Corriente &gt;= A   1 Veces</t>
  </si>
  <si>
    <t>Endeudamiento  &lt;= A 60 %</t>
  </si>
  <si>
    <t>Capital de Trabajo: &gt;=  50%  del Valor Total de la Oferta</t>
  </si>
  <si>
    <t>Patrimonio : &gt;= A  65% del Valor Total de la Oferta</t>
  </si>
  <si>
    <t xml:space="preserve">PORCENTAJE PARTICIPACION </t>
  </si>
  <si>
    <t>Razón Corriente &gt;= A 1 Veces</t>
  </si>
  <si>
    <t>Endeudamiento &lt;= al 60 %</t>
  </si>
  <si>
    <t>Capital de Trabajo: &gt;= 50% del Valor Total de la Oferta</t>
  </si>
  <si>
    <t>Patrimonio : &gt;= 65% del Valor Total de la Oferta</t>
  </si>
  <si>
    <t>VICERRECTORÍA ADMINISTRATIVA Y FINANCIERA - INVITACION DIRECTA No. 007 DE 2011</t>
  </si>
  <si>
    <t xml:space="preserve">Folio : 3 </t>
  </si>
  <si>
    <t>Folios : 5-8</t>
  </si>
  <si>
    <t>Folios : 3 - 4</t>
  </si>
  <si>
    <r>
      <t>VIGENCIA</t>
    </r>
    <r>
      <rPr>
        <sz val="9"/>
        <rFont val="Arial Narrow"/>
        <family val="2"/>
      </rPr>
      <t xml:space="preserve">
No mayor a treinta (30) días calendario, contados retroactivamente desde la fecha de cierre de la invitación</t>
    </r>
  </si>
  <si>
    <t>Fecha : 13 de octubre de 2011, Folio 3</t>
  </si>
  <si>
    <t>Fecha : 05 de octubre de 2011, folio 5.</t>
  </si>
  <si>
    <r>
      <t>TIEMPO MÁXIMO DE CONSTITUCIÓN</t>
    </r>
    <r>
      <rPr>
        <sz val="9"/>
        <rFont val="Arial Narrow"/>
        <family val="2"/>
      </rPr>
      <t xml:space="preserve">
por lo menos con CINCO (05) años de anterioridad a la presentación de la oferta (contados a partir de la fecha cierre del presente proceso de selección) y su vigencia no podrá ser inferior al plazo del contrato y UN (01) año más.</t>
    </r>
  </si>
  <si>
    <r>
      <t>PARA CONSORCIOS O UNIONES TEMPORALES</t>
    </r>
    <r>
      <rPr>
        <sz val="9"/>
        <rFont val="Arial Narrow"/>
        <family val="2"/>
      </rPr>
      <t xml:space="preserve">
Documento privado mediante el cual se constituyen, que el consorcio o la unión temporal se mantendrá vigente durante el término de ejecución del contrato y un (1) año más. En caso de que el proponente sea Consorcio o Unión Temporal, cada persona jurídica que lo conforme, deberá presentar su correspondiente certificado de existencia y representación legal, expedido en las condiciones ya indicadas.</t>
    </r>
  </si>
  <si>
    <t>Constituida el 02 de octubre de 2008, inscrita el 26 de nov-08 bajo el No. 01258430.Folio: 3</t>
  </si>
  <si>
    <t xml:space="preserve">Constituida el 22 de octubre de 2009. Inscrita el 30 de octubre de 2009, bajo el No. 82996. Folio: 5 </t>
  </si>
  <si>
    <r>
      <t>CARTA DE PRESENTACIÓN DE LA PROPUESTA</t>
    </r>
    <r>
      <rPr>
        <sz val="9"/>
        <rFont val="Arial Narrow"/>
        <family val="2"/>
      </rPr>
      <t xml:space="preserve">
El proponente deberá diligenciar en su totalidad el modelo adjunto en el ANEXO 1 </t>
    </r>
  </si>
  <si>
    <t>Folio : 14</t>
  </si>
  <si>
    <t>TEC. CONS.SAS  y ESI ENERGIA SOLUCIONES E INGENIERIA LTDA</t>
  </si>
  <si>
    <r>
      <t>CERTIFICACIÓN DE APORTES S.S.SOCIAL Y PARAFISCALES</t>
    </r>
    <r>
      <rPr>
        <sz val="9"/>
        <rFont val="Arial Narrow"/>
        <family val="2"/>
      </rPr>
      <t xml:space="preserve">
Últimos seis (6) meses.</t>
    </r>
  </si>
  <si>
    <t>Folio :  42</t>
  </si>
  <si>
    <t>Folio : 43</t>
  </si>
  <si>
    <t>Foli o:  45</t>
  </si>
  <si>
    <t xml:space="preserve">Folio:  46 </t>
  </si>
  <si>
    <t xml:space="preserve">                   ADMITE</t>
  </si>
  <si>
    <t>________________________________________________</t>
  </si>
  <si>
    <t>BETSY MABEL PINZÓN HERNÁNDEZ</t>
  </si>
  <si>
    <t>Jefe Oficina Asesora Jurídica</t>
  </si>
  <si>
    <t>INVITACION DIRECTA No 007 DE 2011</t>
  </si>
  <si>
    <t>CUADRO VERIFICACIÓN DOCUMENTOS TÉCNICOS</t>
  </si>
  <si>
    <t>No.</t>
  </si>
  <si>
    <t>REQUISITO</t>
  </si>
  <si>
    <t>CERTIFICACIONES</t>
  </si>
  <si>
    <t>No. De contrato</t>
  </si>
  <si>
    <t>Valor Contrato</t>
  </si>
  <si>
    <t>OBSERVACION</t>
  </si>
  <si>
    <t>ASPECTO TECNICO</t>
  </si>
  <si>
    <t>CERTIFICACION: Para acreditar la experiencia GENERAL el oferente deberá presentar tres (3) certificaciones de contratos celebrados, ejecutados y terminados durante los últimos cuatro (4) años al cierre de la presente Invitación Directa. Las certificaciones se especifican así:
 Tres (3) certificaciones de igual número de contratos en los que se halla suministrado el servicio de mantenimiento, instalación y puesta en marcha en funcionamiento de sistemas de UPS de alta potencia (mayor o igual a 30 KVA), así:
 Una (1) de las tres (3) certificaciones deberá permitir verificar que el oferente realizo el mantenimiento, instalación y puesta en marcha en funcionamiento de sistemas de UPS´s DE ALTA POTENCIA MAYOR O IGUAL A 30 kva.
 Dos (2) de las tres (3) certificaciones deberán permitir verificar que el oferente realizo el mantenimiento o instalación o puesta en marcha de UPS´s de potencia mayor o igual a 30 kvas.
 La sumatoria de los valores de las tres certificaciones debe ser igual o superior al cien (100%) por ciento del presupuesto oficial de la presente Invitación Directa, esto es: $ 100.000.000.00.
Para el caso de certificados de contratos que correspondan a un CONSORCIO O DE UNA UNIÓN TEMPORAL, el proponente informará únicamente el valor correspondiente al porcentaje de su participación en el Consorcio o en la Unión Temporal. Cuando el proponente incluya valores que no correspondan a la experiencia aquí señalada, el contrato respectivo no será tenido en cuenta en el proceso de evaluación.</t>
  </si>
  <si>
    <t>1. Ecopetrol certifica a ESI Energía Soluciones e Ingeniería Ltda.  El suministro, instalación y puesta en funcionamiento de 1 UPS de 60KVA, UPS de 40 KVA, 2 UPS de 30 KVA y 1 UPS de 20 KVA y un mantenimiento cada seis meses, Número de orden 58.1805</t>
  </si>
  <si>
    <t>CUMPLE</t>
  </si>
  <si>
    <t xml:space="preserve">2.  Genesis Ltda certifica a ESI Energía Soluciones e Ingeniería Ltda.   Suministro y puesta en funcionamiento de las siguientes equipos: 2 UPS de 3 KVA, 2 tarjetas de monitoreo, 1 UPS de 40 KVA, 1 UPS de 30 KVA.    </t>
  </si>
  <si>
    <t>No tiene</t>
  </si>
  <si>
    <t xml:space="preserve"> NO tiene número de contrato, orden de servicio o consecutivo que la identifique. Suminstra dos facturas. Primera factura No. 0196  relaciona el cobro de 1 UPS de 40 KVA y 1 UPS de 30 KVA. La factura No. 2 con Numeración 0291 relaciona el cobro de 1 UPS de 30 KVA, Observación: La certificación describe el suministro de 1 UPS de 30 KVA y no de 2 UPS de 30 KVA como lo indican las facturas.</t>
  </si>
  <si>
    <t>Se le solicita se aclare la certificación a folio 90 sobre los equipos suministrados, toda vez, que los en los folios 91 y 92 la sumatoria de las dos facturas es superior al valor de la certificación, por lo tanto se solicita también se adjunte el acta de liquidación del contrato y/o orden de servicio SIN NUMERO.</t>
  </si>
  <si>
    <t>3. Fundación delamujer certifica a  ESI Energía Soluciones e Ingeniería Ltda el mantenimieto preventivo y correctivo de 1 UPS de 30 KVA, 40 KVA y 80 KVA</t>
  </si>
  <si>
    <t>No tiene número de contrato o consecutivo que lo identifique, en el contrato se solicita el mantenimiento de una UPS de 120 KVA la cual no se incluye en la certificación.   Fecha de inicio 01-03-2011 Fecha de Finalización 01-02-2012, Tiempo de ejecución: Doce meses según el Contrato.</t>
  </si>
  <si>
    <t>Se le solicita se aclare la certificación a folio 93 CERTIFICACIÓN FUNDACION DELAMUJER, debido a que su fecha de finalización aparace 01-feb-2012; Por lo tanto solicitamos se aclare dicha fecha, toda vez, que el contrato SIN NUMERO, en su CLAUSULA DECIMA SEGUNDA: DURACION DEL CONTRATO: "El plazo para la ejecución del contrato es de 12 meses, iniciando el 01 de marzo del 2011...", por lo tanto se solicita  se adjunte el acta de liquidación del contrato y/o orden de servicio SIN NUMERO.</t>
  </si>
  <si>
    <t>SUMATORIA CERTIFICACIONES</t>
  </si>
  <si>
    <t>4.4.2.3.1 DOCUMENTOS TÉCNICOS</t>
  </si>
  <si>
    <t>PUNTAJE</t>
  </si>
  <si>
    <t>PRESENTA</t>
  </si>
  <si>
    <t>PUNTAJE OBTENIDO</t>
  </si>
  <si>
    <t>OBSERVACIÓN</t>
  </si>
  <si>
    <t>Listado general de respuestas con la marca que se ofertan y se compromete a utilizar de tecnología de punta y marcas reconocidas en el mercado (no genérica) que sean avalados por los fabricantes de UPS con su respectivo Datasheet.</t>
  </si>
  <si>
    <t>Si</t>
  </si>
  <si>
    <t>Manual de Instalación y protocolo de mantenimiento UPS</t>
  </si>
  <si>
    <t>Debe adjuntar la hoja de vida de un Ingeniero electricista con experiencia mínima de 5 años en instalación y mantenimiento de UPS</t>
  </si>
  <si>
    <t>La hoja de vida no aneza certificaciones en instalación y mantenimiento de UPS por 5 años</t>
  </si>
  <si>
    <t>Debe adjuntar la hoja de vida de un Ingeniero electrónico con experiencia mínima de 5 años en instalación y mantenimiento de UPS</t>
  </si>
  <si>
    <t>si</t>
  </si>
  <si>
    <t>Debe adjuntar la hoja de vida de un técnico electricista con experiencia mínima de 5 años en instalación y mantenimiento de UPS</t>
  </si>
  <si>
    <t>Presenta la hoja de vida del de un técnico electrónico</t>
  </si>
  <si>
    <t>TOTAL PUNTAJE</t>
  </si>
  <si>
    <t>Hasta no tener los anexos solicitados no se podrá dar una calificación a los documentos de tipo técnico.</t>
  </si>
  <si>
    <t>RUP</t>
  </si>
  <si>
    <t>Constructor</t>
  </si>
  <si>
    <t>Proovedor</t>
  </si>
  <si>
    <t>ESI Energía Soluciones e Ingeniería Ltda</t>
  </si>
  <si>
    <t>No</t>
  </si>
  <si>
    <t>No se encuentra inscrito en el grupo 06 de la especialidad 05 de la actividad Constructor</t>
  </si>
  <si>
    <t>TEC- CONS SAS</t>
  </si>
  <si>
    <t>Rafael Enrique Aranzales García</t>
  </si>
  <si>
    <t>Jefe División Recursos Físicos</t>
  </si>
  <si>
    <t>NOTA ESPECIAL: LAS EMPRESAS QUE DEBEN SUBSANAR O ACLARAR ALGUN ASPECTO , DEBERAN HACERLO POR ESCRITO A MÁS TARDAR HASTA EL DIA 26 OCTUBRE DE 2011 HASTA LAS 5:00 P.M.</t>
  </si>
  <si>
    <t>NOTA ESPECIAL: LAS EMPRESAS QUE DEBEN SUBSANAR O ACLARAR ALGUN ASPECTO, DEBERAN HACERLO POR ESCRITO A MÁS TARDAR HASTA EL DIA 26 OCTUBRE DE 2011 HASTA LAS 5:00 P.M.</t>
  </si>
  <si>
    <t>TEC-CONS SAS NIT. 900254035-2</t>
  </si>
  <si>
    <t>ENERGIA SOLUCIONES E INGENIERIA -ESI- NIT. 900321021-7</t>
  </si>
  <si>
    <t xml:space="preserve">Sumatoria del tiempo de constitucion:  5 años y 12 días. Cumple con la vigencia, cláusula Quinta  acuerdo consorcial, folio 22.  </t>
  </si>
  <si>
    <t>Se cumple con el Anexo No. 1 y se designó como   Representante legal a YUESY YANIRA CHALA GARCIA CC. 39.652.888. Folio  10-11.</t>
  </si>
  <si>
    <t>Folio : 13-17</t>
  </si>
  <si>
    <t>Folio:  13-17</t>
  </si>
  <si>
    <t>Valor oferta económica $89'.190.080. Valor asegurado 10.000.000 Folio 14.</t>
  </si>
  <si>
    <t xml:space="preserve">Mediante Certificado de Cámara de Comercio se certificó que no tiene restricciones de contratación por razón de la naturaleza ni de la cuantía de los contratos que celebre. Folio 4. </t>
  </si>
  <si>
    <t xml:space="preserve">Mediante Certificado de Cámara de Comercio se certificó que no tiene restricciones de contratación por razón de la naturaleza ni de la cuantía de los contratos que celebre. Folio 7. </t>
  </si>
  <si>
    <t xml:space="preserve"> Se designó como   Representante legal a YUESY YANIRA CHALA GARCIA CC. 39.652.888. </t>
  </si>
  <si>
    <t xml:space="preserve">Se cumplió con el Anexo No. 2. La participación se distribuyó así:  TEC-CONS SAS 85%,  Folio  22-23; Participacion ESI  15% Folio  22-23. Se delegó la representacion  a  YUESY YANIRA CHALA GARCIA identificada con CC. 39.652.888 Bogotá. </t>
  </si>
  <si>
    <t>Cumple, Folio  25-26, Firmada por la Representante Legal YUESY YANIRA CHALA GARCIA CC. 39.652.888 y por el Revisor fiscal LEONARDO RODRIGUEZ PIÑEROS TP. 132663-T (Vigente)</t>
  </si>
  <si>
    <t xml:space="preserve">Folios: 27-28. firmada por el Representante Legal ORLANDO SARMIENTO CRISTANCHO CC. 91.258.824 y por la Revisora fiscal JANETH SARMIENTO CRISTANCHO TP. 77939-T (No se encuentra Vigente) </t>
  </si>
  <si>
    <t xml:space="preserve">* LA OFICINA JURIDICA REVISO: </t>
  </si>
  <si>
    <t xml:space="preserve">CONTRALORIA </t>
  </si>
  <si>
    <t>Folio 34,  certificado de fecha 05 de octubre-11, donde se informa que la firma TEC-CONS SAS  de, no figura reportado.</t>
  </si>
  <si>
    <t>Folio 35,  certificado de fecha 05 de octubre-11, donde se informa que la firma ESI, no figura reportado.</t>
  </si>
  <si>
    <t xml:space="preserve">PROCURADURIA </t>
  </si>
  <si>
    <t>Folio 37, de fecha 08 de octubre/11 la firma TEC-CONS SAS, no registra sanciones ni inhabilidades vigentes. Folio 38, la Representante Legal YUESY YANIRA CHALA GARCIA CC. 39.652.888 no registra sanciones ni inhabilidades vigentes</t>
  </si>
  <si>
    <t>Folio 39, de fecha 08 de octubre/11 la firma ESI, no registra sanciones ni inhabilidades vigentes. Folio 40, el Representante Legal ORLANDO SARMIENTO CRISTANCHO CC. 91.258.824 no registra sanciones ni inhabilidades vigentes</t>
  </si>
  <si>
    <t xml:space="preserve">CONCLUSIONES : El Consorcio Proyeccion 2011 CUMPLE. </t>
  </si>
  <si>
    <t>Fecha de Expedición: 14 de octubre de 2011. vigencia desde el 18-10-11 AL 28-01-12.</t>
  </si>
</sst>
</file>

<file path=xl/styles.xml><?xml version="1.0" encoding="utf-8"?>
<styleSheet xmlns="http://schemas.openxmlformats.org/spreadsheetml/2006/main">
  <numFmts count="3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&quot;$&quot;\ #,##0.00;[Red]&quot;$&quot;\ #,##0.00"/>
    <numFmt numFmtId="177" formatCode="#,##0.00;[Red]#,##0.00"/>
    <numFmt numFmtId="178" formatCode="0.00;[Red]0.00"/>
    <numFmt numFmtId="179" formatCode="[$$-240A]\ #,##0.00;[Red][$$-240A]\ #,##0.00"/>
    <numFmt numFmtId="180" formatCode="_-&quot;$&quot;* #,##0.00_-;\-&quot;$&quot;* #,##0.00_-;_-&quot;$&quot;* &quot;-&quot;??_-;_-@_-"/>
    <numFmt numFmtId="181" formatCode="_([$$-240A]\ * #,##0_);_([$$-240A]\ * \(#,##0\);_([$$-240A]\ * &quot;-&quot;??_);_(@_)"/>
    <numFmt numFmtId="182" formatCode="_ * #,##0.00_ ;_ * \-#,##0.00_ ;_ * &quot;-&quot;??_ ;_ @_ "/>
    <numFmt numFmtId="183" formatCode="_([$$-240A]\ * #,##0.00_);_([$$-240A]\ * \(#,##0.00\);_([$$-240A]\ * &quot;-&quot;??_);_(@_)"/>
    <numFmt numFmtId="184" formatCode="0.0000"/>
    <numFmt numFmtId="185" formatCode="&quot;$&quot;\ #,##0.00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</numFmts>
  <fonts count="56">
    <font>
      <sz val="10"/>
      <name val="Arial"/>
      <family val="0"/>
    </font>
    <font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10"/>
      <name val="Arial"/>
      <family val="2"/>
    </font>
    <font>
      <sz val="9"/>
      <name val="Arial"/>
      <family val="0"/>
    </font>
    <font>
      <b/>
      <sz val="8"/>
      <name val="Arial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sz val="12"/>
      <name val="Arial"/>
      <family val="2"/>
    </font>
    <font>
      <sz val="9"/>
      <color indexed="8"/>
      <name val="Arial Narrow"/>
      <family val="2"/>
    </font>
    <font>
      <b/>
      <sz val="9"/>
      <color indexed="8"/>
      <name val="Arial Narrow"/>
      <family val="2"/>
    </font>
    <font>
      <b/>
      <sz val="11"/>
      <name val="Arial Narrow"/>
      <family val="2"/>
    </font>
    <font>
      <b/>
      <sz val="10"/>
      <name val="Arial Narrow"/>
      <family val="2"/>
    </font>
    <font>
      <b/>
      <sz val="11"/>
      <name val="Tahoma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/>
      <right style="medium"/>
      <top style="thin"/>
      <bottom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38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33" borderId="11" xfId="0" applyFont="1" applyFill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33" borderId="12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5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/>
    </xf>
    <xf numFmtId="0" fontId="2" fillId="33" borderId="11" xfId="0" applyFont="1" applyFill="1" applyBorder="1" applyAlignment="1">
      <alignment horizontal="center" vertical="center"/>
    </xf>
    <xf numFmtId="0" fontId="2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5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177" fontId="9" fillId="0" borderId="18" xfId="0" applyNumberFormat="1" applyFont="1" applyFill="1" applyBorder="1" applyAlignment="1" applyProtection="1">
      <alignment horizontal="right" vertical="center"/>
      <protection locked="0"/>
    </xf>
    <xf numFmtId="0" fontId="0" fillId="0" borderId="18" xfId="0" applyFill="1" applyBorder="1" applyAlignment="1">
      <alignment/>
    </xf>
    <xf numFmtId="0" fontId="9" fillId="0" borderId="18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/>
    </xf>
    <xf numFmtId="0" fontId="0" fillId="0" borderId="18" xfId="0" applyBorder="1" applyAlignment="1">
      <alignment/>
    </xf>
    <xf numFmtId="0" fontId="8" fillId="0" borderId="18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9" fillId="0" borderId="18" xfId="0" applyFont="1" applyFill="1" applyBorder="1" applyAlignment="1">
      <alignment/>
    </xf>
    <xf numFmtId="0" fontId="3" fillId="0" borderId="0" xfId="54" applyFont="1">
      <alignment/>
      <protection/>
    </xf>
    <xf numFmtId="0" fontId="0" fillId="0" borderId="0" xfId="54">
      <alignment/>
      <protection/>
    </xf>
    <xf numFmtId="176" fontId="3" fillId="0" borderId="0" xfId="54" applyNumberFormat="1" applyFont="1" applyFill="1" applyBorder="1" applyAlignment="1">
      <alignment horizontal="center" vertical="center"/>
      <protection/>
    </xf>
    <xf numFmtId="0" fontId="3" fillId="0" borderId="0" xfId="54" applyFont="1" applyBorder="1">
      <alignment/>
      <protection/>
    </xf>
    <xf numFmtId="0" fontId="4" fillId="0" borderId="0" xfId="54" applyFont="1">
      <alignment/>
      <protection/>
    </xf>
    <xf numFmtId="0" fontId="3" fillId="33" borderId="12" xfId="54" applyFont="1" applyFill="1" applyBorder="1">
      <alignment/>
      <protection/>
    </xf>
    <xf numFmtId="176" fontId="3" fillId="33" borderId="12" xfId="54" applyNumberFormat="1" applyFont="1" applyFill="1" applyBorder="1" applyAlignment="1">
      <alignment horizontal="center" vertical="center"/>
      <protection/>
    </xf>
    <xf numFmtId="0" fontId="3" fillId="33" borderId="19" xfId="54" applyFont="1" applyFill="1" applyBorder="1">
      <alignment/>
      <protection/>
    </xf>
    <xf numFmtId="176" fontId="3" fillId="33" borderId="19" xfId="54" applyNumberFormat="1" applyFont="1" applyFill="1" applyBorder="1" applyAlignment="1">
      <alignment horizontal="center" vertical="center"/>
      <protection/>
    </xf>
    <xf numFmtId="0" fontId="3" fillId="0" borderId="0" xfId="54" applyFont="1" applyFill="1">
      <alignment/>
      <protection/>
    </xf>
    <xf numFmtId="176" fontId="3" fillId="0" borderId="0" xfId="54" applyNumberFormat="1" applyFont="1" applyFill="1" applyBorder="1" applyAlignment="1">
      <alignment vertical="center"/>
      <protection/>
    </xf>
    <xf numFmtId="0" fontId="4" fillId="0" borderId="0" xfId="54" applyFont="1" applyFill="1">
      <alignment/>
      <protection/>
    </xf>
    <xf numFmtId="0" fontId="0" fillId="0" borderId="0" xfId="54" applyFill="1">
      <alignment/>
      <protection/>
    </xf>
    <xf numFmtId="176" fontId="3" fillId="0" borderId="0" xfId="54" applyNumberFormat="1" applyFont="1" applyFill="1">
      <alignment/>
      <protection/>
    </xf>
    <xf numFmtId="0" fontId="3" fillId="34" borderId="11" xfId="54" applyFont="1" applyFill="1" applyBorder="1">
      <alignment/>
      <protection/>
    </xf>
    <xf numFmtId="176" fontId="3" fillId="33" borderId="11" xfId="54" applyNumberFormat="1" applyFont="1" applyFill="1" applyBorder="1" applyAlignment="1">
      <alignment horizontal="center" vertical="center"/>
      <protection/>
    </xf>
    <xf numFmtId="0" fontId="2" fillId="0" borderId="0" xfId="54" applyFont="1" applyBorder="1" applyAlignment="1">
      <alignment horizontal="center" vertical="center"/>
      <protection/>
    </xf>
    <xf numFmtId="176" fontId="3" fillId="33" borderId="15" xfId="54" applyNumberFormat="1" applyFont="1" applyFill="1" applyBorder="1" applyAlignment="1">
      <alignment horizontal="center" vertical="center"/>
      <protection/>
    </xf>
    <xf numFmtId="176" fontId="3" fillId="33" borderId="14" xfId="54" applyNumberFormat="1" applyFont="1" applyFill="1" applyBorder="1" applyAlignment="1">
      <alignment horizontal="center" vertical="center"/>
      <protection/>
    </xf>
    <xf numFmtId="0" fontId="9" fillId="0" borderId="18" xfId="0" applyFont="1" applyBorder="1" applyAlignment="1">
      <alignment horizontal="center" vertical="center"/>
    </xf>
    <xf numFmtId="4" fontId="9" fillId="0" borderId="18" xfId="46" applyNumberFormat="1" applyFont="1" applyFill="1" applyBorder="1" applyAlignment="1" applyProtection="1">
      <alignment horizontal="right" vertical="center"/>
      <protection locked="0"/>
    </xf>
    <xf numFmtId="4" fontId="9" fillId="0" borderId="18" xfId="46" applyNumberFormat="1" applyFont="1" applyFill="1" applyBorder="1" applyAlignment="1" applyProtection="1">
      <alignment horizontal="center" vertical="center"/>
      <protection locked="0"/>
    </xf>
    <xf numFmtId="178" fontId="9" fillId="35" borderId="18" xfId="0" applyNumberFormat="1" applyFont="1" applyFill="1" applyBorder="1" applyAlignment="1">
      <alignment horizontal="center"/>
    </xf>
    <xf numFmtId="179" fontId="9" fillId="35" borderId="18" xfId="0" applyNumberFormat="1" applyFont="1" applyFill="1" applyBorder="1" applyAlignment="1">
      <alignment/>
    </xf>
    <xf numFmtId="10" fontId="9" fillId="35" borderId="18" xfId="0" applyNumberFormat="1" applyFont="1" applyFill="1" applyBorder="1" applyAlignment="1">
      <alignment horizontal="center"/>
    </xf>
    <xf numFmtId="177" fontId="9" fillId="35" borderId="18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4" fontId="9" fillId="0" borderId="0" xfId="46" applyNumberFormat="1" applyFont="1" applyFill="1" applyBorder="1" applyAlignment="1" applyProtection="1">
      <alignment horizontal="right" vertical="center"/>
      <protection locked="0"/>
    </xf>
    <xf numFmtId="178" fontId="9" fillId="0" borderId="0" xfId="0" applyNumberFormat="1" applyFont="1" applyFill="1" applyBorder="1" applyAlignment="1">
      <alignment horizontal="center"/>
    </xf>
    <xf numFmtId="177" fontId="9" fillId="0" borderId="0" xfId="0" applyNumberFormat="1" applyFont="1" applyFill="1" applyBorder="1" applyAlignment="1" applyProtection="1">
      <alignment horizontal="right" vertical="center"/>
      <protection locked="0"/>
    </xf>
    <xf numFmtId="10" fontId="9" fillId="0" borderId="0" xfId="0" applyNumberFormat="1" applyFont="1" applyFill="1" applyBorder="1" applyAlignment="1">
      <alignment horizontal="center"/>
    </xf>
    <xf numFmtId="0" fontId="2" fillId="33" borderId="19" xfId="0" applyFont="1" applyFill="1" applyBorder="1" applyAlignment="1">
      <alignment/>
    </xf>
    <xf numFmtId="0" fontId="2" fillId="33" borderId="11" xfId="0" applyFont="1" applyFill="1" applyBorder="1" applyAlignment="1">
      <alignment wrapText="1"/>
    </xf>
    <xf numFmtId="0" fontId="2" fillId="33" borderId="15" xfId="0" applyFont="1" applyFill="1" applyBorder="1" applyAlignment="1">
      <alignment horizontal="left" vertical="center" wrapText="1"/>
    </xf>
    <xf numFmtId="0" fontId="2" fillId="0" borderId="0" xfId="54" applyFont="1" applyAlignment="1">
      <alignment horizontal="center"/>
      <protection/>
    </xf>
    <xf numFmtId="0" fontId="2" fillId="0" borderId="21" xfId="54" applyFont="1" applyBorder="1" applyAlignment="1">
      <alignment horizontal="center"/>
      <protection/>
    </xf>
    <xf numFmtId="0" fontId="3" fillId="0" borderId="12" xfId="54" applyFont="1" applyBorder="1" applyAlignment="1">
      <alignment horizontal="center" vertical="center"/>
      <protection/>
    </xf>
    <xf numFmtId="0" fontId="3" fillId="0" borderId="22" xfId="54" applyFont="1" applyBorder="1" applyAlignment="1">
      <alignment horizontal="center" vertical="center"/>
      <protection/>
    </xf>
    <xf numFmtId="0" fontId="3" fillId="0" borderId="19" xfId="54" applyFont="1" applyBorder="1" applyAlignment="1">
      <alignment horizontal="center" vertical="center"/>
      <protection/>
    </xf>
    <xf numFmtId="0" fontId="2" fillId="0" borderId="0" xfId="54" applyFont="1">
      <alignment/>
      <protection/>
    </xf>
    <xf numFmtId="0" fontId="2" fillId="33" borderId="16" xfId="54" applyFont="1" applyFill="1" applyBorder="1" applyAlignment="1">
      <alignment horizontal="center"/>
      <protection/>
    </xf>
    <xf numFmtId="0" fontId="2" fillId="33" borderId="17" xfId="54" applyFont="1" applyFill="1" applyBorder="1" applyAlignment="1">
      <alignment horizontal="center"/>
      <protection/>
    </xf>
    <xf numFmtId="0" fontId="2" fillId="33" borderId="10" xfId="54" applyFont="1" applyFill="1" applyBorder="1" applyAlignment="1">
      <alignment horizontal="center"/>
      <protection/>
    </xf>
    <xf numFmtId="0" fontId="3" fillId="33" borderId="16" xfId="54" applyFont="1" applyFill="1" applyBorder="1">
      <alignment/>
      <protection/>
    </xf>
    <xf numFmtId="0" fontId="3" fillId="33" borderId="17" xfId="54" applyFont="1" applyFill="1" applyBorder="1">
      <alignment/>
      <protection/>
    </xf>
    <xf numFmtId="9" fontId="2" fillId="33" borderId="10" xfId="54" applyNumberFormat="1" applyFont="1" applyFill="1" applyBorder="1" applyAlignment="1">
      <alignment horizontal="center"/>
      <protection/>
    </xf>
    <xf numFmtId="0" fontId="2" fillId="33" borderId="11" xfId="54" applyFont="1" applyFill="1" applyBorder="1" applyAlignment="1">
      <alignment horizontal="center"/>
      <protection/>
    </xf>
    <xf numFmtId="9" fontId="3" fillId="33" borderId="17" xfId="54" applyNumberFormat="1" applyFont="1" applyFill="1" applyBorder="1">
      <alignment/>
      <protection/>
    </xf>
    <xf numFmtId="0" fontId="2" fillId="0" borderId="23" xfId="54" applyFont="1" applyBorder="1" applyAlignment="1">
      <alignment horizontal="center" vertical="center"/>
      <protection/>
    </xf>
    <xf numFmtId="176" fontId="3" fillId="33" borderId="15" xfId="54" applyNumberFormat="1" applyFont="1" applyFill="1" applyBorder="1" applyAlignment="1">
      <alignment horizontal="left" vertical="center"/>
      <protection/>
    </xf>
    <xf numFmtId="176" fontId="3" fillId="33" borderId="14" xfId="54" applyNumberFormat="1" applyFont="1" applyFill="1" applyBorder="1" applyAlignment="1">
      <alignment horizontal="left" vertical="center"/>
      <protection/>
    </xf>
    <xf numFmtId="0" fontId="3" fillId="0" borderId="24" xfId="54" applyFont="1" applyBorder="1" applyAlignment="1">
      <alignment vertical="center"/>
      <protection/>
    </xf>
    <xf numFmtId="0" fontId="3" fillId="0" borderId="25" xfId="54" applyFont="1" applyBorder="1" applyAlignment="1">
      <alignment vertical="center"/>
      <protection/>
    </xf>
    <xf numFmtId="0" fontId="3" fillId="0" borderId="21" xfId="54" applyFont="1" applyBorder="1" applyAlignment="1">
      <alignment vertical="center"/>
      <protection/>
    </xf>
    <xf numFmtId="0" fontId="3" fillId="0" borderId="26" xfId="54" applyFont="1" applyBorder="1" applyAlignment="1">
      <alignment vertical="center"/>
      <protection/>
    </xf>
    <xf numFmtId="0" fontId="3" fillId="0" borderId="23" xfId="54" applyFont="1" applyBorder="1" applyAlignment="1">
      <alignment vertical="center"/>
      <protection/>
    </xf>
    <xf numFmtId="0" fontId="3" fillId="0" borderId="27" xfId="54" applyFont="1" applyBorder="1" applyAlignment="1">
      <alignment vertical="center"/>
      <protection/>
    </xf>
    <xf numFmtId="0" fontId="10" fillId="0" borderId="11" xfId="54" applyFont="1" applyBorder="1" applyAlignment="1">
      <alignment horizontal="center"/>
      <protection/>
    </xf>
    <xf numFmtId="176" fontId="4" fillId="0" borderId="0" xfId="54" applyNumberFormat="1" applyFont="1">
      <alignment/>
      <protection/>
    </xf>
    <xf numFmtId="0" fontId="2" fillId="33" borderId="10" xfId="54" applyFont="1" applyFill="1" applyBorder="1" applyAlignment="1">
      <alignment horizontal="left"/>
      <protection/>
    </xf>
    <xf numFmtId="0" fontId="2" fillId="33" borderId="14" xfId="54" applyFont="1" applyFill="1" applyBorder="1" applyAlignment="1">
      <alignment horizontal="center"/>
      <protection/>
    </xf>
    <xf numFmtId="0" fontId="2" fillId="33" borderId="27" xfId="54" applyFont="1" applyFill="1" applyBorder="1" applyAlignment="1">
      <alignment horizontal="center"/>
      <protection/>
    </xf>
    <xf numFmtId="175" fontId="3" fillId="0" borderId="0" xfId="49" applyFont="1" applyAlignment="1">
      <alignment/>
    </xf>
    <xf numFmtId="0" fontId="9" fillId="0" borderId="18" xfId="54" applyFont="1" applyFill="1" applyBorder="1" applyAlignment="1">
      <alignment horizontal="center" vertical="center"/>
      <protection/>
    </xf>
    <xf numFmtId="176" fontId="3" fillId="33" borderId="13" xfId="54" applyNumberFormat="1" applyFont="1" applyFill="1" applyBorder="1" applyAlignment="1">
      <alignment horizontal="left" vertical="center"/>
      <protection/>
    </xf>
    <xf numFmtId="176" fontId="3" fillId="33" borderId="20" xfId="54" applyNumberFormat="1" applyFont="1" applyFill="1" applyBorder="1" applyAlignment="1">
      <alignment horizontal="left" vertical="center"/>
      <protection/>
    </xf>
    <xf numFmtId="0" fontId="3" fillId="33" borderId="11" xfId="54" applyFont="1" applyFill="1" applyBorder="1">
      <alignment/>
      <protection/>
    </xf>
    <xf numFmtId="176" fontId="3" fillId="33" borderId="10" xfId="54" applyNumberFormat="1" applyFont="1" applyFill="1" applyBorder="1" applyAlignment="1">
      <alignment horizontal="center" vertical="center"/>
      <protection/>
    </xf>
    <xf numFmtId="174" fontId="3" fillId="0" borderId="0" xfId="52" applyFont="1" applyFill="1" applyAlignment="1">
      <alignment/>
    </xf>
    <xf numFmtId="0" fontId="14" fillId="0" borderId="0" xfId="0" applyFont="1" applyBorder="1" applyAlignment="1">
      <alignment horizontal="center"/>
    </xf>
    <xf numFmtId="0" fontId="15" fillId="0" borderId="0" xfId="0" applyFont="1" applyAlignment="1">
      <alignment/>
    </xf>
    <xf numFmtId="0" fontId="19" fillId="36" borderId="18" xfId="0" applyFont="1" applyFill="1" applyBorder="1" applyAlignment="1">
      <alignment horizontal="left" vertical="top" wrapText="1"/>
    </xf>
    <xf numFmtId="0" fontId="19" fillId="36" borderId="18" xfId="0" applyFont="1" applyFill="1" applyBorder="1" applyAlignment="1">
      <alignment vertical="top" wrapText="1"/>
    </xf>
    <xf numFmtId="0" fontId="1" fillId="0" borderId="18" xfId="0" applyFont="1" applyBorder="1" applyAlignment="1">
      <alignment horizontal="justify" vertical="top" wrapText="1"/>
    </xf>
    <xf numFmtId="0" fontId="1" fillId="0" borderId="18" xfId="0" applyFont="1" applyBorder="1" applyAlignment="1">
      <alignment horizontal="justify" vertical="top"/>
    </xf>
    <xf numFmtId="185" fontId="1" fillId="0" borderId="18" xfId="0" applyNumberFormat="1" applyFont="1" applyBorder="1" applyAlignment="1">
      <alignment horizontal="justify" vertical="top" wrapText="1"/>
    </xf>
    <xf numFmtId="0" fontId="1" fillId="0" borderId="18" xfId="0" applyNumberFormat="1" applyFont="1" applyBorder="1" applyAlignment="1">
      <alignment horizontal="justify" vertical="top" wrapText="1"/>
    </xf>
    <xf numFmtId="0" fontId="1" fillId="0" borderId="28" xfId="0" applyNumberFormat="1" applyFont="1" applyBorder="1" applyAlignment="1">
      <alignment horizontal="justify" vertical="top" wrapText="1"/>
    </xf>
    <xf numFmtId="0" fontId="1" fillId="0" borderId="28" xfId="0" applyFont="1" applyBorder="1" applyAlignment="1">
      <alignment horizontal="justify" vertical="top"/>
    </xf>
    <xf numFmtId="185" fontId="1" fillId="0" borderId="28" xfId="0" applyNumberFormat="1" applyFont="1" applyBorder="1" applyAlignment="1">
      <alignment horizontal="justify" vertical="top" wrapText="1"/>
    </xf>
    <xf numFmtId="0" fontId="1" fillId="0" borderId="28" xfId="0" applyFont="1" applyBorder="1" applyAlignment="1">
      <alignment horizontal="justify" vertical="top" wrapText="1"/>
    </xf>
    <xf numFmtId="0" fontId="1" fillId="0" borderId="18" xfId="0" applyFont="1" applyBorder="1" applyAlignment="1">
      <alignment horizontal="left" vertical="top" wrapText="1"/>
    </xf>
    <xf numFmtId="185" fontId="1" fillId="0" borderId="18" xfId="0" applyNumberFormat="1" applyFont="1" applyBorder="1" applyAlignment="1">
      <alignment vertical="top" wrapText="1"/>
    </xf>
    <xf numFmtId="0" fontId="1" fillId="0" borderId="18" xfId="0" applyNumberFormat="1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left" vertical="top" wrapText="1"/>
    </xf>
    <xf numFmtId="0" fontId="1" fillId="0" borderId="0" xfId="0" applyFont="1" applyBorder="1" applyAlignment="1">
      <alignment vertical="top"/>
    </xf>
    <xf numFmtId="185" fontId="1" fillId="0" borderId="0" xfId="0" applyNumberFormat="1" applyFont="1" applyBorder="1" applyAlignment="1">
      <alignment vertical="top" wrapText="1"/>
    </xf>
    <xf numFmtId="0" fontId="1" fillId="0" borderId="0" xfId="0" applyNumberFormat="1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29" xfId="0" applyFont="1" applyBorder="1" applyAlignment="1">
      <alignment horizontal="left" vertical="top" wrapText="1"/>
    </xf>
    <xf numFmtId="0" fontId="1" fillId="0" borderId="18" xfId="0" applyFont="1" applyBorder="1" applyAlignment="1">
      <alignment vertical="top"/>
    </xf>
    <xf numFmtId="0" fontId="19" fillId="0" borderId="18" xfId="0" applyFont="1" applyBorder="1" applyAlignment="1">
      <alignment horizontal="left" vertical="top" wrapText="1"/>
    </xf>
    <xf numFmtId="0" fontId="19" fillId="0" borderId="18" xfId="0" applyFont="1" applyBorder="1" applyAlignment="1">
      <alignment vertical="top" wrapText="1"/>
    </xf>
    <xf numFmtId="0" fontId="1" fillId="0" borderId="29" xfId="0" applyFont="1" applyBorder="1" applyAlignment="1">
      <alignment horizontal="left" vertical="top"/>
    </xf>
    <xf numFmtId="0" fontId="1" fillId="0" borderId="18" xfId="0" applyFont="1" applyBorder="1" applyAlignment="1">
      <alignment horizontal="right" vertical="top" wrapText="1"/>
    </xf>
    <xf numFmtId="0" fontId="0" fillId="0" borderId="0" xfId="0" applyBorder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right" vertical="top" wrapText="1"/>
    </xf>
    <xf numFmtId="0" fontId="14" fillId="0" borderId="0" xfId="0" applyFont="1" applyAlignment="1">
      <alignment/>
    </xf>
    <xf numFmtId="0" fontId="3" fillId="0" borderId="0" xfId="55" applyFont="1" applyAlignment="1">
      <alignment horizontal="center"/>
      <protection/>
    </xf>
    <xf numFmtId="0" fontId="6" fillId="0" borderId="0" xfId="55" applyFont="1" applyAlignment="1">
      <alignment horizontal="center"/>
      <protection/>
    </xf>
    <xf numFmtId="0" fontId="7" fillId="0" borderId="0" xfId="55" applyFont="1" applyAlignment="1">
      <alignment horizontal="center"/>
      <protection/>
    </xf>
    <xf numFmtId="0" fontId="14" fillId="0" borderId="0" xfId="54" applyFont="1" applyAlignment="1">
      <alignment horizontal="center"/>
      <protection/>
    </xf>
    <xf numFmtId="0" fontId="2" fillId="33" borderId="16" xfId="54" applyFont="1" applyFill="1" applyBorder="1" applyAlignment="1">
      <alignment horizontal="center"/>
      <protection/>
    </xf>
    <xf numFmtId="0" fontId="2" fillId="33" borderId="10" xfId="54" applyFont="1" applyFill="1" applyBorder="1" applyAlignment="1">
      <alignment horizontal="center"/>
      <protection/>
    </xf>
    <xf numFmtId="0" fontId="2" fillId="0" borderId="15" xfId="54" applyFont="1" applyBorder="1" applyAlignment="1">
      <alignment horizontal="center" vertical="center" wrapText="1" shrinkToFit="1"/>
      <protection/>
    </xf>
    <xf numFmtId="0" fontId="2" fillId="0" borderId="30" xfId="54" applyFont="1" applyBorder="1" applyAlignment="1">
      <alignment horizontal="center" vertical="center" wrapText="1" shrinkToFit="1"/>
      <protection/>
    </xf>
    <xf numFmtId="0" fontId="2" fillId="0" borderId="14" xfId="54" applyFont="1" applyBorder="1" applyAlignment="1">
      <alignment horizontal="center" vertical="center" wrapText="1" shrinkToFit="1"/>
      <protection/>
    </xf>
    <xf numFmtId="0" fontId="2" fillId="0" borderId="24" xfId="54" applyFont="1" applyBorder="1" applyAlignment="1">
      <alignment horizontal="center" vertical="center" wrapText="1"/>
      <protection/>
    </xf>
    <xf numFmtId="0" fontId="2" fillId="0" borderId="25" xfId="54" applyFont="1" applyBorder="1" applyAlignment="1">
      <alignment horizontal="center" vertical="center" wrapText="1"/>
      <protection/>
    </xf>
    <xf numFmtId="0" fontId="2" fillId="0" borderId="21" xfId="54" applyFont="1" applyBorder="1" applyAlignment="1">
      <alignment horizontal="center" vertical="center" wrapText="1"/>
      <protection/>
    </xf>
    <xf numFmtId="0" fontId="2" fillId="0" borderId="31" xfId="54" applyFont="1" applyBorder="1" applyAlignment="1">
      <alignment horizontal="center" vertical="center" wrapText="1"/>
      <protection/>
    </xf>
    <xf numFmtId="0" fontId="2" fillId="0" borderId="0" xfId="54" applyFont="1" applyBorder="1" applyAlignment="1">
      <alignment horizontal="center" vertical="center" wrapText="1"/>
      <protection/>
    </xf>
    <xf numFmtId="0" fontId="2" fillId="0" borderId="32" xfId="54" applyFont="1" applyBorder="1" applyAlignment="1">
      <alignment horizontal="center" vertical="center" wrapText="1"/>
      <protection/>
    </xf>
    <xf numFmtId="0" fontId="2" fillId="0" borderId="26" xfId="54" applyFont="1" applyBorder="1" applyAlignment="1">
      <alignment horizontal="center" vertical="center" wrapText="1"/>
      <protection/>
    </xf>
    <xf numFmtId="0" fontId="2" fillId="0" borderId="23" xfId="54" applyFont="1" applyBorder="1" applyAlignment="1">
      <alignment horizontal="center" vertical="center" wrapText="1"/>
      <protection/>
    </xf>
    <xf numFmtId="0" fontId="2" fillId="0" borderId="27" xfId="54" applyFont="1" applyBorder="1" applyAlignment="1">
      <alignment horizontal="center" vertical="center" wrapText="1"/>
      <protection/>
    </xf>
    <xf numFmtId="0" fontId="2" fillId="33" borderId="17" xfId="54" applyFont="1" applyFill="1" applyBorder="1" applyAlignment="1">
      <alignment horizontal="center"/>
      <protection/>
    </xf>
    <xf numFmtId="0" fontId="2" fillId="33" borderId="16" xfId="54" applyFont="1" applyFill="1" applyBorder="1" applyAlignment="1">
      <alignment horizontal="center" vertical="center" wrapText="1"/>
      <protection/>
    </xf>
    <xf numFmtId="0" fontId="2" fillId="33" borderId="17" xfId="54" applyFont="1" applyFill="1" applyBorder="1" applyAlignment="1">
      <alignment horizontal="center" vertical="center" wrapText="1"/>
      <protection/>
    </xf>
    <xf numFmtId="0" fontId="2" fillId="33" borderId="10" xfId="54" applyFont="1" applyFill="1" applyBorder="1" applyAlignment="1">
      <alignment horizontal="center" vertical="center" wrapText="1"/>
      <protection/>
    </xf>
    <xf numFmtId="0" fontId="8" fillId="0" borderId="18" xfId="0" applyFont="1" applyBorder="1" applyAlignment="1">
      <alignment horizontal="center" vertical="center"/>
    </xf>
    <xf numFmtId="0" fontId="8" fillId="35" borderId="18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3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2" fillId="33" borderId="16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 wrapText="1" shrinkToFit="1"/>
    </xf>
    <xf numFmtId="0" fontId="2" fillId="0" borderId="30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7" fillId="0" borderId="0" xfId="54" applyFont="1" applyAlignment="1">
      <alignment horizontal="center"/>
      <protection/>
    </xf>
    <xf numFmtId="0" fontId="2" fillId="33" borderId="15" xfId="54" applyFont="1" applyFill="1" applyBorder="1" applyAlignment="1">
      <alignment horizontal="center" vertical="center"/>
      <protection/>
    </xf>
    <xf numFmtId="0" fontId="2" fillId="33" borderId="14" xfId="54" applyFont="1" applyFill="1" applyBorder="1" applyAlignment="1">
      <alignment horizontal="center" vertical="center"/>
      <protection/>
    </xf>
    <xf numFmtId="0" fontId="3" fillId="33" borderId="15" xfId="54" applyFont="1" applyFill="1" applyBorder="1" applyAlignment="1">
      <alignment horizontal="center" vertical="center"/>
      <protection/>
    </xf>
    <xf numFmtId="0" fontId="3" fillId="33" borderId="14" xfId="54" applyFont="1" applyFill="1" applyBorder="1" applyAlignment="1">
      <alignment horizontal="center" vertical="center"/>
      <protection/>
    </xf>
    <xf numFmtId="0" fontId="2" fillId="0" borderId="16" xfId="54" applyFont="1" applyBorder="1" applyAlignment="1">
      <alignment horizontal="center" vertical="center"/>
      <protection/>
    </xf>
    <xf numFmtId="0" fontId="2" fillId="0" borderId="17" xfId="54" applyFont="1" applyBorder="1" applyAlignment="1">
      <alignment horizontal="center" vertical="center"/>
      <protection/>
    </xf>
    <xf numFmtId="0" fontId="3" fillId="0" borderId="0" xfId="54" applyFont="1" applyAlignment="1">
      <alignment horizontal="center"/>
      <protection/>
    </xf>
    <xf numFmtId="0" fontId="6" fillId="0" borderId="0" xfId="54" applyFont="1" applyAlignment="1">
      <alignment horizontal="center"/>
      <protection/>
    </xf>
    <xf numFmtId="176" fontId="3" fillId="33" borderId="15" xfId="54" applyNumberFormat="1" applyFont="1" applyFill="1" applyBorder="1" applyAlignment="1">
      <alignment horizontal="center" vertical="center"/>
      <protection/>
    </xf>
    <xf numFmtId="176" fontId="3" fillId="33" borderId="14" xfId="54" applyNumberFormat="1" applyFont="1" applyFill="1" applyBorder="1" applyAlignment="1">
      <alignment horizontal="center" vertical="center"/>
      <protection/>
    </xf>
    <xf numFmtId="176" fontId="3" fillId="0" borderId="0" xfId="54" applyNumberFormat="1" applyFont="1" applyFill="1" applyBorder="1" applyAlignment="1">
      <alignment horizontal="center" vertical="center"/>
      <protection/>
    </xf>
    <xf numFmtId="0" fontId="2" fillId="0" borderId="0" xfId="54" applyFont="1" applyFill="1" applyBorder="1" applyAlignment="1">
      <alignment horizontal="center" vertical="center"/>
      <protection/>
    </xf>
    <xf numFmtId="0" fontId="3" fillId="0" borderId="15" xfId="54" applyFont="1" applyBorder="1" applyAlignment="1">
      <alignment horizontal="center" vertical="center"/>
      <protection/>
    </xf>
    <xf numFmtId="0" fontId="3" fillId="0" borderId="14" xfId="54" applyFont="1" applyBorder="1" applyAlignment="1">
      <alignment horizontal="center" vertical="center"/>
      <protection/>
    </xf>
    <xf numFmtId="0" fontId="2" fillId="33" borderId="15" xfId="54" applyNumberFormat="1" applyFont="1" applyFill="1" applyBorder="1" applyAlignment="1">
      <alignment horizontal="center" vertical="center"/>
      <protection/>
    </xf>
    <xf numFmtId="0" fontId="2" fillId="33" borderId="30" xfId="54" applyNumberFormat="1" applyFont="1" applyFill="1" applyBorder="1" applyAlignment="1">
      <alignment horizontal="center" vertical="center"/>
      <protection/>
    </xf>
    <xf numFmtId="0" fontId="2" fillId="33" borderId="14" xfId="54" applyNumberFormat="1" applyFont="1" applyFill="1" applyBorder="1" applyAlignment="1">
      <alignment horizontal="center" vertical="center"/>
      <protection/>
    </xf>
    <xf numFmtId="0" fontId="3" fillId="33" borderId="15" xfId="54" applyNumberFormat="1" applyFont="1" applyFill="1" applyBorder="1" applyAlignment="1">
      <alignment horizontal="center" vertical="center"/>
      <protection/>
    </xf>
    <xf numFmtId="0" fontId="3" fillId="33" borderId="30" xfId="54" applyNumberFormat="1" applyFont="1" applyFill="1" applyBorder="1" applyAlignment="1">
      <alignment horizontal="center" vertical="center"/>
      <protection/>
    </xf>
    <xf numFmtId="0" fontId="3" fillId="33" borderId="14" xfId="54" applyNumberFormat="1" applyFont="1" applyFill="1" applyBorder="1" applyAlignment="1">
      <alignment horizontal="center" vertical="center"/>
      <protection/>
    </xf>
    <xf numFmtId="0" fontId="2" fillId="34" borderId="15" xfId="54" applyNumberFormat="1" applyFont="1" applyFill="1" applyBorder="1" applyAlignment="1">
      <alignment horizontal="center" vertical="center"/>
      <protection/>
    </xf>
    <xf numFmtId="0" fontId="2" fillId="34" borderId="30" xfId="54" applyNumberFormat="1" applyFont="1" applyFill="1" applyBorder="1" applyAlignment="1">
      <alignment horizontal="center" vertical="center"/>
      <protection/>
    </xf>
    <xf numFmtId="0" fontId="2" fillId="34" borderId="14" xfId="54" applyNumberFormat="1" applyFont="1" applyFill="1" applyBorder="1" applyAlignment="1">
      <alignment horizontal="center" vertical="center"/>
      <protection/>
    </xf>
    <xf numFmtId="0" fontId="2" fillId="0" borderId="0" xfId="54" applyFont="1" applyBorder="1" applyAlignment="1">
      <alignment horizontal="center" vertical="center"/>
      <protection/>
    </xf>
    <xf numFmtId="0" fontId="2" fillId="0" borderId="15" xfId="54" applyFont="1" applyBorder="1" applyAlignment="1">
      <alignment horizontal="center" vertical="center"/>
      <protection/>
    </xf>
    <xf numFmtId="0" fontId="2" fillId="0" borderId="30" xfId="54" applyFont="1" applyBorder="1" applyAlignment="1">
      <alignment horizontal="center" vertical="center"/>
      <protection/>
    </xf>
    <xf numFmtId="0" fontId="2" fillId="0" borderId="14" xfId="54" applyFont="1" applyBorder="1" applyAlignment="1">
      <alignment horizontal="center" vertical="center"/>
      <protection/>
    </xf>
    <xf numFmtId="0" fontId="3" fillId="0" borderId="24" xfId="54" applyFont="1" applyBorder="1" applyAlignment="1">
      <alignment horizontal="left" vertical="center"/>
      <protection/>
    </xf>
    <xf numFmtId="0" fontId="3" fillId="0" borderId="25" xfId="54" applyFont="1" applyBorder="1" applyAlignment="1">
      <alignment horizontal="left" vertical="center"/>
      <protection/>
    </xf>
    <xf numFmtId="0" fontId="3" fillId="0" borderId="21" xfId="54" applyFont="1" applyBorder="1" applyAlignment="1">
      <alignment horizontal="left" vertical="center"/>
      <protection/>
    </xf>
    <xf numFmtId="0" fontId="3" fillId="0" borderId="31" xfId="54" applyFont="1" applyBorder="1" applyAlignment="1">
      <alignment horizontal="left" vertical="center"/>
      <protection/>
    </xf>
    <xf numFmtId="0" fontId="3" fillId="0" borderId="0" xfId="54" applyFont="1" applyBorder="1" applyAlignment="1">
      <alignment horizontal="left" vertical="center"/>
      <protection/>
    </xf>
    <xf numFmtId="0" fontId="3" fillId="0" borderId="32" xfId="54" applyFont="1" applyBorder="1" applyAlignment="1">
      <alignment horizontal="left" vertical="center"/>
      <protection/>
    </xf>
    <xf numFmtId="0" fontId="3" fillId="0" borderId="26" xfId="54" applyFont="1" applyBorder="1" applyAlignment="1">
      <alignment horizontal="left" vertical="center"/>
      <protection/>
    </xf>
    <xf numFmtId="0" fontId="3" fillId="0" borderId="23" xfId="54" applyFont="1" applyBorder="1" applyAlignment="1">
      <alignment horizontal="left" vertical="center"/>
      <protection/>
    </xf>
    <xf numFmtId="0" fontId="3" fillId="0" borderId="27" xfId="54" applyFont="1" applyBorder="1" applyAlignment="1">
      <alignment horizontal="left" vertical="center"/>
      <protection/>
    </xf>
    <xf numFmtId="10" fontId="3" fillId="33" borderId="15" xfId="54" applyNumberFormat="1" applyFont="1" applyFill="1" applyBorder="1" applyAlignment="1">
      <alignment horizontal="center" vertical="center"/>
      <protection/>
    </xf>
    <xf numFmtId="10" fontId="3" fillId="33" borderId="14" xfId="54" applyNumberFormat="1" applyFont="1" applyFill="1" applyBorder="1" applyAlignment="1">
      <alignment horizontal="center" vertical="center"/>
      <protection/>
    </xf>
    <xf numFmtId="0" fontId="2" fillId="0" borderId="23" xfId="54" applyFont="1" applyBorder="1" applyAlignment="1">
      <alignment horizontal="center" vertical="center"/>
      <protection/>
    </xf>
    <xf numFmtId="10" fontId="3" fillId="33" borderId="21" xfId="54" applyNumberFormat="1" applyFont="1" applyFill="1" applyBorder="1" applyAlignment="1">
      <alignment horizontal="center" vertical="center"/>
      <protection/>
    </xf>
    <xf numFmtId="10" fontId="3" fillId="33" borderId="27" xfId="54" applyNumberFormat="1" applyFont="1" applyFill="1" applyBorder="1" applyAlignment="1">
      <alignment horizontal="center" vertical="center"/>
      <protection/>
    </xf>
    <xf numFmtId="2" fontId="3" fillId="33" borderId="15" xfId="54" applyNumberFormat="1" applyFont="1" applyFill="1" applyBorder="1" applyAlignment="1">
      <alignment horizontal="center" vertical="center"/>
      <protection/>
    </xf>
    <xf numFmtId="2" fontId="3" fillId="33" borderId="14" xfId="54" applyNumberFormat="1" applyFont="1" applyFill="1" applyBorder="1" applyAlignment="1">
      <alignment horizontal="center" vertical="center"/>
      <protection/>
    </xf>
    <xf numFmtId="175" fontId="8" fillId="37" borderId="16" xfId="49" applyFont="1" applyFill="1" applyBorder="1" applyAlignment="1">
      <alignment horizontal="center"/>
    </xf>
    <xf numFmtId="175" fontId="8" fillId="37" borderId="17" xfId="49" applyFont="1" applyFill="1" applyBorder="1" applyAlignment="1">
      <alignment horizontal="center"/>
    </xf>
    <xf numFmtId="0" fontId="13" fillId="0" borderId="0" xfId="54" applyFont="1" applyAlignment="1">
      <alignment horizontal="center"/>
      <protection/>
    </xf>
    <xf numFmtId="0" fontId="2" fillId="0" borderId="16" xfId="54" applyFont="1" applyBorder="1" applyAlignment="1">
      <alignment horizontal="center"/>
      <protection/>
    </xf>
    <xf numFmtId="0" fontId="2" fillId="0" borderId="17" xfId="54" applyFont="1" applyBorder="1" applyAlignment="1">
      <alignment horizontal="center"/>
      <protection/>
    </xf>
    <xf numFmtId="0" fontId="2" fillId="0" borderId="10" xfId="54" applyFont="1" applyBorder="1" applyAlignment="1">
      <alignment horizontal="center"/>
      <protection/>
    </xf>
    <xf numFmtId="0" fontId="3" fillId="0" borderId="13" xfId="54" applyFont="1" applyBorder="1" applyAlignment="1">
      <alignment horizontal="left" vertical="center"/>
      <protection/>
    </xf>
    <xf numFmtId="0" fontId="3" fillId="0" borderId="33" xfId="54" applyFont="1" applyBorder="1" applyAlignment="1">
      <alignment horizontal="left" vertical="center"/>
      <protection/>
    </xf>
    <xf numFmtId="0" fontId="3" fillId="0" borderId="34" xfId="54" applyFont="1" applyBorder="1" applyAlignment="1">
      <alignment horizontal="left" vertical="center"/>
      <protection/>
    </xf>
    <xf numFmtId="0" fontId="3" fillId="0" borderId="35" xfId="54" applyFont="1" applyBorder="1" applyAlignment="1">
      <alignment horizontal="left" vertical="center"/>
      <protection/>
    </xf>
    <xf numFmtId="0" fontId="3" fillId="0" borderId="20" xfId="54" applyFont="1" applyBorder="1" applyAlignment="1">
      <alignment horizontal="left" vertical="center"/>
      <protection/>
    </xf>
    <xf numFmtId="0" fontId="3" fillId="0" borderId="36" xfId="54" applyFont="1" applyBorder="1" applyAlignment="1">
      <alignment horizontal="left" vertical="center"/>
      <protection/>
    </xf>
    <xf numFmtId="0" fontId="20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14" fillId="0" borderId="0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left" vertical="top" wrapText="1"/>
    </xf>
    <xf numFmtId="0" fontId="1" fillId="0" borderId="32" xfId="0" applyFont="1" applyBorder="1" applyAlignment="1">
      <alignment horizontal="left" vertical="top" wrapText="1"/>
    </xf>
    <xf numFmtId="0" fontId="1" fillId="0" borderId="37" xfId="0" applyFont="1" applyBorder="1" applyAlignment="1">
      <alignment horizontal="justify" vertical="center" wrapText="1"/>
    </xf>
    <xf numFmtId="0" fontId="1" fillId="0" borderId="38" xfId="0" applyFont="1" applyBorder="1" applyAlignment="1">
      <alignment horizontal="justify" vertical="center" wrapText="1"/>
    </xf>
    <xf numFmtId="0" fontId="1" fillId="0" borderId="39" xfId="0" applyFont="1" applyBorder="1" applyAlignment="1">
      <alignment horizontal="justify" vertical="center" wrapText="1"/>
    </xf>
    <xf numFmtId="0" fontId="1" fillId="0" borderId="28" xfId="0" applyFont="1" applyBorder="1" applyAlignment="1">
      <alignment horizontal="center" vertical="top" wrapText="1"/>
    </xf>
    <xf numFmtId="0" fontId="1" fillId="0" borderId="40" xfId="0" applyFont="1" applyBorder="1" applyAlignment="1">
      <alignment horizontal="center" vertical="top" wrapText="1"/>
    </xf>
    <xf numFmtId="0" fontId="1" fillId="0" borderId="41" xfId="0" applyFont="1" applyBorder="1" applyAlignment="1">
      <alignment horizontal="center" vertical="top" wrapText="1"/>
    </xf>
    <xf numFmtId="0" fontId="1" fillId="0" borderId="42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left" vertical="top" wrapText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top"/>
    </xf>
    <xf numFmtId="0" fontId="18" fillId="38" borderId="0" xfId="0" applyFont="1" applyFill="1" applyAlignment="1">
      <alignment horizontal="center" vertical="top"/>
    </xf>
    <xf numFmtId="0" fontId="19" fillId="0" borderId="43" xfId="0" applyFont="1" applyBorder="1" applyAlignment="1">
      <alignment horizontal="center" vertical="top"/>
    </xf>
    <xf numFmtId="0" fontId="2" fillId="0" borderId="0" xfId="54" applyFont="1" applyAlignment="1">
      <alignment horizontal="center"/>
      <protection/>
    </xf>
    <xf numFmtId="0" fontId="2" fillId="0" borderId="0" xfId="54" applyFont="1" applyBorder="1" applyAlignment="1">
      <alignment horizontal="center"/>
      <protection/>
    </xf>
    <xf numFmtId="0" fontId="2" fillId="33" borderId="15" xfId="54" applyFont="1" applyFill="1" applyBorder="1" applyAlignment="1">
      <alignment horizontal="center"/>
      <protection/>
    </xf>
    <xf numFmtId="0" fontId="11" fillId="39" borderId="15" xfId="54" applyFont="1" applyFill="1" applyBorder="1" applyAlignment="1">
      <alignment horizontal="center" vertical="center"/>
      <protection/>
    </xf>
    <xf numFmtId="0" fontId="11" fillId="39" borderId="13" xfId="54" applyFont="1" applyFill="1" applyBorder="1" applyAlignment="1">
      <alignment horizontal="left" vertical="center"/>
      <protection/>
    </xf>
    <xf numFmtId="0" fontId="11" fillId="39" borderId="33" xfId="54" applyFont="1" applyFill="1" applyBorder="1" applyAlignment="1">
      <alignment horizontal="left" vertical="center"/>
      <protection/>
    </xf>
    <xf numFmtId="0" fontId="11" fillId="39" borderId="44" xfId="54" applyFont="1" applyFill="1" applyBorder="1" applyAlignment="1">
      <alignment horizontal="left" vertical="center"/>
      <protection/>
    </xf>
    <xf numFmtId="0" fontId="12" fillId="39" borderId="15" xfId="54" applyFont="1" applyFill="1" applyBorder="1" applyAlignment="1">
      <alignment horizontal="center"/>
      <protection/>
    </xf>
    <xf numFmtId="0" fontId="11" fillId="39" borderId="32" xfId="54" applyFont="1" applyFill="1" applyBorder="1" applyAlignment="1">
      <alignment horizontal="center"/>
      <protection/>
    </xf>
    <xf numFmtId="0" fontId="12" fillId="39" borderId="32" xfId="54" applyFont="1" applyFill="1" applyBorder="1" applyAlignment="1">
      <alignment horizontal="justify" vertical="center"/>
      <protection/>
    </xf>
    <xf numFmtId="0" fontId="16" fillId="39" borderId="0" xfId="0" applyFont="1" applyFill="1" applyAlignment="1">
      <alignment/>
    </xf>
    <xf numFmtId="0" fontId="11" fillId="39" borderId="0" xfId="54" applyFont="1" applyFill="1" applyBorder="1" applyAlignment="1">
      <alignment horizontal="center"/>
      <protection/>
    </xf>
    <xf numFmtId="0" fontId="12" fillId="39" borderId="18" xfId="54" applyFont="1" applyFill="1" applyBorder="1" applyAlignment="1">
      <alignment horizontal="justify" vertical="center"/>
      <protection/>
    </xf>
    <xf numFmtId="0" fontId="12" fillId="39" borderId="12" xfId="54" applyFont="1" applyFill="1" applyBorder="1" applyAlignment="1">
      <alignment horizontal="center" vertical="center"/>
      <protection/>
    </xf>
    <xf numFmtId="0" fontId="12" fillId="39" borderId="45" xfId="54" applyFont="1" applyFill="1" applyBorder="1" applyAlignment="1">
      <alignment horizontal="center" vertical="center"/>
      <protection/>
    </xf>
    <xf numFmtId="0" fontId="11" fillId="39" borderId="30" xfId="54" applyFont="1" applyFill="1" applyBorder="1" applyAlignment="1">
      <alignment horizontal="center" vertical="center"/>
      <protection/>
    </xf>
    <xf numFmtId="0" fontId="12" fillId="39" borderId="11" xfId="54" applyFont="1" applyFill="1" applyBorder="1" applyAlignment="1">
      <alignment horizontal="center" vertical="center"/>
      <protection/>
    </xf>
    <xf numFmtId="0" fontId="12" fillId="39" borderId="10" xfId="54" applyFont="1" applyFill="1" applyBorder="1">
      <alignment/>
      <protection/>
    </xf>
    <xf numFmtId="0" fontId="12" fillId="39" borderId="11" xfId="54" applyFont="1" applyFill="1" applyBorder="1" applyAlignment="1">
      <alignment horizontal="justify" vertical="center"/>
      <protection/>
    </xf>
    <xf numFmtId="0" fontId="12" fillId="39" borderId="11" xfId="54" applyFont="1" applyFill="1" applyBorder="1">
      <alignment/>
      <protection/>
    </xf>
    <xf numFmtId="0" fontId="12" fillId="39" borderId="14" xfId="54" applyFont="1" applyFill="1" applyBorder="1" applyAlignment="1">
      <alignment horizontal="justify" vertical="center"/>
      <protection/>
    </xf>
    <xf numFmtId="0" fontId="12" fillId="39" borderId="19" xfId="54" applyFont="1" applyFill="1" applyBorder="1" applyAlignment="1">
      <alignment horizontal="center" vertical="center"/>
      <protection/>
    </xf>
    <xf numFmtId="0" fontId="12" fillId="39" borderId="10" xfId="54" applyFont="1" applyFill="1" applyBorder="1" applyAlignment="1">
      <alignment horizontal="center" vertical="center"/>
      <protection/>
    </xf>
    <xf numFmtId="0" fontId="11" fillId="39" borderId="46" xfId="54" applyFont="1" applyFill="1" applyBorder="1" applyAlignment="1">
      <alignment horizontal="left"/>
      <protection/>
    </xf>
    <xf numFmtId="0" fontId="11" fillId="39" borderId="47" xfId="54" applyFont="1" applyFill="1" applyBorder="1" applyAlignment="1">
      <alignment horizontal="left"/>
      <protection/>
    </xf>
    <xf numFmtId="0" fontId="11" fillId="39" borderId="0" xfId="54" applyFont="1" applyFill="1" applyBorder="1" applyAlignment="1">
      <alignment horizontal="left"/>
      <protection/>
    </xf>
    <xf numFmtId="0" fontId="11" fillId="39" borderId="32" xfId="54" applyFont="1" applyFill="1" applyBorder="1" applyAlignment="1">
      <alignment horizontal="left"/>
      <protection/>
    </xf>
    <xf numFmtId="0" fontId="11" fillId="39" borderId="48" xfId="54" applyFont="1" applyFill="1" applyBorder="1" applyAlignment="1">
      <alignment horizontal="justify" vertical="center" wrapText="1"/>
      <protection/>
    </xf>
    <xf numFmtId="0" fontId="12" fillId="39" borderId="18" xfId="54" applyFont="1" applyFill="1" applyBorder="1" applyAlignment="1">
      <alignment horizontal="justify" vertical="center" wrapText="1"/>
      <protection/>
    </xf>
    <xf numFmtId="0" fontId="12" fillId="39" borderId="42" xfId="54" applyFont="1" applyFill="1" applyBorder="1" applyAlignment="1">
      <alignment horizontal="justify" vertical="center" wrapText="1"/>
      <protection/>
    </xf>
    <xf numFmtId="0" fontId="12" fillId="39" borderId="18" xfId="54" applyFont="1" applyFill="1" applyBorder="1" applyAlignment="1">
      <alignment horizontal="center" vertical="center"/>
      <protection/>
    </xf>
    <xf numFmtId="0" fontId="12" fillId="39" borderId="18" xfId="54" applyFont="1" applyFill="1" applyBorder="1">
      <alignment/>
      <protection/>
    </xf>
    <xf numFmtId="0" fontId="12" fillId="39" borderId="18" xfId="54" applyFont="1" applyFill="1" applyBorder="1" applyAlignment="1">
      <alignment horizontal="justify" vertical="center" wrapText="1"/>
      <protection/>
    </xf>
    <xf numFmtId="0" fontId="17" fillId="0" borderId="18" xfId="0" applyFont="1" applyBorder="1" applyAlignment="1">
      <alignment/>
    </xf>
    <xf numFmtId="0" fontId="16" fillId="0" borderId="18" xfId="0" applyFont="1" applyBorder="1" applyAlignment="1">
      <alignment horizontal="center" vertical="center"/>
    </xf>
    <xf numFmtId="0" fontId="11" fillId="39" borderId="18" xfId="54" applyFont="1" applyFill="1" applyBorder="1">
      <alignment/>
      <protection/>
    </xf>
    <xf numFmtId="0" fontId="11" fillId="39" borderId="14" xfId="54" applyFont="1" applyFill="1" applyBorder="1" applyAlignment="1">
      <alignment horizontal="center" vertical="center"/>
      <protection/>
    </xf>
    <xf numFmtId="0" fontId="11" fillId="39" borderId="49" xfId="54" applyFont="1" applyFill="1" applyBorder="1" applyAlignment="1">
      <alignment horizontal="justify" vertical="center" wrapText="1"/>
      <protection/>
    </xf>
    <xf numFmtId="0" fontId="12" fillId="39" borderId="50" xfId="54" applyFont="1" applyFill="1" applyBorder="1" applyAlignment="1">
      <alignment horizontal="justify" vertical="center" wrapText="1"/>
      <protection/>
    </xf>
    <xf numFmtId="0" fontId="12" fillId="39" borderId="51" xfId="54" applyFont="1" applyFill="1" applyBorder="1" applyAlignment="1">
      <alignment horizontal="justify" vertical="center" wrapText="1"/>
      <protection/>
    </xf>
    <xf numFmtId="0" fontId="11" fillId="39" borderId="11" xfId="54" applyFont="1" applyFill="1" applyBorder="1" applyAlignment="1">
      <alignment horizontal="center" vertical="center"/>
      <protection/>
    </xf>
    <xf numFmtId="0" fontId="11" fillId="39" borderId="52" xfId="54" applyFont="1" applyFill="1" applyBorder="1" applyAlignment="1">
      <alignment horizontal="justify" vertical="center" wrapText="1"/>
      <protection/>
    </xf>
    <xf numFmtId="0" fontId="12" fillId="39" borderId="53" xfId="54" applyFont="1" applyFill="1" applyBorder="1" applyAlignment="1">
      <alignment horizontal="justify" vertical="center" wrapText="1"/>
      <protection/>
    </xf>
    <xf numFmtId="0" fontId="12" fillId="39" borderId="54" xfId="54" applyFont="1" applyFill="1" applyBorder="1" applyAlignment="1">
      <alignment horizontal="justify" vertical="center" wrapText="1"/>
      <protection/>
    </xf>
    <xf numFmtId="0" fontId="11" fillId="39" borderId="15" xfId="54" applyFont="1" applyFill="1" applyBorder="1" applyAlignment="1">
      <alignment horizontal="center" vertical="center" wrapText="1"/>
      <protection/>
    </xf>
    <xf numFmtId="0" fontId="11" fillId="39" borderId="55" xfId="54" applyFont="1" applyFill="1" applyBorder="1" applyAlignment="1">
      <alignment horizontal="justify" vertical="center" wrapText="1"/>
      <protection/>
    </xf>
    <xf numFmtId="0" fontId="11" fillId="39" borderId="56" xfId="54" applyFont="1" applyFill="1" applyBorder="1" applyAlignment="1">
      <alignment horizontal="justify" vertical="center" wrapText="1"/>
      <protection/>
    </xf>
    <xf numFmtId="0" fontId="11" fillId="39" borderId="57" xfId="54" applyFont="1" applyFill="1" applyBorder="1" applyAlignment="1">
      <alignment horizontal="justify" vertical="center" wrapText="1"/>
      <protection/>
    </xf>
    <xf numFmtId="0" fontId="12" fillId="39" borderId="18" xfId="54" applyFont="1" applyFill="1" applyBorder="1" applyAlignment="1">
      <alignment horizontal="center"/>
      <protection/>
    </xf>
    <xf numFmtId="0" fontId="12" fillId="39" borderId="30" xfId="54" applyFont="1" applyFill="1" applyBorder="1" applyAlignment="1">
      <alignment horizontal="center" vertical="center" wrapText="1"/>
      <protection/>
    </xf>
    <xf numFmtId="0" fontId="12" fillId="39" borderId="34" xfId="54" applyFont="1" applyFill="1" applyBorder="1" applyAlignment="1">
      <alignment horizontal="justify" vertical="center"/>
      <protection/>
    </xf>
    <xf numFmtId="0" fontId="12" fillId="39" borderId="35" xfId="54" applyFont="1" applyFill="1" applyBorder="1" applyAlignment="1">
      <alignment horizontal="justify" vertical="center"/>
      <protection/>
    </xf>
    <xf numFmtId="0" fontId="12" fillId="39" borderId="34" xfId="54" applyFont="1" applyFill="1" applyBorder="1" applyAlignment="1">
      <alignment horizontal="justify" vertical="center" wrapText="1"/>
      <protection/>
    </xf>
    <xf numFmtId="0" fontId="12" fillId="39" borderId="35" xfId="54" applyFont="1" applyFill="1" applyBorder="1" applyAlignment="1">
      <alignment horizontal="justify" vertical="center" wrapText="1"/>
      <protection/>
    </xf>
    <xf numFmtId="0" fontId="16" fillId="0" borderId="41" xfId="0" applyFont="1" applyBorder="1" applyAlignment="1">
      <alignment horizontal="center" vertical="center"/>
    </xf>
    <xf numFmtId="0" fontId="12" fillId="39" borderId="14" xfId="54" applyFont="1" applyFill="1" applyBorder="1" applyAlignment="1">
      <alignment horizontal="center" vertical="center" wrapText="1"/>
      <protection/>
    </xf>
    <xf numFmtId="0" fontId="12" fillId="39" borderId="20" xfId="54" applyFont="1" applyFill="1" applyBorder="1" applyAlignment="1">
      <alignment horizontal="justify" vertical="center"/>
      <protection/>
    </xf>
    <xf numFmtId="0" fontId="12" fillId="39" borderId="36" xfId="54" applyFont="1" applyFill="1" applyBorder="1" applyAlignment="1">
      <alignment horizontal="justify" vertical="center"/>
      <protection/>
    </xf>
    <xf numFmtId="0" fontId="11" fillId="39" borderId="55" xfId="54" applyFont="1" applyFill="1" applyBorder="1">
      <alignment/>
      <protection/>
    </xf>
    <xf numFmtId="0" fontId="12" fillId="39" borderId="56" xfId="54" applyFont="1" applyFill="1" applyBorder="1">
      <alignment/>
      <protection/>
    </xf>
    <xf numFmtId="0" fontId="12" fillId="39" borderId="57" xfId="54" applyFont="1" applyFill="1" applyBorder="1">
      <alignment/>
      <protection/>
    </xf>
    <xf numFmtId="0" fontId="12" fillId="39" borderId="18" xfId="54" applyFont="1" applyFill="1" applyBorder="1" applyAlignment="1">
      <alignment horizontal="center" vertical="center" wrapText="1"/>
      <protection/>
    </xf>
    <xf numFmtId="0" fontId="11" fillId="39" borderId="12" xfId="54" applyFont="1" applyFill="1" applyBorder="1" applyAlignment="1">
      <alignment horizontal="center" vertical="center"/>
      <protection/>
    </xf>
    <xf numFmtId="0" fontId="11" fillId="39" borderId="34" xfId="54" applyFont="1" applyFill="1" applyBorder="1" applyAlignment="1">
      <alignment horizontal="justify" vertical="center"/>
      <protection/>
    </xf>
    <xf numFmtId="0" fontId="11" fillId="39" borderId="35" xfId="54" applyFont="1" applyFill="1" applyBorder="1" applyAlignment="1">
      <alignment horizontal="justify" vertical="center"/>
      <protection/>
    </xf>
    <xf numFmtId="0" fontId="12" fillId="39" borderId="22" xfId="54" applyFont="1" applyFill="1" applyBorder="1" applyAlignment="1">
      <alignment horizontal="center" vertical="center"/>
      <protection/>
    </xf>
    <xf numFmtId="0" fontId="12" fillId="39" borderId="19" xfId="54" applyFont="1" applyFill="1" applyBorder="1" applyAlignment="1">
      <alignment horizontal="center" vertical="center"/>
      <protection/>
    </xf>
    <xf numFmtId="0" fontId="11" fillId="39" borderId="53" xfId="54" applyFont="1" applyFill="1" applyBorder="1" applyAlignment="1">
      <alignment horizontal="justify" vertical="center" wrapText="1"/>
      <protection/>
    </xf>
    <xf numFmtId="0" fontId="11" fillId="39" borderId="54" xfId="54" applyFont="1" applyFill="1" applyBorder="1" applyAlignment="1">
      <alignment horizontal="justify" vertical="center" wrapText="1"/>
      <protection/>
    </xf>
    <xf numFmtId="0" fontId="11" fillId="39" borderId="15" xfId="54" applyFont="1" applyFill="1" applyBorder="1" applyAlignment="1">
      <alignment horizontal="center" vertical="center"/>
      <protection/>
    </xf>
    <xf numFmtId="0" fontId="11" fillId="39" borderId="16" xfId="54" applyFont="1" applyFill="1" applyBorder="1" applyAlignment="1">
      <alignment horizontal="justify" vertical="center" wrapText="1"/>
      <protection/>
    </xf>
    <xf numFmtId="0" fontId="11" fillId="39" borderId="17" xfId="54" applyFont="1" applyFill="1" applyBorder="1" applyAlignment="1">
      <alignment horizontal="justify" vertical="center" wrapText="1"/>
      <protection/>
    </xf>
    <xf numFmtId="0" fontId="11" fillId="39" borderId="42" xfId="54" applyFont="1" applyFill="1" applyBorder="1" applyAlignment="1">
      <alignment horizontal="center" vertical="center"/>
      <protection/>
    </xf>
    <xf numFmtId="0" fontId="11" fillId="39" borderId="35" xfId="54" applyFont="1" applyFill="1" applyBorder="1" applyAlignment="1">
      <alignment horizontal="center" vertical="center"/>
      <protection/>
    </xf>
    <xf numFmtId="0" fontId="11" fillId="39" borderId="29" xfId="54" applyFont="1" applyFill="1" applyBorder="1" applyAlignment="1">
      <alignment horizontal="center" vertical="center"/>
      <protection/>
    </xf>
    <xf numFmtId="0" fontId="11" fillId="39" borderId="18" xfId="54" applyFont="1" applyFill="1" applyBorder="1" applyAlignment="1">
      <alignment horizontal="center" vertical="center"/>
      <protection/>
    </xf>
    <xf numFmtId="0" fontId="11" fillId="39" borderId="0" xfId="54" applyFont="1" applyFill="1" applyBorder="1" applyAlignment="1">
      <alignment horizontal="center" vertical="center"/>
      <protection/>
    </xf>
    <xf numFmtId="0" fontId="12" fillId="39" borderId="0" xfId="54" applyFont="1" applyFill="1" applyBorder="1" applyAlignment="1">
      <alignment horizontal="center"/>
      <protection/>
    </xf>
    <xf numFmtId="0" fontId="12" fillId="39" borderId="0" xfId="54" applyFont="1" applyFill="1" applyBorder="1" applyAlignment="1">
      <alignment horizontal="center" vertical="center"/>
      <protection/>
    </xf>
    <xf numFmtId="0" fontId="11" fillId="39" borderId="0" xfId="54" applyFont="1" applyFill="1" applyBorder="1" applyAlignment="1">
      <alignment horizontal="center" vertical="center"/>
      <protection/>
    </xf>
    <xf numFmtId="0" fontId="11" fillId="39" borderId="17" xfId="54" applyFont="1" applyFill="1" applyBorder="1" applyAlignment="1">
      <alignment horizontal="left" vertical="center" wrapText="1"/>
      <protection/>
    </xf>
    <xf numFmtId="0" fontId="11" fillId="39" borderId="58" xfId="54" applyFont="1" applyFill="1" applyBorder="1" applyAlignment="1">
      <alignment horizontal="left" vertical="center" wrapText="1"/>
      <protection/>
    </xf>
    <xf numFmtId="0" fontId="19" fillId="39" borderId="59" xfId="54" applyFont="1" applyFill="1" applyBorder="1" applyAlignment="1">
      <alignment horizontal="center" vertical="center"/>
      <protection/>
    </xf>
    <xf numFmtId="0" fontId="19" fillId="39" borderId="47" xfId="54" applyFont="1" applyFill="1" applyBorder="1" applyAlignment="1">
      <alignment horizontal="center" vertical="center"/>
      <protection/>
    </xf>
    <xf numFmtId="0" fontId="19" fillId="39" borderId="60" xfId="54" applyFont="1" applyFill="1" applyBorder="1" applyAlignment="1">
      <alignment horizontal="center" vertical="center"/>
      <protection/>
    </xf>
    <xf numFmtId="0" fontId="19" fillId="39" borderId="61" xfId="54" applyFont="1" applyFill="1" applyBorder="1" applyAlignment="1">
      <alignment horizontal="center" vertical="center"/>
      <protection/>
    </xf>
    <xf numFmtId="0" fontId="19" fillId="39" borderId="0" xfId="54" applyFont="1" applyFill="1" applyBorder="1" applyAlignment="1">
      <alignment horizontal="center" vertical="center"/>
      <protection/>
    </xf>
    <xf numFmtId="0" fontId="19" fillId="39" borderId="62" xfId="54" applyFont="1" applyFill="1" applyBorder="1" applyAlignment="1">
      <alignment horizontal="center" vertical="center"/>
      <protection/>
    </xf>
    <xf numFmtId="0" fontId="19" fillId="39" borderId="63" xfId="54" applyFont="1" applyFill="1" applyBorder="1" applyAlignment="1">
      <alignment horizontal="center" vertical="center"/>
      <protection/>
    </xf>
    <xf numFmtId="0" fontId="19" fillId="39" borderId="43" xfId="54" applyFont="1" applyFill="1" applyBorder="1" applyAlignment="1">
      <alignment horizontal="center" vertical="center"/>
      <protection/>
    </xf>
    <xf numFmtId="0" fontId="19" fillId="39" borderId="64" xfId="54" applyFont="1" applyFill="1" applyBorder="1" applyAlignment="1">
      <alignment horizontal="center" vertical="center"/>
      <protection/>
    </xf>
    <xf numFmtId="0" fontId="2" fillId="0" borderId="0" xfId="54" applyFont="1" applyBorder="1" applyAlignment="1">
      <alignment vertical="center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3" xfId="49"/>
    <cellStyle name="Currency" xfId="50"/>
    <cellStyle name="Currency [0]" xfId="51"/>
    <cellStyle name="Moneda 2" xfId="52"/>
    <cellStyle name="Neutral" xfId="53"/>
    <cellStyle name="Normal 2" xfId="54"/>
    <cellStyle name="Normal 2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valuaci&#243;n%20Financiera%20ID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MPRESAS"/>
      <sheetName val="DOCUMENTOS "/>
      <sheetName val="INDICADORES"/>
    </sheetNames>
    <sheetDataSet>
      <sheetData sheetId="0">
        <row r="8">
          <cell r="B8">
            <v>900254035</v>
          </cell>
          <cell r="C8" t="str">
            <v>TEC-CONS SAS</v>
          </cell>
          <cell r="D8">
            <v>982315753</v>
          </cell>
          <cell r="E8">
            <v>1071685752</v>
          </cell>
          <cell r="F8">
            <v>604000031</v>
          </cell>
          <cell r="G8">
            <v>604000031</v>
          </cell>
          <cell r="L8">
            <v>467685721</v>
          </cell>
        </row>
        <row r="9">
          <cell r="B9">
            <v>900321021</v>
          </cell>
          <cell r="C9" t="str">
            <v>ENERGIA, SOLUCIONES E INGENIERIA LTDA</v>
          </cell>
          <cell r="D9">
            <v>289007000</v>
          </cell>
          <cell r="E9">
            <v>298812000</v>
          </cell>
          <cell r="F9">
            <v>228695000</v>
          </cell>
          <cell r="G9">
            <v>228695000</v>
          </cell>
          <cell r="L9">
            <v>70117000</v>
          </cell>
        </row>
        <row r="11">
          <cell r="C11" t="str">
            <v>CONSORCIO PROYECCION 2011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48"/>
  <sheetViews>
    <sheetView tabSelected="1" zoomScalePageLayoutView="0" workbookViewId="0" topLeftCell="A1">
      <selection activeCell="P63" sqref="P63"/>
    </sheetView>
  </sheetViews>
  <sheetFormatPr defaultColWidth="11.421875" defaultRowHeight="12.75"/>
  <cols>
    <col min="6" max="6" width="13.00390625" style="0" customWidth="1"/>
    <col min="8" max="8" width="14.7109375" style="0" customWidth="1"/>
    <col min="9" max="9" width="3.421875" style="0" customWidth="1"/>
    <col min="10" max="10" width="15.00390625" style="0" customWidth="1"/>
    <col min="12" max="12" width="14.57421875" style="0" customWidth="1"/>
    <col min="13" max="13" width="3.28125" style="0" customWidth="1"/>
    <col min="14" max="14" width="17.7109375" style="0" customWidth="1"/>
    <col min="16" max="16" width="16.140625" style="0" customWidth="1"/>
  </cols>
  <sheetData>
    <row r="2" spans="1:16" ht="13.5">
      <c r="A2" s="297" t="s">
        <v>7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</row>
    <row r="3" spans="1:16" ht="13.5">
      <c r="A3" s="297" t="s">
        <v>103</v>
      </c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</row>
    <row r="4" spans="1:16" ht="13.5">
      <c r="A4" s="297" t="s">
        <v>77</v>
      </c>
      <c r="B4" s="297"/>
      <c r="C4" s="297"/>
      <c r="D4" s="297"/>
      <c r="E4" s="297"/>
      <c r="F4" s="297"/>
      <c r="G4" s="297"/>
      <c r="H4" s="297"/>
      <c r="I4" s="297"/>
      <c r="J4" s="297"/>
      <c r="K4" s="297"/>
      <c r="L4" s="297"/>
      <c r="M4" s="297"/>
      <c r="N4" s="297"/>
      <c r="O4" s="297"/>
      <c r="P4" s="297"/>
    </row>
    <row r="5" spans="1:16" ht="14.25" thickBot="1">
      <c r="A5" s="298" t="s">
        <v>84</v>
      </c>
      <c r="B5" s="298"/>
      <c r="C5" s="298"/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</row>
    <row r="6" spans="1:16" ht="14.25" thickBot="1">
      <c r="A6" s="152" t="s">
        <v>5</v>
      </c>
      <c r="B6" s="155" t="s">
        <v>58</v>
      </c>
      <c r="C6" s="156"/>
      <c r="D6" s="156"/>
      <c r="E6" s="157"/>
      <c r="F6" s="150" t="s">
        <v>3</v>
      </c>
      <c r="G6" s="164"/>
      <c r="H6" s="151"/>
      <c r="J6" s="150" t="s">
        <v>3</v>
      </c>
      <c r="K6" s="164"/>
      <c r="L6" s="151"/>
      <c r="N6" s="150" t="s">
        <v>3</v>
      </c>
      <c r="O6" s="164"/>
      <c r="P6" s="151"/>
    </row>
    <row r="7" spans="1:16" ht="13.5" thickBot="1">
      <c r="A7" s="153"/>
      <c r="B7" s="158"/>
      <c r="C7" s="159"/>
      <c r="D7" s="159"/>
      <c r="E7" s="160"/>
      <c r="F7" s="165" t="s">
        <v>173</v>
      </c>
      <c r="G7" s="166"/>
      <c r="H7" s="167"/>
      <c r="J7" s="165" t="s">
        <v>174</v>
      </c>
      <c r="K7" s="166"/>
      <c r="L7" s="167"/>
      <c r="N7" s="165" t="s">
        <v>81</v>
      </c>
      <c r="O7" s="166"/>
      <c r="P7" s="167"/>
    </row>
    <row r="8" spans="1:16" ht="14.25" thickBot="1">
      <c r="A8" s="153"/>
      <c r="B8" s="158"/>
      <c r="C8" s="159"/>
      <c r="D8" s="159"/>
      <c r="E8" s="159"/>
      <c r="F8" s="150" t="s">
        <v>0</v>
      </c>
      <c r="G8" s="151"/>
      <c r="H8" s="99"/>
      <c r="J8" s="150" t="s">
        <v>0</v>
      </c>
      <c r="K8" s="151"/>
      <c r="L8" s="99"/>
      <c r="N8" s="150" t="s">
        <v>0</v>
      </c>
      <c r="O8" s="151"/>
      <c r="P8" s="99"/>
    </row>
    <row r="9" spans="1:16" ht="14.25" thickBot="1">
      <c r="A9" s="154"/>
      <c r="B9" s="161"/>
      <c r="C9" s="162"/>
      <c r="D9" s="162"/>
      <c r="E9" s="163"/>
      <c r="F9" s="100" t="s">
        <v>2</v>
      </c>
      <c r="G9" s="101" t="s">
        <v>1</v>
      </c>
      <c r="H9" s="86" t="s">
        <v>6</v>
      </c>
      <c r="J9" s="100" t="s">
        <v>2</v>
      </c>
      <c r="K9" s="101" t="s">
        <v>1</v>
      </c>
      <c r="L9" s="299" t="s">
        <v>6</v>
      </c>
      <c r="N9" s="100" t="s">
        <v>2</v>
      </c>
      <c r="O9" s="101" t="s">
        <v>1</v>
      </c>
      <c r="P9" s="86" t="s">
        <v>6</v>
      </c>
    </row>
    <row r="10" spans="1:16" ht="14.25" thickBot="1">
      <c r="A10" s="300">
        <v>1</v>
      </c>
      <c r="B10" s="301" t="s">
        <v>59</v>
      </c>
      <c r="C10" s="302"/>
      <c r="D10" s="302"/>
      <c r="E10" s="303"/>
      <c r="F10" s="304" t="s">
        <v>53</v>
      </c>
      <c r="G10" s="305"/>
      <c r="H10" s="306" t="s">
        <v>104</v>
      </c>
      <c r="I10" s="307"/>
      <c r="J10" s="304" t="s">
        <v>53</v>
      </c>
      <c r="K10" s="308"/>
      <c r="L10" s="309" t="s">
        <v>105</v>
      </c>
      <c r="M10" s="307"/>
      <c r="N10" s="310" t="s">
        <v>76</v>
      </c>
      <c r="O10" s="305"/>
      <c r="P10" s="311" t="s">
        <v>76</v>
      </c>
    </row>
    <row r="11" spans="1:16" ht="14.25" thickBot="1">
      <c r="A11" s="312"/>
      <c r="B11" s="301" t="s">
        <v>60</v>
      </c>
      <c r="C11" s="302"/>
      <c r="D11" s="302"/>
      <c r="E11" s="303"/>
      <c r="F11" s="313" t="s">
        <v>53</v>
      </c>
      <c r="G11" s="314"/>
      <c r="H11" s="315" t="s">
        <v>106</v>
      </c>
      <c r="I11" s="307"/>
      <c r="J11" s="313" t="s">
        <v>53</v>
      </c>
      <c r="K11" s="316"/>
      <c r="L11" s="317" t="s">
        <v>105</v>
      </c>
      <c r="M11" s="307"/>
      <c r="N11" s="318" t="s">
        <v>76</v>
      </c>
      <c r="O11" s="316"/>
      <c r="P11" s="319" t="s">
        <v>76</v>
      </c>
    </row>
    <row r="12" spans="1:16" ht="13.5">
      <c r="A12" s="312"/>
      <c r="B12" s="320" t="s">
        <v>75</v>
      </c>
      <c r="C12" s="321"/>
      <c r="D12" s="321"/>
      <c r="E12" s="321"/>
      <c r="F12" s="322"/>
      <c r="G12" s="322"/>
      <c r="H12" s="323"/>
      <c r="I12" s="307"/>
      <c r="J12" s="307"/>
      <c r="K12" s="307"/>
      <c r="L12" s="307"/>
      <c r="M12" s="307"/>
      <c r="N12" s="307"/>
      <c r="O12" s="307"/>
      <c r="P12" s="307"/>
    </row>
    <row r="13" spans="1:16" ht="63" customHeight="1">
      <c r="A13" s="312"/>
      <c r="B13" s="324" t="s">
        <v>107</v>
      </c>
      <c r="C13" s="325"/>
      <c r="D13" s="325"/>
      <c r="E13" s="326"/>
      <c r="F13" s="327" t="s">
        <v>53</v>
      </c>
      <c r="G13" s="328"/>
      <c r="H13" s="329" t="s">
        <v>108</v>
      </c>
      <c r="I13" s="307"/>
      <c r="J13" s="327" t="s">
        <v>53</v>
      </c>
      <c r="K13" s="330"/>
      <c r="L13" s="329" t="s">
        <v>109</v>
      </c>
      <c r="M13" s="307"/>
      <c r="N13" s="327" t="s">
        <v>76</v>
      </c>
      <c r="O13" s="328"/>
      <c r="P13" s="327" t="s">
        <v>76</v>
      </c>
    </row>
    <row r="14" spans="1:16" ht="77.25" customHeight="1">
      <c r="A14" s="312"/>
      <c r="B14" s="324" t="s">
        <v>110</v>
      </c>
      <c r="C14" s="325"/>
      <c r="D14" s="325"/>
      <c r="E14" s="326"/>
      <c r="F14" s="327"/>
      <c r="G14" s="328"/>
      <c r="H14" s="331" t="s">
        <v>76</v>
      </c>
      <c r="I14" s="307"/>
      <c r="J14" s="327"/>
      <c r="K14" s="332"/>
      <c r="L14" s="331" t="s">
        <v>76</v>
      </c>
      <c r="M14" s="307"/>
      <c r="N14" s="327" t="s">
        <v>76</v>
      </c>
      <c r="O14" s="328"/>
      <c r="P14" s="329" t="s">
        <v>76</v>
      </c>
    </row>
    <row r="15" spans="1:16" ht="116.25" customHeight="1" thickBot="1">
      <c r="A15" s="333"/>
      <c r="B15" s="334" t="s">
        <v>111</v>
      </c>
      <c r="C15" s="335"/>
      <c r="D15" s="335"/>
      <c r="E15" s="336"/>
      <c r="F15" s="327" t="s">
        <v>53</v>
      </c>
      <c r="G15" s="328"/>
      <c r="H15" s="329" t="s">
        <v>112</v>
      </c>
      <c r="I15" s="307"/>
      <c r="J15" s="327"/>
      <c r="K15" s="332"/>
      <c r="L15" s="329" t="s">
        <v>113</v>
      </c>
      <c r="M15" s="307"/>
      <c r="N15" s="327" t="s">
        <v>55</v>
      </c>
      <c r="O15" s="328"/>
      <c r="P15" s="329" t="s">
        <v>175</v>
      </c>
    </row>
    <row r="16" spans="1:16" ht="95.25" thickBot="1">
      <c r="A16" s="337">
        <v>2</v>
      </c>
      <c r="B16" s="338" t="s">
        <v>114</v>
      </c>
      <c r="C16" s="339"/>
      <c r="D16" s="339"/>
      <c r="E16" s="340"/>
      <c r="F16" s="327" t="s">
        <v>76</v>
      </c>
      <c r="G16" s="328"/>
      <c r="H16" s="327" t="s">
        <v>76</v>
      </c>
      <c r="I16" s="307"/>
      <c r="J16" s="331" t="s">
        <v>76</v>
      </c>
      <c r="K16" s="328"/>
      <c r="L16" s="331" t="s">
        <v>76</v>
      </c>
      <c r="M16" s="307"/>
      <c r="N16" s="327" t="s">
        <v>53</v>
      </c>
      <c r="O16" s="328"/>
      <c r="P16" s="309" t="s">
        <v>176</v>
      </c>
    </row>
    <row r="17" spans="1:16" ht="13.5">
      <c r="A17" s="341">
        <v>3</v>
      </c>
      <c r="B17" s="342" t="s">
        <v>61</v>
      </c>
      <c r="C17" s="343"/>
      <c r="D17" s="343"/>
      <c r="E17" s="344"/>
      <c r="F17" s="345" t="s">
        <v>53</v>
      </c>
      <c r="G17" s="328"/>
      <c r="H17" s="309" t="s">
        <v>177</v>
      </c>
      <c r="I17" s="307"/>
      <c r="J17" s="345" t="s">
        <v>53</v>
      </c>
      <c r="K17" s="328"/>
      <c r="L17" s="309" t="s">
        <v>177</v>
      </c>
      <c r="M17" s="307"/>
      <c r="N17" s="345" t="s">
        <v>53</v>
      </c>
      <c r="O17" s="328"/>
      <c r="P17" s="309" t="s">
        <v>178</v>
      </c>
    </row>
    <row r="18" spans="1:16" ht="13.5">
      <c r="A18" s="346"/>
      <c r="B18" s="347" t="s">
        <v>62</v>
      </c>
      <c r="C18" s="348"/>
      <c r="D18" s="348"/>
      <c r="E18" s="348"/>
      <c r="F18" s="327" t="s">
        <v>53</v>
      </c>
      <c r="G18" s="328"/>
      <c r="H18" s="309" t="s">
        <v>115</v>
      </c>
      <c r="I18" s="307"/>
      <c r="J18" s="327" t="s">
        <v>53</v>
      </c>
      <c r="K18" s="328"/>
      <c r="L18" s="309" t="s">
        <v>115</v>
      </c>
      <c r="M18" s="307"/>
      <c r="N18" s="327" t="s">
        <v>53</v>
      </c>
      <c r="O18" s="328"/>
      <c r="P18" s="309" t="s">
        <v>115</v>
      </c>
    </row>
    <row r="19" spans="1:16" ht="54">
      <c r="A19" s="346"/>
      <c r="B19" s="349" t="s">
        <v>63</v>
      </c>
      <c r="C19" s="350"/>
      <c r="D19" s="350"/>
      <c r="E19" s="350"/>
      <c r="F19" s="327" t="s">
        <v>76</v>
      </c>
      <c r="G19" s="328"/>
      <c r="H19" s="327" t="s">
        <v>76</v>
      </c>
      <c r="I19" s="307"/>
      <c r="J19" s="327" t="s">
        <v>76</v>
      </c>
      <c r="K19" s="328"/>
      <c r="L19" s="327" t="s">
        <v>76</v>
      </c>
      <c r="M19" s="307"/>
      <c r="N19" s="327" t="s">
        <v>55</v>
      </c>
      <c r="O19" s="328"/>
      <c r="P19" s="309" t="s">
        <v>116</v>
      </c>
    </row>
    <row r="20" spans="1:16" ht="54">
      <c r="A20" s="346"/>
      <c r="B20" s="347" t="s">
        <v>64</v>
      </c>
      <c r="C20" s="348"/>
      <c r="D20" s="348"/>
      <c r="E20" s="348"/>
      <c r="F20" s="327" t="s">
        <v>76</v>
      </c>
      <c r="G20" s="328"/>
      <c r="H20" s="327" t="s">
        <v>76</v>
      </c>
      <c r="I20" s="307"/>
      <c r="J20" s="327" t="s">
        <v>76</v>
      </c>
      <c r="K20" s="328"/>
      <c r="L20" s="351" t="s">
        <v>76</v>
      </c>
      <c r="M20" s="307"/>
      <c r="N20" s="327" t="s">
        <v>53</v>
      </c>
      <c r="O20" s="328"/>
      <c r="P20" s="309" t="s">
        <v>194</v>
      </c>
    </row>
    <row r="21" spans="1:16" ht="54.75" thickBot="1">
      <c r="A21" s="352"/>
      <c r="B21" s="353" t="s">
        <v>65</v>
      </c>
      <c r="C21" s="354"/>
      <c r="D21" s="354"/>
      <c r="E21" s="354"/>
      <c r="F21" s="327" t="s">
        <v>76</v>
      </c>
      <c r="G21" s="328"/>
      <c r="H21" s="327" t="s">
        <v>76</v>
      </c>
      <c r="I21" s="307"/>
      <c r="J21" s="327" t="s">
        <v>76</v>
      </c>
      <c r="K21" s="328"/>
      <c r="L21" s="327" t="s">
        <v>76</v>
      </c>
      <c r="M21" s="307"/>
      <c r="N21" s="327" t="s">
        <v>53</v>
      </c>
      <c r="O21" s="328"/>
      <c r="P21" s="309" t="s">
        <v>179</v>
      </c>
    </row>
    <row r="22" spans="1:16" ht="13.5">
      <c r="A22" s="341">
        <v>4</v>
      </c>
      <c r="B22" s="355" t="s">
        <v>66</v>
      </c>
      <c r="C22" s="356"/>
      <c r="D22" s="356"/>
      <c r="E22" s="357"/>
      <c r="F22" s="345"/>
      <c r="G22" s="328"/>
      <c r="H22" s="309"/>
      <c r="I22" s="307"/>
      <c r="J22" s="345"/>
      <c r="K22" s="328"/>
      <c r="L22" s="309"/>
      <c r="M22" s="307"/>
      <c r="N22" s="345"/>
      <c r="O22" s="328"/>
      <c r="P22" s="309"/>
    </row>
    <row r="23" spans="1:16" ht="135">
      <c r="A23" s="346"/>
      <c r="B23" s="347" t="s">
        <v>67</v>
      </c>
      <c r="C23" s="348"/>
      <c r="D23" s="348"/>
      <c r="E23" s="348"/>
      <c r="F23" s="327" t="s">
        <v>55</v>
      </c>
      <c r="G23" s="328"/>
      <c r="H23" s="358" t="s">
        <v>180</v>
      </c>
      <c r="I23" s="307"/>
      <c r="J23" s="327" t="s">
        <v>55</v>
      </c>
      <c r="K23" s="328"/>
      <c r="L23" s="358" t="s">
        <v>181</v>
      </c>
      <c r="M23" s="307"/>
      <c r="N23" s="327" t="s">
        <v>76</v>
      </c>
      <c r="O23" s="328"/>
      <c r="P23" s="327" t="s">
        <v>76</v>
      </c>
    </row>
    <row r="24" spans="1:16" ht="68.25" thickBot="1">
      <c r="A24" s="346"/>
      <c r="B24" s="347" t="s">
        <v>68</v>
      </c>
      <c r="C24" s="348"/>
      <c r="D24" s="348"/>
      <c r="E24" s="348"/>
      <c r="F24" s="327" t="s">
        <v>76</v>
      </c>
      <c r="G24" s="328"/>
      <c r="H24" s="358" t="s">
        <v>76</v>
      </c>
      <c r="I24" s="307"/>
      <c r="J24" s="327" t="s">
        <v>76</v>
      </c>
      <c r="K24" s="328"/>
      <c r="L24" s="358" t="s">
        <v>76</v>
      </c>
      <c r="M24" s="307"/>
      <c r="N24" s="327" t="s">
        <v>53</v>
      </c>
      <c r="O24" s="328"/>
      <c r="P24" s="358" t="s">
        <v>182</v>
      </c>
    </row>
    <row r="25" spans="1:16" ht="13.5">
      <c r="A25" s="359">
        <v>5</v>
      </c>
      <c r="B25" s="360" t="s">
        <v>69</v>
      </c>
      <c r="C25" s="361"/>
      <c r="D25" s="361"/>
      <c r="E25" s="361"/>
      <c r="F25" s="327"/>
      <c r="G25" s="328"/>
      <c r="H25" s="327" t="s">
        <v>76</v>
      </c>
      <c r="I25" s="307"/>
      <c r="J25" s="327"/>
      <c r="K25" s="328"/>
      <c r="L25" s="327" t="s">
        <v>76</v>
      </c>
      <c r="M25" s="307"/>
      <c r="N25" s="327"/>
      <c r="O25" s="328"/>
      <c r="P25" s="327" t="s">
        <v>76</v>
      </c>
    </row>
    <row r="26" spans="1:16" ht="175.5">
      <c r="A26" s="362"/>
      <c r="B26" s="347" t="s">
        <v>70</v>
      </c>
      <c r="C26" s="348"/>
      <c r="D26" s="348"/>
      <c r="E26" s="348"/>
      <c r="F26" s="327" t="s">
        <v>76</v>
      </c>
      <c r="G26" s="328"/>
      <c r="H26" s="358" t="s">
        <v>76</v>
      </c>
      <c r="I26" s="307"/>
      <c r="J26" s="327" t="s">
        <v>76</v>
      </c>
      <c r="K26" s="328"/>
      <c r="L26" s="358" t="s">
        <v>76</v>
      </c>
      <c r="M26" s="307"/>
      <c r="N26" s="327"/>
      <c r="O26" s="327" t="s">
        <v>55</v>
      </c>
      <c r="P26" s="358" t="s">
        <v>183</v>
      </c>
    </row>
    <row r="27" spans="1:16" ht="14.25" thickBot="1">
      <c r="A27" s="363"/>
      <c r="B27" s="347" t="s">
        <v>71</v>
      </c>
      <c r="C27" s="348"/>
      <c r="D27" s="348"/>
      <c r="E27" s="348"/>
      <c r="F27" s="345" t="s">
        <v>76</v>
      </c>
      <c r="G27" s="328"/>
      <c r="H27" s="327" t="s">
        <v>76</v>
      </c>
      <c r="I27" s="307"/>
      <c r="J27" s="345" t="s">
        <v>76</v>
      </c>
      <c r="K27" s="328"/>
      <c r="L27" s="327" t="s">
        <v>76</v>
      </c>
      <c r="M27" s="307"/>
      <c r="N27" s="345" t="s">
        <v>76</v>
      </c>
      <c r="O27" s="328"/>
      <c r="P27" s="327" t="s">
        <v>76</v>
      </c>
    </row>
    <row r="28" spans="1:16" ht="162.75" thickBot="1">
      <c r="A28" s="337">
        <v>6</v>
      </c>
      <c r="B28" s="338" t="s">
        <v>117</v>
      </c>
      <c r="C28" s="339"/>
      <c r="D28" s="339"/>
      <c r="E28" s="340"/>
      <c r="F28" s="327" t="s">
        <v>53</v>
      </c>
      <c r="G28" s="345"/>
      <c r="H28" s="329" t="s">
        <v>184</v>
      </c>
      <c r="I28" s="307"/>
      <c r="J28" s="327" t="s">
        <v>53</v>
      </c>
      <c r="K28" s="345"/>
      <c r="L28" s="329" t="s">
        <v>185</v>
      </c>
      <c r="M28" s="307"/>
      <c r="N28" s="327" t="s">
        <v>76</v>
      </c>
      <c r="O28" s="345"/>
      <c r="P28" s="358" t="s">
        <v>76</v>
      </c>
    </row>
    <row r="29" spans="1:16" ht="14.25" thickBot="1">
      <c r="A29" s="337">
        <v>7</v>
      </c>
      <c r="B29" s="338" t="s">
        <v>72</v>
      </c>
      <c r="C29" s="364"/>
      <c r="D29" s="364"/>
      <c r="E29" s="365"/>
      <c r="F29" s="327" t="s">
        <v>53</v>
      </c>
      <c r="G29" s="345"/>
      <c r="H29" s="329" t="s">
        <v>118</v>
      </c>
      <c r="I29" s="307"/>
      <c r="J29" s="327" t="s">
        <v>53</v>
      </c>
      <c r="K29" s="345"/>
      <c r="L29" s="329" t="s">
        <v>119</v>
      </c>
      <c r="M29" s="307"/>
      <c r="N29" s="327"/>
      <c r="O29" s="345"/>
      <c r="P29" s="329"/>
    </row>
    <row r="30" spans="1:16" ht="14.25" thickBot="1">
      <c r="A30" s="366">
        <v>8</v>
      </c>
      <c r="B30" s="367" t="s">
        <v>73</v>
      </c>
      <c r="C30" s="368"/>
      <c r="D30" s="368"/>
      <c r="E30" s="368"/>
      <c r="F30" s="327" t="s">
        <v>53</v>
      </c>
      <c r="G30" s="345"/>
      <c r="H30" s="329" t="s">
        <v>120</v>
      </c>
      <c r="I30" s="307"/>
      <c r="J30" s="327" t="s">
        <v>53</v>
      </c>
      <c r="K30" s="345"/>
      <c r="L30" s="329" t="s">
        <v>121</v>
      </c>
      <c r="M30" s="307"/>
      <c r="N30" s="327"/>
      <c r="O30" s="345"/>
      <c r="P30" s="329"/>
    </row>
    <row r="32" spans="1:16" ht="13.5">
      <c r="A32" s="369" t="s">
        <v>74</v>
      </c>
      <c r="B32" s="370"/>
      <c r="C32" s="370"/>
      <c r="D32" s="370"/>
      <c r="E32" s="371"/>
      <c r="F32" s="372" t="s">
        <v>122</v>
      </c>
      <c r="G32" s="345"/>
      <c r="H32" s="327" t="s">
        <v>2</v>
      </c>
      <c r="I32" s="307"/>
      <c r="J32" s="372" t="s">
        <v>122</v>
      </c>
      <c r="K32" s="345"/>
      <c r="L32" s="327" t="s">
        <v>2</v>
      </c>
      <c r="M32" s="307"/>
      <c r="N32" s="372" t="s">
        <v>122</v>
      </c>
      <c r="O32" s="345"/>
      <c r="P32" s="345" t="s">
        <v>2</v>
      </c>
    </row>
    <row r="33" spans="1:16" ht="13.5">
      <c r="A33" s="373"/>
      <c r="B33" s="373"/>
      <c r="C33" s="373"/>
      <c r="D33" s="373"/>
      <c r="E33" s="373"/>
      <c r="F33" s="373"/>
      <c r="G33" s="374"/>
      <c r="H33" s="375"/>
      <c r="I33" s="307"/>
      <c r="J33" s="373"/>
      <c r="K33" s="374"/>
      <c r="L33" s="375"/>
      <c r="M33" s="307"/>
      <c r="N33" s="373"/>
      <c r="O33" s="374"/>
      <c r="P33" s="374"/>
    </row>
    <row r="34" spans="1:16" ht="14.25" thickBot="1">
      <c r="A34" s="376" t="s">
        <v>186</v>
      </c>
      <c r="B34" s="376"/>
      <c r="C34" s="376"/>
      <c r="D34" s="376"/>
      <c r="E34" s="376"/>
      <c r="F34" s="373"/>
      <c r="G34" s="374"/>
      <c r="H34" s="375"/>
      <c r="I34" s="307"/>
      <c r="J34" s="373"/>
      <c r="K34" s="374"/>
      <c r="L34" s="375"/>
      <c r="M34" s="307"/>
      <c r="N34" s="373"/>
      <c r="O34" s="374"/>
      <c r="P34" s="374"/>
    </row>
    <row r="35" spans="1:16" ht="81.75" thickBot="1">
      <c r="A35" s="372">
        <v>9</v>
      </c>
      <c r="B35" s="377" t="s">
        <v>187</v>
      </c>
      <c r="C35" s="377"/>
      <c r="D35" s="377"/>
      <c r="E35" s="378"/>
      <c r="F35" s="327" t="s">
        <v>55</v>
      </c>
      <c r="G35" s="345"/>
      <c r="H35" s="329" t="s">
        <v>188</v>
      </c>
      <c r="I35" s="307"/>
      <c r="J35" s="327"/>
      <c r="K35" s="345"/>
      <c r="L35" s="329" t="s">
        <v>189</v>
      </c>
      <c r="M35" s="307"/>
      <c r="N35" s="327" t="s">
        <v>76</v>
      </c>
      <c r="O35" s="345"/>
      <c r="P35" s="358" t="s">
        <v>76</v>
      </c>
    </row>
    <row r="36" spans="1:16" ht="176.25" thickBot="1">
      <c r="A36" s="372">
        <v>10</v>
      </c>
      <c r="B36" s="377" t="s">
        <v>190</v>
      </c>
      <c r="C36" s="377"/>
      <c r="D36" s="377"/>
      <c r="E36" s="378"/>
      <c r="F36" s="327" t="s">
        <v>53</v>
      </c>
      <c r="G36" s="345"/>
      <c r="H36" s="329" t="s">
        <v>191</v>
      </c>
      <c r="I36" s="307"/>
      <c r="J36" s="327" t="s">
        <v>53</v>
      </c>
      <c r="K36" s="345"/>
      <c r="L36" s="329" t="s">
        <v>192</v>
      </c>
      <c r="M36" s="307"/>
      <c r="N36" s="327" t="s">
        <v>76</v>
      </c>
      <c r="O36" s="345"/>
      <c r="P36" s="358" t="s">
        <v>76</v>
      </c>
    </row>
    <row r="37" spans="1:16" ht="13.5">
      <c r="A37" s="373"/>
      <c r="B37" s="373"/>
      <c r="C37" s="373"/>
      <c r="D37" s="373"/>
      <c r="E37" s="373"/>
      <c r="F37" s="373"/>
      <c r="G37" s="374"/>
      <c r="H37" s="375"/>
      <c r="I37" s="307"/>
      <c r="J37" s="373"/>
      <c r="K37" s="374"/>
      <c r="L37" s="375"/>
      <c r="M37" s="307"/>
      <c r="N37" s="373"/>
      <c r="O37" s="374"/>
      <c r="P37" s="374"/>
    </row>
    <row r="38" spans="1:17" ht="12.75">
      <c r="A38" s="379" t="s">
        <v>193</v>
      </c>
      <c r="B38" s="380"/>
      <c r="C38" s="380"/>
      <c r="D38" s="380"/>
      <c r="E38" s="380"/>
      <c r="F38" s="380"/>
      <c r="G38" s="380"/>
      <c r="H38" s="380"/>
      <c r="I38" s="380"/>
      <c r="J38" s="380"/>
      <c r="K38" s="380"/>
      <c r="L38" s="380"/>
      <c r="M38" s="380"/>
      <c r="N38" s="380"/>
      <c r="O38" s="380"/>
      <c r="P38" s="380"/>
      <c r="Q38" s="381"/>
    </row>
    <row r="39" spans="1:17" ht="12.75">
      <c r="A39" s="382"/>
      <c r="B39" s="383"/>
      <c r="C39" s="383"/>
      <c r="D39" s="383"/>
      <c r="E39" s="383"/>
      <c r="F39" s="383"/>
      <c r="G39" s="383"/>
      <c r="H39" s="383"/>
      <c r="I39" s="383"/>
      <c r="J39" s="383"/>
      <c r="K39" s="383"/>
      <c r="L39" s="383"/>
      <c r="M39" s="383"/>
      <c r="N39" s="383"/>
      <c r="O39" s="383"/>
      <c r="P39" s="383"/>
      <c r="Q39" s="384"/>
    </row>
    <row r="40" spans="1:17" ht="12.75">
      <c r="A40" s="382"/>
      <c r="B40" s="383"/>
      <c r="C40" s="383"/>
      <c r="D40" s="383"/>
      <c r="E40" s="383"/>
      <c r="F40" s="383"/>
      <c r="G40" s="383"/>
      <c r="H40" s="383"/>
      <c r="I40" s="383"/>
      <c r="J40" s="383"/>
      <c r="K40" s="383"/>
      <c r="L40" s="383"/>
      <c r="M40" s="383"/>
      <c r="N40" s="383"/>
      <c r="O40" s="383"/>
      <c r="P40" s="383"/>
      <c r="Q40" s="384"/>
    </row>
    <row r="41" spans="1:17" ht="12.75">
      <c r="A41" s="385"/>
      <c r="B41" s="386"/>
      <c r="C41" s="386"/>
      <c r="D41" s="386"/>
      <c r="E41" s="386"/>
      <c r="F41" s="386"/>
      <c r="G41" s="386"/>
      <c r="H41" s="386"/>
      <c r="I41" s="386"/>
      <c r="J41" s="386"/>
      <c r="K41" s="386"/>
      <c r="L41" s="386"/>
      <c r="M41" s="386"/>
      <c r="N41" s="386"/>
      <c r="O41" s="386"/>
      <c r="P41" s="386"/>
      <c r="Q41" s="387"/>
    </row>
    <row r="42" spans="1:8" ht="12.75">
      <c r="A42" s="388"/>
      <c r="B42" s="388"/>
      <c r="C42" s="388"/>
      <c r="D42" s="388"/>
      <c r="E42" s="388"/>
      <c r="F42" s="388"/>
      <c r="G42" s="388"/>
      <c r="H42" s="388"/>
    </row>
    <row r="43" spans="1:8" ht="12.75">
      <c r="A43" s="55"/>
      <c r="B43" s="55"/>
      <c r="C43" s="55"/>
      <c r="D43" s="55"/>
      <c r="E43" s="55"/>
      <c r="F43" s="55"/>
      <c r="G43" s="55"/>
      <c r="H43" s="55"/>
    </row>
    <row r="44" spans="1:8" ht="15.75">
      <c r="A44" s="145" t="s">
        <v>172</v>
      </c>
      <c r="B44" s="55"/>
      <c r="C44" s="55"/>
      <c r="D44" s="55"/>
      <c r="E44" s="55"/>
      <c r="F44" s="55"/>
      <c r="G44" s="55"/>
      <c r="H44" s="55"/>
    </row>
    <row r="45" spans="1:10" ht="12.75">
      <c r="A45" s="245"/>
      <c r="B45" s="245"/>
      <c r="C45" s="245"/>
      <c r="D45" s="245"/>
      <c r="E45" s="245"/>
      <c r="F45" s="245"/>
      <c r="G45" s="245"/>
      <c r="H45" s="245"/>
      <c r="I45" s="245"/>
      <c r="J45" s="245"/>
    </row>
    <row r="46" spans="1:16" ht="13.5">
      <c r="A46" s="146" t="s">
        <v>123</v>
      </c>
      <c r="B46" s="146"/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</row>
    <row r="47" spans="1:16" ht="12.75">
      <c r="A47" s="147" t="s">
        <v>124</v>
      </c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</row>
    <row r="48" spans="1:16" ht="12.75">
      <c r="A48" s="148" t="s">
        <v>125</v>
      </c>
      <c r="B48" s="148"/>
      <c r="C48" s="148"/>
      <c r="D48" s="148"/>
      <c r="E48" s="148"/>
      <c r="F48" s="148"/>
      <c r="G48" s="148"/>
      <c r="H48" s="148"/>
      <c r="I48" s="148"/>
      <c r="J48" s="148"/>
      <c r="K48" s="148"/>
      <c r="L48" s="148"/>
      <c r="M48" s="148"/>
      <c r="N48" s="148"/>
      <c r="O48" s="148"/>
      <c r="P48" s="148"/>
    </row>
  </sheetData>
  <sheetProtection/>
  <mergeCells count="48">
    <mergeCell ref="B36:E36"/>
    <mergeCell ref="A38:Q41"/>
    <mergeCell ref="A45:J45"/>
    <mergeCell ref="A46:P46"/>
    <mergeCell ref="A47:P47"/>
    <mergeCell ref="A48:P48"/>
    <mergeCell ref="B28:E28"/>
    <mergeCell ref="B29:E29"/>
    <mergeCell ref="B30:E30"/>
    <mergeCell ref="A32:E32"/>
    <mergeCell ref="A34:E34"/>
    <mergeCell ref="B35:E35"/>
    <mergeCell ref="A22:A24"/>
    <mergeCell ref="B23:E23"/>
    <mergeCell ref="B24:E24"/>
    <mergeCell ref="A25:A27"/>
    <mergeCell ref="B25:E25"/>
    <mergeCell ref="B26:E26"/>
    <mergeCell ref="B27:E27"/>
    <mergeCell ref="B14:E14"/>
    <mergeCell ref="B15:E15"/>
    <mergeCell ref="B16:E16"/>
    <mergeCell ref="A17:A21"/>
    <mergeCell ref="B17:E17"/>
    <mergeCell ref="B18:E18"/>
    <mergeCell ref="B19:E19"/>
    <mergeCell ref="B20:E20"/>
    <mergeCell ref="B21:E21"/>
    <mergeCell ref="J7:L7"/>
    <mergeCell ref="N7:P7"/>
    <mergeCell ref="F8:G8"/>
    <mergeCell ref="J8:K8"/>
    <mergeCell ref="N8:O8"/>
    <mergeCell ref="A10:A15"/>
    <mergeCell ref="B10:E10"/>
    <mergeCell ref="B11:E11"/>
    <mergeCell ref="B12:H12"/>
    <mergeCell ref="B13:E13"/>
    <mergeCell ref="A2:P2"/>
    <mergeCell ref="A3:P3"/>
    <mergeCell ref="A4:P4"/>
    <mergeCell ref="A5:P5"/>
    <mergeCell ref="A6:A9"/>
    <mergeCell ref="B6:E9"/>
    <mergeCell ref="F6:H6"/>
    <mergeCell ref="J6:L6"/>
    <mergeCell ref="N6:P6"/>
    <mergeCell ref="F7:H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L16"/>
  <sheetViews>
    <sheetView zoomScalePageLayoutView="0" workbookViewId="0" topLeftCell="A1">
      <selection activeCell="G23" sqref="G23"/>
    </sheetView>
  </sheetViews>
  <sheetFormatPr defaultColWidth="11.421875" defaultRowHeight="12.75"/>
  <cols>
    <col min="3" max="3" width="36.8515625" style="0" customWidth="1"/>
    <col min="4" max="4" width="16.7109375" style="0" customWidth="1"/>
    <col min="5" max="5" width="17.140625" style="0" customWidth="1"/>
    <col min="6" max="6" width="16.7109375" style="0" customWidth="1"/>
    <col min="7" max="7" width="17.00390625" style="0" customWidth="1"/>
    <col min="8" max="8" width="3.8515625" style="0" customWidth="1"/>
    <col min="9" max="9" width="19.8515625" style="0" customWidth="1"/>
    <col min="10" max="10" width="20.421875" style="0" customWidth="1"/>
    <col min="11" max="11" width="15.00390625" style="0" customWidth="1"/>
    <col min="12" max="12" width="18.140625" style="0" customWidth="1"/>
  </cols>
  <sheetData>
    <row r="3" spans="1:12" ht="12.75">
      <c r="A3" s="170" t="s">
        <v>78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</row>
    <row r="4" spans="1:12" ht="12.75">
      <c r="A4" s="170" t="s">
        <v>82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</row>
    <row r="5" spans="2:3" ht="12.75">
      <c r="B5" s="20"/>
      <c r="C5" s="20"/>
    </row>
    <row r="6" spans="2:3" ht="12.75">
      <c r="B6" s="20"/>
      <c r="C6" s="20"/>
    </row>
    <row r="7" spans="1:12" ht="12.75">
      <c r="A7" s="25"/>
      <c r="B7" s="22"/>
      <c r="C7" s="26" t="s">
        <v>40</v>
      </c>
      <c r="D7" s="168" t="s">
        <v>48</v>
      </c>
      <c r="E7" s="168"/>
      <c r="F7" s="168"/>
      <c r="G7" s="168"/>
      <c r="H7" s="27"/>
      <c r="I7" s="169" t="s">
        <v>41</v>
      </c>
      <c r="J7" s="169"/>
      <c r="K7" s="169"/>
      <c r="L7" s="169"/>
    </row>
    <row r="8" spans="1:12" ht="12.75">
      <c r="A8" s="25"/>
      <c r="B8" s="22"/>
      <c r="C8" s="22"/>
      <c r="D8" s="27" t="s">
        <v>26</v>
      </c>
      <c r="E8" s="27" t="s">
        <v>32</v>
      </c>
      <c r="F8" s="27" t="s">
        <v>27</v>
      </c>
      <c r="G8" s="27" t="s">
        <v>29</v>
      </c>
      <c r="H8" s="27"/>
      <c r="I8" s="28" t="s">
        <v>42</v>
      </c>
      <c r="J8" s="28" t="s">
        <v>43</v>
      </c>
      <c r="K8" s="28" t="s">
        <v>44</v>
      </c>
      <c r="L8" s="28" t="s">
        <v>35</v>
      </c>
    </row>
    <row r="9" spans="1:12" ht="12.75">
      <c r="A9" s="58">
        <v>1</v>
      </c>
      <c r="B9" s="23">
        <v>900254035</v>
      </c>
      <c r="C9" s="24" t="s">
        <v>79</v>
      </c>
      <c r="D9" s="59">
        <v>982315753</v>
      </c>
      <c r="E9" s="60">
        <v>1071685752</v>
      </c>
      <c r="F9" s="60">
        <v>604000031</v>
      </c>
      <c r="G9" s="59">
        <v>604000031</v>
      </c>
      <c r="H9" s="24"/>
      <c r="I9" s="61">
        <f>+D9/F9</f>
        <v>1.6263505009654544</v>
      </c>
      <c r="J9" s="62">
        <f>+D9-F9</f>
        <v>378315722</v>
      </c>
      <c r="K9" s="63">
        <f>+G9/E9</f>
        <v>0.5635980788890809</v>
      </c>
      <c r="L9" s="64">
        <f>+E9-G9</f>
        <v>467685721</v>
      </c>
    </row>
    <row r="10" spans="1:12" ht="12.75">
      <c r="A10" s="58">
        <f>+A9+1</f>
        <v>2</v>
      </c>
      <c r="B10" s="23">
        <v>900321021</v>
      </c>
      <c r="C10" s="24" t="s">
        <v>80</v>
      </c>
      <c r="D10" s="59">
        <v>289007000</v>
      </c>
      <c r="E10" s="59">
        <v>298812000</v>
      </c>
      <c r="F10" s="59">
        <v>228695000</v>
      </c>
      <c r="G10" s="59">
        <v>228695000</v>
      </c>
      <c r="H10" s="24"/>
      <c r="I10" s="61">
        <f>+D10/F10</f>
        <v>1.2637224250639498</v>
      </c>
      <c r="J10" s="62">
        <f>+D10-F10</f>
        <v>60312000</v>
      </c>
      <c r="K10" s="63">
        <f>+G10/E10</f>
        <v>0.7653474425391216</v>
      </c>
      <c r="L10" s="64">
        <f>+E10-G10</f>
        <v>70117000</v>
      </c>
    </row>
    <row r="11" spans="1:12" ht="12.75">
      <c r="A11" s="65"/>
      <c r="B11" s="65"/>
      <c r="C11" s="66"/>
      <c r="D11" s="67"/>
      <c r="E11" s="67"/>
      <c r="F11" s="67"/>
      <c r="G11" s="67"/>
      <c r="H11" s="66"/>
      <c r="I11" s="68"/>
      <c r="J11" s="69"/>
      <c r="K11" s="70"/>
      <c r="L11" s="69"/>
    </row>
    <row r="12" spans="1:12" ht="12.75">
      <c r="A12" s="65"/>
      <c r="B12" s="65"/>
      <c r="C12" s="38" t="s">
        <v>81</v>
      </c>
      <c r="D12" s="59">
        <f>SUM(D9:D11)</f>
        <v>1271322753</v>
      </c>
      <c r="E12" s="59">
        <f>SUM(E9:E10)</f>
        <v>1370497752</v>
      </c>
      <c r="F12" s="59">
        <f>SUM(F9:F10)</f>
        <v>832695031</v>
      </c>
      <c r="G12" s="59">
        <f>SUM(G9:G10)</f>
        <v>832695031</v>
      </c>
      <c r="H12" s="66"/>
      <c r="I12" s="68"/>
      <c r="J12" s="69"/>
      <c r="K12" s="70"/>
      <c r="L12" s="21">
        <f>+L9+L10</f>
        <v>537802721</v>
      </c>
    </row>
    <row r="13" spans="1:12" ht="12.75">
      <c r="A13" s="65"/>
      <c r="B13" s="65"/>
      <c r="C13" s="66"/>
      <c r="D13" s="69"/>
      <c r="E13" s="69"/>
      <c r="F13" s="69"/>
      <c r="G13" s="69"/>
      <c r="H13" s="66"/>
      <c r="I13" s="68"/>
      <c r="J13" s="69"/>
      <c r="K13" s="70"/>
      <c r="L13" s="69"/>
    </row>
    <row r="14" spans="1:12" ht="12.75">
      <c r="A14" s="65"/>
      <c r="B14" s="65"/>
      <c r="C14" s="66"/>
      <c r="D14" s="69"/>
      <c r="E14" s="69"/>
      <c r="F14" s="69"/>
      <c r="G14" s="69"/>
      <c r="H14" s="66"/>
      <c r="I14" s="68"/>
      <c r="J14" s="69"/>
      <c r="K14" s="70"/>
      <c r="L14" s="69"/>
    </row>
    <row r="15" spans="1:12" ht="12.75">
      <c r="A15" s="65"/>
      <c r="B15" s="65"/>
      <c r="C15" s="66"/>
      <c r="D15" s="69"/>
      <c r="E15" s="69"/>
      <c r="F15" s="69"/>
      <c r="G15" s="69"/>
      <c r="H15" s="66"/>
      <c r="I15" s="68"/>
      <c r="J15" s="69"/>
      <c r="K15" s="70"/>
      <c r="L15" s="69"/>
    </row>
    <row r="16" spans="1:12" ht="12.75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</row>
  </sheetData>
  <sheetProtection/>
  <mergeCells count="4">
    <mergeCell ref="D7:G7"/>
    <mergeCell ref="I7:L7"/>
    <mergeCell ref="A3:L3"/>
    <mergeCell ref="A4:L4"/>
  </mergeCells>
  <printOptions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44"/>
  <sheetViews>
    <sheetView zoomScalePageLayoutView="0" workbookViewId="0" topLeftCell="A16">
      <selection activeCell="A34" sqref="A34"/>
    </sheetView>
  </sheetViews>
  <sheetFormatPr defaultColWidth="11.421875" defaultRowHeight="12.75"/>
  <cols>
    <col min="8" max="8" width="14.140625" style="0" customWidth="1"/>
    <col min="11" max="11" width="15.140625" style="0" customWidth="1"/>
    <col min="14" max="14" width="15.140625" style="0" customWidth="1"/>
  </cols>
  <sheetData>
    <row r="2" spans="1:14" ht="15.75">
      <c r="A2" s="171" t="s">
        <v>7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</row>
    <row r="3" spans="1:14" ht="15.75">
      <c r="A3" s="171" t="s">
        <v>4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</row>
    <row r="4" spans="1:14" ht="15.75">
      <c r="A4" s="171" t="s">
        <v>78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</row>
    <row r="5" spans="1:14" ht="15.75">
      <c r="A5" s="171" t="s">
        <v>83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</row>
    <row r="6" spans="1:14" ht="15.75">
      <c r="A6" s="171" t="s">
        <v>8</v>
      </c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</row>
    <row r="7" spans="1:14" ht="15.75">
      <c r="A7" s="171" t="s">
        <v>84</v>
      </c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</row>
    <row r="8" spans="1:14" ht="15.75">
      <c r="A8" s="109"/>
      <c r="B8" s="109"/>
      <c r="C8" s="109"/>
      <c r="D8" s="109"/>
      <c r="E8" s="109"/>
      <c r="F8" s="109"/>
      <c r="G8" s="109"/>
      <c r="H8" s="109"/>
      <c r="I8" s="110"/>
      <c r="J8" s="110"/>
      <c r="K8" s="110"/>
      <c r="L8" s="110"/>
      <c r="M8" s="110"/>
      <c r="N8" s="110"/>
    </row>
    <row r="9" spans="1:11" ht="14.25" thickBot="1">
      <c r="A9" s="29"/>
      <c r="B9" s="29"/>
      <c r="C9" s="29"/>
      <c r="D9" s="29"/>
      <c r="E9" s="29"/>
      <c r="F9" s="205"/>
      <c r="G9" s="205"/>
      <c r="H9" s="205"/>
      <c r="I9" s="205"/>
      <c r="J9" s="205"/>
      <c r="K9" s="205"/>
    </row>
    <row r="10" spans="1:14" ht="14.25" thickBot="1">
      <c r="A10" s="206" t="s">
        <v>5</v>
      </c>
      <c r="B10" s="209" t="s">
        <v>9</v>
      </c>
      <c r="C10" s="210"/>
      <c r="D10" s="210"/>
      <c r="E10" s="211"/>
      <c r="F10" s="188" t="s">
        <v>3</v>
      </c>
      <c r="G10" s="189"/>
      <c r="H10" s="190"/>
      <c r="I10" s="188" t="s">
        <v>3</v>
      </c>
      <c r="J10" s="189"/>
      <c r="K10" s="190"/>
      <c r="L10" s="188" t="s">
        <v>3</v>
      </c>
      <c r="M10" s="189"/>
      <c r="N10" s="190"/>
    </row>
    <row r="11" spans="1:14" ht="13.5" thickBot="1">
      <c r="A11" s="207"/>
      <c r="B11" s="212"/>
      <c r="C11" s="213"/>
      <c r="D11" s="213"/>
      <c r="E11" s="214"/>
      <c r="F11" s="218" t="s">
        <v>79</v>
      </c>
      <c r="G11" s="219"/>
      <c r="H11" s="220"/>
      <c r="I11" s="218" t="s">
        <v>85</v>
      </c>
      <c r="J11" s="219"/>
      <c r="K11" s="220"/>
      <c r="L11" s="218" t="s">
        <v>81</v>
      </c>
      <c r="M11" s="219"/>
      <c r="N11" s="220"/>
    </row>
    <row r="12" spans="1:14" ht="14.25" thickBot="1">
      <c r="A12" s="207"/>
      <c r="B12" s="212"/>
      <c r="C12" s="213"/>
      <c r="D12" s="213"/>
      <c r="E12" s="214"/>
      <c r="F12" s="188" t="s">
        <v>0</v>
      </c>
      <c r="G12" s="189"/>
      <c r="H12" s="190"/>
      <c r="I12" s="188" t="s">
        <v>0</v>
      </c>
      <c r="J12" s="189"/>
      <c r="K12" s="190"/>
      <c r="L12" s="188" t="s">
        <v>0</v>
      </c>
      <c r="M12" s="189"/>
      <c r="N12" s="190"/>
    </row>
    <row r="13" spans="1:14" ht="14.25" thickBot="1">
      <c r="A13" s="208"/>
      <c r="B13" s="215"/>
      <c r="C13" s="216"/>
      <c r="D13" s="216"/>
      <c r="E13" s="217"/>
      <c r="F13" s="3" t="s">
        <v>2</v>
      </c>
      <c r="G13" s="2" t="s">
        <v>1</v>
      </c>
      <c r="H13" s="2" t="s">
        <v>6</v>
      </c>
      <c r="I13" s="3" t="s">
        <v>2</v>
      </c>
      <c r="J13" s="2" t="s">
        <v>1</v>
      </c>
      <c r="K13" s="2" t="s">
        <v>6</v>
      </c>
      <c r="L13" s="3" t="s">
        <v>2</v>
      </c>
      <c r="M13" s="2" t="s">
        <v>1</v>
      </c>
      <c r="N13" s="2" t="s">
        <v>6</v>
      </c>
    </row>
    <row r="14" spans="1:14" ht="14.25" thickBot="1">
      <c r="A14" s="191">
        <v>1</v>
      </c>
      <c r="B14" s="194" t="s">
        <v>10</v>
      </c>
      <c r="C14" s="195"/>
      <c r="D14" s="195"/>
      <c r="E14" s="196"/>
      <c r="F14" s="5"/>
      <c r="G14" s="5"/>
      <c r="H14" s="5"/>
      <c r="I14" s="34"/>
      <c r="J14" s="34"/>
      <c r="K14" s="5"/>
      <c r="L14" s="5"/>
      <c r="M14" s="5"/>
      <c r="N14" s="5"/>
    </row>
    <row r="15" spans="1:14" ht="13.5">
      <c r="A15" s="192"/>
      <c r="B15" s="197" t="s">
        <v>11</v>
      </c>
      <c r="C15" s="198"/>
      <c r="D15" s="6">
        <v>2009</v>
      </c>
      <c r="E15" s="7">
        <v>2010</v>
      </c>
      <c r="F15" s="8" t="s">
        <v>53</v>
      </c>
      <c r="G15" s="10"/>
      <c r="H15" s="10"/>
      <c r="I15" s="8" t="s">
        <v>53</v>
      </c>
      <c r="J15" s="35"/>
      <c r="K15" s="10"/>
      <c r="L15" s="8" t="s">
        <v>53</v>
      </c>
      <c r="M15" s="10"/>
      <c r="N15" s="10"/>
    </row>
    <row r="16" spans="1:14" ht="14.25" thickBot="1">
      <c r="A16" s="192"/>
      <c r="B16" s="199"/>
      <c r="C16" s="200"/>
      <c r="D16" s="31"/>
      <c r="E16" s="32"/>
      <c r="F16" s="30"/>
      <c r="G16" s="71"/>
      <c r="H16" s="71"/>
      <c r="I16" s="30"/>
      <c r="J16" s="30"/>
      <c r="K16" s="71"/>
      <c r="L16" s="30"/>
      <c r="M16" s="71"/>
      <c r="N16" s="71"/>
    </row>
    <row r="17" spans="1:14" ht="13.5">
      <c r="A17" s="192"/>
      <c r="B17" s="197" t="s">
        <v>12</v>
      </c>
      <c r="C17" s="198"/>
      <c r="D17" s="6">
        <v>2009</v>
      </c>
      <c r="E17" s="7">
        <v>2010</v>
      </c>
      <c r="F17" s="8" t="s">
        <v>53</v>
      </c>
      <c r="G17" s="10"/>
      <c r="H17" s="10"/>
      <c r="I17" s="8" t="s">
        <v>53</v>
      </c>
      <c r="J17" s="35"/>
      <c r="K17" s="10"/>
      <c r="L17" s="8" t="s">
        <v>53</v>
      </c>
      <c r="M17" s="10"/>
      <c r="N17" s="10"/>
    </row>
    <row r="18" spans="1:14" ht="14.25" thickBot="1">
      <c r="A18" s="192"/>
      <c r="B18" s="199"/>
      <c r="C18" s="200"/>
      <c r="D18" s="31"/>
      <c r="E18" s="32"/>
      <c r="F18" s="30"/>
      <c r="G18" s="71"/>
      <c r="H18" s="71"/>
      <c r="I18" s="30"/>
      <c r="J18" s="30"/>
      <c r="K18" s="71"/>
      <c r="L18" s="30"/>
      <c r="M18" s="71"/>
      <c r="N18" s="71"/>
    </row>
    <row r="19" spans="1:14" ht="13.5">
      <c r="A19" s="192"/>
      <c r="B19" s="197" t="s">
        <v>13</v>
      </c>
      <c r="C19" s="198"/>
      <c r="D19" s="6">
        <v>2009</v>
      </c>
      <c r="E19" s="7">
        <v>2010</v>
      </c>
      <c r="F19" s="8" t="s">
        <v>53</v>
      </c>
      <c r="G19" s="10"/>
      <c r="H19" s="10"/>
      <c r="I19" s="8"/>
      <c r="J19" s="35" t="s">
        <v>53</v>
      </c>
      <c r="K19" s="10" t="s">
        <v>86</v>
      </c>
      <c r="L19" s="8"/>
      <c r="M19" s="10"/>
      <c r="N19" s="10" t="s">
        <v>87</v>
      </c>
    </row>
    <row r="20" spans="1:14" ht="14.25" thickBot="1">
      <c r="A20" s="192"/>
      <c r="B20" s="199"/>
      <c r="C20" s="200"/>
      <c r="D20" s="31"/>
      <c r="E20" s="32"/>
      <c r="F20" s="30"/>
      <c r="G20" s="71"/>
      <c r="H20" s="71"/>
      <c r="I20" s="30"/>
      <c r="J20" s="30"/>
      <c r="K20" s="71"/>
      <c r="L20" s="30"/>
      <c r="M20" s="71"/>
      <c r="N20" s="71"/>
    </row>
    <row r="21" spans="1:14" ht="14.25" thickBot="1">
      <c r="A21" s="192"/>
      <c r="B21" s="201" t="s">
        <v>14</v>
      </c>
      <c r="C21" s="202"/>
      <c r="D21" s="6">
        <v>2009</v>
      </c>
      <c r="E21" s="7">
        <v>2010</v>
      </c>
      <c r="F21" s="14" t="s">
        <v>53</v>
      </c>
      <c r="G21" s="37"/>
      <c r="H21" s="72"/>
      <c r="I21" s="14"/>
      <c r="J21" s="3" t="s">
        <v>53</v>
      </c>
      <c r="K21" s="72" t="s">
        <v>86</v>
      </c>
      <c r="L21" s="14"/>
      <c r="M21" s="37"/>
      <c r="N21" s="72" t="s">
        <v>87</v>
      </c>
    </row>
    <row r="22" spans="1:14" ht="14.25" thickBot="1">
      <c r="A22" s="193"/>
      <c r="B22" s="203"/>
      <c r="C22" s="204"/>
      <c r="D22" s="31"/>
      <c r="E22" s="32"/>
      <c r="F22" s="33"/>
      <c r="G22" s="9"/>
      <c r="H22" s="9"/>
      <c r="I22" s="33"/>
      <c r="J22" s="33"/>
      <c r="K22" s="9"/>
      <c r="L22" s="33"/>
      <c r="M22" s="9"/>
      <c r="N22" s="9"/>
    </row>
    <row r="23" spans="1:14" ht="14.25" thickBot="1">
      <c r="A23" s="174">
        <v>2</v>
      </c>
      <c r="B23" s="177" t="s">
        <v>88</v>
      </c>
      <c r="C23" s="178"/>
      <c r="D23" s="178"/>
      <c r="E23" s="178"/>
      <c r="F23" s="11"/>
      <c r="G23" s="11"/>
      <c r="H23" s="11"/>
      <c r="I23" s="3"/>
      <c r="J23" s="3"/>
      <c r="K23" s="11"/>
      <c r="L23" s="11"/>
      <c r="M23" s="11"/>
      <c r="N23" s="11"/>
    </row>
    <row r="24" spans="1:14" ht="14.25" thickBot="1">
      <c r="A24" s="175"/>
      <c r="B24" s="184" t="s">
        <v>89</v>
      </c>
      <c r="C24" s="185"/>
      <c r="D24" s="185"/>
      <c r="E24" s="185"/>
      <c r="F24" s="8" t="s">
        <v>53</v>
      </c>
      <c r="G24" s="9"/>
      <c r="H24" s="9"/>
      <c r="I24" s="8" t="s">
        <v>53</v>
      </c>
      <c r="J24" s="33"/>
      <c r="K24" s="9"/>
      <c r="L24" s="8" t="s">
        <v>53</v>
      </c>
      <c r="M24" s="9"/>
      <c r="N24" s="9"/>
    </row>
    <row r="25" spans="1:14" ht="14.25" thickBot="1">
      <c r="A25" s="175"/>
      <c r="B25" s="186" t="s">
        <v>90</v>
      </c>
      <c r="C25" s="187"/>
      <c r="D25" s="187"/>
      <c r="E25" s="187"/>
      <c r="F25" s="8"/>
      <c r="G25" s="10" t="s">
        <v>53</v>
      </c>
      <c r="H25" s="10" t="s">
        <v>57</v>
      </c>
      <c r="I25" s="8"/>
      <c r="J25" s="35" t="s">
        <v>53</v>
      </c>
      <c r="K25" s="10" t="s">
        <v>57</v>
      </c>
      <c r="L25" s="8"/>
      <c r="M25" s="10"/>
      <c r="N25" s="10" t="s">
        <v>87</v>
      </c>
    </row>
    <row r="26" spans="1:14" ht="14.25" thickBot="1">
      <c r="A26" s="174">
        <v>3</v>
      </c>
      <c r="B26" s="177" t="s">
        <v>15</v>
      </c>
      <c r="C26" s="178"/>
      <c r="D26" s="178"/>
      <c r="E26" s="178"/>
      <c r="F26" s="11"/>
      <c r="G26" s="11"/>
      <c r="H26" s="11"/>
      <c r="I26" s="3"/>
      <c r="J26" s="3"/>
      <c r="K26" s="11"/>
      <c r="L26" s="11"/>
      <c r="M26" s="11"/>
      <c r="N26" s="11"/>
    </row>
    <row r="27" spans="1:14" ht="14.25" thickBot="1">
      <c r="A27" s="175"/>
      <c r="B27" s="184" t="s">
        <v>18</v>
      </c>
      <c r="C27" s="185"/>
      <c r="D27" s="185"/>
      <c r="E27" s="185"/>
      <c r="F27" s="8" t="s">
        <v>53</v>
      </c>
      <c r="G27" s="9"/>
      <c r="H27" s="9"/>
      <c r="I27" s="8" t="s">
        <v>53</v>
      </c>
      <c r="J27" s="33"/>
      <c r="K27" s="9"/>
      <c r="L27" s="8" t="s">
        <v>53</v>
      </c>
      <c r="M27" s="9"/>
      <c r="N27" s="9"/>
    </row>
    <row r="28" spans="1:14" ht="14.25" thickBot="1">
      <c r="A28" s="175"/>
      <c r="B28" s="186" t="s">
        <v>16</v>
      </c>
      <c r="C28" s="187"/>
      <c r="D28" s="187"/>
      <c r="E28" s="187"/>
      <c r="F28" s="8" t="s">
        <v>53</v>
      </c>
      <c r="G28" s="10"/>
      <c r="H28" s="10"/>
      <c r="I28" s="8"/>
      <c r="J28" s="35" t="s">
        <v>53</v>
      </c>
      <c r="K28" s="10" t="s">
        <v>91</v>
      </c>
      <c r="L28" s="8"/>
      <c r="M28" s="10"/>
      <c r="N28" s="10" t="s">
        <v>87</v>
      </c>
    </row>
    <row r="29" spans="1:14" ht="14.25" thickBot="1">
      <c r="A29" s="174">
        <v>4</v>
      </c>
      <c r="B29" s="177" t="s">
        <v>17</v>
      </c>
      <c r="C29" s="178"/>
      <c r="D29" s="178"/>
      <c r="E29" s="178"/>
      <c r="F29" s="11"/>
      <c r="G29" s="11"/>
      <c r="H29" s="11"/>
      <c r="I29" s="3"/>
      <c r="J29" s="3"/>
      <c r="K29" s="11"/>
      <c r="L29" s="11"/>
      <c r="M29" s="11"/>
      <c r="N29" s="11"/>
    </row>
    <row r="30" spans="1:14" ht="14.25" thickBot="1">
      <c r="A30" s="175"/>
      <c r="B30" s="179" t="s">
        <v>18</v>
      </c>
      <c r="C30" s="180"/>
      <c r="D30" s="180"/>
      <c r="E30" s="180"/>
      <c r="F30" s="12" t="s">
        <v>53</v>
      </c>
      <c r="G30" s="13"/>
      <c r="H30" s="13"/>
      <c r="I30" s="12" t="s">
        <v>54</v>
      </c>
      <c r="J30" s="36"/>
      <c r="K30" s="13"/>
      <c r="L30" s="12" t="s">
        <v>53</v>
      </c>
      <c r="M30" s="13"/>
      <c r="N30" s="13"/>
    </row>
    <row r="31" spans="1:14" ht="14.25" thickBot="1">
      <c r="A31" s="176"/>
      <c r="B31" s="181" t="s">
        <v>16</v>
      </c>
      <c r="C31" s="182"/>
      <c r="D31" s="182"/>
      <c r="E31" s="183"/>
      <c r="F31" s="12" t="s">
        <v>53</v>
      </c>
      <c r="G31" s="13"/>
      <c r="H31" s="73"/>
      <c r="I31" s="12" t="s">
        <v>54</v>
      </c>
      <c r="J31" s="36"/>
      <c r="K31" s="73"/>
      <c r="L31" s="12" t="s">
        <v>53</v>
      </c>
      <c r="M31" s="13"/>
      <c r="N31" s="73"/>
    </row>
    <row r="32" spans="1:14" ht="14.25" thickBot="1">
      <c r="A32" s="4"/>
      <c r="B32" s="15" t="s">
        <v>34</v>
      </c>
      <c r="C32" s="16"/>
      <c r="D32" s="16"/>
      <c r="E32" s="16"/>
      <c r="F32" s="14"/>
      <c r="G32" s="37"/>
      <c r="H32" s="37"/>
      <c r="I32" s="14"/>
      <c r="J32" s="3"/>
      <c r="K32" s="37"/>
      <c r="L32" s="14"/>
      <c r="M32" s="37"/>
      <c r="N32" s="37"/>
    </row>
    <row r="33" spans="1:8" ht="13.5">
      <c r="A33" s="4"/>
      <c r="B33" s="4"/>
      <c r="C33" s="4"/>
      <c r="D33" s="4"/>
      <c r="E33" s="4"/>
      <c r="F33" s="4"/>
      <c r="G33" s="4"/>
      <c r="H33" s="4"/>
    </row>
    <row r="34" spans="1:8" ht="15.75">
      <c r="A34" s="145" t="s">
        <v>172</v>
      </c>
      <c r="B34" s="4"/>
      <c r="C34" s="4"/>
      <c r="D34" s="4"/>
      <c r="E34" s="4"/>
      <c r="F34" s="4"/>
      <c r="G34" s="4"/>
      <c r="H34" s="4"/>
    </row>
    <row r="35" spans="1:8" ht="13.5">
      <c r="A35" s="4"/>
      <c r="B35" s="4"/>
      <c r="C35" s="4"/>
      <c r="D35" s="4"/>
      <c r="E35" s="4"/>
      <c r="F35" s="4"/>
      <c r="G35" s="4"/>
      <c r="H35" s="4"/>
    </row>
    <row r="36" spans="1:14" ht="12.75">
      <c r="A36" s="172" t="s">
        <v>38</v>
      </c>
      <c r="B36" s="172"/>
      <c r="C36" s="172"/>
      <c r="D36" s="172"/>
      <c r="E36" s="172"/>
      <c r="F36" s="172"/>
      <c r="G36" s="172"/>
      <c r="H36" s="172"/>
      <c r="I36" s="172"/>
      <c r="J36" s="172"/>
      <c r="K36" s="172"/>
      <c r="L36" s="172"/>
      <c r="M36" s="172"/>
      <c r="N36" s="172"/>
    </row>
    <row r="37" spans="1:14" ht="12.75">
      <c r="A37" s="173" t="s">
        <v>36</v>
      </c>
      <c r="B37" s="173"/>
      <c r="C37" s="173"/>
      <c r="D37" s="173"/>
      <c r="E37" s="173"/>
      <c r="F37" s="173"/>
      <c r="G37" s="173"/>
      <c r="H37" s="173"/>
      <c r="I37" s="173"/>
      <c r="J37" s="173"/>
      <c r="K37" s="173"/>
      <c r="L37" s="173"/>
      <c r="M37" s="173"/>
      <c r="N37" s="173"/>
    </row>
    <row r="38" spans="1:14" ht="12.75">
      <c r="A38" s="172" t="s">
        <v>37</v>
      </c>
      <c r="B38" s="172"/>
      <c r="C38" s="172"/>
      <c r="D38" s="172"/>
      <c r="E38" s="172"/>
      <c r="F38" s="172"/>
      <c r="G38" s="172"/>
      <c r="H38" s="172"/>
      <c r="I38" s="172"/>
      <c r="J38" s="172"/>
      <c r="K38" s="172"/>
      <c r="L38" s="172"/>
      <c r="M38" s="172"/>
      <c r="N38" s="172"/>
    </row>
    <row r="39" spans="1:14" ht="13.5">
      <c r="A39" s="19"/>
      <c r="B39" s="19"/>
      <c r="C39" s="19"/>
      <c r="D39" s="19"/>
      <c r="E39" s="19"/>
      <c r="F39" s="19"/>
      <c r="G39" s="19"/>
      <c r="H39" s="4"/>
      <c r="I39" s="19"/>
      <c r="J39" s="19"/>
      <c r="K39" s="19"/>
      <c r="L39" s="19"/>
      <c r="M39" s="19"/>
      <c r="N39" s="19"/>
    </row>
    <row r="40" spans="1:14" ht="13.5">
      <c r="A40" s="19"/>
      <c r="B40" s="19"/>
      <c r="C40" s="19"/>
      <c r="D40" s="19"/>
      <c r="E40" s="19"/>
      <c r="F40" s="19"/>
      <c r="G40" s="19"/>
      <c r="H40" s="4"/>
      <c r="I40" s="19"/>
      <c r="J40" s="19"/>
      <c r="K40" s="19"/>
      <c r="L40" s="19"/>
      <c r="M40" s="19"/>
      <c r="N40" s="19"/>
    </row>
    <row r="41" spans="1:14" ht="13.5">
      <c r="A41" s="19"/>
      <c r="B41" s="19"/>
      <c r="C41" s="19"/>
      <c r="D41" s="19"/>
      <c r="E41" s="19"/>
      <c r="F41" s="19"/>
      <c r="G41" s="19"/>
      <c r="H41" s="4"/>
      <c r="I41" s="19"/>
      <c r="J41" s="19"/>
      <c r="K41" s="19"/>
      <c r="L41" s="19"/>
      <c r="M41" s="19"/>
      <c r="N41" s="19"/>
    </row>
    <row r="42" spans="1:14" ht="13.5">
      <c r="A42" s="19"/>
      <c r="B42" s="19"/>
      <c r="C42" s="19"/>
      <c r="D42" s="19"/>
      <c r="E42" s="19"/>
      <c r="F42" s="19"/>
      <c r="G42" s="19"/>
      <c r="H42" s="4"/>
      <c r="I42" s="19"/>
      <c r="J42" s="19"/>
      <c r="K42" s="19"/>
      <c r="L42" s="19"/>
      <c r="M42" s="19"/>
      <c r="N42" s="19"/>
    </row>
    <row r="43" spans="1:8" ht="12.75">
      <c r="A43" s="18"/>
      <c r="H43" s="1"/>
    </row>
    <row r="44" spans="1:8" ht="12.75">
      <c r="A44" s="17"/>
      <c r="H44" s="1"/>
    </row>
  </sheetData>
  <sheetProtection/>
  <mergeCells count="39">
    <mergeCell ref="F9:K9"/>
    <mergeCell ref="A10:A13"/>
    <mergeCell ref="B10:E13"/>
    <mergeCell ref="F10:H10"/>
    <mergeCell ref="I10:K10"/>
    <mergeCell ref="L10:N10"/>
    <mergeCell ref="F11:H11"/>
    <mergeCell ref="I11:K11"/>
    <mergeCell ref="L11:N11"/>
    <mergeCell ref="F12:H12"/>
    <mergeCell ref="I12:K12"/>
    <mergeCell ref="L12:N12"/>
    <mergeCell ref="A14:A22"/>
    <mergeCell ref="B14:E14"/>
    <mergeCell ref="B15:C16"/>
    <mergeCell ref="B17:C18"/>
    <mergeCell ref="B19:C20"/>
    <mergeCell ref="B21:C22"/>
    <mergeCell ref="A23:A25"/>
    <mergeCell ref="B23:E23"/>
    <mergeCell ref="B24:E24"/>
    <mergeCell ref="B25:E25"/>
    <mergeCell ref="A26:A28"/>
    <mergeCell ref="B26:E26"/>
    <mergeCell ref="B27:E27"/>
    <mergeCell ref="B28:E28"/>
    <mergeCell ref="A36:N36"/>
    <mergeCell ref="A37:N37"/>
    <mergeCell ref="A38:N38"/>
    <mergeCell ref="A29:A31"/>
    <mergeCell ref="B29:E29"/>
    <mergeCell ref="B30:E30"/>
    <mergeCell ref="B31:E31"/>
    <mergeCell ref="A2:N2"/>
    <mergeCell ref="A3:N3"/>
    <mergeCell ref="A4:N4"/>
    <mergeCell ref="A5:N5"/>
    <mergeCell ref="A6:N6"/>
    <mergeCell ref="A7:N7"/>
  </mergeCells>
  <printOptions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182"/>
  <sheetViews>
    <sheetView zoomScale="80" zoomScaleNormal="80" zoomScalePageLayoutView="0" workbookViewId="0" topLeftCell="A13">
      <selection activeCell="A43" sqref="A43:S43"/>
    </sheetView>
  </sheetViews>
  <sheetFormatPr defaultColWidth="11.421875" defaultRowHeight="12.75"/>
  <cols>
    <col min="1" max="3" width="11.421875" style="40" customWidth="1"/>
    <col min="4" max="4" width="18.8515625" style="40" bestFit="1" customWidth="1"/>
    <col min="5" max="5" width="14.00390625" style="40" customWidth="1"/>
    <col min="6" max="6" width="14.140625" style="40" bestFit="1" customWidth="1"/>
    <col min="7" max="7" width="13.57421875" style="40" bestFit="1" customWidth="1"/>
    <col min="8" max="8" width="3.421875" style="40" bestFit="1" customWidth="1"/>
    <col min="9" max="9" width="4.421875" style="40" bestFit="1" customWidth="1"/>
    <col min="10" max="10" width="18.57421875" style="40" bestFit="1" customWidth="1"/>
    <col min="11" max="11" width="13.8515625" style="40" customWidth="1"/>
    <col min="12" max="12" width="13.57421875" style="40" bestFit="1" customWidth="1"/>
    <col min="13" max="13" width="12.8515625" style="40" bestFit="1" customWidth="1"/>
    <col min="14" max="14" width="3.421875" style="40" bestFit="1" customWidth="1"/>
    <col min="15" max="15" width="4.421875" style="40" bestFit="1" customWidth="1"/>
    <col min="16" max="16" width="18.57421875" style="40" bestFit="1" customWidth="1"/>
    <col min="17" max="17" width="13.8515625" style="40" bestFit="1" customWidth="1"/>
    <col min="18" max="18" width="14.421875" style="40" bestFit="1" customWidth="1"/>
    <col min="19" max="19" width="13.140625" style="40" bestFit="1" customWidth="1"/>
    <col min="20" max="20" width="3.421875" style="40" bestFit="1" customWidth="1"/>
    <col min="21" max="21" width="4.421875" style="40" bestFit="1" customWidth="1"/>
    <col min="22" max="22" width="18.57421875" style="40" bestFit="1" customWidth="1"/>
    <col min="23" max="16384" width="11.421875" style="40" customWidth="1"/>
  </cols>
  <sheetData>
    <row r="1" spans="1:35" ht="15.75">
      <c r="A1" s="149" t="s">
        <v>7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</row>
    <row r="2" spans="1:35" ht="15.75">
      <c r="A2" s="149" t="s">
        <v>4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</row>
    <row r="3" spans="1:35" ht="15.75">
      <c r="A3" s="149" t="s">
        <v>92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</row>
    <row r="4" spans="1:35" ht="15.75">
      <c r="A4" s="149" t="s">
        <v>93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</row>
    <row r="5" spans="1:35" ht="15.75">
      <c r="A5" s="149" t="s">
        <v>20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</row>
    <row r="6" spans="1:35" ht="15.75">
      <c r="A6" s="149" t="s">
        <v>84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</row>
    <row r="7" spans="1:35" ht="14.25" thickBot="1">
      <c r="A7" s="74"/>
      <c r="B7" s="74"/>
      <c r="C7" s="74"/>
      <c r="D7" s="74"/>
      <c r="E7" s="74"/>
      <c r="F7" s="74"/>
      <c r="G7" s="74"/>
      <c r="H7" s="74"/>
      <c r="I7" s="74"/>
      <c r="J7" s="74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</row>
    <row r="8" spans="1:35" ht="14.25" thickBot="1">
      <c r="A8" s="268" t="s">
        <v>23</v>
      </c>
      <c r="B8" s="269"/>
      <c r="C8" s="269"/>
      <c r="D8" s="269"/>
      <c r="E8" s="270"/>
      <c r="F8" s="39"/>
      <c r="G8" s="39"/>
      <c r="H8" s="39"/>
      <c r="I8" s="39"/>
      <c r="J8" s="39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</row>
    <row r="9" spans="1:35" ht="14.25" thickBot="1">
      <c r="A9" s="268" t="s">
        <v>21</v>
      </c>
      <c r="B9" s="269"/>
      <c r="C9" s="269"/>
      <c r="D9" s="270"/>
      <c r="E9" s="75" t="s">
        <v>22</v>
      </c>
      <c r="F9" s="39"/>
      <c r="G9" s="39"/>
      <c r="H9" s="39"/>
      <c r="I9" s="39"/>
      <c r="J9" s="39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</row>
    <row r="10" spans="1:35" ht="13.5">
      <c r="A10" s="271" t="s">
        <v>94</v>
      </c>
      <c r="B10" s="272"/>
      <c r="C10" s="272"/>
      <c r="D10" s="272"/>
      <c r="E10" s="76" t="s">
        <v>56</v>
      </c>
      <c r="F10" s="39"/>
      <c r="G10" s="39"/>
      <c r="H10" s="39"/>
      <c r="I10" s="39"/>
      <c r="J10" s="39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</row>
    <row r="11" spans="1:35" ht="13.5">
      <c r="A11" s="273" t="s">
        <v>95</v>
      </c>
      <c r="B11" s="274"/>
      <c r="C11" s="274"/>
      <c r="D11" s="274"/>
      <c r="E11" s="77" t="s">
        <v>56</v>
      </c>
      <c r="F11" s="39"/>
      <c r="G11" s="39"/>
      <c r="H11" s="39"/>
      <c r="I11" s="39"/>
      <c r="J11" s="39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</row>
    <row r="12" spans="1:35" ht="13.5">
      <c r="A12" s="273" t="s">
        <v>96</v>
      </c>
      <c r="B12" s="274"/>
      <c r="C12" s="274"/>
      <c r="D12" s="274"/>
      <c r="E12" s="77" t="s">
        <v>56</v>
      </c>
      <c r="F12" s="39"/>
      <c r="G12" s="39"/>
      <c r="H12" s="39"/>
      <c r="I12" s="39"/>
      <c r="J12" s="39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</row>
    <row r="13" spans="1:35" ht="14.25" thickBot="1">
      <c r="A13" s="275" t="s">
        <v>97</v>
      </c>
      <c r="B13" s="276"/>
      <c r="C13" s="276"/>
      <c r="D13" s="276"/>
      <c r="E13" s="78" t="s">
        <v>56</v>
      </c>
      <c r="F13" s="39"/>
      <c r="G13" s="39"/>
      <c r="H13" s="39"/>
      <c r="I13" s="39"/>
      <c r="J13" s="39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</row>
    <row r="14" spans="1:35" ht="13.5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</row>
    <row r="15" spans="1:35" ht="13.5">
      <c r="A15" s="79" t="s">
        <v>46</v>
      </c>
      <c r="B15" s="79"/>
      <c r="C15" s="79"/>
      <c r="D15" s="102">
        <v>100000000</v>
      </c>
      <c r="E15" s="39"/>
      <c r="F15" s="39"/>
      <c r="G15" s="39"/>
      <c r="H15" s="39"/>
      <c r="I15" s="39"/>
      <c r="J15" s="39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</row>
    <row r="16" spans="1:35" ht="13.5">
      <c r="A16" s="79" t="s">
        <v>52</v>
      </c>
      <c r="B16" s="79"/>
      <c r="C16" s="79"/>
      <c r="D16" s="102">
        <v>89190080</v>
      </c>
      <c r="E16" s="39"/>
      <c r="F16" s="39"/>
      <c r="G16" s="39"/>
      <c r="H16" s="39"/>
      <c r="I16" s="39"/>
      <c r="J16" s="39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</row>
    <row r="17" spans="1:35" ht="14.25" thickBot="1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</row>
    <row r="18" spans="1:35" ht="14.25" thickBot="1">
      <c r="A18" s="152" t="s">
        <v>5</v>
      </c>
      <c r="B18" s="155" t="s">
        <v>24</v>
      </c>
      <c r="C18" s="156"/>
      <c r="D18" s="157"/>
      <c r="E18" s="150" t="s">
        <v>19</v>
      </c>
      <c r="F18" s="164"/>
      <c r="G18" s="164"/>
      <c r="H18" s="164"/>
      <c r="I18" s="164"/>
      <c r="J18" s="151"/>
      <c r="K18" s="150" t="s">
        <v>19</v>
      </c>
      <c r="L18" s="164"/>
      <c r="M18" s="164"/>
      <c r="N18" s="164"/>
      <c r="O18" s="164"/>
      <c r="P18" s="151"/>
      <c r="Q18" s="150" t="s">
        <v>19</v>
      </c>
      <c r="R18" s="164"/>
      <c r="S18" s="164"/>
      <c r="T18" s="164"/>
      <c r="U18" s="164"/>
      <c r="V18" s="151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</row>
    <row r="19" spans="1:35" ht="14.25" thickBot="1">
      <c r="A19" s="153"/>
      <c r="B19" s="158"/>
      <c r="C19" s="159"/>
      <c r="D19" s="160"/>
      <c r="E19" s="80"/>
      <c r="F19" s="81" t="s">
        <v>45</v>
      </c>
      <c r="G19" s="103">
        <v>900254035</v>
      </c>
      <c r="H19" s="81"/>
      <c r="I19" s="81"/>
      <c r="J19" s="82"/>
      <c r="K19" s="80"/>
      <c r="L19" s="81" t="s">
        <v>45</v>
      </c>
      <c r="M19" s="103">
        <v>900321021</v>
      </c>
      <c r="N19" s="81"/>
      <c r="O19" s="81"/>
      <c r="P19" s="82"/>
      <c r="Q19" s="80"/>
      <c r="R19" s="81"/>
      <c r="S19" s="81"/>
      <c r="T19" s="81"/>
      <c r="U19" s="81"/>
      <c r="V19" s="82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</row>
    <row r="20" spans="1:35" ht="13.5" thickBot="1">
      <c r="A20" s="153"/>
      <c r="B20" s="158"/>
      <c r="C20" s="159"/>
      <c r="D20" s="160"/>
      <c r="E20" s="165" t="str">
        <f>VLOOKUP(G19,'[1]EMPRESAS'!B8:C9,2,0)</f>
        <v>TEC-CONS SAS</v>
      </c>
      <c r="F20" s="166"/>
      <c r="G20" s="166"/>
      <c r="H20" s="166"/>
      <c r="I20" s="166"/>
      <c r="J20" s="167"/>
      <c r="K20" s="165" t="str">
        <f>VLOOKUP(M19,'[1]EMPRESAS'!B8:C9,2,0)</f>
        <v>ENERGIA, SOLUCIONES E INGENIERIA LTDA</v>
      </c>
      <c r="L20" s="166"/>
      <c r="M20" s="166"/>
      <c r="N20" s="166"/>
      <c r="O20" s="166"/>
      <c r="P20" s="167"/>
      <c r="Q20" s="265" t="str">
        <f>+'[1]EMPRESAS'!C11</f>
        <v>CONSORCIO PROYECCION 2011</v>
      </c>
      <c r="R20" s="266"/>
      <c r="S20" s="266"/>
      <c r="T20" s="266"/>
      <c r="U20" s="266"/>
      <c r="V20" s="266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</row>
    <row r="21" spans="1:35" ht="14.25" thickBot="1">
      <c r="A21" s="153"/>
      <c r="B21" s="158"/>
      <c r="C21" s="159"/>
      <c r="D21" s="160"/>
      <c r="E21" s="150" t="s">
        <v>0</v>
      </c>
      <c r="F21" s="164"/>
      <c r="G21" s="164"/>
      <c r="H21" s="164"/>
      <c r="I21" s="164"/>
      <c r="J21" s="151"/>
      <c r="K21" s="150" t="s">
        <v>0</v>
      </c>
      <c r="L21" s="164"/>
      <c r="M21" s="164"/>
      <c r="N21" s="164"/>
      <c r="O21" s="164"/>
      <c r="P21" s="151"/>
      <c r="Q21" s="150" t="s">
        <v>0</v>
      </c>
      <c r="R21" s="164"/>
      <c r="S21" s="164"/>
      <c r="T21" s="164"/>
      <c r="U21" s="164"/>
      <c r="V21" s="151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</row>
    <row r="22" spans="1:35" ht="14.25" thickBot="1">
      <c r="A22" s="154"/>
      <c r="B22" s="161"/>
      <c r="C22" s="162"/>
      <c r="D22" s="162"/>
      <c r="E22" s="83" t="s">
        <v>98</v>
      </c>
      <c r="F22" s="84"/>
      <c r="G22" s="85">
        <v>0.85</v>
      </c>
      <c r="H22" s="86" t="s">
        <v>2</v>
      </c>
      <c r="I22" s="82" t="s">
        <v>1</v>
      </c>
      <c r="J22" s="82" t="s">
        <v>6</v>
      </c>
      <c r="K22" s="83" t="s">
        <v>98</v>
      </c>
      <c r="L22" s="84"/>
      <c r="M22" s="85">
        <v>0.15</v>
      </c>
      <c r="N22" s="86" t="s">
        <v>2</v>
      </c>
      <c r="O22" s="82" t="s">
        <v>1</v>
      </c>
      <c r="P22" s="82" t="s">
        <v>6</v>
      </c>
      <c r="Q22" s="83" t="s">
        <v>47</v>
      </c>
      <c r="R22" s="87">
        <f>+G22+M22</f>
        <v>1</v>
      </c>
      <c r="S22" s="82"/>
      <c r="T22" s="86" t="s">
        <v>2</v>
      </c>
      <c r="U22" s="82" t="s">
        <v>1</v>
      </c>
      <c r="V22" s="82" t="s">
        <v>6</v>
      </c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</row>
    <row r="23" spans="1:35" ht="13.5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</row>
    <row r="24" spans="1:35" ht="14.25" thickBot="1">
      <c r="A24" s="39"/>
      <c r="B24" s="260" t="s">
        <v>25</v>
      </c>
      <c r="C24" s="260"/>
      <c r="D24" s="260"/>
      <c r="E24" s="88"/>
      <c r="F24" s="88"/>
      <c r="G24" s="88"/>
      <c r="H24" s="39"/>
      <c r="I24" s="39"/>
      <c r="J24" s="39"/>
      <c r="K24" s="88"/>
      <c r="L24" s="88"/>
      <c r="M24" s="88"/>
      <c r="N24" s="39"/>
      <c r="O24" s="39"/>
      <c r="P24" s="39"/>
      <c r="Q24" s="88"/>
      <c r="R24" s="88"/>
      <c r="S24" s="88"/>
      <c r="T24" s="39"/>
      <c r="U24" s="39"/>
      <c r="V24" s="39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</row>
    <row r="25" spans="1:35" ht="14.25" thickBot="1">
      <c r="A25" s="246">
        <v>1</v>
      </c>
      <c r="B25" s="249" t="s">
        <v>99</v>
      </c>
      <c r="C25" s="250"/>
      <c r="D25" s="251"/>
      <c r="E25" s="44" t="s">
        <v>26</v>
      </c>
      <c r="F25" s="45">
        <f>VLOOKUP(G19,'[1]EMPRESAS'!B8:D8,3,0)</f>
        <v>982315753</v>
      </c>
      <c r="G25" s="263">
        <f>+(F25/F26)*G22</f>
        <v>1.3823979258206363</v>
      </c>
      <c r="H25" s="236" t="s">
        <v>53</v>
      </c>
      <c r="I25" s="239"/>
      <c r="J25" s="239"/>
      <c r="K25" s="44" t="s">
        <v>26</v>
      </c>
      <c r="L25" s="45">
        <f>VLOOKUP(M19,'[1]EMPRESAS'!B8:D9,3,0)</f>
        <v>289007000</v>
      </c>
      <c r="M25" s="263">
        <f>+(L25/L26)*M22</f>
        <v>0.18955836375959248</v>
      </c>
      <c r="N25" s="236"/>
      <c r="O25" s="239" t="s">
        <v>53</v>
      </c>
      <c r="P25" s="239"/>
      <c r="Q25" s="44" t="s">
        <v>26</v>
      </c>
      <c r="R25" s="47">
        <f>+F25+L25</f>
        <v>1271322753</v>
      </c>
      <c r="S25" s="263">
        <f>+G25+M25</f>
        <v>1.5719562895802288</v>
      </c>
      <c r="T25" s="236" t="s">
        <v>55</v>
      </c>
      <c r="U25" s="239"/>
      <c r="V25" s="239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</row>
    <row r="26" spans="1:35" ht="14.25" thickBot="1">
      <c r="A26" s="248"/>
      <c r="B26" s="255"/>
      <c r="C26" s="256"/>
      <c r="D26" s="257"/>
      <c r="E26" s="46" t="s">
        <v>27</v>
      </c>
      <c r="F26" s="47">
        <f>VLOOKUP(G19,'[1]EMPRESAS'!B8:F8,5,0)</f>
        <v>604000031</v>
      </c>
      <c r="G26" s="264"/>
      <c r="H26" s="238"/>
      <c r="I26" s="241"/>
      <c r="J26" s="241"/>
      <c r="K26" s="46" t="s">
        <v>27</v>
      </c>
      <c r="L26" s="47">
        <f>VLOOKUP(M19,'[1]EMPRESAS'!B8:G9,5,0)</f>
        <v>228695000</v>
      </c>
      <c r="M26" s="264"/>
      <c r="N26" s="238"/>
      <c r="O26" s="241"/>
      <c r="P26" s="241"/>
      <c r="Q26" s="46" t="s">
        <v>27</v>
      </c>
      <c r="R26" s="47">
        <f>+F26+L26</f>
        <v>832695031</v>
      </c>
      <c r="S26" s="264"/>
      <c r="T26" s="238"/>
      <c r="U26" s="241"/>
      <c r="V26" s="241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</row>
    <row r="27" spans="1:35" ht="13.5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</row>
    <row r="28" spans="1:35" ht="14.25" thickBot="1">
      <c r="A28" s="39"/>
      <c r="B28" s="260" t="s">
        <v>28</v>
      </c>
      <c r="C28" s="260"/>
      <c r="D28" s="260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</row>
    <row r="29" spans="1:35" ht="13.5" thickBot="1">
      <c r="A29" s="246">
        <v>2</v>
      </c>
      <c r="B29" s="249" t="s">
        <v>100</v>
      </c>
      <c r="C29" s="250"/>
      <c r="D29" s="251"/>
      <c r="E29" s="104" t="s">
        <v>29</v>
      </c>
      <c r="F29" s="45">
        <f>VLOOKUP(G19,'[1]EMPRESAS'!B8:G8,6,0)</f>
        <v>604000031</v>
      </c>
      <c r="G29" s="261">
        <f>+(F29/F30)*G22</f>
        <v>0.47905836705571875</v>
      </c>
      <c r="H29" s="236" t="s">
        <v>53</v>
      </c>
      <c r="I29" s="239"/>
      <c r="J29" s="239"/>
      <c r="K29" s="89" t="s">
        <v>29</v>
      </c>
      <c r="L29" s="47">
        <f>VLOOKUP(M19,'[1]EMPRESAS'!B8:G9,6,0)</f>
        <v>228695000</v>
      </c>
      <c r="M29" s="258">
        <f>+(L29/L30)*M22</f>
        <v>0.11480211638086824</v>
      </c>
      <c r="N29" s="236" t="s">
        <v>53</v>
      </c>
      <c r="O29" s="239"/>
      <c r="P29" s="239"/>
      <c r="Q29" s="56" t="s">
        <v>29</v>
      </c>
      <c r="R29" s="47">
        <f>+F29+L29</f>
        <v>832695031</v>
      </c>
      <c r="S29" s="258">
        <f>+G29+M29</f>
        <v>0.593860483436587</v>
      </c>
      <c r="T29" s="236" t="s">
        <v>55</v>
      </c>
      <c r="U29" s="239"/>
      <c r="V29" s="239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</row>
    <row r="30" spans="1:35" ht="13.5" thickBot="1">
      <c r="A30" s="248"/>
      <c r="B30" s="255"/>
      <c r="C30" s="256"/>
      <c r="D30" s="257"/>
      <c r="E30" s="105" t="s">
        <v>32</v>
      </c>
      <c r="F30" s="47">
        <f>VLOOKUP(G19,'[1]EMPRESAS'!B8:E9,4,0)</f>
        <v>1071685752</v>
      </c>
      <c r="G30" s="262"/>
      <c r="H30" s="238"/>
      <c r="I30" s="241"/>
      <c r="J30" s="241"/>
      <c r="K30" s="90" t="s">
        <v>32</v>
      </c>
      <c r="L30" s="47">
        <f>VLOOKUP(M19,'[1]EMPRESAS'!B8:E9,4,0)</f>
        <v>298812000</v>
      </c>
      <c r="M30" s="259"/>
      <c r="N30" s="238"/>
      <c r="O30" s="241"/>
      <c r="P30" s="241"/>
      <c r="Q30" s="57" t="s">
        <v>32</v>
      </c>
      <c r="R30" s="47">
        <f>+F30+L30</f>
        <v>1370497752</v>
      </c>
      <c r="S30" s="259"/>
      <c r="T30" s="238"/>
      <c r="U30" s="241"/>
      <c r="V30" s="241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</row>
    <row r="31" spans="1:35" ht="13.5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</row>
    <row r="32" spans="1:35" ht="14.25" thickBot="1">
      <c r="A32" s="39"/>
      <c r="B32" s="245" t="s">
        <v>30</v>
      </c>
      <c r="C32" s="245"/>
      <c r="D32" s="245"/>
      <c r="E32" s="39"/>
      <c r="G32" s="41"/>
      <c r="H32" s="42"/>
      <c r="I32" s="42"/>
      <c r="J32" s="42"/>
      <c r="K32" s="42"/>
      <c r="L32" s="42"/>
      <c r="M32" s="41"/>
      <c r="N32" s="42"/>
      <c r="O32" s="42"/>
      <c r="P32" s="42"/>
      <c r="Q32" s="42"/>
      <c r="R32" s="42"/>
      <c r="S32" s="41"/>
      <c r="T32" s="42"/>
      <c r="U32" s="42"/>
      <c r="V32" s="42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</row>
    <row r="33" spans="1:35" ht="13.5">
      <c r="A33" s="246">
        <v>3</v>
      </c>
      <c r="B33" s="249" t="s">
        <v>101</v>
      </c>
      <c r="C33" s="250"/>
      <c r="D33" s="251"/>
      <c r="E33" s="44" t="s">
        <v>26</v>
      </c>
      <c r="F33" s="45">
        <f>VLOOKUP(G19,'[1]EMPRESAS'!B8:D8,3,0)</f>
        <v>982315753</v>
      </c>
      <c r="G33" s="230">
        <f>+(F33-F34)*G22</f>
        <v>321568363.7</v>
      </c>
      <c r="H33" s="236" t="s">
        <v>53</v>
      </c>
      <c r="I33" s="236"/>
      <c r="J33" s="239"/>
      <c r="K33" s="44" t="s">
        <v>26</v>
      </c>
      <c r="L33" s="45">
        <f>VLOOKUP(M19,'[1]EMPRESAS'!B8:D9,3,0)</f>
        <v>289007000</v>
      </c>
      <c r="M33" s="230">
        <f>+(L33-L34)*M22</f>
        <v>9046800</v>
      </c>
      <c r="N33" s="236"/>
      <c r="O33" s="236" t="s">
        <v>53</v>
      </c>
      <c r="P33" s="239"/>
      <c r="Q33" s="44" t="s">
        <v>26</v>
      </c>
      <c r="R33" s="45">
        <f>+F33+L33</f>
        <v>1271322753</v>
      </c>
      <c r="S33" s="230">
        <f>+G33+M33</f>
        <v>330615163.7</v>
      </c>
      <c r="T33" s="242" t="s">
        <v>55</v>
      </c>
      <c r="U33" s="236"/>
      <c r="V33" s="239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</row>
    <row r="34" spans="1:35" ht="14.25" thickBot="1">
      <c r="A34" s="247"/>
      <c r="B34" s="252"/>
      <c r="C34" s="253"/>
      <c r="D34" s="254"/>
      <c r="E34" s="46" t="s">
        <v>27</v>
      </c>
      <c r="F34" s="47">
        <f>VLOOKUP(G19,'[1]EMPRESAS'!B8:F9,5,0)</f>
        <v>604000031</v>
      </c>
      <c r="G34" s="231"/>
      <c r="H34" s="237"/>
      <c r="I34" s="237"/>
      <c r="J34" s="240"/>
      <c r="K34" s="46" t="s">
        <v>27</v>
      </c>
      <c r="L34" s="47">
        <f>VLOOKUP(M19,'[1]EMPRESAS'!B8:F9,5,0)</f>
        <v>228695000</v>
      </c>
      <c r="M34" s="231"/>
      <c r="N34" s="237"/>
      <c r="O34" s="237"/>
      <c r="P34" s="240"/>
      <c r="Q34" s="46" t="s">
        <v>27</v>
      </c>
      <c r="R34" s="47">
        <f>+F34+L34</f>
        <v>832695031</v>
      </c>
      <c r="S34" s="231"/>
      <c r="T34" s="243"/>
      <c r="U34" s="237"/>
      <c r="V34" s="240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</row>
    <row r="35" spans="1:35" ht="14.25" thickBot="1">
      <c r="A35" s="248"/>
      <c r="B35" s="255"/>
      <c r="C35" s="256"/>
      <c r="D35" s="257"/>
      <c r="E35" s="106" t="s">
        <v>49</v>
      </c>
      <c r="F35" s="54">
        <f>+D16</f>
        <v>89190080</v>
      </c>
      <c r="G35" s="107">
        <f>+F35*50%</f>
        <v>44595040</v>
      </c>
      <c r="H35" s="238"/>
      <c r="I35" s="238"/>
      <c r="J35" s="241"/>
      <c r="K35" s="106" t="s">
        <v>49</v>
      </c>
      <c r="L35" s="54">
        <f>+D16</f>
        <v>89190080</v>
      </c>
      <c r="M35" s="107">
        <f>+L35*50%</f>
        <v>44595040</v>
      </c>
      <c r="N35" s="238"/>
      <c r="O35" s="238"/>
      <c r="P35" s="241"/>
      <c r="Q35" s="106" t="s">
        <v>49</v>
      </c>
      <c r="R35" s="54">
        <f>+D16</f>
        <v>89190080</v>
      </c>
      <c r="S35" s="107">
        <f>+R35*65%</f>
        <v>57973552</v>
      </c>
      <c r="T35" s="244"/>
      <c r="U35" s="238"/>
      <c r="V35" s="241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</row>
    <row r="36" spans="1:35" s="51" customFormat="1" ht="13.5">
      <c r="A36" s="48"/>
      <c r="B36" s="48"/>
      <c r="C36" s="48"/>
      <c r="D36" s="108"/>
      <c r="E36" s="48"/>
      <c r="F36" s="48"/>
      <c r="G36" s="232"/>
      <c r="H36" s="48"/>
      <c r="I36" s="48"/>
      <c r="J36" s="48"/>
      <c r="K36" s="48"/>
      <c r="L36" s="48"/>
      <c r="M36" s="49"/>
      <c r="N36" s="48"/>
      <c r="O36" s="48"/>
      <c r="P36" s="48"/>
      <c r="Q36" s="48"/>
      <c r="R36" s="48"/>
      <c r="S36" s="49"/>
      <c r="T36" s="48"/>
      <c r="U36" s="48"/>
      <c r="V36" s="48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</row>
    <row r="37" spans="1:35" s="51" customFormat="1" ht="14.25" thickBot="1">
      <c r="A37" s="48"/>
      <c r="B37" s="233" t="s">
        <v>31</v>
      </c>
      <c r="C37" s="233"/>
      <c r="D37" s="233"/>
      <c r="E37" s="48"/>
      <c r="F37" s="52"/>
      <c r="G37" s="232"/>
      <c r="H37" s="48"/>
      <c r="I37" s="48"/>
      <c r="J37" s="48"/>
      <c r="K37" s="48"/>
      <c r="L37" s="48"/>
      <c r="M37" s="49"/>
      <c r="N37" s="48"/>
      <c r="O37" s="48"/>
      <c r="P37" s="48"/>
      <c r="Q37" s="48"/>
      <c r="R37" s="52"/>
      <c r="S37" s="49"/>
      <c r="T37" s="48"/>
      <c r="U37" s="48"/>
      <c r="V37" s="48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</row>
    <row r="38" spans="1:35" ht="14.25" thickBot="1">
      <c r="A38" s="234">
        <v>4</v>
      </c>
      <c r="B38" s="91" t="s">
        <v>102</v>
      </c>
      <c r="C38" s="92"/>
      <c r="D38" s="93"/>
      <c r="E38" s="53" t="s">
        <v>50</v>
      </c>
      <c r="F38" s="54">
        <f>+D16</f>
        <v>89190080</v>
      </c>
      <c r="G38" s="230">
        <f>+'[1]EMPRESAS'!L8</f>
        <v>467685721</v>
      </c>
      <c r="H38" s="222" t="s">
        <v>53</v>
      </c>
      <c r="I38" s="222"/>
      <c r="J38" s="224"/>
      <c r="K38" s="53" t="s">
        <v>50</v>
      </c>
      <c r="L38" s="54">
        <f>+D16</f>
        <v>89190080</v>
      </c>
      <c r="M38" s="230">
        <f>+'[1]EMPRESAS'!L9</f>
        <v>70117000</v>
      </c>
      <c r="N38" s="222"/>
      <c r="O38" s="224"/>
      <c r="P38" s="224"/>
      <c r="Q38" s="53" t="s">
        <v>50</v>
      </c>
      <c r="R38" s="54">
        <f>+D16</f>
        <v>89190080</v>
      </c>
      <c r="S38" s="230">
        <f>+G38+M38</f>
        <v>537802721</v>
      </c>
      <c r="T38" s="222" t="s">
        <v>55</v>
      </c>
      <c r="U38" s="224"/>
      <c r="V38" s="224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</row>
    <row r="39" spans="1:35" ht="14.25" thickBot="1">
      <c r="A39" s="235"/>
      <c r="B39" s="94"/>
      <c r="C39" s="95"/>
      <c r="D39" s="96"/>
      <c r="E39" s="53" t="s">
        <v>51</v>
      </c>
      <c r="F39" s="54">
        <f>+F38*65%</f>
        <v>57973552</v>
      </c>
      <c r="G39" s="231"/>
      <c r="H39" s="223"/>
      <c r="I39" s="223"/>
      <c r="J39" s="225"/>
      <c r="K39" s="53" t="s">
        <v>51</v>
      </c>
      <c r="L39" s="54">
        <f>+L38*65%</f>
        <v>57973552</v>
      </c>
      <c r="M39" s="231"/>
      <c r="N39" s="223"/>
      <c r="O39" s="225"/>
      <c r="P39" s="225"/>
      <c r="Q39" s="53" t="s">
        <v>51</v>
      </c>
      <c r="R39" s="54">
        <f>+R38*65%</f>
        <v>57973552</v>
      </c>
      <c r="S39" s="231"/>
      <c r="T39" s="223"/>
      <c r="U39" s="225"/>
      <c r="V39" s="225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</row>
    <row r="40" spans="1:35" ht="14.25" thickBot="1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</row>
    <row r="41" spans="1:35" ht="13.5" thickBot="1">
      <c r="A41" s="226" t="s">
        <v>33</v>
      </c>
      <c r="B41" s="227"/>
      <c r="C41" s="227"/>
      <c r="D41" s="227"/>
      <c r="E41" s="227"/>
      <c r="F41" s="227"/>
      <c r="G41" s="227"/>
      <c r="H41" s="227"/>
      <c r="I41" s="227"/>
      <c r="J41" s="227"/>
      <c r="K41" s="227"/>
      <c r="L41" s="227"/>
      <c r="M41" s="227"/>
      <c r="N41" s="227"/>
      <c r="O41" s="227"/>
      <c r="P41" s="227"/>
      <c r="Q41" s="227"/>
      <c r="R41" s="227"/>
      <c r="S41" s="227"/>
      <c r="T41" s="227"/>
      <c r="U41" s="227"/>
      <c r="V41" s="97" t="s">
        <v>56</v>
      </c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</row>
    <row r="42" spans="1:35" ht="13.5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</row>
    <row r="43" spans="1:35" ht="20.25" customHeight="1">
      <c r="A43" s="267" t="s">
        <v>172</v>
      </c>
      <c r="B43" s="267"/>
      <c r="C43" s="267"/>
      <c r="D43" s="267"/>
      <c r="E43" s="267"/>
      <c r="F43" s="267"/>
      <c r="G43" s="267"/>
      <c r="H43" s="267"/>
      <c r="I43" s="267"/>
      <c r="J43" s="267"/>
      <c r="K43" s="267"/>
      <c r="L43" s="267"/>
      <c r="M43" s="267"/>
      <c r="N43" s="267"/>
      <c r="O43" s="267"/>
      <c r="P43" s="267"/>
      <c r="Q43" s="267"/>
      <c r="R43" s="267"/>
      <c r="S43" s="267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</row>
    <row r="44" spans="1:35" ht="13.5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</row>
    <row r="45" spans="8:20" s="43" customFormat="1" ht="12.75">
      <c r="H45" s="39"/>
      <c r="I45" s="39"/>
      <c r="T45" s="98"/>
    </row>
    <row r="46" spans="1:10" s="43" customFormat="1" ht="12.75">
      <c r="A46" s="228" t="s">
        <v>39</v>
      </c>
      <c r="B46" s="228"/>
      <c r="C46" s="228"/>
      <c r="D46" s="228"/>
      <c r="E46" s="228"/>
      <c r="F46" s="228"/>
      <c r="G46" s="228"/>
      <c r="H46" s="228"/>
      <c r="I46" s="228"/>
      <c r="J46" s="228"/>
    </row>
    <row r="47" spans="1:10" s="43" customFormat="1" ht="11.25">
      <c r="A47" s="229" t="s">
        <v>36</v>
      </c>
      <c r="B47" s="229"/>
      <c r="C47" s="229"/>
      <c r="D47" s="229"/>
      <c r="E47" s="229"/>
      <c r="F47" s="229"/>
      <c r="G47" s="229"/>
      <c r="H47" s="229"/>
      <c r="I47" s="229"/>
      <c r="J47" s="229"/>
    </row>
    <row r="48" spans="1:10" s="43" customFormat="1" ht="11.25">
      <c r="A48" s="221" t="s">
        <v>37</v>
      </c>
      <c r="B48" s="221"/>
      <c r="C48" s="221"/>
      <c r="D48" s="221"/>
      <c r="E48" s="221"/>
      <c r="F48" s="221"/>
      <c r="G48" s="221"/>
      <c r="H48" s="221"/>
      <c r="I48" s="221"/>
      <c r="J48" s="221"/>
    </row>
    <row r="49" spans="8:9" s="43" customFormat="1" ht="12.75">
      <c r="H49" s="39"/>
      <c r="I49" s="39"/>
    </row>
    <row r="50" spans="1:35" ht="13.5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</row>
    <row r="51" spans="1:35" ht="13.5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</row>
    <row r="52" spans="1:35" ht="13.5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</row>
    <row r="53" spans="1:35" ht="13.5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</row>
    <row r="54" spans="1:35" ht="13.5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</row>
    <row r="55" spans="1:35" ht="13.5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</row>
    <row r="56" spans="1:35" ht="13.5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</row>
    <row r="57" spans="1:35" ht="13.5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</row>
    <row r="58" spans="1:35" ht="13.5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</row>
    <row r="59" spans="1:35" ht="13.5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</row>
    <row r="60" spans="1:35" ht="13.5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</row>
    <row r="61" spans="1:35" ht="13.5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</row>
    <row r="62" spans="1:35" ht="13.5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</row>
    <row r="63" spans="1:35" ht="13.5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</row>
    <row r="64" spans="1:35" ht="13.5">
      <c r="A64" s="39"/>
      <c r="B64" s="39"/>
      <c r="C64" s="39"/>
      <c r="D64" s="39"/>
      <c r="E64" s="39"/>
      <c r="F64" s="39"/>
      <c r="G64" s="39"/>
      <c r="H64" s="39"/>
      <c r="I64" s="39"/>
      <c r="J64" s="39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</row>
    <row r="65" spans="1:35" ht="13.5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</row>
    <row r="66" spans="1:35" ht="13.5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</row>
    <row r="67" spans="1:35" ht="13.5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</row>
    <row r="68" spans="1:35" ht="13.5">
      <c r="A68" s="39"/>
      <c r="B68" s="39"/>
      <c r="C68" s="39"/>
      <c r="D68" s="39"/>
      <c r="E68" s="39"/>
      <c r="F68" s="39"/>
      <c r="G68" s="39"/>
      <c r="H68" s="39"/>
      <c r="I68" s="39"/>
      <c r="J68" s="39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</row>
    <row r="69" spans="1:35" ht="13.5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</row>
    <row r="70" spans="1:35" ht="13.5">
      <c r="A70" s="39"/>
      <c r="B70" s="39"/>
      <c r="C70" s="39"/>
      <c r="D70" s="39"/>
      <c r="E70" s="39"/>
      <c r="F70" s="39"/>
      <c r="G70" s="39"/>
      <c r="H70" s="39"/>
      <c r="I70" s="39"/>
      <c r="J70" s="39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</row>
    <row r="71" spans="1:35" ht="13.5">
      <c r="A71" s="39"/>
      <c r="B71" s="39"/>
      <c r="C71" s="39"/>
      <c r="D71" s="39"/>
      <c r="E71" s="39"/>
      <c r="F71" s="39"/>
      <c r="G71" s="39"/>
      <c r="H71" s="39"/>
      <c r="I71" s="39"/>
      <c r="J71" s="39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</row>
    <row r="72" spans="1:35" ht="13.5">
      <c r="A72" s="39"/>
      <c r="B72" s="39"/>
      <c r="C72" s="39"/>
      <c r="D72" s="39"/>
      <c r="E72" s="39"/>
      <c r="F72" s="39"/>
      <c r="G72" s="39"/>
      <c r="H72" s="39"/>
      <c r="I72" s="39"/>
      <c r="J72" s="39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</row>
    <row r="73" spans="1:35" ht="13.5">
      <c r="A73" s="39"/>
      <c r="B73" s="39"/>
      <c r="C73" s="39"/>
      <c r="D73" s="39"/>
      <c r="E73" s="39"/>
      <c r="F73" s="39"/>
      <c r="G73" s="39"/>
      <c r="H73" s="39"/>
      <c r="I73" s="39"/>
      <c r="J73" s="39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</row>
    <row r="74" spans="1:35" ht="13.5">
      <c r="A74" s="39"/>
      <c r="B74" s="39"/>
      <c r="C74" s="39"/>
      <c r="D74" s="39"/>
      <c r="E74" s="39"/>
      <c r="F74" s="39"/>
      <c r="G74" s="39"/>
      <c r="H74" s="39"/>
      <c r="I74" s="39"/>
      <c r="J74" s="39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</row>
    <row r="75" spans="1:35" ht="13.5">
      <c r="A75" s="39"/>
      <c r="B75" s="39"/>
      <c r="C75" s="39"/>
      <c r="D75" s="39"/>
      <c r="E75" s="39"/>
      <c r="F75" s="39"/>
      <c r="G75" s="39"/>
      <c r="H75" s="39"/>
      <c r="I75" s="39"/>
      <c r="J75" s="39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</row>
    <row r="76" spans="1:35" ht="13.5">
      <c r="A76" s="39"/>
      <c r="B76" s="39"/>
      <c r="C76" s="39"/>
      <c r="D76" s="39"/>
      <c r="E76" s="39"/>
      <c r="F76" s="39"/>
      <c r="G76" s="39"/>
      <c r="H76" s="39"/>
      <c r="I76" s="39"/>
      <c r="J76" s="39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</row>
    <row r="77" spans="1:35" ht="13.5">
      <c r="A77" s="39"/>
      <c r="B77" s="39"/>
      <c r="C77" s="39"/>
      <c r="D77" s="39"/>
      <c r="E77" s="39"/>
      <c r="F77" s="39"/>
      <c r="G77" s="39"/>
      <c r="H77" s="39"/>
      <c r="I77" s="39"/>
      <c r="J77" s="39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</row>
    <row r="78" spans="1:35" ht="13.5">
      <c r="A78" s="39"/>
      <c r="B78" s="39"/>
      <c r="C78" s="39"/>
      <c r="D78" s="39"/>
      <c r="E78" s="39"/>
      <c r="F78" s="39"/>
      <c r="G78" s="39"/>
      <c r="H78" s="39"/>
      <c r="I78" s="39"/>
      <c r="J78" s="39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</row>
    <row r="79" spans="1:35" ht="13.5">
      <c r="A79" s="39"/>
      <c r="B79" s="39"/>
      <c r="C79" s="39"/>
      <c r="D79" s="39"/>
      <c r="E79" s="39"/>
      <c r="F79" s="39"/>
      <c r="G79" s="39"/>
      <c r="H79" s="39"/>
      <c r="I79" s="39"/>
      <c r="J79" s="39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</row>
    <row r="80" spans="1:35" ht="13.5">
      <c r="A80" s="39"/>
      <c r="B80" s="39"/>
      <c r="C80" s="39"/>
      <c r="D80" s="39"/>
      <c r="E80" s="39"/>
      <c r="F80" s="39"/>
      <c r="G80" s="39"/>
      <c r="H80" s="39"/>
      <c r="I80" s="39"/>
      <c r="J80" s="39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</row>
    <row r="81" spans="1:35" ht="13.5">
      <c r="A81" s="39"/>
      <c r="B81" s="39"/>
      <c r="C81" s="39"/>
      <c r="D81" s="39"/>
      <c r="E81" s="39"/>
      <c r="F81" s="39"/>
      <c r="G81" s="39"/>
      <c r="H81" s="39"/>
      <c r="I81" s="39"/>
      <c r="J81" s="39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</row>
    <row r="82" spans="1:35" ht="13.5">
      <c r="A82" s="39"/>
      <c r="B82" s="39"/>
      <c r="C82" s="39"/>
      <c r="D82" s="39"/>
      <c r="E82" s="39"/>
      <c r="F82" s="39"/>
      <c r="G82" s="39"/>
      <c r="H82" s="39"/>
      <c r="I82" s="39"/>
      <c r="J82" s="39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</row>
    <row r="83" spans="1:35" ht="13.5">
      <c r="A83" s="39"/>
      <c r="B83" s="39"/>
      <c r="C83" s="39"/>
      <c r="D83" s="39"/>
      <c r="E83" s="39"/>
      <c r="F83" s="39"/>
      <c r="G83" s="39"/>
      <c r="H83" s="39"/>
      <c r="I83" s="39"/>
      <c r="J83" s="39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</row>
    <row r="84" spans="1:35" ht="13.5">
      <c r="A84" s="39"/>
      <c r="B84" s="39"/>
      <c r="C84" s="39"/>
      <c r="D84" s="39"/>
      <c r="E84" s="39"/>
      <c r="F84" s="39"/>
      <c r="G84" s="39"/>
      <c r="H84" s="39"/>
      <c r="I84" s="39"/>
      <c r="J84" s="39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</row>
    <row r="85" spans="1:35" ht="13.5">
      <c r="A85" s="39"/>
      <c r="B85" s="39"/>
      <c r="C85" s="39"/>
      <c r="D85" s="39"/>
      <c r="E85" s="39"/>
      <c r="F85" s="39"/>
      <c r="G85" s="39"/>
      <c r="H85" s="39"/>
      <c r="I85" s="39"/>
      <c r="J85" s="39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</row>
    <row r="86" spans="1:35" ht="13.5">
      <c r="A86" s="39"/>
      <c r="B86" s="39"/>
      <c r="C86" s="39"/>
      <c r="D86" s="39"/>
      <c r="E86" s="39"/>
      <c r="F86" s="39"/>
      <c r="G86" s="39"/>
      <c r="H86" s="39"/>
      <c r="I86" s="39"/>
      <c r="J86" s="39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</row>
    <row r="87" spans="1:35" ht="13.5">
      <c r="A87" s="39"/>
      <c r="B87" s="39"/>
      <c r="C87" s="39"/>
      <c r="D87" s="39"/>
      <c r="E87" s="39"/>
      <c r="F87" s="39"/>
      <c r="G87" s="39"/>
      <c r="H87" s="39"/>
      <c r="I87" s="39"/>
      <c r="J87" s="39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</row>
    <row r="88" spans="1:35" ht="13.5">
      <c r="A88" s="39"/>
      <c r="B88" s="39"/>
      <c r="C88" s="39"/>
      <c r="D88" s="39"/>
      <c r="E88" s="39"/>
      <c r="F88" s="39"/>
      <c r="G88" s="39"/>
      <c r="H88" s="39"/>
      <c r="I88" s="39"/>
      <c r="J88" s="39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</row>
    <row r="89" spans="1:35" ht="13.5">
      <c r="A89" s="39"/>
      <c r="B89" s="39"/>
      <c r="C89" s="39"/>
      <c r="D89" s="39"/>
      <c r="E89" s="39"/>
      <c r="F89" s="39"/>
      <c r="G89" s="39"/>
      <c r="H89" s="39"/>
      <c r="I89" s="39"/>
      <c r="J89" s="39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</row>
    <row r="90" spans="1:35" ht="13.5">
      <c r="A90" s="39"/>
      <c r="B90" s="39"/>
      <c r="C90" s="39"/>
      <c r="D90" s="39"/>
      <c r="E90" s="39"/>
      <c r="F90" s="39"/>
      <c r="G90" s="39"/>
      <c r="H90" s="39"/>
      <c r="I90" s="39"/>
      <c r="J90" s="39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</row>
    <row r="91" spans="1:35" ht="13.5">
      <c r="A91" s="39"/>
      <c r="B91" s="39"/>
      <c r="C91" s="39"/>
      <c r="D91" s="39"/>
      <c r="E91" s="39"/>
      <c r="F91" s="39"/>
      <c r="G91" s="39"/>
      <c r="H91" s="39"/>
      <c r="I91" s="39"/>
      <c r="J91" s="39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</row>
    <row r="92" spans="1:35" ht="13.5">
      <c r="A92" s="39"/>
      <c r="B92" s="39"/>
      <c r="C92" s="39"/>
      <c r="D92" s="39"/>
      <c r="E92" s="39"/>
      <c r="F92" s="39"/>
      <c r="G92" s="39"/>
      <c r="H92" s="39"/>
      <c r="I92" s="39"/>
      <c r="J92" s="39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</row>
    <row r="93" spans="1:35" ht="13.5">
      <c r="A93" s="39"/>
      <c r="B93" s="39"/>
      <c r="C93" s="39"/>
      <c r="D93" s="39"/>
      <c r="E93" s="39"/>
      <c r="F93" s="39"/>
      <c r="G93" s="39"/>
      <c r="H93" s="39"/>
      <c r="I93" s="39"/>
      <c r="J93" s="39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</row>
    <row r="94" spans="1:35" ht="13.5">
      <c r="A94" s="39"/>
      <c r="B94" s="39"/>
      <c r="C94" s="39"/>
      <c r="D94" s="39"/>
      <c r="E94" s="39"/>
      <c r="F94" s="39"/>
      <c r="G94" s="39"/>
      <c r="H94" s="39"/>
      <c r="I94" s="39"/>
      <c r="J94" s="39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</row>
    <row r="95" spans="1:35" ht="13.5">
      <c r="A95" s="39"/>
      <c r="B95" s="39"/>
      <c r="C95" s="39"/>
      <c r="D95" s="39"/>
      <c r="E95" s="39"/>
      <c r="F95" s="39"/>
      <c r="G95" s="39"/>
      <c r="H95" s="39"/>
      <c r="I95" s="39"/>
      <c r="J95" s="39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</row>
    <row r="96" spans="1:35" ht="13.5">
      <c r="A96" s="39"/>
      <c r="B96" s="39"/>
      <c r="C96" s="39"/>
      <c r="D96" s="39"/>
      <c r="E96" s="39"/>
      <c r="F96" s="39"/>
      <c r="G96" s="39"/>
      <c r="H96" s="39"/>
      <c r="I96" s="39"/>
      <c r="J96" s="39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</row>
    <row r="97" spans="1:35" ht="12.75">
      <c r="A97" s="43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</row>
    <row r="98" spans="1:35" ht="12.75">
      <c r="A98" s="43"/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</row>
    <row r="99" spans="1:35" ht="12.75">
      <c r="A99" s="43"/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</row>
    <row r="100" spans="1:35" ht="12.75">
      <c r="A100" s="43"/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</row>
    <row r="101" spans="1:35" ht="12.75">
      <c r="A101" s="43"/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</row>
    <row r="102" spans="1:35" ht="12.75">
      <c r="A102" s="43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</row>
    <row r="103" spans="1:35" ht="12.75">
      <c r="A103" s="43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</row>
    <row r="104" spans="1:35" ht="12.75">
      <c r="A104" s="43"/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</row>
    <row r="105" spans="1:35" ht="12.75">
      <c r="A105" s="43"/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</row>
    <row r="106" spans="1:35" ht="12.75">
      <c r="A106" s="43"/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</row>
    <row r="107" spans="1:35" ht="12.75">
      <c r="A107" s="43"/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</row>
    <row r="108" spans="1:35" ht="12.75">
      <c r="A108" s="43"/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</row>
    <row r="109" spans="1:35" ht="12.75">
      <c r="A109" s="43"/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</row>
    <row r="110" spans="1:35" ht="12.75">
      <c r="A110" s="43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</row>
    <row r="111" spans="1:35" ht="12.75">
      <c r="A111" s="43"/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</row>
    <row r="112" spans="1:35" ht="12.75">
      <c r="A112" s="43"/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</row>
    <row r="113" spans="1:35" ht="12.75">
      <c r="A113" s="43"/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</row>
    <row r="114" spans="1:35" ht="12.75">
      <c r="A114" s="43"/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</row>
    <row r="115" spans="1:35" ht="12.75">
      <c r="A115" s="43"/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</row>
    <row r="116" spans="1:35" ht="12.75">
      <c r="A116" s="43"/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</row>
    <row r="117" spans="1:35" ht="12.75">
      <c r="A117" s="43"/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</row>
    <row r="118" spans="1:35" ht="12.75">
      <c r="A118" s="43"/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</row>
    <row r="119" spans="1:35" ht="12.75">
      <c r="A119" s="43"/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</row>
    <row r="120" spans="1:35" ht="12.75">
      <c r="A120" s="43"/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</row>
    <row r="121" spans="1:35" ht="12.75">
      <c r="A121" s="43"/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</row>
    <row r="122" spans="1:35" ht="12.75">
      <c r="A122" s="43"/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</row>
    <row r="123" spans="1:35" ht="12.75">
      <c r="A123" s="43"/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</row>
    <row r="124" spans="1:35" ht="12.75">
      <c r="A124" s="43"/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</row>
    <row r="125" spans="1:35" ht="12.75">
      <c r="A125" s="43"/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</row>
    <row r="126" spans="1:35" ht="12.75">
      <c r="A126" s="43"/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</row>
    <row r="127" spans="1:35" ht="12.75">
      <c r="A127" s="43"/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</row>
    <row r="128" spans="1:35" ht="12.75">
      <c r="A128" s="43"/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</row>
    <row r="129" spans="1:35" ht="12.75">
      <c r="A129" s="43"/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</row>
    <row r="130" spans="1:35" ht="12.75">
      <c r="A130" s="43"/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</row>
    <row r="131" spans="1:35" ht="12.75">
      <c r="A131" s="43"/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</row>
    <row r="132" spans="1:35" ht="12.75">
      <c r="A132" s="43"/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</row>
    <row r="133" spans="1:35" ht="12.75">
      <c r="A133" s="43"/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</row>
    <row r="134" spans="1:35" ht="12.75">
      <c r="A134" s="43"/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</row>
    <row r="135" spans="1:35" ht="12.75">
      <c r="A135" s="43"/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</row>
    <row r="136" spans="1:35" ht="12.75">
      <c r="A136" s="43"/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</row>
    <row r="137" spans="1:35" ht="12.75">
      <c r="A137" s="43"/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</row>
    <row r="138" spans="1:35" ht="12.75">
      <c r="A138" s="43"/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</row>
    <row r="139" spans="1:35" ht="12.75">
      <c r="A139" s="43"/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</row>
    <row r="140" spans="1:35" ht="12.75">
      <c r="A140" s="43"/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3"/>
    </row>
    <row r="141" spans="1:35" ht="12.75">
      <c r="A141" s="43"/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/>
    </row>
    <row r="142" spans="1:35" ht="12.75">
      <c r="A142" s="43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3"/>
      <c r="AH142" s="43"/>
      <c r="AI142" s="43"/>
    </row>
    <row r="143" spans="1:35" ht="12.75">
      <c r="A143" s="43"/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43"/>
      <c r="AH143" s="43"/>
      <c r="AI143" s="43"/>
    </row>
    <row r="144" spans="1:35" ht="12.75">
      <c r="A144" s="43"/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  <c r="AG144" s="43"/>
      <c r="AH144" s="43"/>
      <c r="AI144" s="43"/>
    </row>
    <row r="145" spans="1:35" ht="12.75">
      <c r="A145" s="43"/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  <c r="AD145" s="43"/>
      <c r="AE145" s="43"/>
      <c r="AF145" s="43"/>
      <c r="AG145" s="43"/>
      <c r="AH145" s="43"/>
      <c r="AI145" s="43"/>
    </row>
    <row r="146" spans="1:35" ht="12.75">
      <c r="A146" s="43"/>
      <c r="B146" s="43"/>
      <c r="C146" s="43"/>
      <c r="D146" s="43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  <c r="AA146" s="43"/>
      <c r="AB146" s="43"/>
      <c r="AC146" s="43"/>
      <c r="AD146" s="43"/>
      <c r="AE146" s="43"/>
      <c r="AF146" s="43"/>
      <c r="AG146" s="43"/>
      <c r="AH146" s="43"/>
      <c r="AI146" s="43"/>
    </row>
    <row r="147" spans="1:35" ht="12.75">
      <c r="A147" s="43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  <c r="AD147" s="43"/>
      <c r="AE147" s="43"/>
      <c r="AF147" s="43"/>
      <c r="AG147" s="43"/>
      <c r="AH147" s="43"/>
      <c r="AI147" s="43"/>
    </row>
    <row r="148" spans="1:35" ht="12.75">
      <c r="A148" s="43"/>
      <c r="B148" s="43"/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  <c r="AD148" s="43"/>
      <c r="AE148" s="43"/>
      <c r="AF148" s="43"/>
      <c r="AG148" s="43"/>
      <c r="AH148" s="43"/>
      <c r="AI148" s="43"/>
    </row>
    <row r="149" spans="1:35" ht="12.75">
      <c r="A149" s="43"/>
      <c r="B149" s="43"/>
      <c r="C149" s="43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  <c r="AG149" s="43"/>
      <c r="AH149" s="43"/>
      <c r="AI149" s="43"/>
    </row>
    <row r="150" spans="1:35" ht="12.75">
      <c r="A150" s="43"/>
      <c r="B150" s="43"/>
      <c r="C150" s="43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  <c r="AD150" s="43"/>
      <c r="AE150" s="43"/>
      <c r="AF150" s="43"/>
      <c r="AG150" s="43"/>
      <c r="AH150" s="43"/>
      <c r="AI150" s="43"/>
    </row>
    <row r="151" spans="1:35" ht="12.75">
      <c r="A151" s="43"/>
      <c r="B151" s="43"/>
      <c r="C151" s="43"/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43"/>
      <c r="AE151" s="43"/>
      <c r="AF151" s="43"/>
      <c r="AG151" s="43"/>
      <c r="AH151" s="43"/>
      <c r="AI151" s="43"/>
    </row>
    <row r="152" spans="1:35" ht="12.75">
      <c r="A152" s="43"/>
      <c r="B152" s="43"/>
      <c r="C152" s="43"/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3"/>
      <c r="AB152" s="43"/>
      <c r="AC152" s="43"/>
      <c r="AD152" s="43"/>
      <c r="AE152" s="43"/>
      <c r="AF152" s="43"/>
      <c r="AG152" s="43"/>
      <c r="AH152" s="43"/>
      <c r="AI152" s="43"/>
    </row>
    <row r="153" spans="1:35" ht="12.75">
      <c r="A153" s="43"/>
      <c r="B153" s="43"/>
      <c r="C153" s="43"/>
      <c r="D153" s="43"/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  <c r="AA153" s="43"/>
      <c r="AB153" s="43"/>
      <c r="AC153" s="43"/>
      <c r="AD153" s="43"/>
      <c r="AE153" s="43"/>
      <c r="AF153" s="43"/>
      <c r="AG153" s="43"/>
      <c r="AH153" s="43"/>
      <c r="AI153" s="43"/>
    </row>
    <row r="154" spans="1:35" ht="12.75">
      <c r="A154" s="43"/>
      <c r="B154" s="43"/>
      <c r="C154" s="43"/>
      <c r="D154" s="43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  <c r="AB154" s="43"/>
      <c r="AC154" s="43"/>
      <c r="AD154" s="43"/>
      <c r="AE154" s="43"/>
      <c r="AF154" s="43"/>
      <c r="AG154" s="43"/>
      <c r="AH154" s="43"/>
      <c r="AI154" s="43"/>
    </row>
    <row r="155" spans="1:35" ht="12.75">
      <c r="A155" s="43"/>
      <c r="B155" s="43"/>
      <c r="C155" s="43"/>
      <c r="D155" s="43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  <c r="AA155" s="43"/>
      <c r="AB155" s="43"/>
      <c r="AC155" s="43"/>
      <c r="AD155" s="43"/>
      <c r="AE155" s="43"/>
      <c r="AF155" s="43"/>
      <c r="AG155" s="43"/>
      <c r="AH155" s="43"/>
      <c r="AI155" s="43"/>
    </row>
    <row r="156" spans="1:35" ht="12.75">
      <c r="A156" s="43"/>
      <c r="B156" s="43"/>
      <c r="C156" s="43"/>
      <c r="D156" s="43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  <c r="AB156" s="43"/>
      <c r="AC156" s="43"/>
      <c r="AD156" s="43"/>
      <c r="AE156" s="43"/>
      <c r="AF156" s="43"/>
      <c r="AG156" s="43"/>
      <c r="AH156" s="43"/>
      <c r="AI156" s="43"/>
    </row>
    <row r="157" spans="1:35" ht="12.75">
      <c r="A157" s="43"/>
      <c r="B157" s="43"/>
      <c r="C157" s="43"/>
      <c r="D157" s="43"/>
      <c r="E157" s="43"/>
      <c r="F157" s="43"/>
      <c r="G157" s="43"/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  <c r="AA157" s="43"/>
      <c r="AB157" s="43"/>
      <c r="AC157" s="43"/>
      <c r="AD157" s="43"/>
      <c r="AE157" s="43"/>
      <c r="AF157" s="43"/>
      <c r="AG157" s="43"/>
      <c r="AH157" s="43"/>
      <c r="AI157" s="43"/>
    </row>
    <row r="158" spans="1:35" ht="12.75">
      <c r="A158" s="43"/>
      <c r="B158" s="43"/>
      <c r="C158" s="43"/>
      <c r="D158" s="43"/>
      <c r="E158" s="43"/>
      <c r="F158" s="43"/>
      <c r="G158" s="43"/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43"/>
      <c r="Z158" s="43"/>
      <c r="AA158" s="43"/>
      <c r="AB158" s="43"/>
      <c r="AC158" s="43"/>
      <c r="AD158" s="43"/>
      <c r="AE158" s="43"/>
      <c r="AF158" s="43"/>
      <c r="AG158" s="43"/>
      <c r="AH158" s="43"/>
      <c r="AI158" s="43"/>
    </row>
    <row r="159" spans="1:35" ht="12.75">
      <c r="A159" s="43"/>
      <c r="B159" s="43"/>
      <c r="C159" s="43"/>
      <c r="D159" s="43"/>
      <c r="E159" s="43"/>
      <c r="F159" s="43"/>
      <c r="G159" s="43"/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  <c r="AA159" s="43"/>
      <c r="AB159" s="43"/>
      <c r="AC159" s="43"/>
      <c r="AD159" s="43"/>
      <c r="AE159" s="43"/>
      <c r="AF159" s="43"/>
      <c r="AG159" s="43"/>
      <c r="AH159" s="43"/>
      <c r="AI159" s="43"/>
    </row>
    <row r="160" spans="1:35" ht="12.75">
      <c r="A160" s="43"/>
      <c r="B160" s="43"/>
      <c r="C160" s="43"/>
      <c r="D160" s="43"/>
      <c r="E160" s="43"/>
      <c r="F160" s="43"/>
      <c r="G160" s="43"/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  <c r="AA160" s="43"/>
      <c r="AB160" s="43"/>
      <c r="AC160" s="43"/>
      <c r="AD160" s="43"/>
      <c r="AE160" s="43"/>
      <c r="AF160" s="43"/>
      <c r="AG160" s="43"/>
      <c r="AH160" s="43"/>
      <c r="AI160" s="43"/>
    </row>
    <row r="161" spans="1:35" ht="12.75">
      <c r="A161" s="43"/>
      <c r="B161" s="43"/>
      <c r="C161" s="43"/>
      <c r="D161" s="43"/>
      <c r="E161" s="43"/>
      <c r="F161" s="43"/>
      <c r="G161" s="43"/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  <c r="AA161" s="43"/>
      <c r="AB161" s="43"/>
      <c r="AC161" s="43"/>
      <c r="AD161" s="43"/>
      <c r="AE161" s="43"/>
      <c r="AF161" s="43"/>
      <c r="AG161" s="43"/>
      <c r="AH161" s="43"/>
      <c r="AI161" s="43"/>
    </row>
    <row r="162" spans="1:35" ht="12.75">
      <c r="A162" s="43"/>
      <c r="B162" s="43"/>
      <c r="C162" s="43"/>
      <c r="D162" s="43"/>
      <c r="E162" s="43"/>
      <c r="F162" s="43"/>
      <c r="G162" s="43"/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43"/>
      <c r="Z162" s="43"/>
      <c r="AA162" s="43"/>
      <c r="AB162" s="43"/>
      <c r="AC162" s="43"/>
      <c r="AD162" s="43"/>
      <c r="AE162" s="43"/>
      <c r="AF162" s="43"/>
      <c r="AG162" s="43"/>
      <c r="AH162" s="43"/>
      <c r="AI162" s="43"/>
    </row>
    <row r="163" spans="1:35" ht="12.75">
      <c r="A163" s="43"/>
      <c r="B163" s="43"/>
      <c r="C163" s="43"/>
      <c r="D163" s="43"/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43"/>
      <c r="U163" s="43"/>
      <c r="V163" s="43"/>
      <c r="W163" s="43"/>
      <c r="X163" s="43"/>
      <c r="Y163" s="43"/>
      <c r="Z163" s="43"/>
      <c r="AA163" s="43"/>
      <c r="AB163" s="43"/>
      <c r="AC163" s="43"/>
      <c r="AD163" s="43"/>
      <c r="AE163" s="43"/>
      <c r="AF163" s="43"/>
      <c r="AG163" s="43"/>
      <c r="AH163" s="43"/>
      <c r="AI163" s="43"/>
    </row>
    <row r="164" spans="1:35" ht="12.75">
      <c r="A164" s="43"/>
      <c r="B164" s="43"/>
      <c r="C164" s="43"/>
      <c r="D164" s="43"/>
      <c r="E164" s="43"/>
      <c r="F164" s="43"/>
      <c r="G164" s="43"/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3"/>
      <c r="T164" s="43"/>
      <c r="U164" s="43"/>
      <c r="V164" s="43"/>
      <c r="W164" s="43"/>
      <c r="X164" s="43"/>
      <c r="Y164" s="43"/>
      <c r="Z164" s="43"/>
      <c r="AA164" s="43"/>
      <c r="AB164" s="43"/>
      <c r="AC164" s="43"/>
      <c r="AD164" s="43"/>
      <c r="AE164" s="43"/>
      <c r="AF164" s="43"/>
      <c r="AG164" s="43"/>
      <c r="AH164" s="43"/>
      <c r="AI164" s="43"/>
    </row>
    <row r="165" spans="1:35" ht="12.75">
      <c r="A165" s="43"/>
      <c r="B165" s="43"/>
      <c r="C165" s="43"/>
      <c r="D165" s="43"/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43"/>
      <c r="U165" s="43"/>
      <c r="V165" s="43"/>
      <c r="W165" s="43"/>
      <c r="X165" s="43"/>
      <c r="Y165" s="43"/>
      <c r="Z165" s="43"/>
      <c r="AA165" s="43"/>
      <c r="AB165" s="43"/>
      <c r="AC165" s="43"/>
      <c r="AD165" s="43"/>
      <c r="AE165" s="43"/>
      <c r="AF165" s="43"/>
      <c r="AG165" s="43"/>
      <c r="AH165" s="43"/>
      <c r="AI165" s="43"/>
    </row>
    <row r="166" spans="1:35" ht="12.75">
      <c r="A166" s="43"/>
      <c r="B166" s="43"/>
      <c r="C166" s="43"/>
      <c r="D166" s="43"/>
      <c r="E166" s="43"/>
      <c r="F166" s="43"/>
      <c r="G166" s="43"/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43"/>
      <c r="U166" s="43"/>
      <c r="V166" s="43"/>
      <c r="W166" s="43"/>
      <c r="X166" s="43"/>
      <c r="Y166" s="43"/>
      <c r="Z166" s="43"/>
      <c r="AA166" s="43"/>
      <c r="AB166" s="43"/>
      <c r="AC166" s="43"/>
      <c r="AD166" s="43"/>
      <c r="AE166" s="43"/>
      <c r="AF166" s="43"/>
      <c r="AG166" s="43"/>
      <c r="AH166" s="43"/>
      <c r="AI166" s="43"/>
    </row>
    <row r="167" spans="1:35" ht="12.75">
      <c r="A167" s="43"/>
      <c r="B167" s="43"/>
      <c r="C167" s="43"/>
      <c r="D167" s="43"/>
      <c r="E167" s="43"/>
      <c r="F167" s="43"/>
      <c r="G167" s="43"/>
      <c r="H167" s="43"/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43"/>
      <c r="U167" s="43"/>
      <c r="V167" s="43"/>
      <c r="W167" s="43"/>
      <c r="X167" s="43"/>
      <c r="Y167" s="43"/>
      <c r="Z167" s="43"/>
      <c r="AA167" s="43"/>
      <c r="AB167" s="43"/>
      <c r="AC167" s="43"/>
      <c r="AD167" s="43"/>
      <c r="AE167" s="43"/>
      <c r="AF167" s="43"/>
      <c r="AG167" s="43"/>
      <c r="AH167" s="43"/>
      <c r="AI167" s="43"/>
    </row>
    <row r="168" spans="1:35" ht="12.75">
      <c r="A168" s="43"/>
      <c r="B168" s="43"/>
      <c r="C168" s="43"/>
      <c r="D168" s="43"/>
      <c r="E168" s="43"/>
      <c r="F168" s="43"/>
      <c r="G168" s="43"/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43"/>
      <c r="U168" s="43"/>
      <c r="V168" s="43"/>
      <c r="W168" s="43"/>
      <c r="X168" s="43"/>
      <c r="Y168" s="43"/>
      <c r="Z168" s="43"/>
      <c r="AA168" s="43"/>
      <c r="AB168" s="43"/>
      <c r="AC168" s="43"/>
      <c r="AD168" s="43"/>
      <c r="AE168" s="43"/>
      <c r="AF168" s="43"/>
      <c r="AG168" s="43"/>
      <c r="AH168" s="43"/>
      <c r="AI168" s="43"/>
    </row>
    <row r="169" spans="1:35" ht="12.75">
      <c r="A169" s="43"/>
      <c r="B169" s="43"/>
      <c r="C169" s="43"/>
      <c r="D169" s="43"/>
      <c r="E169" s="43"/>
      <c r="F169" s="43"/>
      <c r="G169" s="43"/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43"/>
      <c r="U169" s="43"/>
      <c r="V169" s="43"/>
      <c r="W169" s="43"/>
      <c r="X169" s="43"/>
      <c r="Y169" s="43"/>
      <c r="Z169" s="43"/>
      <c r="AA169" s="43"/>
      <c r="AB169" s="43"/>
      <c r="AC169" s="43"/>
      <c r="AD169" s="43"/>
      <c r="AE169" s="43"/>
      <c r="AF169" s="43"/>
      <c r="AG169" s="43"/>
      <c r="AH169" s="43"/>
      <c r="AI169" s="43"/>
    </row>
    <row r="170" spans="1:35" ht="12.75">
      <c r="A170" s="43"/>
      <c r="B170" s="43"/>
      <c r="C170" s="43"/>
      <c r="D170" s="43"/>
      <c r="E170" s="43"/>
      <c r="F170" s="43"/>
      <c r="G170" s="43"/>
      <c r="H170" s="43"/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43"/>
      <c r="U170" s="43"/>
      <c r="V170" s="43"/>
      <c r="W170" s="43"/>
      <c r="X170" s="43"/>
      <c r="Y170" s="43"/>
      <c r="Z170" s="43"/>
      <c r="AA170" s="43"/>
      <c r="AB170" s="43"/>
      <c r="AC170" s="43"/>
      <c r="AD170" s="43"/>
      <c r="AE170" s="43"/>
      <c r="AF170" s="43"/>
      <c r="AG170" s="43"/>
      <c r="AH170" s="43"/>
      <c r="AI170" s="43"/>
    </row>
    <row r="171" spans="1:35" ht="12.75">
      <c r="A171" s="43"/>
      <c r="B171" s="43"/>
      <c r="C171" s="43"/>
      <c r="D171" s="43"/>
      <c r="E171" s="43"/>
      <c r="F171" s="43"/>
      <c r="G171" s="43"/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43"/>
      <c r="U171" s="43"/>
      <c r="V171" s="43"/>
      <c r="W171" s="43"/>
      <c r="X171" s="43"/>
      <c r="Y171" s="43"/>
      <c r="Z171" s="43"/>
      <c r="AA171" s="43"/>
      <c r="AB171" s="43"/>
      <c r="AC171" s="43"/>
      <c r="AD171" s="43"/>
      <c r="AE171" s="43"/>
      <c r="AF171" s="43"/>
      <c r="AG171" s="43"/>
      <c r="AH171" s="43"/>
      <c r="AI171" s="43"/>
    </row>
    <row r="172" spans="1:35" ht="12.75">
      <c r="A172" s="43"/>
      <c r="B172" s="43"/>
      <c r="C172" s="43"/>
      <c r="D172" s="43"/>
      <c r="E172" s="43"/>
      <c r="F172" s="43"/>
      <c r="G172" s="43"/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43"/>
      <c r="Z172" s="43"/>
      <c r="AA172" s="43"/>
      <c r="AB172" s="43"/>
      <c r="AC172" s="43"/>
      <c r="AD172" s="43"/>
      <c r="AE172" s="43"/>
      <c r="AF172" s="43"/>
      <c r="AG172" s="43"/>
      <c r="AH172" s="43"/>
      <c r="AI172" s="43"/>
    </row>
    <row r="173" spans="1:35" ht="12.75">
      <c r="A173" s="43"/>
      <c r="B173" s="43"/>
      <c r="C173" s="43"/>
      <c r="D173" s="43"/>
      <c r="E173" s="43"/>
      <c r="F173" s="43"/>
      <c r="G173" s="43"/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  <c r="V173" s="43"/>
      <c r="W173" s="43"/>
      <c r="X173" s="43"/>
      <c r="Y173" s="43"/>
      <c r="Z173" s="43"/>
      <c r="AA173" s="43"/>
      <c r="AB173" s="43"/>
      <c r="AC173" s="43"/>
      <c r="AD173" s="43"/>
      <c r="AE173" s="43"/>
      <c r="AF173" s="43"/>
      <c r="AG173" s="43"/>
      <c r="AH173" s="43"/>
      <c r="AI173" s="43"/>
    </row>
    <row r="174" spans="1:35" ht="12.75">
      <c r="A174" s="43"/>
      <c r="B174" s="43"/>
      <c r="C174" s="43"/>
      <c r="D174" s="43"/>
      <c r="E174" s="43"/>
      <c r="F174" s="43"/>
      <c r="G174" s="43"/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3"/>
      <c r="V174" s="43"/>
      <c r="W174" s="43"/>
      <c r="X174" s="43"/>
      <c r="Y174" s="43"/>
      <c r="Z174" s="43"/>
      <c r="AA174" s="43"/>
      <c r="AB174" s="43"/>
      <c r="AC174" s="43"/>
      <c r="AD174" s="43"/>
      <c r="AE174" s="43"/>
      <c r="AF174" s="43"/>
      <c r="AG174" s="43"/>
      <c r="AH174" s="43"/>
      <c r="AI174" s="43"/>
    </row>
    <row r="175" spans="1:35" ht="12.75">
      <c r="A175" s="43"/>
      <c r="B175" s="43"/>
      <c r="C175" s="43"/>
      <c r="D175" s="43"/>
      <c r="E175" s="43"/>
      <c r="F175" s="43"/>
      <c r="G175" s="43"/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3"/>
      <c r="V175" s="43"/>
      <c r="W175" s="43"/>
      <c r="X175" s="43"/>
      <c r="Y175" s="43"/>
      <c r="Z175" s="43"/>
      <c r="AA175" s="43"/>
      <c r="AB175" s="43"/>
      <c r="AC175" s="43"/>
      <c r="AD175" s="43"/>
      <c r="AE175" s="43"/>
      <c r="AF175" s="43"/>
      <c r="AG175" s="43"/>
      <c r="AH175" s="43"/>
      <c r="AI175" s="43"/>
    </row>
    <row r="176" spans="1:35" ht="12.75">
      <c r="A176" s="43"/>
      <c r="B176" s="43"/>
      <c r="C176" s="43"/>
      <c r="D176" s="43"/>
      <c r="E176" s="43"/>
      <c r="F176" s="43"/>
      <c r="G176" s="43"/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43"/>
      <c r="U176" s="43"/>
      <c r="V176" s="43"/>
      <c r="W176" s="43"/>
      <c r="X176" s="43"/>
      <c r="Y176" s="43"/>
      <c r="Z176" s="43"/>
      <c r="AA176" s="43"/>
      <c r="AB176" s="43"/>
      <c r="AC176" s="43"/>
      <c r="AD176" s="43"/>
      <c r="AE176" s="43"/>
      <c r="AF176" s="43"/>
      <c r="AG176" s="43"/>
      <c r="AH176" s="43"/>
      <c r="AI176" s="43"/>
    </row>
    <row r="177" spans="1:35" ht="12.75">
      <c r="A177" s="43"/>
      <c r="B177" s="43"/>
      <c r="C177" s="43"/>
      <c r="D177" s="43"/>
      <c r="E177" s="43"/>
      <c r="F177" s="43"/>
      <c r="G177" s="43"/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43"/>
      <c r="U177" s="43"/>
      <c r="V177" s="43"/>
      <c r="W177" s="43"/>
      <c r="X177" s="43"/>
      <c r="Y177" s="43"/>
      <c r="Z177" s="43"/>
      <c r="AA177" s="43"/>
      <c r="AB177" s="43"/>
      <c r="AC177" s="43"/>
      <c r="AD177" s="43"/>
      <c r="AE177" s="43"/>
      <c r="AF177" s="43"/>
      <c r="AG177" s="43"/>
      <c r="AH177" s="43"/>
      <c r="AI177" s="43"/>
    </row>
    <row r="178" spans="1:35" ht="12.75">
      <c r="A178" s="43"/>
      <c r="B178" s="43"/>
      <c r="C178" s="43"/>
      <c r="D178" s="43"/>
      <c r="E178" s="43"/>
      <c r="F178" s="43"/>
      <c r="G178" s="43"/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43"/>
      <c r="U178" s="43"/>
      <c r="V178" s="43"/>
      <c r="W178" s="43"/>
      <c r="X178" s="43"/>
      <c r="Y178" s="43"/>
      <c r="Z178" s="43"/>
      <c r="AA178" s="43"/>
      <c r="AB178" s="43"/>
      <c r="AC178" s="43"/>
      <c r="AD178" s="43"/>
      <c r="AE178" s="43"/>
      <c r="AF178" s="43"/>
      <c r="AG178" s="43"/>
      <c r="AH178" s="43"/>
      <c r="AI178" s="43"/>
    </row>
    <row r="179" spans="1:35" ht="12.75">
      <c r="A179" s="43"/>
      <c r="B179" s="43"/>
      <c r="C179" s="43"/>
      <c r="D179" s="43"/>
      <c r="E179" s="43"/>
      <c r="F179" s="43"/>
      <c r="G179" s="43"/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43"/>
      <c r="U179" s="43"/>
      <c r="V179" s="43"/>
      <c r="W179" s="43"/>
      <c r="X179" s="43"/>
      <c r="Y179" s="43"/>
      <c r="Z179" s="43"/>
      <c r="AA179" s="43"/>
      <c r="AB179" s="43"/>
      <c r="AC179" s="43"/>
      <c r="AD179" s="43"/>
      <c r="AE179" s="43"/>
      <c r="AF179" s="43"/>
      <c r="AG179" s="43"/>
      <c r="AH179" s="43"/>
      <c r="AI179" s="43"/>
    </row>
    <row r="180" spans="1:35" ht="12.75">
      <c r="A180" s="43"/>
      <c r="B180" s="43"/>
      <c r="C180" s="43"/>
      <c r="D180" s="43"/>
      <c r="E180" s="43"/>
      <c r="F180" s="43"/>
      <c r="G180" s="43"/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43"/>
      <c r="U180" s="43"/>
      <c r="V180" s="43"/>
      <c r="W180" s="43"/>
      <c r="X180" s="43"/>
      <c r="Y180" s="43"/>
      <c r="Z180" s="43"/>
      <c r="AA180" s="43"/>
      <c r="AB180" s="43"/>
      <c r="AC180" s="43"/>
      <c r="AD180" s="43"/>
      <c r="AE180" s="43"/>
      <c r="AF180" s="43"/>
      <c r="AG180" s="43"/>
      <c r="AH180" s="43"/>
      <c r="AI180" s="43"/>
    </row>
    <row r="181" spans="1:35" ht="12.75">
      <c r="A181" s="43"/>
      <c r="B181" s="43"/>
      <c r="C181" s="43"/>
      <c r="D181" s="43"/>
      <c r="E181" s="43"/>
      <c r="F181" s="43"/>
      <c r="G181" s="43"/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43"/>
      <c r="U181" s="43"/>
      <c r="V181" s="43"/>
      <c r="W181" s="43"/>
      <c r="X181" s="43"/>
      <c r="Y181" s="43"/>
      <c r="Z181" s="43"/>
      <c r="AA181" s="43"/>
      <c r="AB181" s="43"/>
      <c r="AC181" s="43"/>
      <c r="AD181" s="43"/>
      <c r="AE181" s="43"/>
      <c r="AF181" s="43"/>
      <c r="AG181" s="43"/>
      <c r="AH181" s="43"/>
      <c r="AI181" s="43"/>
    </row>
    <row r="182" spans="1:35" ht="12.75">
      <c r="A182" s="43"/>
      <c r="B182" s="43"/>
      <c r="C182" s="43"/>
      <c r="D182" s="43"/>
      <c r="E182" s="43"/>
      <c r="F182" s="43"/>
      <c r="G182" s="43"/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3"/>
      <c r="Z182" s="43"/>
      <c r="AA182" s="43"/>
      <c r="AB182" s="43"/>
      <c r="AC182" s="43"/>
      <c r="AD182" s="43"/>
      <c r="AE182" s="43"/>
      <c r="AF182" s="43"/>
      <c r="AG182" s="43"/>
      <c r="AH182" s="43"/>
      <c r="AI182" s="43"/>
    </row>
  </sheetData>
  <sheetProtection/>
  <mergeCells count="88">
    <mergeCell ref="A6:V6"/>
    <mergeCell ref="A43:S43"/>
    <mergeCell ref="A8:E8"/>
    <mergeCell ref="A9:D9"/>
    <mergeCell ref="A10:D10"/>
    <mergeCell ref="A11:D11"/>
    <mergeCell ref="A12:D12"/>
    <mergeCell ref="A13:D13"/>
    <mergeCell ref="A18:A22"/>
    <mergeCell ref="B18:D22"/>
    <mergeCell ref="E18:J18"/>
    <mergeCell ref="K18:P18"/>
    <mergeCell ref="Q18:V18"/>
    <mergeCell ref="E20:J20"/>
    <mergeCell ref="K20:P20"/>
    <mergeCell ref="Q20:V20"/>
    <mergeCell ref="E21:J21"/>
    <mergeCell ref="K21:P21"/>
    <mergeCell ref="Q21:V21"/>
    <mergeCell ref="B24:D24"/>
    <mergeCell ref="A25:A26"/>
    <mergeCell ref="B25:D26"/>
    <mergeCell ref="G25:G26"/>
    <mergeCell ref="H25:H26"/>
    <mergeCell ref="I25:I26"/>
    <mergeCell ref="J25:J26"/>
    <mergeCell ref="M25:M26"/>
    <mergeCell ref="N25:N26"/>
    <mergeCell ref="O25:O26"/>
    <mergeCell ref="P25:P26"/>
    <mergeCell ref="S25:S26"/>
    <mergeCell ref="T25:T26"/>
    <mergeCell ref="U25:U26"/>
    <mergeCell ref="V25:V26"/>
    <mergeCell ref="B28:D28"/>
    <mergeCell ref="A29:A30"/>
    <mergeCell ref="B29:D30"/>
    <mergeCell ref="G29:G30"/>
    <mergeCell ref="H29:H30"/>
    <mergeCell ref="I29:I30"/>
    <mergeCell ref="J29:J30"/>
    <mergeCell ref="M29:M30"/>
    <mergeCell ref="N29:N30"/>
    <mergeCell ref="O29:O30"/>
    <mergeCell ref="P29:P30"/>
    <mergeCell ref="S29:S30"/>
    <mergeCell ref="T29:T30"/>
    <mergeCell ref="U29:U30"/>
    <mergeCell ref="V29:V30"/>
    <mergeCell ref="B32:D32"/>
    <mergeCell ref="A33:A35"/>
    <mergeCell ref="B33:D35"/>
    <mergeCell ref="G33:G34"/>
    <mergeCell ref="H33:H35"/>
    <mergeCell ref="I33:I35"/>
    <mergeCell ref="J33:J35"/>
    <mergeCell ref="M33:M34"/>
    <mergeCell ref="N33:N35"/>
    <mergeCell ref="O33:O35"/>
    <mergeCell ref="P33:P35"/>
    <mergeCell ref="S33:S34"/>
    <mergeCell ref="T33:T35"/>
    <mergeCell ref="U33:U35"/>
    <mergeCell ref="V33:V35"/>
    <mergeCell ref="P38:P39"/>
    <mergeCell ref="S38:S39"/>
    <mergeCell ref="G36:G37"/>
    <mergeCell ref="B37:D37"/>
    <mergeCell ref="A38:A39"/>
    <mergeCell ref="G38:G39"/>
    <mergeCell ref="H38:H39"/>
    <mergeCell ref="I38:I39"/>
    <mergeCell ref="A46:J46"/>
    <mergeCell ref="A47:J47"/>
    <mergeCell ref="J38:J39"/>
    <mergeCell ref="M38:M39"/>
    <mergeCell ref="N38:N39"/>
    <mergeCell ref="O38:O39"/>
    <mergeCell ref="A48:J48"/>
    <mergeCell ref="A1:V1"/>
    <mergeCell ref="A2:V2"/>
    <mergeCell ref="A3:V3"/>
    <mergeCell ref="A4:V4"/>
    <mergeCell ref="A5:V5"/>
    <mergeCell ref="T38:T39"/>
    <mergeCell ref="U38:U39"/>
    <mergeCell ref="V38:V39"/>
    <mergeCell ref="A41:U41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9">
      <selection activeCell="J26" sqref="J26"/>
    </sheetView>
  </sheetViews>
  <sheetFormatPr defaultColWidth="11.421875" defaultRowHeight="12.75"/>
  <cols>
    <col min="3" max="3" width="21.421875" style="0" customWidth="1"/>
    <col min="4" max="4" width="29.8515625" style="0" customWidth="1"/>
    <col min="5" max="5" width="22.8515625" style="0" customWidth="1"/>
    <col min="6" max="6" width="26.8515625" style="0" customWidth="1"/>
    <col min="7" max="7" width="20.8515625" style="0" customWidth="1"/>
    <col min="8" max="8" width="23.421875" style="0" customWidth="1"/>
  </cols>
  <sheetData>
    <row r="1" spans="1:8" ht="16.5">
      <c r="A1" s="293" t="s">
        <v>7</v>
      </c>
      <c r="B1" s="293"/>
      <c r="C1" s="293"/>
      <c r="D1" s="293"/>
      <c r="E1" s="293"/>
      <c r="F1" s="293"/>
      <c r="G1" s="293"/>
      <c r="H1" s="293"/>
    </row>
    <row r="2" spans="1:8" ht="16.5">
      <c r="A2" s="294" t="s">
        <v>4</v>
      </c>
      <c r="B2" s="294"/>
      <c r="C2" s="294"/>
      <c r="D2" s="294"/>
      <c r="E2" s="294"/>
      <c r="F2" s="294"/>
      <c r="G2" s="294"/>
      <c r="H2" s="294"/>
    </row>
    <row r="3" spans="1:8" ht="16.5">
      <c r="A3" s="294" t="s">
        <v>126</v>
      </c>
      <c r="B3" s="294"/>
      <c r="C3" s="294"/>
      <c r="D3" s="294"/>
      <c r="E3" s="294"/>
      <c r="F3" s="294"/>
      <c r="G3" s="294"/>
      <c r="H3" s="294"/>
    </row>
    <row r="4" spans="1:8" ht="16.5">
      <c r="A4" s="294" t="s">
        <v>83</v>
      </c>
      <c r="B4" s="294"/>
      <c r="C4" s="294"/>
      <c r="D4" s="294"/>
      <c r="E4" s="294"/>
      <c r="F4" s="294"/>
      <c r="G4" s="294"/>
      <c r="H4" s="294"/>
    </row>
    <row r="5" spans="1:8" ht="16.5">
      <c r="A5" s="295" t="s">
        <v>84</v>
      </c>
      <c r="B5" s="295"/>
      <c r="C5" s="295"/>
      <c r="D5" s="295"/>
      <c r="E5" s="295"/>
      <c r="F5" s="295"/>
      <c r="G5" s="295"/>
      <c r="H5" s="295"/>
    </row>
    <row r="6" spans="1:8" ht="12.75">
      <c r="A6" s="296" t="s">
        <v>127</v>
      </c>
      <c r="B6" s="296"/>
      <c r="C6" s="296"/>
      <c r="D6" s="296"/>
      <c r="E6" s="296"/>
      <c r="F6" s="296"/>
      <c r="G6" s="296"/>
      <c r="H6" s="296"/>
    </row>
    <row r="7" spans="1:8" ht="13.5" thickBot="1">
      <c r="A7" s="111" t="s">
        <v>40</v>
      </c>
      <c r="B7" s="111" t="s">
        <v>128</v>
      </c>
      <c r="C7" s="111" t="s">
        <v>129</v>
      </c>
      <c r="D7" s="111" t="s">
        <v>130</v>
      </c>
      <c r="E7" s="112" t="s">
        <v>131</v>
      </c>
      <c r="F7" s="112" t="s">
        <v>132</v>
      </c>
      <c r="G7" s="112" t="s">
        <v>133</v>
      </c>
      <c r="H7" s="112" t="s">
        <v>134</v>
      </c>
    </row>
    <row r="8" spans="1:8" ht="107.25" customHeight="1">
      <c r="A8" s="280" t="s">
        <v>81</v>
      </c>
      <c r="B8" s="281">
        <v>1</v>
      </c>
      <c r="C8" s="283" t="s">
        <v>135</v>
      </c>
      <c r="D8" s="113" t="s">
        <v>136</v>
      </c>
      <c r="E8" s="114">
        <v>58.1805</v>
      </c>
      <c r="F8" s="115">
        <v>326841600</v>
      </c>
      <c r="G8" s="113"/>
      <c r="H8" s="113" t="s">
        <v>137</v>
      </c>
    </row>
    <row r="9" spans="1:8" ht="204">
      <c r="A9" s="280"/>
      <c r="B9" s="282"/>
      <c r="C9" s="284"/>
      <c r="D9" s="116" t="s">
        <v>138</v>
      </c>
      <c r="E9" s="114" t="s">
        <v>139</v>
      </c>
      <c r="F9" s="115">
        <v>108954392</v>
      </c>
      <c r="G9" s="116" t="s">
        <v>140</v>
      </c>
      <c r="H9" s="113" t="s">
        <v>141</v>
      </c>
    </row>
    <row r="10" spans="1:8" ht="262.5" customHeight="1">
      <c r="A10" s="280"/>
      <c r="B10" s="282"/>
      <c r="C10" s="285"/>
      <c r="D10" s="117" t="s">
        <v>142</v>
      </c>
      <c r="E10" s="118" t="s">
        <v>139</v>
      </c>
      <c r="F10" s="119">
        <v>33240000</v>
      </c>
      <c r="G10" s="117" t="s">
        <v>143</v>
      </c>
      <c r="H10" s="120" t="s">
        <v>144</v>
      </c>
    </row>
    <row r="11" spans="1:8" ht="12.75">
      <c r="A11" s="280"/>
      <c r="B11" s="121"/>
      <c r="C11" s="280" t="s">
        <v>145</v>
      </c>
      <c r="D11" s="280"/>
      <c r="E11" s="280"/>
      <c r="F11" s="122">
        <f>SUM(F8:F10)</f>
        <v>469035992</v>
      </c>
      <c r="G11" s="123"/>
      <c r="H11" s="124" t="s">
        <v>137</v>
      </c>
    </row>
    <row r="12" spans="1:8" ht="12.75">
      <c r="A12" s="280"/>
      <c r="B12" s="125"/>
      <c r="C12" s="125"/>
      <c r="D12" s="126"/>
      <c r="E12" s="127"/>
      <c r="F12" s="128"/>
      <c r="G12" s="129"/>
      <c r="H12" s="130"/>
    </row>
    <row r="13" spans="1:8" ht="25.5">
      <c r="A13" s="280"/>
      <c r="B13" s="131"/>
      <c r="C13" s="112" t="s">
        <v>146</v>
      </c>
      <c r="D13" s="112" t="s">
        <v>147</v>
      </c>
      <c r="E13" s="112" t="s">
        <v>148</v>
      </c>
      <c r="F13" s="112" t="s">
        <v>149</v>
      </c>
      <c r="G13" s="112" t="s">
        <v>150</v>
      </c>
      <c r="H13" s="112" t="s">
        <v>134</v>
      </c>
    </row>
    <row r="14" spans="1:8" ht="119.25" customHeight="1">
      <c r="A14" s="280"/>
      <c r="B14" s="131">
        <v>2</v>
      </c>
      <c r="C14" s="116" t="s">
        <v>151</v>
      </c>
      <c r="D14" s="121">
        <v>8</v>
      </c>
      <c r="E14" s="132" t="s">
        <v>152</v>
      </c>
      <c r="F14" s="124">
        <v>8</v>
      </c>
      <c r="G14" s="124"/>
      <c r="H14" s="286"/>
    </row>
    <row r="15" spans="1:8" ht="39" customHeight="1">
      <c r="A15" s="280"/>
      <c r="B15" s="131">
        <v>3</v>
      </c>
      <c r="C15" s="113" t="s">
        <v>153</v>
      </c>
      <c r="D15" s="133">
        <v>8</v>
      </c>
      <c r="E15" s="132" t="s">
        <v>152</v>
      </c>
      <c r="F15" s="124">
        <v>8</v>
      </c>
      <c r="G15" s="124"/>
      <c r="H15" s="287"/>
    </row>
    <row r="16" spans="1:8" ht="68.25" customHeight="1">
      <c r="A16" s="280"/>
      <c r="B16" s="131">
        <v>4</v>
      </c>
      <c r="C16" s="113" t="s">
        <v>154</v>
      </c>
      <c r="D16" s="133">
        <v>8</v>
      </c>
      <c r="E16" s="132" t="s">
        <v>152</v>
      </c>
      <c r="F16" s="134"/>
      <c r="G16" s="124" t="s">
        <v>155</v>
      </c>
      <c r="H16" s="287"/>
    </row>
    <row r="17" spans="1:8" ht="64.5" customHeight="1">
      <c r="A17" s="280"/>
      <c r="B17" s="131">
        <v>5</v>
      </c>
      <c r="C17" s="113" t="s">
        <v>156</v>
      </c>
      <c r="D17" s="133">
        <v>8</v>
      </c>
      <c r="E17" s="132" t="s">
        <v>157</v>
      </c>
      <c r="F17" s="134"/>
      <c r="G17" s="124" t="s">
        <v>155</v>
      </c>
      <c r="H17" s="287"/>
    </row>
    <row r="18" spans="1:8" ht="72.75" customHeight="1">
      <c r="A18" s="280"/>
      <c r="B18" s="135">
        <v>6</v>
      </c>
      <c r="C18" s="113" t="s">
        <v>158</v>
      </c>
      <c r="D18" s="133">
        <v>8</v>
      </c>
      <c r="E18" s="132" t="s">
        <v>1</v>
      </c>
      <c r="F18" s="124">
        <v>0</v>
      </c>
      <c r="G18" s="124" t="s">
        <v>159</v>
      </c>
      <c r="H18" s="287"/>
    </row>
    <row r="19" spans="1:8" ht="57.75" customHeight="1">
      <c r="A19" s="280"/>
      <c r="B19" s="289" t="s">
        <v>160</v>
      </c>
      <c r="C19" s="290"/>
      <c r="D19" s="290"/>
      <c r="E19" s="291"/>
      <c r="F19" s="124"/>
      <c r="G19" s="124" t="s">
        <v>161</v>
      </c>
      <c r="H19" s="288"/>
    </row>
    <row r="20" spans="1:8" ht="12.75">
      <c r="A20" s="280"/>
      <c r="B20" s="292">
        <v>7</v>
      </c>
      <c r="C20" s="112" t="s">
        <v>162</v>
      </c>
      <c r="D20" s="112" t="s">
        <v>148</v>
      </c>
      <c r="E20" s="112" t="s">
        <v>163</v>
      </c>
      <c r="F20" s="112" t="s">
        <v>164</v>
      </c>
      <c r="G20" s="112" t="s">
        <v>150</v>
      </c>
      <c r="H20" s="112" t="s">
        <v>134</v>
      </c>
    </row>
    <row r="21" spans="1:8" ht="43.5" customHeight="1">
      <c r="A21" s="280"/>
      <c r="B21" s="292"/>
      <c r="C21" s="136" t="s">
        <v>165</v>
      </c>
      <c r="D21" s="136" t="s">
        <v>2</v>
      </c>
      <c r="E21" s="136" t="s">
        <v>166</v>
      </c>
      <c r="F21" s="136" t="s">
        <v>2</v>
      </c>
      <c r="G21" s="124" t="s">
        <v>167</v>
      </c>
      <c r="H21" s="280" t="s">
        <v>137</v>
      </c>
    </row>
    <row r="22" spans="1:8" ht="12.75">
      <c r="A22" s="280"/>
      <c r="B22" s="292"/>
      <c r="C22" s="136" t="s">
        <v>168</v>
      </c>
      <c r="D22" s="136" t="s">
        <v>2</v>
      </c>
      <c r="E22" s="136" t="s">
        <v>152</v>
      </c>
      <c r="F22" s="136" t="s">
        <v>2</v>
      </c>
      <c r="G22" s="124"/>
      <c r="H22" s="280"/>
    </row>
    <row r="23" spans="1:8" ht="12.75">
      <c r="A23" s="143"/>
      <c r="B23" s="125"/>
      <c r="C23" s="144"/>
      <c r="D23" s="144"/>
      <c r="E23" s="144"/>
      <c r="F23" s="144"/>
      <c r="G23" s="130"/>
      <c r="H23" s="143"/>
    </row>
    <row r="24" spans="1:8" ht="33.75" customHeight="1">
      <c r="A24" s="279" t="s">
        <v>171</v>
      </c>
      <c r="B24" s="279"/>
      <c r="C24" s="279"/>
      <c r="D24" s="279"/>
      <c r="E24" s="279"/>
      <c r="F24" s="279"/>
      <c r="G24" s="279"/>
      <c r="H24" s="279"/>
    </row>
    <row r="25" spans="1:8" ht="14.25">
      <c r="A25" s="137"/>
      <c r="B25" s="138"/>
      <c r="C25" s="138"/>
      <c r="D25" s="139"/>
      <c r="E25" s="140"/>
      <c r="F25" s="140"/>
      <c r="G25" s="140"/>
      <c r="H25" s="140"/>
    </row>
    <row r="26" spans="1:8" ht="12.75">
      <c r="A26" s="141"/>
      <c r="B26" s="142"/>
      <c r="C26" s="142"/>
      <c r="D26" s="139"/>
      <c r="E26" s="140"/>
      <c r="F26" s="140"/>
      <c r="G26" s="140"/>
      <c r="H26" s="140"/>
    </row>
    <row r="27" spans="1:8" ht="14.25">
      <c r="A27" s="277" t="s">
        <v>169</v>
      </c>
      <c r="B27" s="277"/>
      <c r="C27" s="277"/>
      <c r="D27" s="277"/>
      <c r="E27" s="140"/>
      <c r="F27" s="140"/>
      <c r="G27" s="140"/>
      <c r="H27" s="140"/>
    </row>
    <row r="28" spans="1:8" ht="14.25">
      <c r="A28" s="278" t="s">
        <v>170</v>
      </c>
      <c r="B28" s="278"/>
      <c r="C28" s="278"/>
      <c r="D28" s="278"/>
      <c r="E28" s="140"/>
      <c r="F28" s="140"/>
      <c r="G28" s="140"/>
      <c r="H28" s="140"/>
    </row>
  </sheetData>
  <sheetProtection/>
  <mergeCells count="17">
    <mergeCell ref="H21:H22"/>
    <mergeCell ref="A1:H1"/>
    <mergeCell ref="A2:H2"/>
    <mergeCell ref="A3:H3"/>
    <mergeCell ref="A4:H4"/>
    <mergeCell ref="A5:H5"/>
    <mergeCell ref="A6:H6"/>
    <mergeCell ref="A27:D27"/>
    <mergeCell ref="A28:D28"/>
    <mergeCell ref="A24:H24"/>
    <mergeCell ref="A8:A22"/>
    <mergeCell ref="B8:B10"/>
    <mergeCell ref="C8:C10"/>
    <mergeCell ref="C11:E11"/>
    <mergeCell ref="H14:H19"/>
    <mergeCell ref="B19:E19"/>
    <mergeCell ref="B20:B22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Red udnet</cp:lastModifiedBy>
  <cp:lastPrinted>2011-09-15T21:14:04Z</cp:lastPrinted>
  <dcterms:created xsi:type="dcterms:W3CDTF">1996-11-27T10:00:04Z</dcterms:created>
  <dcterms:modified xsi:type="dcterms:W3CDTF">2011-10-25T21:06:59Z</dcterms:modified>
  <cp:category/>
  <cp:version/>
  <cp:contentType/>
  <cp:contentStatus/>
</cp:coreProperties>
</file>