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<sst xmlns="http://schemas.openxmlformats.org/spreadsheetml/2006/main" count="105" uniqueCount="59">
  <si>
    <t>N.</t>
  </si>
  <si>
    <t>ITEM</t>
  </si>
  <si>
    <t>Unidad</t>
  </si>
  <si>
    <t>DESMONTE TAZAS SANITARIAS</t>
  </si>
  <si>
    <t>UN</t>
  </si>
  <si>
    <t>DESMONTE ORINALES</t>
  </si>
  <si>
    <t>DESMONTE LAVAMANOS</t>
  </si>
  <si>
    <t>DESMONTE GRIFERIA LAVAMANOS</t>
  </si>
  <si>
    <t>DESMONTE DIVISIONES METALICAS</t>
  </si>
  <si>
    <t>M2</t>
  </si>
  <si>
    <t>DESMONTE DE LUMINARIAS EXISTENTES</t>
  </si>
  <si>
    <t>DESMONTE CIELORASO EXISTENTE</t>
  </si>
  <si>
    <t>DEMOLICION ENCHAPE MUROS</t>
  </si>
  <si>
    <t>DEMOLICION ENCHAPE PISOS</t>
  </si>
  <si>
    <t xml:space="preserve">SUMINISTRO  E INSTALACIÓN DE TAZA SANITARIA INSTITUCIONAL </t>
  </si>
  <si>
    <t>SUMINISTRO E INSTALACIÓN DE ORINAL</t>
  </si>
  <si>
    <t>SUMINISTRO E INSTALACIÓN DE LAVAMANOS INSTITUCIONAL  DE SOBREPONER</t>
  </si>
  <si>
    <t>SUMINISTRO E INSTALACIÓN DE LAVAMANOS INSTITUCIONAL DE COLGAR</t>
  </si>
  <si>
    <t>SUMINISTRO E INSTALACIÓN DE GRIFERIA PARA LAVAMANOS EXISTENTES</t>
  </si>
  <si>
    <t>SUMINISTRO  E INSTALACIÓN DE DIVISIONES METALICAS PARA TAZAS SANITARIAS</t>
  </si>
  <si>
    <t>SUMINISTRO  E INSTALACIÓN DE DIVISIONES METALICAS PARA ORINALES</t>
  </si>
  <si>
    <t>SUMINISTRO E INSTALACIÓN DE CIELORASO EN FIBRA MINERAL</t>
  </si>
  <si>
    <t>SUMINISTRO  E INSTALACIÓN DE ENCHAPE MUROS</t>
  </si>
  <si>
    <t>SUMINISTRO  E INSTALACIÓN DE ENCHAPE PISOS</t>
  </si>
  <si>
    <t>SUMINISTRO E INSTALACIÓN LÁMPARA FLUORESCENTE 60 X 60 CON CELDAS MODULARES</t>
  </si>
  <si>
    <t>SUMINISTRO E INSTALACIÓN DE ESPEJOS</t>
  </si>
  <si>
    <t>ADECUACIONES HIDROSANITARIAS</t>
  </si>
  <si>
    <t>GL</t>
  </si>
  <si>
    <t>MANTENIMIENTO Y LIMPIEZA RED SANITARIA EXISTENTE</t>
  </si>
  <si>
    <t>PINTURA ACRLICA</t>
  </si>
  <si>
    <t>ASEO GENERAL Y RETIRO DE ESCOMBROS EN LAS SEDES INTERVENIDAS</t>
  </si>
  <si>
    <t>Precio Base de la Universidad</t>
  </si>
  <si>
    <t>Cantidad Total Requerida</t>
  </si>
  <si>
    <t>UNIVERSIDAD DISTRITAL FRANCISCO JOSÉ DE CALDAS</t>
  </si>
  <si>
    <t>VICERRECTORÍA ADMINISTRATIVA Y FINANCERA</t>
  </si>
  <si>
    <t xml:space="preserve">CONVOCATORIA PÚBLICA No 002 DE 2012 </t>
  </si>
  <si>
    <t>ASIGNACIÓN DE PUNTAJE</t>
  </si>
  <si>
    <t>EMPRESAS PROPONENTES HABILITADAS</t>
  </si>
  <si>
    <t>CUMPLIMIENTO CON LAS MARCAS SOLICITADAS
SI  /  NO</t>
  </si>
  <si>
    <t>Puntos a otorgar por ítem</t>
  </si>
  <si>
    <t>VPE:     Valor Total Unitario Proponente Evaluado</t>
  </si>
  <si>
    <t>CRITERIOS  PARA LA  ASIGNACION DE PUNTAJE</t>
  </si>
  <si>
    <t>MVO:    Menor Valor Total Unitario Ofrecido para el ítem entre los oferentes habilitados</t>
  </si>
  <si>
    <t>POI = Puntaje obtenido en el ítem
POI= (MVO / VPE) *  X (puntos a obtener)</t>
  </si>
  <si>
    <t>TOTAL PUNTAJE OBTENIDO POR CADA OFERENTE HABILITADO</t>
  </si>
  <si>
    <t>SI</t>
  </si>
  <si>
    <t>CONSORCIO UNIVERSIDAD DISTRITAL FRANCISCO JOSÉ DE CALDAS</t>
  </si>
  <si>
    <t>NOTA ESPECIAL: SOLO SE ASIGNA PUTAJE AL CONSORCIO UNVERSIDAD DISTRITAL FRANCISCO JOSÉ DE CALDAS DADO QUE, EL CONSORCIO PROYECCIÓN PRESENTO UNA OFERTA CALCULADA CON UN IVA DEL 26.67% CONTRAVINIENDO EL ESTATUTO TRIBUTARIO.</t>
  </si>
  <si>
    <t>PEDRO YANEZ</t>
  </si>
  <si>
    <t>Delegado del Rector</t>
  </si>
  <si>
    <t>ALVARO LEÓN ROJAS</t>
  </si>
  <si>
    <t>Vicerrector Administrativo y Financiero</t>
  </si>
  <si>
    <t>Jefe División de Recursos Físicos</t>
  </si>
  <si>
    <t>EUSEBIO ANTONIO RANGEL ROA</t>
  </si>
  <si>
    <t>Jefe División de Recursos Financieros</t>
  </si>
  <si>
    <t>LEONEL CACERES CACERES</t>
  </si>
  <si>
    <t>Jefe Oficina Asesora Juridica</t>
  </si>
  <si>
    <t>FIRMADO A LOS NUEVE (9) DIAS DEL MES DE JULIO DE 2012 POR EL COMITÉ DE EVALUACIÓN DE LA UNIVERSIDAD DISTRITAL FRANCISCO JOSÉ DE CALDAS</t>
  </si>
  <si>
    <t>RAFAEL ARANZALEZ GARCIA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</si>
</sst>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;[Red]#,##0.00"/>
    <numFmt numFmtId="165" formatCode="[$$-240A]\ #,##0"/>
    <numFmt numFmtId="166" formatCode="#,##0;[Red]#,##0"/>
    <numFmt numFmtId="167" formatCode="&quot;$&quot;\ #,##0.00;[Red]&quot;$&quot;\ 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1"/>
      <color rgb="FF000000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" fillId="18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justify" vertical="center" wrapText="1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justify" vertical="center" wrapText="1"/>
    </xf>
    <xf numFmtId="165" fontId="4" fillId="0" borderId="14" xfId="0" applyNumberFormat="1" applyFont="1" applyFill="1" applyBorder="1" applyAlignment="1">
      <alignment horizontal="justify" vertical="center" wrapText="1"/>
    </xf>
    <xf numFmtId="0" fontId="4" fillId="0" borderId="15" xfId="0" applyNumberFormat="1" applyFont="1" applyFill="1" applyBorder="1" applyAlignment="1">
      <alignment horizontal="justify" vertical="center" wrapText="1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Fill="1" applyBorder="1" applyAlignment="1">
      <alignment vertical="center" wrapText="1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/>
    </xf>
    <xf numFmtId="166" fontId="4" fillId="0" borderId="16" xfId="0" applyNumberFormat="1" applyFont="1" applyBorder="1" applyAlignment="1">
      <alignment horizontal="center" vertical="center"/>
    </xf>
    <xf numFmtId="0" fontId="41" fillId="0" borderId="0" xfId="0" applyFont="1" applyAlignment="1">
      <alignment horizontal="justify"/>
    </xf>
    <xf numFmtId="167" fontId="4" fillId="0" borderId="11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>
      <alignment horizontal="center" vertical="center"/>
    </xf>
    <xf numFmtId="167" fontId="4" fillId="0" borderId="16" xfId="0" applyNumberFormat="1" applyFont="1" applyBorder="1" applyAlignment="1">
      <alignment horizontal="center" vertical="center"/>
    </xf>
    <xf numFmtId="0" fontId="40" fillId="0" borderId="21" xfId="0" applyFont="1" applyBorder="1" applyAlignment="1">
      <alignment/>
    </xf>
    <xf numFmtId="0" fontId="42" fillId="0" borderId="0" xfId="0" applyFont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166" fontId="42" fillId="0" borderId="10" xfId="0" applyNumberFormat="1" applyFont="1" applyBorder="1" applyAlignment="1">
      <alignment horizont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2" fillId="0" borderId="22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2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9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/>
    </xf>
    <xf numFmtId="0" fontId="42" fillId="0" borderId="32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39" fillId="0" borderId="31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1</xdr:row>
      <xdr:rowOff>47625</xdr:rowOff>
    </xdr:from>
    <xdr:to>
      <xdr:col>1</xdr:col>
      <xdr:colOff>1181100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47650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3"/>
  <sheetViews>
    <sheetView tabSelected="1" zoomScale="80" zoomScaleNormal="80" zoomScalePageLayoutView="0" workbookViewId="0" topLeftCell="A31">
      <selection activeCell="D53" sqref="D53:F53"/>
    </sheetView>
  </sheetViews>
  <sheetFormatPr defaultColWidth="11.421875" defaultRowHeight="15"/>
  <cols>
    <col min="1" max="1" width="4.28125" style="1" customWidth="1"/>
    <col min="2" max="2" width="35.00390625" style="1" customWidth="1"/>
    <col min="3" max="3" width="6.7109375" style="1" customWidth="1"/>
    <col min="4" max="4" width="11.140625" style="1" customWidth="1"/>
    <col min="5" max="5" width="12.00390625" style="1" customWidth="1"/>
    <col min="6" max="6" width="12.57421875" style="1" customWidth="1"/>
    <col min="7" max="7" width="15.7109375" style="1" customWidth="1"/>
    <col min="8" max="8" width="1.8515625" style="1" customWidth="1"/>
    <col min="9" max="9" width="15.00390625" style="0" customWidth="1"/>
    <col min="10" max="10" width="16.140625" style="0" customWidth="1"/>
    <col min="11" max="11" width="15.140625" style="1" customWidth="1"/>
    <col min="12" max="12" width="18.421875" style="1" customWidth="1"/>
    <col min="13" max="16384" width="11.421875" style="1" customWidth="1"/>
  </cols>
  <sheetData>
    <row r="1" ht="15.75" thickBot="1"/>
    <row r="2" spans="1:11" ht="16.5">
      <c r="A2" s="43" t="s">
        <v>33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ht="16.5">
      <c r="A3" s="46" t="s">
        <v>34</v>
      </c>
      <c r="B3" s="47"/>
      <c r="C3" s="47"/>
      <c r="D3" s="47"/>
      <c r="E3" s="47"/>
      <c r="F3" s="47"/>
      <c r="G3" s="47"/>
      <c r="H3" s="47"/>
      <c r="I3" s="47"/>
      <c r="J3" s="47"/>
      <c r="K3" s="48"/>
    </row>
    <row r="4" spans="1:11" ht="16.5">
      <c r="A4" s="46" t="s">
        <v>35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1" ht="17.25" thickBot="1">
      <c r="A5" s="49" t="s">
        <v>36</v>
      </c>
      <c r="B5" s="50"/>
      <c r="C5" s="50"/>
      <c r="D5" s="50"/>
      <c r="E5" s="50"/>
      <c r="F5" s="50"/>
      <c r="G5" s="50"/>
      <c r="H5" s="50"/>
      <c r="I5" s="50"/>
      <c r="J5" s="50"/>
      <c r="K5" s="51"/>
    </row>
    <row r="6" ht="11.25" customHeight="1" thickBot="1"/>
    <row r="7" spans="1:12" ht="24" customHeight="1" thickBot="1">
      <c r="A7" s="58" t="s">
        <v>41</v>
      </c>
      <c r="B7" s="59"/>
      <c r="C7" s="59"/>
      <c r="D7" s="59"/>
      <c r="E7" s="59"/>
      <c r="F7" s="59"/>
      <c r="G7" s="60"/>
      <c r="I7" s="64" t="s">
        <v>37</v>
      </c>
      <c r="J7" s="65"/>
      <c r="K7" s="66"/>
      <c r="L7" s="22"/>
    </row>
    <row r="8" spans="1:12" ht="34.5" customHeight="1" thickBot="1">
      <c r="A8" s="61"/>
      <c r="B8" s="62"/>
      <c r="C8" s="62"/>
      <c r="D8" s="62"/>
      <c r="E8" s="62"/>
      <c r="F8" s="62"/>
      <c r="G8" s="63"/>
      <c r="I8" s="55" t="s">
        <v>46</v>
      </c>
      <c r="J8" s="56"/>
      <c r="K8" s="57"/>
      <c r="L8" s="17"/>
    </row>
    <row r="9" spans="1:11" ht="84.75" customHeight="1" thickBot="1">
      <c r="A9" s="2" t="s">
        <v>0</v>
      </c>
      <c r="B9" s="2" t="s">
        <v>1</v>
      </c>
      <c r="C9" s="2" t="s">
        <v>2</v>
      </c>
      <c r="D9" s="2" t="s">
        <v>32</v>
      </c>
      <c r="E9" s="2" t="s">
        <v>39</v>
      </c>
      <c r="F9" s="2" t="s">
        <v>31</v>
      </c>
      <c r="G9" s="2" t="s">
        <v>42</v>
      </c>
      <c r="I9" s="2" t="s">
        <v>38</v>
      </c>
      <c r="J9" s="2" t="s">
        <v>40</v>
      </c>
      <c r="K9" s="2" t="s">
        <v>43</v>
      </c>
    </row>
    <row r="10" spans="1:11" ht="19.5" customHeight="1">
      <c r="A10" s="3">
        <v>1</v>
      </c>
      <c r="B10" s="4" t="s">
        <v>3</v>
      </c>
      <c r="C10" s="3" t="s">
        <v>4</v>
      </c>
      <c r="D10" s="11">
        <v>109</v>
      </c>
      <c r="E10" s="14">
        <v>10</v>
      </c>
      <c r="F10" s="18">
        <v>20000</v>
      </c>
      <c r="G10" s="18">
        <v>12850</v>
      </c>
      <c r="H10" s="21"/>
      <c r="I10" s="23" t="s">
        <v>45</v>
      </c>
      <c r="J10" s="18">
        <v>12850</v>
      </c>
      <c r="K10" s="14">
        <f>(G10/J10)*E10</f>
        <v>10</v>
      </c>
    </row>
    <row r="11" spans="1:11" ht="12.75">
      <c r="A11" s="5">
        <f>+A10+1</f>
        <v>2</v>
      </c>
      <c r="B11" s="6" t="s">
        <v>5</v>
      </c>
      <c r="C11" s="5" t="s">
        <v>4</v>
      </c>
      <c r="D11" s="12">
        <v>36</v>
      </c>
      <c r="E11" s="15">
        <v>10</v>
      </c>
      <c r="F11" s="19">
        <v>20000</v>
      </c>
      <c r="G11" s="19">
        <v>12850</v>
      </c>
      <c r="H11" s="21"/>
      <c r="I11" s="25" t="s">
        <v>45</v>
      </c>
      <c r="J11" s="19">
        <v>12850</v>
      </c>
      <c r="K11" s="15">
        <f aca="true" t="shared" si="0" ref="K11:K34">(G11/J11)*E11</f>
        <v>10</v>
      </c>
    </row>
    <row r="12" spans="1:11" ht="12.75">
      <c r="A12" s="5">
        <f aca="true" t="shared" si="1" ref="A12:A34">+A11+1</f>
        <v>3</v>
      </c>
      <c r="B12" s="6" t="s">
        <v>6</v>
      </c>
      <c r="C12" s="5" t="s">
        <v>4</v>
      </c>
      <c r="D12" s="12">
        <v>54</v>
      </c>
      <c r="E12" s="15">
        <v>15</v>
      </c>
      <c r="F12" s="19">
        <v>20000</v>
      </c>
      <c r="G12" s="19">
        <v>12850</v>
      </c>
      <c r="H12" s="21"/>
      <c r="I12" s="25" t="s">
        <v>45</v>
      </c>
      <c r="J12" s="19">
        <v>12850</v>
      </c>
      <c r="K12" s="15">
        <f t="shared" si="0"/>
        <v>15</v>
      </c>
    </row>
    <row r="13" spans="1:11" ht="12.75">
      <c r="A13" s="5">
        <f t="shared" si="1"/>
        <v>4</v>
      </c>
      <c r="B13" s="6" t="s">
        <v>7</v>
      </c>
      <c r="C13" s="5" t="s">
        <v>4</v>
      </c>
      <c r="D13" s="12">
        <v>10</v>
      </c>
      <c r="E13" s="15">
        <v>10</v>
      </c>
      <c r="F13" s="19">
        <v>6000</v>
      </c>
      <c r="G13" s="19">
        <v>7950</v>
      </c>
      <c r="H13" s="21"/>
      <c r="I13" s="25" t="s">
        <v>45</v>
      </c>
      <c r="J13" s="19">
        <v>7950</v>
      </c>
      <c r="K13" s="15">
        <f t="shared" si="0"/>
        <v>10</v>
      </c>
    </row>
    <row r="14" spans="1:11" ht="12.75">
      <c r="A14" s="5">
        <f t="shared" si="1"/>
        <v>5</v>
      </c>
      <c r="B14" s="6" t="s">
        <v>8</v>
      </c>
      <c r="C14" s="5" t="s">
        <v>9</v>
      </c>
      <c r="D14" s="12">
        <v>332.15999999999997</v>
      </c>
      <c r="E14" s="15">
        <v>20</v>
      </c>
      <c r="F14" s="19">
        <v>10000</v>
      </c>
      <c r="G14" s="19">
        <v>6000</v>
      </c>
      <c r="H14" s="21"/>
      <c r="I14" s="25" t="s">
        <v>45</v>
      </c>
      <c r="J14" s="19">
        <v>6000</v>
      </c>
      <c r="K14" s="15">
        <f t="shared" si="0"/>
        <v>20</v>
      </c>
    </row>
    <row r="15" spans="1:11" ht="12.75">
      <c r="A15" s="5">
        <f t="shared" si="1"/>
        <v>6</v>
      </c>
      <c r="B15" s="6" t="s">
        <v>10</v>
      </c>
      <c r="C15" s="5" t="s">
        <v>4</v>
      </c>
      <c r="D15" s="12">
        <v>14</v>
      </c>
      <c r="E15" s="15">
        <v>10</v>
      </c>
      <c r="F15" s="19">
        <v>8000</v>
      </c>
      <c r="G15" s="19">
        <v>4375</v>
      </c>
      <c r="H15" s="21"/>
      <c r="I15" s="25" t="s">
        <v>45</v>
      </c>
      <c r="J15" s="19">
        <v>4375</v>
      </c>
      <c r="K15" s="15">
        <f t="shared" si="0"/>
        <v>10</v>
      </c>
    </row>
    <row r="16" spans="1:11" ht="12.75">
      <c r="A16" s="5">
        <f t="shared" si="1"/>
        <v>7</v>
      </c>
      <c r="B16" s="7" t="s">
        <v>11</v>
      </c>
      <c r="C16" s="5" t="s">
        <v>9</v>
      </c>
      <c r="D16" s="12">
        <v>116.09</v>
      </c>
      <c r="E16" s="15">
        <v>15</v>
      </c>
      <c r="F16" s="19">
        <v>14000</v>
      </c>
      <c r="G16" s="19">
        <v>5575</v>
      </c>
      <c r="H16" s="21"/>
      <c r="I16" s="25" t="s">
        <v>45</v>
      </c>
      <c r="J16" s="19">
        <v>5575</v>
      </c>
      <c r="K16" s="15">
        <f t="shared" si="0"/>
        <v>15</v>
      </c>
    </row>
    <row r="17" spans="1:11" ht="12.75">
      <c r="A17" s="5">
        <f t="shared" si="1"/>
        <v>8</v>
      </c>
      <c r="B17" s="6" t="s">
        <v>12</v>
      </c>
      <c r="C17" s="5" t="s">
        <v>9</v>
      </c>
      <c r="D17" s="12">
        <v>315.58</v>
      </c>
      <c r="E17" s="15">
        <v>10</v>
      </c>
      <c r="F17" s="19">
        <v>10000</v>
      </c>
      <c r="G17" s="19">
        <v>9700</v>
      </c>
      <c r="H17" s="21"/>
      <c r="I17" s="25" t="s">
        <v>45</v>
      </c>
      <c r="J17" s="19">
        <v>9700</v>
      </c>
      <c r="K17" s="15">
        <f t="shared" si="0"/>
        <v>10</v>
      </c>
    </row>
    <row r="18" spans="1:11" ht="12.75">
      <c r="A18" s="5">
        <f t="shared" si="1"/>
        <v>9</v>
      </c>
      <c r="B18" s="6" t="s">
        <v>13</v>
      </c>
      <c r="C18" s="5" t="s">
        <v>9</v>
      </c>
      <c r="D18" s="12">
        <v>220.83</v>
      </c>
      <c r="E18" s="15">
        <v>15</v>
      </c>
      <c r="F18" s="19">
        <v>10000</v>
      </c>
      <c r="G18" s="19">
        <v>9700</v>
      </c>
      <c r="H18" s="21"/>
      <c r="I18" s="25" t="s">
        <v>45</v>
      </c>
      <c r="J18" s="19">
        <v>9700</v>
      </c>
      <c r="K18" s="15">
        <f t="shared" si="0"/>
        <v>15</v>
      </c>
    </row>
    <row r="19" spans="1:11" ht="25.5">
      <c r="A19" s="5">
        <f t="shared" si="1"/>
        <v>10</v>
      </c>
      <c r="B19" s="6" t="s">
        <v>14</v>
      </c>
      <c r="C19" s="5" t="s">
        <v>4</v>
      </c>
      <c r="D19" s="12">
        <v>109</v>
      </c>
      <c r="E19" s="15">
        <v>15</v>
      </c>
      <c r="F19" s="19">
        <v>660000</v>
      </c>
      <c r="G19" s="19">
        <v>515300</v>
      </c>
      <c r="H19" s="21"/>
      <c r="I19" s="25" t="s">
        <v>45</v>
      </c>
      <c r="J19" s="19">
        <v>515300</v>
      </c>
      <c r="K19" s="15">
        <f t="shared" si="0"/>
        <v>15</v>
      </c>
    </row>
    <row r="20" spans="1:11" ht="12.75">
      <c r="A20" s="5">
        <f t="shared" si="1"/>
        <v>11</v>
      </c>
      <c r="B20" s="6" t="s">
        <v>15</v>
      </c>
      <c r="C20" s="5" t="s">
        <v>4</v>
      </c>
      <c r="D20" s="12">
        <v>38</v>
      </c>
      <c r="E20" s="15">
        <v>20</v>
      </c>
      <c r="F20" s="19">
        <v>400000</v>
      </c>
      <c r="G20" s="19">
        <v>334500</v>
      </c>
      <c r="H20" s="21"/>
      <c r="I20" s="25" t="s">
        <v>45</v>
      </c>
      <c r="J20" s="19">
        <v>334500</v>
      </c>
      <c r="K20" s="15">
        <f t="shared" si="0"/>
        <v>20</v>
      </c>
    </row>
    <row r="21" spans="1:11" ht="38.25">
      <c r="A21" s="5">
        <f t="shared" si="1"/>
        <v>12</v>
      </c>
      <c r="B21" s="6" t="s">
        <v>16</v>
      </c>
      <c r="C21" s="5" t="s">
        <v>4</v>
      </c>
      <c r="D21" s="12">
        <v>41</v>
      </c>
      <c r="E21" s="15">
        <v>20</v>
      </c>
      <c r="F21" s="19">
        <v>155000</v>
      </c>
      <c r="G21" s="19">
        <v>250000</v>
      </c>
      <c r="H21" s="21"/>
      <c r="I21" s="25" t="s">
        <v>45</v>
      </c>
      <c r="J21" s="19">
        <v>250000</v>
      </c>
      <c r="K21" s="15">
        <f t="shared" si="0"/>
        <v>20</v>
      </c>
    </row>
    <row r="22" spans="1:11" ht="25.5">
      <c r="A22" s="5">
        <f t="shared" si="1"/>
        <v>13</v>
      </c>
      <c r="B22" s="8" t="s">
        <v>17</v>
      </c>
      <c r="C22" s="5" t="s">
        <v>4</v>
      </c>
      <c r="D22" s="12">
        <v>13</v>
      </c>
      <c r="E22" s="15">
        <v>20</v>
      </c>
      <c r="F22" s="19">
        <v>330000</v>
      </c>
      <c r="G22" s="19">
        <v>227350</v>
      </c>
      <c r="H22" s="21"/>
      <c r="I22" s="25" t="s">
        <v>45</v>
      </c>
      <c r="J22" s="19">
        <v>227350</v>
      </c>
      <c r="K22" s="15">
        <f t="shared" si="0"/>
        <v>20</v>
      </c>
    </row>
    <row r="23" spans="1:11" ht="25.5">
      <c r="A23" s="5">
        <f t="shared" si="1"/>
        <v>14</v>
      </c>
      <c r="B23" s="6" t="s">
        <v>18</v>
      </c>
      <c r="C23" s="5" t="s">
        <v>4</v>
      </c>
      <c r="D23" s="12">
        <v>10</v>
      </c>
      <c r="E23" s="15">
        <v>15</v>
      </c>
      <c r="F23" s="19">
        <v>140000</v>
      </c>
      <c r="G23" s="19">
        <v>143750</v>
      </c>
      <c r="H23" s="21"/>
      <c r="I23" s="25" t="s">
        <v>45</v>
      </c>
      <c r="J23" s="19">
        <v>143750</v>
      </c>
      <c r="K23" s="15">
        <f t="shared" si="0"/>
        <v>15</v>
      </c>
    </row>
    <row r="24" spans="1:11" ht="38.25">
      <c r="A24" s="5">
        <f t="shared" si="1"/>
        <v>15</v>
      </c>
      <c r="B24" s="6" t="s">
        <v>19</v>
      </c>
      <c r="C24" s="5" t="s">
        <v>9</v>
      </c>
      <c r="D24" s="12">
        <v>307.21</v>
      </c>
      <c r="E24" s="15">
        <v>15</v>
      </c>
      <c r="F24" s="19">
        <v>590000</v>
      </c>
      <c r="G24" s="19">
        <v>484700</v>
      </c>
      <c r="H24" s="21"/>
      <c r="I24" s="25" t="s">
        <v>45</v>
      </c>
      <c r="J24" s="19">
        <v>484700</v>
      </c>
      <c r="K24" s="15">
        <f t="shared" si="0"/>
        <v>15</v>
      </c>
    </row>
    <row r="25" spans="1:11" ht="25.5">
      <c r="A25" s="5">
        <f t="shared" si="1"/>
        <v>16</v>
      </c>
      <c r="B25" s="6" t="s">
        <v>20</v>
      </c>
      <c r="C25" s="5" t="s">
        <v>9</v>
      </c>
      <c r="D25" s="12">
        <v>33.49999999999999</v>
      </c>
      <c r="E25" s="15">
        <v>15</v>
      </c>
      <c r="F25" s="19">
        <v>590000</v>
      </c>
      <c r="G25" s="19">
        <v>484700</v>
      </c>
      <c r="H25" s="21"/>
      <c r="I25" s="25" t="s">
        <v>45</v>
      </c>
      <c r="J25" s="19">
        <v>484700</v>
      </c>
      <c r="K25" s="15">
        <f t="shared" si="0"/>
        <v>15</v>
      </c>
    </row>
    <row r="26" spans="1:11" ht="25.5">
      <c r="A26" s="5">
        <f t="shared" si="1"/>
        <v>17</v>
      </c>
      <c r="B26" s="6" t="s">
        <v>21</v>
      </c>
      <c r="C26" s="5" t="s">
        <v>9</v>
      </c>
      <c r="D26" s="12">
        <v>116.09</v>
      </c>
      <c r="E26" s="15">
        <v>20</v>
      </c>
      <c r="F26" s="19">
        <v>79000</v>
      </c>
      <c r="G26" s="19">
        <v>45420</v>
      </c>
      <c r="H26" s="21"/>
      <c r="I26" s="25" t="s">
        <v>45</v>
      </c>
      <c r="J26" s="19">
        <v>45420</v>
      </c>
      <c r="K26" s="15">
        <f t="shared" si="0"/>
        <v>20</v>
      </c>
    </row>
    <row r="27" spans="1:11" ht="25.5">
      <c r="A27" s="5">
        <f t="shared" si="1"/>
        <v>18</v>
      </c>
      <c r="B27" s="6" t="s">
        <v>22</v>
      </c>
      <c r="C27" s="5" t="s">
        <v>9</v>
      </c>
      <c r="D27" s="12">
        <v>315.58</v>
      </c>
      <c r="E27" s="15">
        <v>20</v>
      </c>
      <c r="F27" s="19">
        <v>95000</v>
      </c>
      <c r="G27" s="19">
        <v>53850</v>
      </c>
      <c r="H27" s="21"/>
      <c r="I27" s="25" t="s">
        <v>45</v>
      </c>
      <c r="J27" s="19">
        <v>53850</v>
      </c>
      <c r="K27" s="15">
        <f t="shared" si="0"/>
        <v>20</v>
      </c>
    </row>
    <row r="28" spans="1:11" ht="25.5">
      <c r="A28" s="5">
        <f t="shared" si="1"/>
        <v>19</v>
      </c>
      <c r="B28" s="6" t="s">
        <v>23</v>
      </c>
      <c r="C28" s="5" t="s">
        <v>9</v>
      </c>
      <c r="D28" s="12">
        <v>220.83</v>
      </c>
      <c r="E28" s="15">
        <v>20</v>
      </c>
      <c r="F28" s="19">
        <v>120000</v>
      </c>
      <c r="G28" s="19">
        <v>88300</v>
      </c>
      <c r="H28" s="21"/>
      <c r="I28" s="25" t="s">
        <v>45</v>
      </c>
      <c r="J28" s="19">
        <v>88300</v>
      </c>
      <c r="K28" s="15">
        <f t="shared" si="0"/>
        <v>20</v>
      </c>
    </row>
    <row r="29" spans="1:11" ht="38.25">
      <c r="A29" s="5">
        <f t="shared" si="1"/>
        <v>20</v>
      </c>
      <c r="B29" s="6" t="s">
        <v>24</v>
      </c>
      <c r="C29" s="5" t="s">
        <v>4</v>
      </c>
      <c r="D29" s="12">
        <v>23</v>
      </c>
      <c r="E29" s="15">
        <v>20</v>
      </c>
      <c r="F29" s="19">
        <v>130000</v>
      </c>
      <c r="G29" s="19">
        <v>141750</v>
      </c>
      <c r="H29" s="21"/>
      <c r="I29" s="25" t="s">
        <v>45</v>
      </c>
      <c r="J29" s="19">
        <v>141750</v>
      </c>
      <c r="K29" s="15">
        <f t="shared" si="0"/>
        <v>20</v>
      </c>
    </row>
    <row r="30" spans="1:11" ht="12.75">
      <c r="A30" s="5">
        <f t="shared" si="1"/>
        <v>21</v>
      </c>
      <c r="B30" s="6" t="s">
        <v>25</v>
      </c>
      <c r="C30" s="5" t="s">
        <v>9</v>
      </c>
      <c r="D30" s="12">
        <v>32</v>
      </c>
      <c r="E30" s="15">
        <v>25</v>
      </c>
      <c r="F30" s="19">
        <v>32000</v>
      </c>
      <c r="G30" s="19">
        <v>69750</v>
      </c>
      <c r="H30" s="21"/>
      <c r="I30" s="25" t="s">
        <v>45</v>
      </c>
      <c r="J30" s="19">
        <v>69750</v>
      </c>
      <c r="K30" s="15">
        <f t="shared" si="0"/>
        <v>25</v>
      </c>
    </row>
    <row r="31" spans="1:11" ht="12.75">
      <c r="A31" s="5">
        <f t="shared" si="1"/>
        <v>22</v>
      </c>
      <c r="B31" s="6" t="s">
        <v>26</v>
      </c>
      <c r="C31" s="5" t="s">
        <v>27</v>
      </c>
      <c r="D31" s="12">
        <v>9</v>
      </c>
      <c r="E31" s="15">
        <v>15</v>
      </c>
      <c r="F31" s="19">
        <v>450000</v>
      </c>
      <c r="G31" s="19">
        <v>239450</v>
      </c>
      <c r="H31" s="21"/>
      <c r="I31" s="25" t="s">
        <v>45</v>
      </c>
      <c r="J31" s="19">
        <v>239450</v>
      </c>
      <c r="K31" s="15">
        <f t="shared" si="0"/>
        <v>15</v>
      </c>
    </row>
    <row r="32" spans="1:11" ht="25.5">
      <c r="A32" s="5">
        <f t="shared" si="1"/>
        <v>23</v>
      </c>
      <c r="B32" s="6" t="s">
        <v>28</v>
      </c>
      <c r="C32" s="5" t="s">
        <v>27</v>
      </c>
      <c r="D32" s="12">
        <v>22</v>
      </c>
      <c r="E32" s="15">
        <v>25</v>
      </c>
      <c r="F32" s="19">
        <v>219000</v>
      </c>
      <c r="G32" s="19">
        <v>269750</v>
      </c>
      <c r="H32" s="21"/>
      <c r="I32" s="25" t="s">
        <v>45</v>
      </c>
      <c r="J32" s="19">
        <v>269750</v>
      </c>
      <c r="K32" s="15">
        <f t="shared" si="0"/>
        <v>25</v>
      </c>
    </row>
    <row r="33" spans="1:11" ht="12.75">
      <c r="A33" s="5">
        <f t="shared" si="1"/>
        <v>24</v>
      </c>
      <c r="B33" s="6" t="s">
        <v>29</v>
      </c>
      <c r="C33" s="5" t="s">
        <v>9</v>
      </c>
      <c r="D33" s="12">
        <v>284</v>
      </c>
      <c r="E33" s="15">
        <v>10</v>
      </c>
      <c r="F33" s="19">
        <v>7500</v>
      </c>
      <c r="G33" s="19">
        <v>9950</v>
      </c>
      <c r="H33" s="21"/>
      <c r="I33" s="25" t="s">
        <v>45</v>
      </c>
      <c r="J33" s="19">
        <v>9950</v>
      </c>
      <c r="K33" s="15">
        <f t="shared" si="0"/>
        <v>10</v>
      </c>
    </row>
    <row r="34" spans="1:11" ht="26.25" thickBot="1">
      <c r="A34" s="9">
        <f t="shared" si="1"/>
        <v>25</v>
      </c>
      <c r="B34" s="10" t="s">
        <v>30</v>
      </c>
      <c r="C34" s="9" t="s">
        <v>27</v>
      </c>
      <c r="D34" s="13">
        <v>1</v>
      </c>
      <c r="E34" s="16">
        <v>15</v>
      </c>
      <c r="F34" s="20">
        <v>400000</v>
      </c>
      <c r="G34" s="20">
        <v>672500</v>
      </c>
      <c r="H34" s="21"/>
      <c r="I34" s="26" t="s">
        <v>45</v>
      </c>
      <c r="J34" s="20">
        <v>672500</v>
      </c>
      <c r="K34" s="16">
        <f t="shared" si="0"/>
        <v>15</v>
      </c>
    </row>
    <row r="35" spans="9:10" ht="13.5" thickBot="1">
      <c r="I35" s="1"/>
      <c r="J35" s="1"/>
    </row>
    <row r="36" spans="1:11" ht="15.75" thickBot="1">
      <c r="A36" s="52" t="s">
        <v>44</v>
      </c>
      <c r="B36" s="53"/>
      <c r="C36" s="53"/>
      <c r="D36" s="53"/>
      <c r="E36" s="53"/>
      <c r="F36" s="53"/>
      <c r="G36" s="54"/>
      <c r="K36" s="24">
        <f>SUM(K10:K35)</f>
        <v>405</v>
      </c>
    </row>
    <row r="37" ht="15.75" thickBot="1"/>
    <row r="38" spans="2:11" ht="12.75">
      <c r="B38" s="30" t="s">
        <v>47</v>
      </c>
      <c r="C38" s="31"/>
      <c r="D38" s="31"/>
      <c r="E38" s="31"/>
      <c r="F38" s="31"/>
      <c r="G38" s="31"/>
      <c r="H38" s="31"/>
      <c r="I38" s="31"/>
      <c r="J38" s="31"/>
      <c r="K38" s="32"/>
    </row>
    <row r="39" spans="2:11" ht="12.75">
      <c r="B39" s="33"/>
      <c r="C39" s="34"/>
      <c r="D39" s="34"/>
      <c r="E39" s="34"/>
      <c r="F39" s="34"/>
      <c r="G39" s="34"/>
      <c r="H39" s="34"/>
      <c r="I39" s="34"/>
      <c r="J39" s="34"/>
      <c r="K39" s="35"/>
    </row>
    <row r="40" spans="2:11" ht="13.5" thickBot="1">
      <c r="B40" s="36"/>
      <c r="C40" s="37"/>
      <c r="D40" s="37"/>
      <c r="E40" s="37"/>
      <c r="F40" s="37"/>
      <c r="G40" s="37"/>
      <c r="H40" s="37"/>
      <c r="I40" s="37"/>
      <c r="J40" s="37"/>
      <c r="K40" s="38"/>
    </row>
    <row r="43" spans="2:11" ht="15" customHeight="1">
      <c r="B43" s="40" t="s">
        <v>57</v>
      </c>
      <c r="C43" s="40"/>
      <c r="D43" s="40"/>
      <c r="E43" s="40"/>
      <c r="F43" s="40"/>
      <c r="G43" s="40"/>
      <c r="H43" s="40"/>
      <c r="I43" s="40"/>
      <c r="J43" s="40"/>
      <c r="K43" s="40"/>
    </row>
    <row r="47" spans="2:11" ht="15">
      <c r="B47" s="28" t="s">
        <v>48</v>
      </c>
      <c r="D47" s="39" t="s">
        <v>50</v>
      </c>
      <c r="E47" s="39"/>
      <c r="F47" s="39"/>
      <c r="I47" s="41" t="s">
        <v>55</v>
      </c>
      <c r="J47" s="41"/>
      <c r="K47" s="41"/>
    </row>
    <row r="48" spans="2:11" ht="15">
      <c r="B48" s="27" t="s">
        <v>49</v>
      </c>
      <c r="D48" s="40" t="s">
        <v>51</v>
      </c>
      <c r="E48" s="40"/>
      <c r="F48" s="40"/>
      <c r="I48" s="42" t="s">
        <v>56</v>
      </c>
      <c r="J48" s="42"/>
      <c r="K48" s="42"/>
    </row>
    <row r="52" spans="2:6" ht="15">
      <c r="B52" s="28" t="s">
        <v>53</v>
      </c>
      <c r="D52" s="41" t="s">
        <v>58</v>
      </c>
      <c r="E52" s="41"/>
      <c r="F52" s="41"/>
    </row>
    <row r="53" spans="2:6" ht="15">
      <c r="B53" s="29" t="s">
        <v>54</v>
      </c>
      <c r="D53" s="42" t="s">
        <v>52</v>
      </c>
      <c r="E53" s="42"/>
      <c r="F53" s="42"/>
    </row>
  </sheetData>
  <sheetProtection/>
  <mergeCells count="16">
    <mergeCell ref="A2:K2"/>
    <mergeCell ref="A3:K3"/>
    <mergeCell ref="A4:K4"/>
    <mergeCell ref="A5:K5"/>
    <mergeCell ref="A36:G36"/>
    <mergeCell ref="I8:K8"/>
    <mergeCell ref="A7:G8"/>
    <mergeCell ref="I7:K7"/>
    <mergeCell ref="B38:K40"/>
    <mergeCell ref="D47:F47"/>
    <mergeCell ref="D48:F48"/>
    <mergeCell ref="D52:F52"/>
    <mergeCell ref="D53:F53"/>
    <mergeCell ref="I47:K47"/>
    <mergeCell ref="I48:K48"/>
    <mergeCell ref="B43:K43"/>
  </mergeCells>
  <printOptions headings="1" horizontalCentered="1" verticalCentered="1"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2012-07-10T17:47:45Z</dcterms:modified>
  <cp:category/>
  <cp:version/>
  <cp:contentType/>
  <cp:contentStatus/>
</cp:coreProperties>
</file>