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395" windowWidth="19320" windowHeight="3780" tabRatio="675" activeTab="0"/>
  </bookViews>
  <sheets>
    <sheet name="AM LTDA" sheetId="1" r:id="rId1"/>
    <sheet name="ANALITICA Y REDES" sheetId="2" r:id="rId2"/>
    <sheet name="ANALYTICA" sheetId="3" r:id="rId3"/>
    <sheet name="ANALITICA Y MEDIO AMBIENTE" sheetId="4" r:id="rId4"/>
    <sheet name="ANDITECNICA" sheetId="5" r:id="rId5"/>
    <sheet name="ARISMA" sheetId="6" r:id="rId6"/>
    <sheet name="ARTILAB" sheetId="7" r:id="rId7"/>
    <sheet name="AVANTIKA" sheetId="8" r:id="rId8"/>
    <sheet name="BIOMOL" sheetId="9" r:id="rId9"/>
    <sheet name="CASA CIENTIFICA" sheetId="10" r:id="rId10"/>
    <sheet name="CTL COMPANY" sheetId="11" r:id="rId11"/>
    <sheet name="ELECTROEQUIPOS" sheetId="12" r:id="rId12"/>
    <sheet name="GEOSYSTEM" sheetId="13" r:id="rId13"/>
    <sheet name="HIGH TEC" sheetId="14" r:id="rId14"/>
    <sheet name="ICL DIDACTICA" sheetId="15" r:id="rId15"/>
    <sheet name="INNOVATEK" sheetId="16" r:id="rId16"/>
    <sheet name="KAIKA" sheetId="17" r:id="rId17"/>
    <sheet name="KASAI" sheetId="18" r:id="rId18"/>
    <sheet name="KASSEL GROUP" sheetId="19" r:id="rId19"/>
    <sheet name="MERCK" sheetId="20" r:id="rId20"/>
    <sheet name="MICROSCOPIOS Y EQUIPOS ESP." sheetId="21" r:id="rId21"/>
    <sheet name="NEGENEX" sheetId="22" r:id="rId22"/>
    <sheet name="NUEVOS RECURSOS" sheetId="23" r:id="rId23"/>
    <sheet name="PURIFI Y ANALISIS DE FLUI" sheetId="24" r:id="rId24"/>
    <sheet name="QUIMICONTROL" sheetId="25" r:id="rId25"/>
    <sheet name="SANDOX" sheetId="26" r:id="rId26"/>
    <sheet name="UNION TEMPORAL QUIOS LANZETTA R" sheetId="27" r:id="rId27"/>
    <sheet name="UNION TEMPORAL VIDCOL TEC GENET" sheetId="28" r:id="rId28"/>
    <sheet name="VANSOLIX" sheetId="29" r:id="rId29"/>
  </sheets>
  <definedNames>
    <definedName name="_xlnm.Print_Titles" localSheetId="3">'ANALITICA Y MEDIO AMBIENTE'!$A:$A</definedName>
    <definedName name="_xlnm.Print_Titles" localSheetId="1">'ANALITICA Y REDES'!$A:$A</definedName>
    <definedName name="_xlnm.Print_Titles" localSheetId="2">'ANALYTICA'!$A:$A</definedName>
    <definedName name="_xlnm.Print_Titles" localSheetId="4">'ANDITECNICA'!$A:$A</definedName>
    <definedName name="_xlnm.Print_Titles" localSheetId="5">'ARISMA'!$A:$A</definedName>
    <definedName name="_xlnm.Print_Titles" localSheetId="6">'ARTILAB'!$A:$A</definedName>
    <definedName name="_xlnm.Print_Titles" localSheetId="7">'AVANTIKA'!$A:$A</definedName>
    <definedName name="_xlnm.Print_Titles" localSheetId="8">'BIOMOL'!$A:$A</definedName>
    <definedName name="_xlnm.Print_Titles" localSheetId="9">'CASA CIENTIFICA'!$A:$A</definedName>
    <definedName name="_xlnm.Print_Titles" localSheetId="10">'CTL COMPANY'!$A:$A</definedName>
    <definedName name="_xlnm.Print_Titles" localSheetId="11">'ELECTROEQUIPOS'!$A:$A</definedName>
    <definedName name="_xlnm.Print_Titles" localSheetId="12">'GEOSYSTEM'!$A:$A</definedName>
    <definedName name="_xlnm.Print_Titles" localSheetId="13">'HIGH TEC'!$A:$A</definedName>
    <definedName name="_xlnm.Print_Titles" localSheetId="14">'ICL DIDACTICA'!$A:$A</definedName>
    <definedName name="_xlnm.Print_Titles" localSheetId="15">'INNOVATEK'!$A:$A</definedName>
    <definedName name="_xlnm.Print_Titles" localSheetId="16">'KAIKA'!$A:$A</definedName>
    <definedName name="_xlnm.Print_Titles" localSheetId="17">'KASAI'!$A:$A</definedName>
    <definedName name="_xlnm.Print_Titles" localSheetId="18">'KASSEL GROUP'!$A:$A</definedName>
    <definedName name="_xlnm.Print_Titles" localSheetId="19">'MERCK'!$A:$A</definedName>
    <definedName name="_xlnm.Print_Titles" localSheetId="20">'MICROSCOPIOS Y EQUIPOS ESP.'!$A:$A</definedName>
    <definedName name="_xlnm.Print_Titles" localSheetId="21">'NEGENEX'!$A:$A</definedName>
    <definedName name="_xlnm.Print_Titles" localSheetId="22">'NUEVOS RECURSOS'!$A:$A</definedName>
    <definedName name="_xlnm.Print_Titles" localSheetId="23">'PURIFI Y ANALISIS DE FLUI'!$A:$A</definedName>
    <definedName name="_xlnm.Print_Titles" localSheetId="24">'QUIMICONTROL'!$A:$A</definedName>
    <definedName name="_xlnm.Print_Titles" localSheetId="25">'SANDOX'!$A:$A</definedName>
    <definedName name="_xlnm.Print_Titles" localSheetId="26">'UNION TEMPORAL QUIOS LANZETTA R'!$A:$A</definedName>
    <definedName name="_xlnm.Print_Titles" localSheetId="27">'UNION TEMPORAL VIDCOL TEC GENET'!$A:$A</definedName>
    <definedName name="_xlnm.Print_Titles" localSheetId="28">'VANSOLIX'!$A:$A</definedName>
  </definedNames>
  <calcPr fullCalcOnLoad="1"/>
</workbook>
</file>

<file path=xl/sharedStrings.xml><?xml version="1.0" encoding="utf-8"?>
<sst xmlns="http://schemas.openxmlformats.org/spreadsheetml/2006/main" count="1129" uniqueCount="170">
  <si>
    <t>EVALUACIÓN TÉCNICA</t>
  </si>
  <si>
    <t>EVALUACION CERTIFICACIONES DE EXPERIENCIA</t>
  </si>
  <si>
    <t>CERTIFICACIÓN CON OTRAS ENTIDADES Y/O I.E.S</t>
  </si>
  <si>
    <t>EXPIDE</t>
  </si>
  <si>
    <t>FECHA DE INICIO</t>
  </si>
  <si>
    <t>MONTO</t>
  </si>
  <si>
    <t>OBSERVACIONES</t>
  </si>
  <si>
    <t>VALOR DE CERTIFICACIONES</t>
  </si>
  <si>
    <t>CALIFICACION DE LAS CERTFICACIONES</t>
  </si>
  <si>
    <t>MARCAS</t>
  </si>
  <si>
    <t>CERTIFICADOS DE DISTRIBUCION</t>
  </si>
  <si>
    <t>GARANTIA</t>
  </si>
  <si>
    <t>REPUESTOS</t>
  </si>
  <si>
    <t>TIEMPO DE RESPUESTA</t>
  </si>
  <si>
    <t>CAPACITACION</t>
  </si>
  <si>
    <t>VALORACION TECNICA</t>
  </si>
  <si>
    <t>ADMISIBLE</t>
  </si>
  <si>
    <t>CUMPLE</t>
  </si>
  <si>
    <t>1 CON  I.E.S</t>
  </si>
  <si>
    <t>VALOR OFERTA</t>
  </si>
  <si>
    <t>UNIVERSIDAD DISTRITAL</t>
  </si>
  <si>
    <t>NO ADMISIBLE</t>
  </si>
  <si>
    <t>FECHA DE INICIO (MINIMO 1 ENERO DE 2007)</t>
  </si>
  <si>
    <t>2 CON  I.E.S</t>
  </si>
  <si>
    <t>DILIGENCIAMIENTO ANEXO No. 3</t>
  </si>
  <si>
    <t>POLITECNICO COLOMBIANO JAIME ISAZA CADAVID</t>
  </si>
  <si>
    <t>UNIVERSIDAD DE LOS ANDES</t>
  </si>
  <si>
    <t>NUEVOS  RECURSOS  NR LTDA.</t>
  </si>
  <si>
    <t>UNIVERSIDAD FRANCISCO DE PAULA SANTANDER</t>
  </si>
  <si>
    <t>KAIKA</t>
  </si>
  <si>
    <t>UNIVERSIDAD DE ANTIOQUIA</t>
  </si>
  <si>
    <t>INVIMA</t>
  </si>
  <si>
    <t>UNIVERSIDAD PEDAGOGICA Y TECNOLOGICA DE COLOMBIA</t>
  </si>
  <si>
    <t>NO CUMPLE</t>
  </si>
  <si>
    <t>SENA</t>
  </si>
  <si>
    <t>NO OFERTA</t>
  </si>
  <si>
    <t>HIGH TEC</t>
  </si>
  <si>
    <t>OFERTA</t>
  </si>
  <si>
    <t>DISSMAN INGENIERIA</t>
  </si>
  <si>
    <t>ELECTROEQUIPOS COLOMBIA</t>
  </si>
  <si>
    <t>ARISMA S.A.</t>
  </si>
  <si>
    <t>UNIVERSIDAD NACIONAL DE COLOMBIA</t>
  </si>
  <si>
    <t>UNIVERSIDAD NACIONAL ABIERTA Y A DISTANCIA UNAD</t>
  </si>
  <si>
    <t>UNIVERSIDAD DISTRITAL FRANCISCO JOSÉ DE CALDAS</t>
  </si>
  <si>
    <t>FISCALIA GENERAL DE LA NACION</t>
  </si>
  <si>
    <t>CUMPLE,  CAPACITACION EN EL SITIO DE UBICACIÓN DE LOS EQUIPOS</t>
  </si>
  <si>
    <t>MICROSCOPIOS Y EQUIPOS ESPECIALES</t>
  </si>
  <si>
    <t>UNIVERSIDAD INDUSTRIAL DE SANTANDER</t>
  </si>
  <si>
    <t>KASAI</t>
  </si>
  <si>
    <t>GEOSYSTEM</t>
  </si>
  <si>
    <t>INSTITUTO NACIONAL DE SALUD</t>
  </si>
  <si>
    <t>AM ASESORÍA Y MANTENIMIENTO LTDA</t>
  </si>
  <si>
    <t>ANALYTICA</t>
  </si>
  <si>
    <t>BIOMOL LTDA.</t>
  </si>
  <si>
    <t>CASA CIENTIFICA</t>
  </si>
  <si>
    <t>ECOPETROL</t>
  </si>
  <si>
    <t>NO CUMPLE. NO HAY CERTIFICACIÓN</t>
  </si>
  <si>
    <t>MERCK S.A.</t>
  </si>
  <si>
    <t>INNOVACIÓN TECNOLÓGICA Ltda.</t>
  </si>
  <si>
    <t>THERMO SCIENTIFIC</t>
  </si>
  <si>
    <t>ICL DIDACTICA Ltda.</t>
  </si>
  <si>
    <t>UNIVERSIDAD DEL VALLE</t>
  </si>
  <si>
    <t xml:space="preserve">Evaluación Técnica de la Convocatoria Publica No. 008 de 2012 </t>
  </si>
  <si>
    <t>GRUPOS (ESPECIALIDAD 16 GUPOS 2 Ó  ESPECIALIDAD 18 GRUPO 1 Ó CIIU 5113 Ó 5119 Ó 5169 Ó 5239 Ó 5246)</t>
  </si>
  <si>
    <t>ANALITICA Y REDES</t>
  </si>
  <si>
    <t>ANALITICA Y MEDIO AMBIENTE</t>
  </si>
  <si>
    <t>ANDITECNICA</t>
  </si>
  <si>
    <t>ARTILAB</t>
  </si>
  <si>
    <t>AVANTIKA</t>
  </si>
  <si>
    <t>CTL COMPANY</t>
  </si>
  <si>
    <t>KASSEL GROUP</t>
  </si>
  <si>
    <t>NEGENEX</t>
  </si>
  <si>
    <t>PURIFICACION Y ANALISIS DE FLUIDOS</t>
  </si>
  <si>
    <t>QUIMICONTROL</t>
  </si>
  <si>
    <t>UNION TEMPORAL QUIOS LANZETTA RENGIFO</t>
  </si>
  <si>
    <t>UNION TEMPORAL VIDCOL TECNOLOGIAS GENETICAS</t>
  </si>
  <si>
    <t>VANSOLIX</t>
  </si>
  <si>
    <t>FECHA DE INICIO (MINIMO 1 ENERO DE 2008)</t>
  </si>
  <si>
    <t>UNIVERSIDAD AUTONOMA DE BUCARAMANGA</t>
  </si>
  <si>
    <t>7/1072010</t>
  </si>
  <si>
    <t>UNIVERSIDA LIBRE DE COLOMBIA</t>
  </si>
  <si>
    <t>30/172009</t>
  </si>
  <si>
    <t xml:space="preserve">PRECISA, UNITED, TUTTNAUER, SARTORIUS,  HERMLE ALEMANIA, EPPENDORF, THERMO SCIENTIFIC
TECHNE, THERMO ORION, OHAUS, IKA,  VELP, MEMMERT, KERN
</t>
  </si>
  <si>
    <t>UNIVERSIDAD DE CUNDINAMARCA</t>
  </si>
  <si>
    <t>CONALGODON</t>
  </si>
  <si>
    <t>PRECISA, LAUDA, TUTTNAUER, GARMIN, SUUNTO, NIKON, TOPCON, PECO, ESCO, TOMAHAWK, SHERMANN, HIPICACA, BUSHNELL, PANASONIC (SANYO),  NACIONAL, TRUPULSE, ESCO  BINDER, HEIDOLPH</t>
  </si>
  <si>
    <t>UNIVERSIDAD DE CARTAGENA</t>
  </si>
  <si>
    <t xml:space="preserve">NIKON. METKON, RADWAG,THOMSON ,  Y-MEDICAL (Yongfeng Enterprise), GILSON COMPANY,  ALCE LIENZOS Y CABALLETE LTDA HERMLE,  KALTIS  , NEW BRUNSWICH, BIOBASE, BINDER, HONDA, GRAVOGRAPH  , HT INSTRUMENTS </t>
  </si>
  <si>
    <t>UNIVERSIDAD DE LA GUAJIRA</t>
  </si>
  <si>
    <t>UNIVERSIDAD POPULAR DEL CESAR</t>
  </si>
  <si>
    <t>NO CUMPLE CON LO ESTABLECIDO EN LA NOTA 6 DEL NUMERAL  2.4.1.1. DE LOS TERMINOS DE REFERECNIA</t>
  </si>
  <si>
    <t>NO INCLUYE CERTIFICADOS DE DISTRIBUCION DE LAS MARCAS:PRECISA, TUTTNAUER, NIKON, , EPPENDORF, THERMO, ESCO,, PANASONIC,, ELGA LABWATER,L, SANYO, BINDER, ADAM, THERMO SCIENTIFIC</t>
  </si>
  <si>
    <t>NO CUMPLE EN LAS MARCAS ASTELL, OHAUS, ORBECO, TUTTNAURE EN LAS DEMAS CUMPLE</t>
  </si>
  <si>
    <t xml:space="preserve"> CUMPLE</t>
  </si>
  <si>
    <t xml:space="preserve"> ADMISIBLE</t>
  </si>
  <si>
    <t>AQUASEO SA ESP</t>
  </si>
  <si>
    <t>1  (INSTITUCION DE EDUCACION)</t>
  </si>
  <si>
    <t>UNIVERSIDAD DISTRITAL FRANCISCO JOSE DE CALDAS</t>
  </si>
  <si>
    <t>GRUPOS (ESPECIALIDAD 16 GRUPOS 2 Ó  ESPECIALIDAD 18 GRUPO 1 Ó CIIU 5113 Ó 5119 Ó 5169 Ó 5239 Ó 5246)</t>
  </si>
  <si>
    <t>GUNT, PHYWE, 3B, MINIPA,  LUCAS NULLE.</t>
  </si>
  <si>
    <t>CUMPLE (3 AÑOS)</t>
  </si>
  <si>
    <t>CUMPLE (48 HORAS)</t>
  </si>
  <si>
    <t xml:space="preserve"> CUMPLE (5 AÑOS)</t>
  </si>
  <si>
    <t>UNIVERSIDAD DE CORDOBA</t>
  </si>
  <si>
    <t>SOUTH, PENTAX, FARO FOCUS, PRECISION INSTRUMENT HPF-1.</t>
  </si>
  <si>
    <t>CUMPLE (24 HORAS)</t>
  </si>
  <si>
    <t>OFERTA (5 AÑOS)</t>
  </si>
  <si>
    <t>UNIVERSIDAD INCCA DE COLOMBIA</t>
  </si>
  <si>
    <t>HILTON, AMATROL, LEYBOLD, PEAK TECH, RIGOL.</t>
  </si>
  <si>
    <t>CARL SEIZZ,  DENVER SARTORIUS, EPPENDORF, ESCO, BINDER.</t>
  </si>
  <si>
    <t>CUMPLE (4 AÑOS)</t>
  </si>
  <si>
    <t>PONTIFICIA UNIVERSIDAD JAVERIANA</t>
  </si>
  <si>
    <t>GOBERNACION DEL HUILA</t>
  </si>
  <si>
    <t>VWR, PRECISA, TUTTNAUER, EPPENDORF, ORION, MERCK, LABCONCO</t>
  </si>
  <si>
    <t>NO HAY CERTICACION DE TUTTNAUER</t>
  </si>
  <si>
    <t>CUMPLE (5 AÑOS)</t>
  </si>
  <si>
    <t>OLYMPUS, METKON, AND, JISICO LAB.</t>
  </si>
  <si>
    <t>INSTITUTO UNIVERSITARIO LA PAZ - UNIPAZ</t>
  </si>
  <si>
    <t>NO CUMPLE, NO ANEXA COPIA DE LA FACTURA O CONTRATO</t>
  </si>
  <si>
    <t>UNIVERSIDAD PEDAGÓIC Y TECNOLÓGICA DE COLOMBIA - UPTC</t>
  </si>
  <si>
    <t>FISCALIA GENERAL DE LA NACIÓN</t>
  </si>
  <si>
    <t>LEICA, LABNET, AGILENT</t>
  </si>
  <si>
    <t>COMFENALCO</t>
  </si>
  <si>
    <t>3B, TUTTNAUER, VACCUBRAND, HETTICH, ESCO, HANNA, CLEAVER, RISS, BINDER, PRECISA</t>
  </si>
  <si>
    <t>ICL DIDACTICA</t>
  </si>
  <si>
    <t>ESCUELA COLOMBIANA DE CARRERAS INTERMEDIAS ECCI</t>
  </si>
  <si>
    <t>3 CON  I.E.S</t>
  </si>
  <si>
    <t>AGILENT</t>
  </si>
  <si>
    <t>CERVECERÍA UNIÓN</t>
  </si>
  <si>
    <t>NUEVOS RECURSOS, EQUILAM, TECMES, ELCOMETER, JP SELECTA, IKA WORKS, TQ, DELORENZO</t>
  </si>
  <si>
    <t>NO CUMPLE (EL CONTRATO SE FIRMÓ ANTES DEL 2008-01-01)</t>
  </si>
  <si>
    <t>NO CUMPLE
(SÓLO SE PRESENTAN DOS CERTIFICACIONES VÁLIDAS)</t>
  </si>
  <si>
    <t>METKON, FISHER, PRECISA, TUTTNAUER, LAUDA, GARMIN, TRENDNET, HETTICH, EPPENDORF, ESCO, SANYO, CID, VWR, SG WATER-SIEMENS, HEIDOLPH, INFORS HT, BINDER</t>
  </si>
  <si>
    <t>CUMPLE PARCIALMENTE.
(NO TIENE LOS CERTIFICADOS DE DISTRIBUCIÓN DE GARMIN, TRENDNET,CID, SG WATER-SIEMENS, INFORS HT)</t>
  </si>
  <si>
    <t>UNIVERSIDAD DEL CAUCA</t>
  </si>
  <si>
    <t>BIORAD, SANYO-PANASONIC</t>
  </si>
  <si>
    <t>SENA - CENTRO DE GESTION INDUSTRIAL</t>
  </si>
  <si>
    <t>QUIMIA LTDA</t>
  </si>
  <si>
    <t>ANALITIK JENA</t>
  </si>
  <si>
    <t>UNIVERSIDAD FRANCISCO  DE PAULA SANTANDER</t>
  </si>
  <si>
    <t>FUNDACION UNIVERSITARIA DEL VALLE</t>
  </si>
  <si>
    <t>COLGATE PALMOLIVE</t>
  </si>
  <si>
    <t>CEM</t>
  </si>
  <si>
    <t>UNIVERSIDAD PONTIFICIA BOLIVARIANA SECCIONAL BCARAMANGA</t>
  </si>
  <si>
    <t>BANCO DE LA REPUBLICA - CASA DE LA MONEDA</t>
  </si>
  <si>
    <t xml:space="preserve">MERCK MILLIPORE, HANNA, TELSTAR, MRC, </t>
  </si>
  <si>
    <t>UNIIVERSIDAD ECESI</t>
  </si>
  <si>
    <t>CORPOICA</t>
  </si>
  <si>
    <t>WATERS</t>
  </si>
  <si>
    <t>UNIVERSIDAD DE LA SALLE</t>
  </si>
  <si>
    <t>CUMPLE, VALOR DE LA FACTURA,  DADO QUE ANULAN UN SALDO DE $4.060.000</t>
  </si>
  <si>
    <t>GILSON, ABEM</t>
  </si>
  <si>
    <t>SERVICIO NACIONAL DE APRENDIZAJE - SENA</t>
  </si>
  <si>
    <t>WEATHERFORD COLOMBIA LTD</t>
  </si>
  <si>
    <t>FISHER SCIENTIFIC</t>
  </si>
  <si>
    <t>SERVICIO GEOLOGICO COLOMBIANO</t>
  </si>
  <si>
    <t>HANNA, PARR, ARCTIKO</t>
  </si>
  <si>
    <t>CUMPLE (2 AÑOS)</t>
  </si>
  <si>
    <t>OUMPLE (24 HORAS)</t>
  </si>
  <si>
    <t>EMPRESA SOCIAL DEL ESTADO DEL MUNICIPIO DE VILLAVICENCIO</t>
  </si>
  <si>
    <t>TUTTNAUER, SIGMA, JENWEY, TECHINE, BIOSCIENCE</t>
  </si>
  <si>
    <t xml:space="preserve">NO CUMPLE. E L OFERENTE EN SU PROPUESTA PROPONE CONDICIONES DIFERENTES A LAS EXIGUIDAS POR LA UNIVERSIDAD EN EL NUMERAL  2 DEL PUNTO 2.4.1.9.  ESPECIFICACIONES PARA TENER EN CUENTA POR LOS OFERENTES Y EN EL PUNTO 5.6.2. CALIFICACION   DE   LA   GARANTIA   OFERTADA   PARA   CADA   ITEM  DEL PLIEGO DE CONDICIONES  RESPETO AL PROCEDIMIENTO PARA HACER EFECTIVA UNA GARANTIA
</t>
  </si>
  <si>
    <t>Requisitos habilitantes</t>
  </si>
  <si>
    <t>NIKON, BUEHLER, DEWALT,  ASTELL, GARMIN, SOKKIA, SUUNTO, RYR, ROD LEVEL, TOPCON, GLOBAL GILSON, PECO, KENWOOD, TRENDNET,  THERMO, FISCHER SCIENTIFIC,  HANNA, BUSHNELL, LI-COR, VELP, SEM, BARNSTEAD, IKA, TRUPULSE, EPSON, OHAUS.</t>
  </si>
  <si>
    <t xml:space="preserve">NO TIENE CADENA  DE DISTRIBUCION PARA BUEHLER, NIKON, DEWALT, SOKKIA, SUUNTO, ROD LEVEL, PECO, KENWOOD, TRENDNET, SEM, IKA, TRUPULSE </t>
  </si>
  <si>
    <t>ASTELL, ISOLAB, MPW, EXTRAGENE, ENTHOS, MAJOR SCIENCE, OHAUS, DAIHAN, ORBECO, TUTTNAURE,AND, CAESA</t>
  </si>
  <si>
    <t>PRECISA, TUTTNAUER, NIKON, GARMIN, EPPENDORF, THERMO, ESCO, HACH, PANASONIC, VWR, ELGA LABWATER, GLAS-COL, SANYO, BINDER, ADAM, THERMO SCIENTIFIC</t>
  </si>
  <si>
    <t>PORTLONG, DENVER INSTRUMENTS, BRADLEY, YAMAYO, ESTANDAR DUTY, THERMO, HACH, OAKJTON, ORBECO, UHPLC DIONEX, IKA, GLAS-COL, EXTECH, OHAUS, SARTORIUS, INSTEK</t>
  </si>
  <si>
    <t>PRESENTA CERTIFICADO THERMO, Y DE COLE-PARMER PERO NO ES CLARA LA REPRESENTACIÓN DE LAS DEMAS MARCAS</t>
  </si>
  <si>
    <t>NO CUMPLE  EL ANEXO DE LA CERTIFICACIÓN NO PRESENTA FIRMA NI FECHA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</si>
</sst>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;\-&quot;$&quot;\ #,##0"/>
    <numFmt numFmtId="189" formatCode="&quot;$&quot;\ #,##0;[Red]\-&quot;$&quot;\ #,##0"/>
    <numFmt numFmtId="190" formatCode="&quot;$&quot;\ #,##0.00;\-&quot;$&quot;\ #,##0.00"/>
    <numFmt numFmtId="191" formatCode="&quot;$&quot;\ #,##0.00;[Red]\-&quot;$&quot;\ #,##0.00"/>
    <numFmt numFmtId="192" formatCode="_-&quot;$&quot;\ * #,##0_-;\-&quot;$&quot;\ * #,##0_-;_-&quot;$&quot;\ * &quot;-&quot;_-;_-@_-"/>
    <numFmt numFmtId="193" formatCode="_-&quot;$&quot;\ * #,##0.00_-;\-&quot;$&quot;\ * #,##0.00_-;_-&quot;$&quot;\ 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\ #,##0"/>
    <numFmt numFmtId="199" formatCode="&quot;$&quot;\ #,##0"/>
    <numFmt numFmtId="200" formatCode="0.0000"/>
    <numFmt numFmtId="201" formatCode="_-* #,##0.00\ _p_t_a_-;\-* #,##0.00\ _p_t_a_-;_-* &quot;-&quot;??\ _p_t_a_-;_-@_-"/>
    <numFmt numFmtId="202" formatCode="[$$-240A]\ #,##0.00"/>
    <numFmt numFmtId="203" formatCode="#,##0.000"/>
    <numFmt numFmtId="204" formatCode="_([$$-240A]\ * #,##0_);_([$$-240A]\ * \(#,##0\);_([$$-240A]\ * &quot;-&quot;??_);_(@_)"/>
    <numFmt numFmtId="205" formatCode="_(&quot;$&quot;\ * #,##0_);_(&quot;$&quot;\ * \(#,##0\);_(&quot;$&quot;\ * &quot;-&quot;??_);_(@_)"/>
    <numFmt numFmtId="206" formatCode="_ &quot;$&quot;\ * #,##0_ ;_ &quot;$&quot;\ * \-#,##0_ ;_ &quot;$&quot;\ * &quot;-&quot;??_ ;_ @_ "/>
    <numFmt numFmtId="207" formatCode="[$$-240A]\ #,##0.0"/>
    <numFmt numFmtId="208" formatCode="#,##0;[Red]#,##0"/>
    <numFmt numFmtId="209" formatCode="#,##0.00;[Red]#,##0.00"/>
    <numFmt numFmtId="210" formatCode="_-* #,##0\ _p_t_a_-;\-* #,##0\ _p_t_a_-;_-* &quot;-&quot;??\ _p_t_a_-;_-@_-"/>
    <numFmt numFmtId="211" formatCode="#,##0.0000"/>
    <numFmt numFmtId="212" formatCode="#,##0.00_ ;\-#,##0.00\ 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2" borderId="1" applyNumberFormat="0" applyAlignment="0" applyProtection="0"/>
    <xf numFmtId="0" fontId="34" fillId="15" borderId="2" applyNumberFormat="0" applyAlignment="0" applyProtection="0"/>
    <xf numFmtId="0" fontId="35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6" fillId="21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9" fillId="2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8" fillId="0" borderId="7" applyNumberFormat="0" applyFill="0" applyAlignment="0" applyProtection="0"/>
    <xf numFmtId="0" fontId="12" fillId="0" borderId="8" applyNumberFormat="0" applyFill="0" applyAlignment="0" applyProtection="0"/>
    <xf numFmtId="0" fontId="42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/>
    </xf>
    <xf numFmtId="15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4" applyFont="1" applyFill="1" applyBorder="1" applyAlignment="1" applyProtection="1">
      <alignment horizontal="center" vertical="center" wrapText="1"/>
      <protection locked="0"/>
    </xf>
    <xf numFmtId="4" fontId="11" fillId="0" borderId="10" xfId="54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Alignment="1">
      <alignment/>
    </xf>
    <xf numFmtId="4" fontId="11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55" applyFont="1" applyFill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 applyProtection="1">
      <alignment horizontal="center" vertical="center" wrapText="1"/>
      <protection locked="0"/>
    </xf>
    <xf numFmtId="0" fontId="9" fillId="0" borderId="14" xfId="55" applyFont="1" applyFill="1" applyBorder="1" applyAlignment="1" applyProtection="1">
      <alignment horizontal="center" vertical="center" wrapText="1"/>
      <protection locked="0"/>
    </xf>
    <xf numFmtId="0" fontId="4" fillId="0" borderId="15" xfId="55" applyFont="1" applyFill="1" applyBorder="1" applyAlignment="1" applyProtection="1">
      <alignment horizontal="center" vertical="center" wrapText="1"/>
      <protection locked="0"/>
    </xf>
    <xf numFmtId="15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55" applyFont="1" applyFill="1" applyBorder="1" applyAlignment="1" applyProtection="1">
      <alignment horizontal="center" vertical="center" wrapText="1"/>
      <protection locked="0"/>
    </xf>
    <xf numFmtId="0" fontId="11" fillId="0" borderId="10" xfId="55" applyFont="1" applyFill="1" applyBorder="1" applyAlignment="1" applyProtection="1">
      <alignment horizontal="center" vertical="center" wrapText="1"/>
      <protection locked="0"/>
    </xf>
    <xf numFmtId="4" fontId="11" fillId="0" borderId="10" xfId="55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55" applyFont="1" applyFill="1" applyBorder="1" applyAlignment="1" applyProtection="1">
      <alignment horizontal="center" vertical="center" wrapText="1"/>
      <protection/>
    </xf>
    <xf numFmtId="0" fontId="7" fillId="0" borderId="17" xfId="55" applyFont="1" applyFill="1" applyBorder="1" applyAlignment="1" applyProtection="1">
      <alignment horizontal="center" vertical="center" wrapText="1"/>
      <protection/>
    </xf>
    <xf numFmtId="0" fontId="9" fillId="0" borderId="18" xfId="55" applyFont="1" applyFill="1" applyBorder="1" applyAlignment="1" applyProtection="1">
      <alignment horizontal="center" vertical="center" wrapText="1"/>
      <protection locked="0"/>
    </xf>
    <xf numFmtId="4" fontId="4" fillId="0" borderId="11" xfId="55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55" applyNumberFormat="1" applyFont="1" applyFill="1" applyBorder="1" applyAlignment="1" applyProtection="1">
      <alignment horizontal="right" vertical="center" wrapText="1"/>
      <protection locked="0"/>
    </xf>
    <xf numFmtId="4" fontId="11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56" applyFont="1" applyFill="1" applyBorder="1" applyAlignment="1" applyProtection="1">
      <alignment horizontal="center" vertical="center" wrapText="1"/>
      <protection/>
    </xf>
    <xf numFmtId="0" fontId="4" fillId="0" borderId="15" xfId="56" applyFont="1" applyFill="1" applyBorder="1" applyAlignment="1" applyProtection="1">
      <alignment horizontal="center" vertical="center" wrapText="1"/>
      <protection locked="0"/>
    </xf>
    <xf numFmtId="15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6" applyFont="1" applyFill="1" applyBorder="1" applyAlignment="1" applyProtection="1">
      <alignment horizontal="center" vertical="center" wrapText="1"/>
      <protection locked="0"/>
    </xf>
    <xf numFmtId="4" fontId="11" fillId="0" borderId="10" xfId="56" applyNumberFormat="1" applyFont="1" applyFill="1" applyBorder="1" applyAlignment="1" applyProtection="1">
      <alignment horizontal="right" vertical="center" wrapText="1"/>
      <protection locked="0"/>
    </xf>
    <xf numFmtId="4" fontId="11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56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9" fillId="0" borderId="10" xfId="55" applyFont="1" applyFill="1" applyBorder="1" applyAlignment="1" applyProtection="1">
      <alignment horizontal="center" vertical="center" wrapText="1"/>
      <protection locked="0"/>
    </xf>
    <xf numFmtId="0" fontId="7" fillId="0" borderId="15" xfId="55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 applyProtection="1">
      <alignment horizontal="center" vertical="center" wrapText="1"/>
      <protection locked="0"/>
    </xf>
    <xf numFmtId="0" fontId="7" fillId="0" borderId="19" xfId="55" applyFont="1" applyFill="1" applyBorder="1" applyAlignment="1" applyProtection="1">
      <alignment horizontal="center" vertical="center" wrapText="1"/>
      <protection/>
    </xf>
    <xf numFmtId="0" fontId="9" fillId="0" borderId="10" xfId="54" applyFont="1" applyFill="1" applyBorder="1" applyAlignment="1" applyProtection="1">
      <alignment horizontal="center" vertical="center" wrapText="1"/>
      <protection locked="0"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9" fillId="0" borderId="11" xfId="54" applyFont="1" applyFill="1" applyBorder="1" applyAlignment="1" applyProtection="1">
      <alignment horizontal="center" vertical="center" wrapText="1"/>
      <protection locked="0"/>
    </xf>
    <xf numFmtId="0" fontId="7" fillId="0" borderId="19" xfId="54" applyFont="1" applyFill="1" applyBorder="1" applyAlignment="1" applyProtection="1">
      <alignment horizontal="center" vertical="center" wrapText="1"/>
      <protection/>
    </xf>
    <xf numFmtId="0" fontId="7" fillId="0" borderId="20" xfId="55" applyFont="1" applyFill="1" applyBorder="1" applyAlignment="1" applyProtection="1">
      <alignment horizontal="center" vertical="center" wrapText="1"/>
      <protection/>
    </xf>
    <xf numFmtId="0" fontId="9" fillId="0" borderId="10" xfId="56" applyFont="1" applyFill="1" applyBorder="1" applyAlignment="1" applyProtection="1">
      <alignment horizontal="center" vertical="center" wrapText="1"/>
      <protection locked="0"/>
    </xf>
    <xf numFmtId="0" fontId="7" fillId="0" borderId="15" xfId="56" applyFont="1" applyFill="1" applyBorder="1" applyAlignment="1" applyProtection="1">
      <alignment horizontal="center" vertical="center" wrapText="1"/>
      <protection/>
    </xf>
    <xf numFmtId="0" fontId="9" fillId="0" borderId="11" xfId="56" applyFont="1" applyFill="1" applyBorder="1" applyAlignment="1" applyProtection="1">
      <alignment horizontal="center" vertical="center" wrapText="1"/>
      <protection locked="0"/>
    </xf>
    <xf numFmtId="0" fontId="7" fillId="0" borderId="19" xfId="56" applyFont="1" applyFill="1" applyBorder="1" applyAlignment="1" applyProtection="1">
      <alignment horizontal="center" vertical="center" wrapText="1"/>
      <protection/>
    </xf>
    <xf numFmtId="0" fontId="15" fillId="0" borderId="15" xfId="55" applyFont="1" applyFill="1" applyBorder="1" applyAlignment="1" applyProtection="1">
      <alignment horizontal="center" vertical="center" wrapText="1"/>
      <protection/>
    </xf>
    <xf numFmtId="4" fontId="4" fillId="25" borderId="11" xfId="55" applyNumberFormat="1" applyFont="1" applyFill="1" applyBorder="1" applyAlignment="1" applyProtection="1">
      <alignment horizontal="center" vertical="center" wrapText="1"/>
      <protection locked="0"/>
    </xf>
    <xf numFmtId="4" fontId="4" fillId="26" borderId="11" xfId="55" applyNumberFormat="1" applyFont="1" applyFill="1" applyBorder="1" applyAlignment="1" applyProtection="1">
      <alignment horizontal="center" vertical="center" wrapText="1"/>
      <protection locked="0"/>
    </xf>
    <xf numFmtId="4" fontId="4" fillId="26" borderId="11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56" applyFont="1" applyFill="1" applyBorder="1" applyAlignment="1" applyProtection="1">
      <alignment horizontal="center" vertical="center" wrapText="1"/>
      <protection locked="0"/>
    </xf>
    <xf numFmtId="4" fontId="4" fillId="0" borderId="10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wrapText="1"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0" fontId="4" fillId="0" borderId="11" xfId="55" applyFont="1" applyFill="1" applyBorder="1" applyAlignment="1" applyProtection="1">
      <alignment horizontal="center" vertical="center" wrapText="1"/>
      <protection locked="0"/>
    </xf>
    <xf numFmtId="0" fontId="4" fillId="0" borderId="21" xfId="55" applyFont="1" applyFill="1" applyBorder="1" applyAlignment="1" applyProtection="1">
      <alignment horizontal="center" vertical="center" wrapText="1"/>
      <protection locked="0"/>
    </xf>
    <xf numFmtId="0" fontId="4" fillId="0" borderId="22" xfId="55" applyFont="1" applyFill="1" applyBorder="1" applyAlignment="1" applyProtection="1">
      <alignment horizontal="center" vertical="center" wrapText="1"/>
      <protection locked="0"/>
    </xf>
    <xf numFmtId="0" fontId="11" fillId="27" borderId="20" xfId="55" applyFont="1" applyFill="1" applyBorder="1" applyAlignment="1" applyProtection="1">
      <alignment horizontal="center" vertical="center" wrapText="1"/>
      <protection locked="0"/>
    </xf>
    <xf numFmtId="0" fontId="11" fillId="27" borderId="23" xfId="55" applyFont="1" applyFill="1" applyBorder="1" applyAlignment="1" applyProtection="1">
      <alignment horizontal="center" vertical="center" wrapText="1"/>
      <protection locked="0"/>
    </xf>
    <xf numFmtId="0" fontId="11" fillId="27" borderId="24" xfId="55" applyFont="1" applyFill="1" applyBorder="1" applyAlignment="1" applyProtection="1">
      <alignment horizontal="center" vertical="center" wrapText="1"/>
      <protection locked="0"/>
    </xf>
    <xf numFmtId="0" fontId="11" fillId="0" borderId="10" xfId="55" applyFont="1" applyFill="1" applyBorder="1" applyAlignment="1" applyProtection="1">
      <alignment horizontal="center" vertical="center" wrapText="1"/>
      <protection locked="0"/>
    </xf>
    <xf numFmtId="0" fontId="11" fillId="0" borderId="11" xfId="55" applyFont="1" applyFill="1" applyBorder="1" applyAlignment="1" applyProtection="1">
      <alignment horizontal="center" vertical="center" wrapText="1"/>
      <protection locked="0"/>
    </xf>
    <xf numFmtId="4" fontId="11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3" xfId="55" applyFont="1" applyFill="1" applyBorder="1" applyAlignment="1" applyProtection="1">
      <alignment horizontal="center" vertical="center" wrapText="1"/>
      <protection/>
    </xf>
    <xf numFmtId="0" fontId="7" fillId="0" borderId="15" xfId="55" applyFont="1" applyFill="1" applyBorder="1" applyAlignment="1" applyProtection="1">
      <alignment horizontal="center" vertical="center" wrapText="1"/>
      <protection/>
    </xf>
    <xf numFmtId="0" fontId="8" fillId="27" borderId="14" xfId="55" applyFont="1" applyFill="1" applyBorder="1" applyAlignment="1" applyProtection="1">
      <alignment horizontal="center" vertical="center" wrapText="1"/>
      <protection/>
    </xf>
    <xf numFmtId="0" fontId="8" fillId="27" borderId="18" xfId="55" applyFont="1" applyFill="1" applyBorder="1" applyAlignment="1" applyProtection="1">
      <alignment horizontal="center" vertical="center" wrapText="1"/>
      <protection/>
    </xf>
    <xf numFmtId="0" fontId="8" fillId="27" borderId="10" xfId="55" applyFont="1" applyFill="1" applyBorder="1" applyAlignment="1" applyProtection="1">
      <alignment horizontal="center" vertical="center" wrapText="1"/>
      <protection/>
    </xf>
    <xf numFmtId="0" fontId="8" fillId="27" borderId="11" xfId="55" applyFont="1" applyFill="1" applyBorder="1" applyAlignment="1" applyProtection="1">
      <alignment horizontal="center" vertical="center" wrapText="1"/>
      <protection/>
    </xf>
    <xf numFmtId="0" fontId="11" fillId="26" borderId="21" xfId="55" applyFont="1" applyFill="1" applyBorder="1" applyAlignment="1" applyProtection="1">
      <alignment horizontal="center" vertical="center" wrapText="1"/>
      <protection locked="0"/>
    </xf>
    <xf numFmtId="0" fontId="11" fillId="26" borderId="22" xfId="55" applyFont="1" applyFill="1" applyBorder="1" applyAlignment="1" applyProtection="1">
      <alignment horizontal="center" vertical="center" wrapText="1"/>
      <protection locked="0"/>
    </xf>
    <xf numFmtId="0" fontId="11" fillId="0" borderId="21" xfId="55" applyFont="1" applyFill="1" applyBorder="1" applyAlignment="1" applyProtection="1">
      <alignment horizontal="center" vertical="center" wrapText="1"/>
      <protection locked="0"/>
    </xf>
    <xf numFmtId="0" fontId="11" fillId="0" borderId="22" xfId="55" applyFont="1" applyFill="1" applyBorder="1" applyAlignment="1" applyProtection="1">
      <alignment horizontal="center" vertical="center" wrapText="1"/>
      <protection locked="0"/>
    </xf>
    <xf numFmtId="0" fontId="4" fillId="0" borderId="15" xfId="56" applyFont="1" applyFill="1" applyBorder="1" applyAlignment="1" applyProtection="1">
      <alignment horizontal="center" vertical="center" wrapText="1"/>
      <protection locked="0"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0" fontId="4" fillId="0" borderId="11" xfId="56" applyFont="1" applyFill="1" applyBorder="1" applyAlignment="1" applyProtection="1">
      <alignment horizontal="center" vertical="center" wrapText="1"/>
      <protection locked="0"/>
    </xf>
    <xf numFmtId="0" fontId="4" fillId="0" borderId="15" xfId="55" applyFont="1" applyFill="1" applyBorder="1" applyAlignment="1" applyProtection="1">
      <alignment horizontal="center" vertical="center" wrapText="1"/>
      <protection locked="0"/>
    </xf>
    <xf numFmtId="0" fontId="7" fillId="0" borderId="25" xfId="56" applyFont="1" applyFill="1" applyBorder="1" applyAlignment="1" applyProtection="1">
      <alignment horizontal="center" vertical="center" wrapText="1"/>
      <protection/>
    </xf>
    <xf numFmtId="0" fontId="7" fillId="0" borderId="12" xfId="56" applyFont="1" applyFill="1" applyBorder="1" applyAlignment="1" applyProtection="1">
      <alignment horizontal="center" vertical="center" wrapText="1"/>
      <protection/>
    </xf>
    <xf numFmtId="0" fontId="8" fillId="27" borderId="13" xfId="56" applyFont="1" applyFill="1" applyBorder="1" applyAlignment="1" applyProtection="1">
      <alignment horizontal="center" vertical="center" wrapText="1"/>
      <protection/>
    </xf>
    <xf numFmtId="0" fontId="8" fillId="27" borderId="14" xfId="56" applyFont="1" applyFill="1" applyBorder="1" applyAlignment="1" applyProtection="1">
      <alignment horizontal="center" vertical="center" wrapText="1"/>
      <protection/>
    </xf>
    <xf numFmtId="0" fontId="8" fillId="27" borderId="18" xfId="56" applyFont="1" applyFill="1" applyBorder="1" applyAlignment="1" applyProtection="1">
      <alignment horizontal="center" vertical="center" wrapText="1"/>
      <protection/>
    </xf>
    <xf numFmtId="0" fontId="8" fillId="27" borderId="15" xfId="56" applyFont="1" applyFill="1" applyBorder="1" applyAlignment="1" applyProtection="1">
      <alignment horizontal="center" vertical="center" wrapText="1"/>
      <protection/>
    </xf>
    <xf numFmtId="0" fontId="8" fillId="27" borderId="10" xfId="56" applyFont="1" applyFill="1" applyBorder="1" applyAlignment="1" applyProtection="1">
      <alignment horizontal="center" vertical="center" wrapText="1"/>
      <protection/>
    </xf>
    <xf numFmtId="0" fontId="8" fillId="27" borderId="11" xfId="56" applyFont="1" applyFill="1" applyBorder="1" applyAlignment="1" applyProtection="1">
      <alignment horizontal="center" vertical="center" wrapText="1"/>
      <protection/>
    </xf>
    <xf numFmtId="4" fontId="4" fillId="0" borderId="15" xfId="56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11" fillId="27" borderId="19" xfId="56" applyFont="1" applyFill="1" applyBorder="1" applyAlignment="1" applyProtection="1">
      <alignment horizontal="center" vertical="center" wrapText="1"/>
      <protection locked="0"/>
    </xf>
    <xf numFmtId="0" fontId="11" fillId="27" borderId="21" xfId="56" applyFont="1" applyFill="1" applyBorder="1" applyAlignment="1" applyProtection="1">
      <alignment horizontal="center" vertical="center" wrapText="1"/>
      <protection locked="0"/>
    </xf>
    <xf numFmtId="0" fontId="11" fillId="27" borderId="22" xfId="56" applyFont="1" applyFill="1" applyBorder="1" applyAlignment="1" applyProtection="1">
      <alignment horizontal="center" vertical="center" wrapText="1"/>
      <protection locked="0"/>
    </xf>
    <xf numFmtId="0" fontId="7" fillId="0" borderId="13" xfId="56" applyFont="1" applyFill="1" applyBorder="1" applyAlignment="1" applyProtection="1">
      <alignment horizontal="center" vertical="center" wrapText="1"/>
      <protection/>
    </xf>
    <xf numFmtId="0" fontId="7" fillId="0" borderId="15" xfId="56" applyFont="1" applyFill="1" applyBorder="1" applyAlignment="1" applyProtection="1">
      <alignment horizontal="center" vertical="center" wrapText="1"/>
      <protection/>
    </xf>
    <xf numFmtId="4" fontId="11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55" applyFont="1" applyFill="1" applyBorder="1" applyAlignment="1" applyProtection="1">
      <alignment horizontal="center" vertical="center" wrapText="1"/>
      <protection/>
    </xf>
    <xf numFmtId="0" fontId="7" fillId="0" borderId="27" xfId="55" applyFont="1" applyFill="1" applyBorder="1" applyAlignment="1" applyProtection="1">
      <alignment horizontal="center" vertical="center" wrapText="1"/>
      <protection/>
    </xf>
    <xf numFmtId="0" fontId="8" fillId="27" borderId="28" xfId="55" applyFont="1" applyFill="1" applyBorder="1" applyAlignment="1" applyProtection="1">
      <alignment horizontal="center" vertical="center" wrapText="1"/>
      <protection/>
    </xf>
    <xf numFmtId="0" fontId="8" fillId="27" borderId="29" xfId="55" applyFont="1" applyFill="1" applyBorder="1" applyAlignment="1" applyProtection="1">
      <alignment horizontal="center" vertical="center" wrapText="1"/>
      <protection/>
    </xf>
    <xf numFmtId="0" fontId="8" fillId="27" borderId="30" xfId="55" applyFont="1" applyFill="1" applyBorder="1" applyAlignment="1" applyProtection="1">
      <alignment horizontal="center" vertical="center" wrapText="1"/>
      <protection/>
    </xf>
    <xf numFmtId="0" fontId="8" fillId="27" borderId="31" xfId="55" applyFont="1" applyFill="1" applyBorder="1" applyAlignment="1" applyProtection="1">
      <alignment horizontal="center" vertical="center" wrapText="1"/>
      <protection/>
    </xf>
    <xf numFmtId="0" fontId="8" fillId="27" borderId="0" xfId="55" applyFont="1" applyFill="1" applyBorder="1" applyAlignment="1" applyProtection="1">
      <alignment horizontal="center" vertical="center" wrapText="1"/>
      <protection/>
    </xf>
    <xf numFmtId="0" fontId="8" fillId="27" borderId="32" xfId="55" applyFont="1" applyFill="1" applyBorder="1" applyAlignment="1" applyProtection="1">
      <alignment horizontal="center" vertical="center" wrapText="1"/>
      <protection/>
    </xf>
    <xf numFmtId="4" fontId="11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55" applyFont="1" applyFill="1" applyBorder="1" applyAlignment="1" applyProtection="1">
      <alignment horizontal="center" vertical="center" wrapText="1"/>
      <protection locked="0"/>
    </xf>
    <xf numFmtId="0" fontId="11" fillId="0" borderId="10" xfId="56" applyFont="1" applyFill="1" applyBorder="1" applyAlignment="1" applyProtection="1">
      <alignment horizontal="center" vertical="center" wrapText="1"/>
      <protection locked="0"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8" fillId="27" borderId="14" xfId="54" applyFont="1" applyFill="1" applyBorder="1" applyAlignment="1" applyProtection="1">
      <alignment horizontal="center" vertical="center" wrapText="1"/>
      <protection/>
    </xf>
    <xf numFmtId="0" fontId="8" fillId="27" borderId="18" xfId="54" applyFont="1" applyFill="1" applyBorder="1" applyAlignment="1" applyProtection="1">
      <alignment horizontal="center" vertical="center" wrapText="1"/>
      <protection/>
    </xf>
    <xf numFmtId="0" fontId="8" fillId="27" borderId="10" xfId="54" applyFont="1" applyFill="1" applyBorder="1" applyAlignment="1" applyProtection="1">
      <alignment horizontal="center" vertical="center" wrapText="1"/>
      <protection/>
    </xf>
    <xf numFmtId="0" fontId="8" fillId="27" borderId="11" xfId="54" applyFont="1" applyFill="1" applyBorder="1" applyAlignment="1" applyProtection="1">
      <alignment horizontal="center" vertical="center" wrapText="1"/>
      <protection/>
    </xf>
    <xf numFmtId="4" fontId="11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11" fillId="0" borderId="21" xfId="54" applyFont="1" applyFill="1" applyBorder="1" applyAlignment="1" applyProtection="1">
      <alignment horizontal="center" vertical="center" wrapText="1"/>
      <protection locked="0"/>
    </xf>
    <xf numFmtId="0" fontId="11" fillId="0" borderId="22" xfId="54" applyFont="1" applyFill="1" applyBorder="1" applyAlignment="1" applyProtection="1">
      <alignment horizontal="center" vertical="center" wrapText="1"/>
      <protection locked="0"/>
    </xf>
    <xf numFmtId="0" fontId="4" fillId="26" borderId="10" xfId="55" applyFont="1" applyFill="1" applyBorder="1" applyAlignment="1" applyProtection="1">
      <alignment horizontal="center" vertical="center" wrapText="1"/>
      <protection locked="0"/>
    </xf>
    <xf numFmtId="0" fontId="4" fillId="26" borderId="11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EVALUACIÓN TECNICA CONV. PUBLICA No. 009 - 2011 EQUIPOS ROBUSTOS AGO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tabSelected="1" zoomScale="80" zoomScaleNormal="80" zoomScalePageLayoutView="0" workbookViewId="0" topLeftCell="A1">
      <selection activeCell="B15" sqref="B15:E15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71" t="s">
        <v>1</v>
      </c>
      <c r="B7" s="73" t="s">
        <v>51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39" t="s">
        <v>18</v>
      </c>
      <c r="B10" s="35" t="s">
        <v>50</v>
      </c>
      <c r="C10" s="15">
        <v>40476</v>
      </c>
      <c r="D10" s="16">
        <v>108292960</v>
      </c>
      <c r="E10" s="23" t="s">
        <v>17</v>
      </c>
    </row>
    <row r="11" spans="1:5" ht="99" customHeight="1">
      <c r="A11" s="39" t="s">
        <v>23</v>
      </c>
      <c r="B11" s="35" t="s">
        <v>30</v>
      </c>
      <c r="C11" s="15">
        <v>40695</v>
      </c>
      <c r="D11" s="16">
        <v>18716888.96</v>
      </c>
      <c r="E11" s="23" t="s">
        <v>17</v>
      </c>
    </row>
    <row r="12" spans="1:5" ht="136.5" customHeight="1">
      <c r="A12" s="39">
        <v>3</v>
      </c>
      <c r="B12" s="35" t="s">
        <v>134</v>
      </c>
      <c r="C12" s="15">
        <v>40708</v>
      </c>
      <c r="D12" s="16">
        <v>17748000</v>
      </c>
      <c r="E12" s="23"/>
    </row>
    <row r="13" spans="1:5" s="3" customFormat="1" ht="21" customHeight="1">
      <c r="A13" s="39" t="s">
        <v>7</v>
      </c>
      <c r="B13" s="18"/>
      <c r="C13" s="18"/>
      <c r="D13" s="19">
        <f>SUM(D10:D12)</f>
        <v>144757848.96</v>
      </c>
      <c r="E13" s="25" t="str">
        <f>IF(B14&lt;D13,"CUMPLE","NO CUMPLE")</f>
        <v>CUMPLE</v>
      </c>
    </row>
    <row r="14" spans="1:5" s="3" customFormat="1" ht="21" customHeight="1">
      <c r="A14" s="39" t="s">
        <v>19</v>
      </c>
      <c r="B14" s="67">
        <v>73397840</v>
      </c>
      <c r="C14" s="67"/>
      <c r="D14" s="67"/>
      <c r="E14" s="68"/>
    </row>
    <row r="15" spans="1:5" ht="25.5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81" customHeight="1">
      <c r="A16" s="39" t="s">
        <v>63</v>
      </c>
      <c r="B16" s="58" t="s">
        <v>17</v>
      </c>
      <c r="C16" s="58"/>
      <c r="D16" s="58"/>
      <c r="E16" s="59"/>
    </row>
    <row r="17" spans="1:5" ht="51" customHeight="1">
      <c r="A17" s="39" t="s">
        <v>9</v>
      </c>
      <c r="B17" s="58" t="s">
        <v>135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37</v>
      </c>
      <c r="C22" s="58"/>
      <c r="D22" s="58"/>
      <c r="E22" s="59"/>
    </row>
    <row r="23" spans="1:5" ht="21" customHeight="1" thickBot="1">
      <c r="A23" s="41" t="s">
        <v>24</v>
      </c>
      <c r="B23" s="60" t="s">
        <v>17</v>
      </c>
      <c r="C23" s="60"/>
      <c r="D23" s="60"/>
      <c r="E23" s="61"/>
    </row>
    <row r="24" spans="1:5" ht="29.25" customHeight="1" thickBot="1">
      <c r="A24" s="46" t="s">
        <v>15</v>
      </c>
      <c r="B24" s="62" t="s">
        <v>16</v>
      </c>
      <c r="C24" s="63"/>
      <c r="D24" s="63"/>
      <c r="E24" s="64"/>
    </row>
    <row r="27" spans="4:5" ht="12.75">
      <c r="D27" s="9"/>
      <c r="E27" s="9"/>
    </row>
  </sheetData>
  <sheetProtection/>
  <mergeCells count="17">
    <mergeCell ref="B14:E14"/>
    <mergeCell ref="A2:E2"/>
    <mergeCell ref="A3:E3"/>
    <mergeCell ref="B6:E6"/>
    <mergeCell ref="A7:A8"/>
    <mergeCell ref="B7:E8"/>
    <mergeCell ref="A5:E5"/>
    <mergeCell ref="B22:E22"/>
    <mergeCell ref="B23:E23"/>
    <mergeCell ref="B24:E24"/>
    <mergeCell ref="B15:E15"/>
    <mergeCell ref="B16:E16"/>
    <mergeCell ref="B17:E17"/>
    <mergeCell ref="B18:E18"/>
    <mergeCell ref="B19:E19"/>
    <mergeCell ref="B20:E20"/>
    <mergeCell ref="B21:E2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4"/>
  <sheetViews>
    <sheetView zoomScale="90" zoomScaleNormal="90" zoomScalePageLayoutView="0" workbookViewId="0" topLeftCell="A13">
      <selection activeCell="A5" sqref="A5:IV5"/>
    </sheetView>
  </sheetViews>
  <sheetFormatPr defaultColWidth="11.421875" defaultRowHeight="12.75"/>
  <cols>
    <col min="1" max="1" width="33.28125" style="2" customWidth="1"/>
    <col min="2" max="2" width="14.7109375" style="1" customWidth="1"/>
    <col min="3" max="3" width="14.140625" style="1" customWidth="1"/>
    <col min="4" max="4" width="16.28125" style="1" customWidth="1"/>
    <col min="5" max="5" width="18.0039062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ht="13.5" thickBot="1"/>
    <row r="7" spans="1:5" ht="12.75" customHeight="1">
      <c r="A7" s="71" t="s">
        <v>1</v>
      </c>
      <c r="B7" s="73" t="s">
        <v>54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51" t="s">
        <v>96</v>
      </c>
      <c r="B10" s="35" t="s">
        <v>43</v>
      </c>
      <c r="C10" s="15">
        <v>39805</v>
      </c>
      <c r="D10" s="16">
        <v>650873041</v>
      </c>
      <c r="E10" s="52" t="s">
        <v>17</v>
      </c>
    </row>
    <row r="11" spans="1:5" ht="99" customHeight="1">
      <c r="A11" s="39">
        <v>2</v>
      </c>
      <c r="B11" s="35" t="s">
        <v>34</v>
      </c>
      <c r="C11" s="15">
        <v>40536</v>
      </c>
      <c r="D11" s="16">
        <v>41957379</v>
      </c>
      <c r="E11" s="52" t="s">
        <v>17</v>
      </c>
    </row>
    <row r="12" spans="1:5" ht="136.5" customHeight="1">
      <c r="A12" s="39">
        <v>3</v>
      </c>
      <c r="B12" s="35" t="s">
        <v>155</v>
      </c>
      <c r="C12" s="15">
        <v>40067</v>
      </c>
      <c r="D12" s="16">
        <v>122960000</v>
      </c>
      <c r="E12" s="52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815790420</v>
      </c>
      <c r="E13" s="33" t="str">
        <f>IF(B14&lt;D13,"CUMPLE","NO CUMPLE")</f>
        <v>CUMPLE</v>
      </c>
    </row>
    <row r="14" spans="1:5" s="3" customFormat="1" ht="21" customHeight="1">
      <c r="A14" s="39" t="s">
        <v>19</v>
      </c>
      <c r="B14" s="67">
        <v>189458160</v>
      </c>
      <c r="C14" s="67"/>
      <c r="D14" s="67"/>
      <c r="E14" s="68"/>
    </row>
    <row r="15" spans="1:5" ht="25.5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66.75" customHeight="1">
      <c r="A16" s="39" t="s">
        <v>98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156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157</v>
      </c>
      <c r="C19" s="58"/>
      <c r="D19" s="58"/>
      <c r="E19" s="59"/>
    </row>
    <row r="20" spans="1:5" ht="21" customHeight="1">
      <c r="A20" s="39" t="s">
        <v>13</v>
      </c>
      <c r="B20" s="58" t="s">
        <v>158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17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s="3" customFormat="1" ht="26.25" customHeight="1" thickBot="1">
      <c r="A24" s="41" t="s">
        <v>15</v>
      </c>
      <c r="B24" s="79" t="s">
        <v>16</v>
      </c>
      <c r="C24" s="79"/>
      <c r="D24" s="79"/>
      <c r="E24" s="80"/>
    </row>
  </sheetData>
  <sheetProtection/>
  <mergeCells count="16">
    <mergeCell ref="B16:E16"/>
    <mergeCell ref="B23:E23"/>
    <mergeCell ref="B24:E24"/>
    <mergeCell ref="B17:E17"/>
    <mergeCell ref="B18:E18"/>
    <mergeCell ref="B19:E19"/>
    <mergeCell ref="B20:E20"/>
    <mergeCell ref="B21:E21"/>
    <mergeCell ref="B22:E22"/>
    <mergeCell ref="A2:E2"/>
    <mergeCell ref="A3:E3"/>
    <mergeCell ref="A7:A8"/>
    <mergeCell ref="B7:E8"/>
    <mergeCell ref="B14:E14"/>
    <mergeCell ref="B15:E15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7">
      <selection activeCell="E11" sqref="E11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99" t="s">
        <v>1</v>
      </c>
      <c r="B7" s="88" t="s">
        <v>69</v>
      </c>
      <c r="C7" s="88"/>
      <c r="D7" s="88"/>
      <c r="E7" s="89"/>
    </row>
    <row r="8" spans="1:5" ht="25.5" customHeight="1">
      <c r="A8" s="100"/>
      <c r="B8" s="91"/>
      <c r="C8" s="91"/>
      <c r="D8" s="91"/>
      <c r="E8" s="92"/>
    </row>
    <row r="9" spans="1:5" s="3" customFormat="1" ht="75.75" customHeight="1">
      <c r="A9" s="48" t="s">
        <v>2</v>
      </c>
      <c r="B9" s="47" t="s">
        <v>3</v>
      </c>
      <c r="C9" s="47" t="s">
        <v>77</v>
      </c>
      <c r="D9" s="47" t="s">
        <v>5</v>
      </c>
      <c r="E9" s="49" t="s">
        <v>6</v>
      </c>
    </row>
    <row r="10" spans="1:5" ht="110.25" customHeight="1">
      <c r="A10" s="48" t="s">
        <v>18</v>
      </c>
      <c r="B10" s="36" t="s">
        <v>34</v>
      </c>
      <c r="C10" s="28">
        <v>41239</v>
      </c>
      <c r="D10" s="29">
        <v>624247040</v>
      </c>
      <c r="E10" s="30" t="s">
        <v>17</v>
      </c>
    </row>
    <row r="11" spans="1:5" ht="99" customHeight="1">
      <c r="A11" s="48" t="s">
        <v>23</v>
      </c>
      <c r="B11" s="36" t="s">
        <v>30</v>
      </c>
      <c r="C11" s="28">
        <v>41216</v>
      </c>
      <c r="D11" s="29">
        <v>32074000</v>
      </c>
      <c r="E11" s="30" t="s">
        <v>17</v>
      </c>
    </row>
    <row r="12" spans="1:5" ht="99" customHeight="1">
      <c r="A12" s="48">
        <v>3</v>
      </c>
      <c r="B12" s="36" t="s">
        <v>122</v>
      </c>
      <c r="C12" s="28">
        <v>40577</v>
      </c>
      <c r="D12" s="29">
        <v>186915793</v>
      </c>
      <c r="E12" s="30" t="s">
        <v>17</v>
      </c>
    </row>
    <row r="13" spans="1:5" s="3" customFormat="1" ht="21" customHeight="1">
      <c r="A13" s="48" t="s">
        <v>7</v>
      </c>
      <c r="B13" s="31"/>
      <c r="C13" s="31"/>
      <c r="D13" s="32">
        <f>SUM(D10:D12)</f>
        <v>843236833</v>
      </c>
      <c r="E13" s="33" t="str">
        <f>IF(B14&lt;D13,"CUMPLE","NO CUMPLE")</f>
        <v>CUMPLE</v>
      </c>
    </row>
    <row r="14" spans="1:5" s="3" customFormat="1" ht="21" customHeight="1">
      <c r="A14" s="48" t="s">
        <v>19</v>
      </c>
      <c r="B14" s="101">
        <v>187602392</v>
      </c>
      <c r="C14" s="101"/>
      <c r="D14" s="101"/>
      <c r="E14" s="102"/>
    </row>
    <row r="15" spans="1:5" ht="37.5" customHeight="1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79.5" customHeight="1">
      <c r="A16" s="39" t="s">
        <v>63</v>
      </c>
      <c r="B16" s="58" t="s">
        <v>17</v>
      </c>
      <c r="C16" s="58"/>
      <c r="D16" s="58"/>
      <c r="E16" s="59"/>
    </row>
    <row r="17" spans="1:5" ht="39.75" customHeight="1">
      <c r="A17" s="48" t="s">
        <v>9</v>
      </c>
      <c r="B17" s="82" t="s">
        <v>123</v>
      </c>
      <c r="C17" s="82"/>
      <c r="D17" s="82"/>
      <c r="E17" s="83"/>
    </row>
    <row r="18" spans="1:5" ht="24.75" customHeight="1">
      <c r="A18" s="48" t="s">
        <v>10</v>
      </c>
      <c r="B18" s="113" t="s">
        <v>17</v>
      </c>
      <c r="C18" s="82"/>
      <c r="D18" s="82"/>
      <c r="E18" s="83"/>
    </row>
    <row r="19" spans="1:5" ht="21" customHeight="1">
      <c r="A19" s="48" t="s">
        <v>11</v>
      </c>
      <c r="B19" s="82" t="s">
        <v>17</v>
      </c>
      <c r="C19" s="82"/>
      <c r="D19" s="82"/>
      <c r="E19" s="83"/>
    </row>
    <row r="20" spans="1:5" ht="21" customHeight="1">
      <c r="A20" s="48" t="s">
        <v>13</v>
      </c>
      <c r="B20" s="82" t="s">
        <v>17</v>
      </c>
      <c r="C20" s="82"/>
      <c r="D20" s="82"/>
      <c r="E20" s="83"/>
    </row>
    <row r="21" spans="1:5" ht="21" customHeight="1">
      <c r="A21" s="48" t="s">
        <v>14</v>
      </c>
      <c r="B21" s="82" t="s">
        <v>17</v>
      </c>
      <c r="C21" s="82"/>
      <c r="D21" s="82"/>
      <c r="E21" s="83"/>
    </row>
    <row r="22" spans="1:5" ht="21" customHeight="1">
      <c r="A22" s="48" t="s">
        <v>12</v>
      </c>
      <c r="B22" s="82" t="s">
        <v>37</v>
      </c>
      <c r="C22" s="82"/>
      <c r="D22" s="82"/>
      <c r="E22" s="83"/>
    </row>
    <row r="23" spans="1:5" ht="21" customHeight="1">
      <c r="A23" s="48" t="s">
        <v>24</v>
      </c>
      <c r="B23" s="82" t="s">
        <v>17</v>
      </c>
      <c r="C23" s="82"/>
      <c r="D23" s="82"/>
      <c r="E23" s="83"/>
    </row>
    <row r="24" spans="1:5" ht="21" customHeight="1" thickBot="1">
      <c r="A24" s="50" t="s">
        <v>15</v>
      </c>
      <c r="B24" s="97" t="s">
        <v>16</v>
      </c>
      <c r="C24" s="97"/>
      <c r="D24" s="97"/>
      <c r="E24" s="98"/>
    </row>
    <row r="27" spans="4:5" ht="12.75">
      <c r="D27" s="9"/>
      <c r="E27" s="9"/>
    </row>
  </sheetData>
  <sheetProtection/>
  <mergeCells count="17">
    <mergeCell ref="B18:E18"/>
    <mergeCell ref="B24:E24"/>
    <mergeCell ref="B20:E20"/>
    <mergeCell ref="B21:E21"/>
    <mergeCell ref="B22:E22"/>
    <mergeCell ref="B23:E23"/>
    <mergeCell ref="B19:E19"/>
    <mergeCell ref="B17:E17"/>
    <mergeCell ref="B16:E16"/>
    <mergeCell ref="A2:E2"/>
    <mergeCell ref="A3:E3"/>
    <mergeCell ref="B6:E6"/>
    <mergeCell ref="A7:A8"/>
    <mergeCell ref="B7:E8"/>
    <mergeCell ref="B14:E14"/>
    <mergeCell ref="B15:E15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4"/>
  <sheetViews>
    <sheetView zoomScale="80" zoomScaleNormal="80" zoomScalePageLayoutView="0" workbookViewId="0" topLeftCell="A4">
      <selection activeCell="A5" sqref="A5:IV5"/>
    </sheetView>
  </sheetViews>
  <sheetFormatPr defaultColWidth="11.421875" defaultRowHeight="12.75"/>
  <cols>
    <col min="1" max="1" width="31.00390625" style="2" customWidth="1"/>
    <col min="2" max="5" width="20.0039062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ht="13.5" thickBot="1"/>
    <row r="7" spans="1:5" ht="12.75" customHeight="1">
      <c r="A7" s="71" t="s">
        <v>1</v>
      </c>
      <c r="B7" s="73" t="s">
        <v>39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51" t="s">
        <v>96</v>
      </c>
      <c r="B10" s="35" t="s">
        <v>42</v>
      </c>
      <c r="C10" s="15">
        <v>40464</v>
      </c>
      <c r="D10" s="16">
        <v>3296700000</v>
      </c>
      <c r="E10" s="52" t="s">
        <v>17</v>
      </c>
    </row>
    <row r="11" spans="1:5" ht="99" customHeight="1">
      <c r="A11" s="39">
        <v>2</v>
      </c>
      <c r="B11" s="35" t="s">
        <v>28</v>
      </c>
      <c r="C11" s="15">
        <v>40458</v>
      </c>
      <c r="D11" s="16">
        <v>959819380</v>
      </c>
      <c r="E11" s="52" t="s">
        <v>17</v>
      </c>
    </row>
    <row r="12" spans="1:5" ht="136.5" customHeight="1">
      <c r="A12" s="39">
        <v>3</v>
      </c>
      <c r="B12" s="35" t="s">
        <v>97</v>
      </c>
      <c r="C12" s="15">
        <v>40164</v>
      </c>
      <c r="D12" s="16">
        <v>348923995</v>
      </c>
      <c r="E12" s="52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4605443375</v>
      </c>
      <c r="E13" s="24"/>
    </row>
    <row r="14" spans="1:5" s="3" customFormat="1" ht="21" customHeight="1">
      <c r="A14" s="39" t="s">
        <v>19</v>
      </c>
      <c r="B14" s="67">
        <v>1785105034</v>
      </c>
      <c r="C14" s="67"/>
      <c r="D14" s="67"/>
      <c r="E14" s="68"/>
    </row>
    <row r="15" spans="1:5" ht="41.25" customHeight="1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79.5" customHeight="1">
      <c r="A16" s="39" t="s">
        <v>98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99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100</v>
      </c>
      <c r="C19" s="58"/>
      <c r="D19" s="58"/>
      <c r="E19" s="59"/>
    </row>
    <row r="20" spans="1:5" ht="21" customHeight="1">
      <c r="A20" s="39" t="s">
        <v>13</v>
      </c>
      <c r="B20" s="58" t="s">
        <v>101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102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s="3" customFormat="1" ht="26.25" customHeight="1" thickBot="1">
      <c r="A24" s="41" t="s">
        <v>15</v>
      </c>
      <c r="B24" s="79" t="s">
        <v>16</v>
      </c>
      <c r="C24" s="79"/>
      <c r="D24" s="79"/>
      <c r="E24" s="80"/>
    </row>
  </sheetData>
  <sheetProtection/>
  <mergeCells count="16">
    <mergeCell ref="B18:E18"/>
    <mergeCell ref="B16:E16"/>
    <mergeCell ref="B15:E15"/>
    <mergeCell ref="B19:E19"/>
    <mergeCell ref="B24:E24"/>
    <mergeCell ref="B22:E22"/>
    <mergeCell ref="B23:E23"/>
    <mergeCell ref="B20:E20"/>
    <mergeCell ref="B21:E21"/>
    <mergeCell ref="A2:E2"/>
    <mergeCell ref="A3:E3"/>
    <mergeCell ref="A7:A8"/>
    <mergeCell ref="B7:E8"/>
    <mergeCell ref="B14:E14"/>
    <mergeCell ref="B17:E17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1">
      <selection activeCell="B5" sqref="B5:E5"/>
    </sheetView>
  </sheetViews>
  <sheetFormatPr defaultColWidth="11.421875" defaultRowHeight="12.75"/>
  <cols>
    <col min="1" max="1" width="30.140625" style="2" customWidth="1"/>
    <col min="2" max="2" width="22.851562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162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71" t="s">
        <v>1</v>
      </c>
      <c r="B6" s="73" t="s">
        <v>49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77</v>
      </c>
      <c r="D8" s="38" t="s">
        <v>5</v>
      </c>
      <c r="E8" s="40" t="s">
        <v>6</v>
      </c>
    </row>
    <row r="9" spans="1:5" ht="73.5" customHeight="1">
      <c r="A9" s="51" t="s">
        <v>96</v>
      </c>
      <c r="B9" s="35" t="s">
        <v>26</v>
      </c>
      <c r="C9" s="15">
        <v>40673</v>
      </c>
      <c r="D9" s="16">
        <v>223184000</v>
      </c>
      <c r="E9" s="52" t="s">
        <v>17</v>
      </c>
    </row>
    <row r="10" spans="1:5" ht="73.5" customHeight="1">
      <c r="A10" s="39">
        <v>2</v>
      </c>
      <c r="B10" s="35" t="s">
        <v>103</v>
      </c>
      <c r="C10" s="15">
        <v>40829</v>
      </c>
      <c r="D10" s="16">
        <v>82128000</v>
      </c>
      <c r="E10" s="52" t="s">
        <v>17</v>
      </c>
    </row>
    <row r="11" spans="1:5" ht="73.5" customHeight="1">
      <c r="A11" s="39">
        <v>3</v>
      </c>
      <c r="B11" s="35" t="s">
        <v>44</v>
      </c>
      <c r="C11" s="15">
        <v>40900</v>
      </c>
      <c r="D11" s="16">
        <v>640200000</v>
      </c>
      <c r="E11" s="52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945512000</v>
      </c>
      <c r="E12" s="25" t="str">
        <f>IF(B13&lt;D12,"CUMPLE","NO CUMPLE")</f>
        <v>CUMPLE</v>
      </c>
    </row>
    <row r="13" spans="1:5" s="3" customFormat="1" ht="39" customHeight="1">
      <c r="A13" s="39" t="s">
        <v>19</v>
      </c>
      <c r="B13" s="67">
        <v>341770800</v>
      </c>
      <c r="C13" s="67"/>
      <c r="D13" s="67"/>
      <c r="E13" s="68"/>
    </row>
    <row r="14" spans="1:5" ht="39" customHeight="1">
      <c r="A14" s="39" t="s">
        <v>8</v>
      </c>
      <c r="B14" s="65" t="str">
        <f>IF(D12&lt;B13,"NO CUMPLE","CUMPLE")</f>
        <v>CUMPLE</v>
      </c>
      <c r="C14" s="65"/>
      <c r="D14" s="65"/>
      <c r="E14" s="66"/>
    </row>
    <row r="15" spans="1:5" ht="76.5" customHeight="1">
      <c r="A15" s="39" t="s">
        <v>98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104</v>
      </c>
      <c r="C16" s="58"/>
      <c r="D16" s="58"/>
      <c r="E16" s="59"/>
    </row>
    <row r="17" spans="1:5" ht="39" customHeight="1">
      <c r="A17" s="39" t="s">
        <v>10</v>
      </c>
      <c r="B17" s="58" t="s">
        <v>17</v>
      </c>
      <c r="C17" s="58"/>
      <c r="D17" s="58"/>
      <c r="E17" s="59"/>
    </row>
    <row r="18" spans="1:5" ht="39" customHeight="1">
      <c r="A18" s="39" t="s">
        <v>11</v>
      </c>
      <c r="B18" s="58" t="s">
        <v>100</v>
      </c>
      <c r="C18" s="58"/>
      <c r="D18" s="58"/>
      <c r="E18" s="59"/>
    </row>
    <row r="19" spans="1:5" ht="39" customHeight="1">
      <c r="A19" s="39" t="s">
        <v>13</v>
      </c>
      <c r="B19" s="58" t="s">
        <v>105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5" ht="39" customHeight="1">
      <c r="A21" s="39" t="s">
        <v>12</v>
      </c>
      <c r="B21" s="58" t="s">
        <v>106</v>
      </c>
      <c r="C21" s="58"/>
      <c r="D21" s="58"/>
      <c r="E21" s="59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s="3" customFormat="1" ht="39" customHeight="1" thickBot="1">
      <c r="A23" s="41" t="s">
        <v>15</v>
      </c>
      <c r="B23" s="79" t="s">
        <v>16</v>
      </c>
      <c r="C23" s="79"/>
      <c r="D23" s="79"/>
      <c r="E23" s="80"/>
    </row>
    <row r="26" spans="4:5" ht="12.75">
      <c r="D26" s="9"/>
      <c r="E26" s="9"/>
    </row>
  </sheetData>
  <sheetProtection/>
  <mergeCells count="17">
    <mergeCell ref="B15:E15"/>
    <mergeCell ref="A1:E1"/>
    <mergeCell ref="A2:E2"/>
    <mergeCell ref="B5:E5"/>
    <mergeCell ref="A6:A7"/>
    <mergeCell ref="B6:E7"/>
    <mergeCell ref="A4:E4"/>
    <mergeCell ref="B16:E16"/>
    <mergeCell ref="B17:E17"/>
    <mergeCell ref="B13:E13"/>
    <mergeCell ref="B23:E23"/>
    <mergeCell ref="B18:E18"/>
    <mergeCell ref="B19:E19"/>
    <mergeCell ref="B20:E20"/>
    <mergeCell ref="B21:E21"/>
    <mergeCell ref="B22:E22"/>
    <mergeCell ref="B14:E1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26"/>
  <sheetViews>
    <sheetView zoomScale="80" zoomScaleNormal="80" zoomScalePageLayoutView="0" workbookViewId="0" topLeftCell="A13">
      <selection activeCell="C35" sqref="C35"/>
    </sheetView>
  </sheetViews>
  <sheetFormatPr defaultColWidth="11.421875" defaultRowHeight="12.75"/>
  <cols>
    <col min="1" max="1" width="29.00390625" style="2" customWidth="1"/>
    <col min="2" max="2" width="29.57421875" style="1" customWidth="1"/>
    <col min="3" max="3" width="19.8515625" style="1" customWidth="1"/>
    <col min="4" max="4" width="16.421875" style="1" customWidth="1"/>
    <col min="5" max="5" width="27.140625" style="1" customWidth="1"/>
    <col min="6" max="7" width="11.421875" style="1" customWidth="1"/>
    <col min="8" max="8" width="40.8515625" style="1" customWidth="1"/>
    <col min="9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162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71" t="s">
        <v>1</v>
      </c>
      <c r="B6" s="73" t="s">
        <v>36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22</v>
      </c>
      <c r="D8" s="38" t="s">
        <v>5</v>
      </c>
      <c r="E8" s="40" t="s">
        <v>6</v>
      </c>
    </row>
    <row r="9" spans="1:5" ht="73.5" customHeight="1">
      <c r="A9" s="39" t="s">
        <v>18</v>
      </c>
      <c r="B9" s="35" t="s">
        <v>143</v>
      </c>
      <c r="C9" s="15">
        <v>40819</v>
      </c>
      <c r="D9" s="16">
        <v>94628160</v>
      </c>
      <c r="E9" s="23" t="s">
        <v>17</v>
      </c>
    </row>
    <row r="10" spans="1:5" ht="73.5" customHeight="1">
      <c r="A10" s="39" t="s">
        <v>23</v>
      </c>
      <c r="B10" s="35" t="s">
        <v>32</v>
      </c>
      <c r="C10" s="15">
        <v>40870</v>
      </c>
      <c r="D10" s="16">
        <v>556053013</v>
      </c>
      <c r="E10" s="23" t="s">
        <v>17</v>
      </c>
    </row>
    <row r="11" spans="1:5" ht="73.5" customHeight="1">
      <c r="A11" s="39">
        <v>3</v>
      </c>
      <c r="B11" s="35" t="s">
        <v>143</v>
      </c>
      <c r="C11" s="15">
        <v>40282</v>
      </c>
      <c r="D11" s="16">
        <v>19412518</v>
      </c>
      <c r="E11" s="23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670093691</v>
      </c>
      <c r="E12" s="25" t="str">
        <f>IF(B13&lt;D12,"CUMPLE","NO CUMPLE")</f>
        <v>CUMPLE</v>
      </c>
    </row>
    <row r="13" spans="1:5" s="3" customFormat="1" ht="39" customHeight="1">
      <c r="A13" s="39" t="s">
        <v>19</v>
      </c>
      <c r="B13" s="67">
        <v>226734000</v>
      </c>
      <c r="C13" s="67"/>
      <c r="D13" s="67"/>
      <c r="E13" s="68"/>
    </row>
    <row r="14" spans="1:5" ht="39" customHeight="1">
      <c r="A14" s="39" t="s">
        <v>8</v>
      </c>
      <c r="B14" s="65" t="str">
        <f>IF(D12&lt;B13,"NO CUMPLE","CUMPLE")</f>
        <v>CUMPLE</v>
      </c>
      <c r="C14" s="65"/>
      <c r="D14" s="65"/>
      <c r="E14" s="66"/>
    </row>
    <row r="15" spans="1:5" ht="77.25" customHeight="1">
      <c r="A15" s="39" t="s">
        <v>63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17</v>
      </c>
      <c r="C16" s="58"/>
      <c r="D16" s="58"/>
      <c r="E16" s="59"/>
    </row>
    <row r="17" spans="1:5" ht="39" customHeight="1">
      <c r="A17" s="39" t="s">
        <v>10</v>
      </c>
      <c r="B17" s="58" t="s">
        <v>17</v>
      </c>
      <c r="C17" s="58"/>
      <c r="D17" s="58"/>
      <c r="E17" s="59"/>
    </row>
    <row r="18" spans="1:5" ht="89.25" customHeight="1">
      <c r="A18" s="39" t="s">
        <v>11</v>
      </c>
      <c r="B18" s="58" t="s">
        <v>161</v>
      </c>
      <c r="C18" s="58"/>
      <c r="D18" s="58"/>
      <c r="E18" s="59"/>
    </row>
    <row r="19" spans="1:5" ht="39" customHeight="1">
      <c r="A19" s="39" t="s">
        <v>13</v>
      </c>
      <c r="B19" s="58" t="s">
        <v>17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8" ht="39" customHeight="1">
      <c r="A21" s="39" t="s">
        <v>12</v>
      </c>
      <c r="B21" s="58" t="s">
        <v>35</v>
      </c>
      <c r="C21" s="58"/>
      <c r="D21" s="58"/>
      <c r="E21" s="59"/>
      <c r="H21" s="57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ht="39" customHeight="1" thickBot="1">
      <c r="A23" s="41" t="s">
        <v>15</v>
      </c>
      <c r="B23" s="77" t="s">
        <v>21</v>
      </c>
      <c r="C23" s="77"/>
      <c r="D23" s="77"/>
      <c r="E23" s="78"/>
    </row>
    <row r="26" spans="4:5" ht="12.75">
      <c r="D26" s="9"/>
      <c r="E26" s="9"/>
    </row>
  </sheetData>
  <sheetProtection/>
  <mergeCells count="17">
    <mergeCell ref="B22:E22"/>
    <mergeCell ref="B23:E23"/>
    <mergeCell ref="B16:E16"/>
    <mergeCell ref="B17:E17"/>
    <mergeCell ref="B18:E18"/>
    <mergeCell ref="B19:E19"/>
    <mergeCell ref="B20:E20"/>
    <mergeCell ref="B21:E21"/>
    <mergeCell ref="B14:E14"/>
    <mergeCell ref="B15:E15"/>
    <mergeCell ref="A1:E1"/>
    <mergeCell ref="A2:E2"/>
    <mergeCell ref="B5:E5"/>
    <mergeCell ref="A6:A7"/>
    <mergeCell ref="B6:E7"/>
    <mergeCell ref="B13:E13"/>
    <mergeCell ref="A4:E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4">
      <selection activeCell="A5" sqref="A5:IV5"/>
    </sheetView>
  </sheetViews>
  <sheetFormatPr defaultColWidth="11.421875" defaultRowHeight="12.75"/>
  <cols>
    <col min="1" max="1" width="35.28125" style="2" customWidth="1"/>
    <col min="2" max="2" width="23.140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71" t="s">
        <v>1</v>
      </c>
      <c r="B7" s="73" t="s">
        <v>60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51" t="s">
        <v>96</v>
      </c>
      <c r="B10" s="35" t="s">
        <v>20</v>
      </c>
      <c r="C10" s="15">
        <v>39896</v>
      </c>
      <c r="D10" s="16">
        <v>1358070789</v>
      </c>
      <c r="E10" s="52" t="s">
        <v>17</v>
      </c>
    </row>
    <row r="11" spans="1:5" ht="99" customHeight="1">
      <c r="A11" s="39">
        <v>2</v>
      </c>
      <c r="B11" s="35" t="s">
        <v>61</v>
      </c>
      <c r="C11" s="15">
        <v>40310</v>
      </c>
      <c r="D11" s="16">
        <v>252883128</v>
      </c>
      <c r="E11" s="52" t="s">
        <v>17</v>
      </c>
    </row>
    <row r="12" spans="1:5" ht="136.5" customHeight="1">
      <c r="A12" s="39">
        <v>3</v>
      </c>
      <c r="B12" s="35" t="s">
        <v>107</v>
      </c>
      <c r="C12" s="15">
        <v>40688</v>
      </c>
      <c r="D12" s="16">
        <v>344605583</v>
      </c>
      <c r="E12" s="52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1955559500</v>
      </c>
      <c r="E13" s="25" t="str">
        <f>IF(B14&lt;D13,"CUMPLE","NO CUMPLE")</f>
        <v>CUMPLE</v>
      </c>
    </row>
    <row r="14" spans="1:5" s="3" customFormat="1" ht="21" customHeight="1">
      <c r="A14" s="39" t="s">
        <v>19</v>
      </c>
      <c r="B14" s="67">
        <v>1342190816</v>
      </c>
      <c r="C14" s="67"/>
      <c r="D14" s="67"/>
      <c r="E14" s="68"/>
    </row>
    <row r="15" spans="1:5" ht="45" customHeight="1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65.25" customHeight="1">
      <c r="A16" s="39" t="s">
        <v>98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108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105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106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s="3" customFormat="1" ht="26.25" customHeight="1" thickBot="1">
      <c r="A24" s="41" t="s">
        <v>15</v>
      </c>
      <c r="B24" s="79" t="s">
        <v>16</v>
      </c>
      <c r="C24" s="79"/>
      <c r="D24" s="79"/>
      <c r="E24" s="80"/>
    </row>
    <row r="27" spans="4:5" ht="12.75">
      <c r="D27" s="9"/>
      <c r="E27" s="9"/>
    </row>
  </sheetData>
  <sheetProtection/>
  <mergeCells count="17">
    <mergeCell ref="B17:E17"/>
    <mergeCell ref="B18:E18"/>
    <mergeCell ref="B24:E24"/>
    <mergeCell ref="B19:E19"/>
    <mergeCell ref="B20:E20"/>
    <mergeCell ref="B21:E21"/>
    <mergeCell ref="B22:E22"/>
    <mergeCell ref="B23:E23"/>
    <mergeCell ref="B15:E15"/>
    <mergeCell ref="B16:E16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PageLayoutView="0" workbookViewId="0" topLeftCell="A1">
      <selection activeCell="A5" sqref="A5:IV5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71" t="s">
        <v>1</v>
      </c>
      <c r="B7" s="73" t="s">
        <v>58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39" t="s">
        <v>18</v>
      </c>
      <c r="B10" s="35" t="s">
        <v>41</v>
      </c>
      <c r="C10" s="15">
        <v>40246</v>
      </c>
      <c r="D10" s="16">
        <v>151922297</v>
      </c>
      <c r="E10" s="23" t="s">
        <v>17</v>
      </c>
    </row>
    <row r="11" spans="1:5" ht="99" customHeight="1">
      <c r="A11" s="39" t="s">
        <v>23</v>
      </c>
      <c r="B11" s="35" t="s">
        <v>111</v>
      </c>
      <c r="C11" s="15">
        <v>40354</v>
      </c>
      <c r="D11" s="16">
        <v>54246482</v>
      </c>
      <c r="E11" s="23" t="s">
        <v>17</v>
      </c>
    </row>
    <row r="12" spans="1:5" ht="136.5" customHeight="1">
      <c r="A12" s="39">
        <v>3</v>
      </c>
      <c r="B12" s="35" t="s">
        <v>144</v>
      </c>
      <c r="C12" s="15">
        <v>39757</v>
      </c>
      <c r="D12" s="16">
        <v>89453986</v>
      </c>
      <c r="E12" s="23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295622765</v>
      </c>
      <c r="E13" s="25" t="str">
        <f>IF(B14&lt;D13,"CUMPLE","NO CUMPLE")</f>
        <v>CUMPLE</v>
      </c>
    </row>
    <row r="14" spans="1:5" s="3" customFormat="1" ht="21" customHeight="1">
      <c r="A14" s="39" t="s">
        <v>19</v>
      </c>
      <c r="B14" s="67">
        <v>14210000</v>
      </c>
      <c r="C14" s="67"/>
      <c r="D14" s="67"/>
      <c r="E14" s="68"/>
    </row>
    <row r="15" spans="1:5" ht="25.5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68.25" customHeight="1">
      <c r="A16" s="39" t="s">
        <v>63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59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37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ht="21" customHeight="1" thickBot="1">
      <c r="A24" s="41" t="s">
        <v>15</v>
      </c>
      <c r="B24" s="77" t="s">
        <v>16</v>
      </c>
      <c r="C24" s="77"/>
      <c r="D24" s="77"/>
      <c r="E24" s="78"/>
    </row>
    <row r="27" spans="4:5" ht="12.75">
      <c r="D27" s="9"/>
      <c r="E27" s="9"/>
    </row>
  </sheetData>
  <sheetProtection/>
  <mergeCells count="17">
    <mergeCell ref="B23:E23"/>
    <mergeCell ref="B24:E24"/>
    <mergeCell ref="B17:E17"/>
    <mergeCell ref="B18:E18"/>
    <mergeCell ref="B19:E19"/>
    <mergeCell ref="B20:E20"/>
    <mergeCell ref="B21:E21"/>
    <mergeCell ref="B22:E22"/>
    <mergeCell ref="B15:E15"/>
    <mergeCell ref="B16:E16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1">
      <selection activeCell="B5" sqref="B5:E5"/>
    </sheetView>
  </sheetViews>
  <sheetFormatPr defaultColWidth="11.421875" defaultRowHeight="12.75"/>
  <cols>
    <col min="1" max="1" width="31.8515625" style="2" customWidth="1"/>
    <col min="2" max="2" width="25.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162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71" t="s">
        <v>1</v>
      </c>
      <c r="B6" s="73" t="s">
        <v>29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77</v>
      </c>
      <c r="D8" s="38" t="s">
        <v>5</v>
      </c>
      <c r="E8" s="40" t="s">
        <v>6</v>
      </c>
    </row>
    <row r="9" spans="1:5" ht="73.5" customHeight="1">
      <c r="A9" s="51" t="s">
        <v>96</v>
      </c>
      <c r="B9" s="35" t="s">
        <v>20</v>
      </c>
      <c r="C9" s="15">
        <v>40813</v>
      </c>
      <c r="D9" s="16">
        <v>189521612</v>
      </c>
      <c r="E9" s="52" t="s">
        <v>17</v>
      </c>
    </row>
    <row r="10" spans="1:5" ht="73.5" customHeight="1">
      <c r="A10" s="39">
        <v>2</v>
      </c>
      <c r="B10" s="35" t="s">
        <v>20</v>
      </c>
      <c r="C10" s="15">
        <v>39806</v>
      </c>
      <c r="D10" s="16">
        <v>323136560</v>
      </c>
      <c r="E10" s="52" t="s">
        <v>17</v>
      </c>
    </row>
    <row r="11" spans="1:5" ht="73.5" customHeight="1">
      <c r="A11" s="39">
        <v>3</v>
      </c>
      <c r="B11" s="35" t="s">
        <v>25</v>
      </c>
      <c r="C11" s="15">
        <v>40207</v>
      </c>
      <c r="D11" s="16">
        <v>67280000</v>
      </c>
      <c r="E11" s="52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579938172</v>
      </c>
      <c r="E12" s="25" t="str">
        <f>IF(B13&lt;D12,"CUMPLE","NO CUMPLE")</f>
        <v>CUMPLE</v>
      </c>
    </row>
    <row r="13" spans="1:5" s="3" customFormat="1" ht="39" customHeight="1">
      <c r="A13" s="39" t="s">
        <v>19</v>
      </c>
      <c r="B13" s="67">
        <v>448113652</v>
      </c>
      <c r="C13" s="67"/>
      <c r="D13" s="67"/>
      <c r="E13" s="68"/>
    </row>
    <row r="14" spans="1:5" ht="39" customHeight="1">
      <c r="A14" s="39" t="s">
        <v>8</v>
      </c>
      <c r="B14" s="65" t="str">
        <f>IF(D12&lt;B13,"NO CUMPLE","CUMPLE")</f>
        <v>CUMPLE</v>
      </c>
      <c r="C14" s="65"/>
      <c r="D14" s="65"/>
      <c r="E14" s="66"/>
    </row>
    <row r="15" spans="1:5" ht="67.5" customHeight="1">
      <c r="A15" s="39" t="s">
        <v>63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109</v>
      </c>
      <c r="C16" s="58"/>
      <c r="D16" s="58"/>
      <c r="E16" s="59"/>
    </row>
    <row r="17" spans="1:5" ht="39" customHeight="1">
      <c r="A17" s="39" t="s">
        <v>10</v>
      </c>
      <c r="B17" s="58" t="s">
        <v>17</v>
      </c>
      <c r="C17" s="58"/>
      <c r="D17" s="58"/>
      <c r="E17" s="59"/>
    </row>
    <row r="18" spans="1:5" ht="39" customHeight="1">
      <c r="A18" s="39" t="s">
        <v>11</v>
      </c>
      <c r="B18" s="58" t="s">
        <v>110</v>
      </c>
      <c r="C18" s="58"/>
      <c r="D18" s="58"/>
      <c r="E18" s="59"/>
    </row>
    <row r="19" spans="1:5" ht="39" customHeight="1">
      <c r="A19" s="39" t="s">
        <v>13</v>
      </c>
      <c r="B19" s="58" t="s">
        <v>105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5" ht="39" customHeight="1">
      <c r="A21" s="39" t="s">
        <v>12</v>
      </c>
      <c r="B21" s="58" t="s">
        <v>106</v>
      </c>
      <c r="C21" s="58"/>
      <c r="D21" s="58"/>
      <c r="E21" s="59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ht="39" customHeight="1" thickBot="1">
      <c r="A23" s="41" t="s">
        <v>15</v>
      </c>
      <c r="B23" s="79" t="s">
        <v>16</v>
      </c>
      <c r="C23" s="79"/>
      <c r="D23" s="79"/>
      <c r="E23" s="80"/>
    </row>
    <row r="26" spans="4:5" ht="12.75">
      <c r="D26" s="9"/>
      <c r="E26" s="9"/>
    </row>
  </sheetData>
  <sheetProtection/>
  <mergeCells count="17">
    <mergeCell ref="B22:E22"/>
    <mergeCell ref="B23:E23"/>
    <mergeCell ref="B16:E16"/>
    <mergeCell ref="B17:E17"/>
    <mergeCell ref="B18:E18"/>
    <mergeCell ref="B19:E19"/>
    <mergeCell ref="B20:E20"/>
    <mergeCell ref="B21:E21"/>
    <mergeCell ref="B14:E14"/>
    <mergeCell ref="B15:E15"/>
    <mergeCell ref="A1:E1"/>
    <mergeCell ref="A2:E2"/>
    <mergeCell ref="B5:E5"/>
    <mergeCell ref="A6:A7"/>
    <mergeCell ref="B6:E7"/>
    <mergeCell ref="B13:E13"/>
    <mergeCell ref="A4:E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1">
      <selection activeCell="B5" sqref="B5:E5"/>
    </sheetView>
  </sheetViews>
  <sheetFormatPr defaultColWidth="11.421875" defaultRowHeight="12.75"/>
  <cols>
    <col min="1" max="1" width="24.57421875" style="2" customWidth="1"/>
    <col min="2" max="2" width="37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162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114" t="s">
        <v>1</v>
      </c>
      <c r="B6" s="116" t="s">
        <v>48</v>
      </c>
      <c r="C6" s="116"/>
      <c r="D6" s="116"/>
      <c r="E6" s="117"/>
    </row>
    <row r="7" spans="1:5" ht="25.5" customHeight="1">
      <c r="A7" s="115"/>
      <c r="B7" s="118"/>
      <c r="C7" s="118"/>
      <c r="D7" s="118"/>
      <c r="E7" s="119"/>
    </row>
    <row r="8" spans="1:5" s="3" customFormat="1" ht="75.75" customHeight="1">
      <c r="A8" s="43" t="s">
        <v>2</v>
      </c>
      <c r="B8" s="42" t="s">
        <v>3</v>
      </c>
      <c r="C8" s="42" t="s">
        <v>77</v>
      </c>
      <c r="D8" s="42" t="s">
        <v>5</v>
      </c>
      <c r="E8" s="44" t="s">
        <v>6</v>
      </c>
    </row>
    <row r="9" spans="1:5" ht="73.5" customHeight="1">
      <c r="A9" s="43" t="s">
        <v>18</v>
      </c>
      <c r="B9" s="37" t="s">
        <v>20</v>
      </c>
      <c r="C9" s="4">
        <v>40448</v>
      </c>
      <c r="D9" s="5">
        <v>95160600</v>
      </c>
      <c r="E9" s="6" t="s">
        <v>17</v>
      </c>
    </row>
    <row r="10" spans="1:5" ht="73.5" customHeight="1">
      <c r="A10" s="43" t="s">
        <v>23</v>
      </c>
      <c r="B10" s="37" t="s">
        <v>83</v>
      </c>
      <c r="C10" s="4">
        <v>40899</v>
      </c>
      <c r="D10" s="5">
        <v>110380960</v>
      </c>
      <c r="E10" s="6" t="s">
        <v>17</v>
      </c>
    </row>
    <row r="11" spans="1:5" ht="73.5" customHeight="1">
      <c r="A11" s="43">
        <v>3</v>
      </c>
      <c r="B11" s="37" t="s">
        <v>84</v>
      </c>
      <c r="C11" s="4">
        <v>40490</v>
      </c>
      <c r="D11" s="5">
        <v>144919957</v>
      </c>
      <c r="E11" s="6" t="s">
        <v>17</v>
      </c>
    </row>
    <row r="12" spans="1:5" s="3" customFormat="1" ht="39" customHeight="1">
      <c r="A12" s="43" t="s">
        <v>7</v>
      </c>
      <c r="B12" s="7"/>
      <c r="C12" s="7"/>
      <c r="D12" s="8">
        <f>SUM(D9:D11)</f>
        <v>350461517</v>
      </c>
      <c r="E12" s="10" t="str">
        <f>IF(B13&lt;D12,"CUMPLE","NO CUMPLE")</f>
        <v>CUMPLE</v>
      </c>
    </row>
    <row r="13" spans="1:5" s="3" customFormat="1" ht="39" customHeight="1">
      <c r="A13" s="43" t="s">
        <v>19</v>
      </c>
      <c r="B13" s="120">
        <v>329377360</v>
      </c>
      <c r="C13" s="120"/>
      <c r="D13" s="120"/>
      <c r="E13" s="121"/>
    </row>
    <row r="14" spans="1:5" ht="39" customHeight="1">
      <c r="A14" s="39" t="s">
        <v>8</v>
      </c>
      <c r="B14" s="65" t="str">
        <f>IF(D12&lt;B13,"NO CUMPLE","CUMPLE")</f>
        <v>CUMPLE</v>
      </c>
      <c r="C14" s="65"/>
      <c r="D14" s="65"/>
      <c r="E14" s="66"/>
    </row>
    <row r="15" spans="1:5" ht="39" customHeight="1">
      <c r="A15" s="39" t="s">
        <v>63</v>
      </c>
      <c r="B15" s="58" t="s">
        <v>17</v>
      </c>
      <c r="C15" s="58"/>
      <c r="D15" s="58"/>
      <c r="E15" s="59"/>
    </row>
    <row r="16" spans="1:5" ht="39" customHeight="1">
      <c r="A16" s="43" t="s">
        <v>9</v>
      </c>
      <c r="B16" s="122" t="s">
        <v>85</v>
      </c>
      <c r="C16" s="122"/>
      <c r="D16" s="122"/>
      <c r="E16" s="123"/>
    </row>
    <row r="17" spans="1:5" ht="39" customHeight="1">
      <c r="A17" s="43" t="s">
        <v>10</v>
      </c>
      <c r="B17" s="122" t="s">
        <v>17</v>
      </c>
      <c r="C17" s="122"/>
      <c r="D17" s="122"/>
      <c r="E17" s="123"/>
    </row>
    <row r="18" spans="1:5" ht="39" customHeight="1">
      <c r="A18" s="43" t="s">
        <v>11</v>
      </c>
      <c r="B18" s="122" t="s">
        <v>17</v>
      </c>
      <c r="C18" s="122"/>
      <c r="D18" s="122"/>
      <c r="E18" s="123"/>
    </row>
    <row r="19" spans="1:5" ht="39" customHeight="1">
      <c r="A19" s="43" t="s">
        <v>13</v>
      </c>
      <c r="B19" s="122" t="s">
        <v>17</v>
      </c>
      <c r="C19" s="122"/>
      <c r="D19" s="122"/>
      <c r="E19" s="123"/>
    </row>
    <row r="20" spans="1:5" ht="39" customHeight="1">
      <c r="A20" s="43" t="s">
        <v>14</v>
      </c>
      <c r="B20" s="122" t="s">
        <v>17</v>
      </c>
      <c r="C20" s="122"/>
      <c r="D20" s="122"/>
      <c r="E20" s="123"/>
    </row>
    <row r="21" spans="1:5" ht="39" customHeight="1">
      <c r="A21" s="43" t="s">
        <v>12</v>
      </c>
      <c r="B21" s="122" t="s">
        <v>37</v>
      </c>
      <c r="C21" s="122"/>
      <c r="D21" s="122"/>
      <c r="E21" s="123"/>
    </row>
    <row r="22" spans="1:5" ht="39" customHeight="1">
      <c r="A22" s="43" t="s">
        <v>24</v>
      </c>
      <c r="B22" s="122" t="s">
        <v>17</v>
      </c>
      <c r="C22" s="122"/>
      <c r="D22" s="122"/>
      <c r="E22" s="123"/>
    </row>
    <row r="23" spans="1:5" s="3" customFormat="1" ht="39" customHeight="1" thickBot="1">
      <c r="A23" s="45" t="s">
        <v>15</v>
      </c>
      <c r="B23" s="124" t="s">
        <v>16</v>
      </c>
      <c r="C23" s="124"/>
      <c r="D23" s="124"/>
      <c r="E23" s="125"/>
    </row>
    <row r="26" spans="4:5" ht="12.75">
      <c r="D26" s="9"/>
      <c r="E26" s="9"/>
    </row>
  </sheetData>
  <sheetProtection/>
  <mergeCells count="17">
    <mergeCell ref="B16:E16"/>
    <mergeCell ref="B17:E17"/>
    <mergeCell ref="B23:E23"/>
    <mergeCell ref="B18:E18"/>
    <mergeCell ref="B19:E19"/>
    <mergeCell ref="B20:E20"/>
    <mergeCell ref="B21:E21"/>
    <mergeCell ref="B22:E22"/>
    <mergeCell ref="B14:E14"/>
    <mergeCell ref="B15:E15"/>
    <mergeCell ref="A1:E1"/>
    <mergeCell ref="A2:E2"/>
    <mergeCell ref="B5:E5"/>
    <mergeCell ref="A6:A7"/>
    <mergeCell ref="B6:E7"/>
    <mergeCell ref="B13:E13"/>
    <mergeCell ref="A4:E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">
      <selection activeCell="B6" sqref="B6:E6"/>
    </sheetView>
  </sheetViews>
  <sheetFormatPr defaultColWidth="11.421875" defaultRowHeight="12.75"/>
  <cols>
    <col min="1" max="1" width="34.421875" style="2" customWidth="1"/>
    <col min="2" max="5" width="23.2812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71" t="s">
        <v>1</v>
      </c>
      <c r="B7" s="73" t="s">
        <v>70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39" t="s">
        <v>18</v>
      </c>
      <c r="B10" s="35" t="s">
        <v>86</v>
      </c>
      <c r="C10" s="15">
        <v>39979</v>
      </c>
      <c r="D10" s="16">
        <v>146392000</v>
      </c>
      <c r="E10" s="23" t="s">
        <v>17</v>
      </c>
    </row>
    <row r="11" spans="1:5" ht="99" customHeight="1">
      <c r="A11" s="39" t="s">
        <v>23</v>
      </c>
      <c r="B11" s="35" t="s">
        <v>86</v>
      </c>
      <c r="C11" s="15">
        <v>40722</v>
      </c>
      <c r="D11" s="16">
        <v>614631200</v>
      </c>
      <c r="E11" s="23" t="s">
        <v>17</v>
      </c>
    </row>
    <row r="12" spans="1:5" ht="99" customHeight="1">
      <c r="A12" s="39">
        <v>3</v>
      </c>
      <c r="B12" s="35" t="s">
        <v>86</v>
      </c>
      <c r="C12" s="15">
        <v>41034</v>
      </c>
      <c r="D12" s="16">
        <v>144696000</v>
      </c>
      <c r="E12" s="23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905719200</v>
      </c>
      <c r="E13" s="25" t="str">
        <f>IF(B14&lt;D13,"CUMPLE","NO CUMPLE")</f>
        <v>CUMPLE</v>
      </c>
    </row>
    <row r="14" spans="1:5" s="3" customFormat="1" ht="21" customHeight="1">
      <c r="A14" s="39" t="s">
        <v>19</v>
      </c>
      <c r="B14" s="67">
        <v>903209640</v>
      </c>
      <c r="C14" s="67"/>
      <c r="D14" s="67"/>
      <c r="E14" s="68"/>
    </row>
    <row r="15" spans="1:5" ht="62.25" customHeight="1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72.75" customHeight="1">
      <c r="A16" s="39" t="s">
        <v>63</v>
      </c>
      <c r="B16" s="58" t="s">
        <v>17</v>
      </c>
      <c r="C16" s="58"/>
      <c r="D16" s="58"/>
      <c r="E16" s="59"/>
    </row>
    <row r="17" spans="1:5" ht="55.5" customHeight="1">
      <c r="A17" s="39" t="s">
        <v>9</v>
      </c>
      <c r="B17" s="65" t="s">
        <v>87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37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s="3" customFormat="1" ht="26.25" customHeight="1" thickBot="1">
      <c r="A24" s="41" t="s">
        <v>15</v>
      </c>
      <c r="B24" s="77" t="s">
        <v>16</v>
      </c>
      <c r="C24" s="77"/>
      <c r="D24" s="77"/>
      <c r="E24" s="78"/>
    </row>
    <row r="27" spans="4:5" ht="12.75">
      <c r="D27" s="9"/>
      <c r="E27" s="9"/>
    </row>
  </sheetData>
  <sheetProtection/>
  <mergeCells count="17">
    <mergeCell ref="B18:E18"/>
    <mergeCell ref="B23:E23"/>
    <mergeCell ref="B24:E24"/>
    <mergeCell ref="B20:E20"/>
    <mergeCell ref="B21:E21"/>
    <mergeCell ref="B22:E22"/>
    <mergeCell ref="B19:E19"/>
    <mergeCell ref="B15:E15"/>
    <mergeCell ref="B16:E16"/>
    <mergeCell ref="B17:E17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0">
      <selection activeCell="B55" sqref="B55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71" t="s">
        <v>1</v>
      </c>
      <c r="B7" s="73" t="s">
        <v>64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39" t="s">
        <v>18</v>
      </c>
      <c r="B10" s="35" t="s">
        <v>136</v>
      </c>
      <c r="C10" s="15">
        <v>40541</v>
      </c>
      <c r="D10" s="16">
        <v>42322751</v>
      </c>
      <c r="E10" s="23" t="s">
        <v>17</v>
      </c>
    </row>
    <row r="11" spans="1:5" ht="99" customHeight="1">
      <c r="A11" s="39" t="s">
        <v>23</v>
      </c>
      <c r="B11" s="35" t="s">
        <v>41</v>
      </c>
      <c r="C11" s="15">
        <v>40123</v>
      </c>
      <c r="D11" s="16">
        <v>24215000</v>
      </c>
      <c r="E11" s="23" t="s">
        <v>17</v>
      </c>
    </row>
    <row r="12" spans="1:5" ht="136.5" customHeight="1">
      <c r="A12" s="39">
        <v>3</v>
      </c>
      <c r="B12" s="35" t="s">
        <v>137</v>
      </c>
      <c r="C12" s="15">
        <v>40340</v>
      </c>
      <c r="D12" s="16">
        <v>139020936</v>
      </c>
      <c r="E12" s="23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205558687</v>
      </c>
      <c r="E13" s="25" t="s">
        <v>17</v>
      </c>
    </row>
    <row r="14" spans="1:5" s="3" customFormat="1" ht="21" customHeight="1">
      <c r="A14" s="39" t="s">
        <v>19</v>
      </c>
      <c r="B14" s="67">
        <v>324191393</v>
      </c>
      <c r="C14" s="67"/>
      <c r="D14" s="67"/>
      <c r="E14" s="68"/>
    </row>
    <row r="15" spans="1:5" ht="25.5">
      <c r="A15" s="39" t="s">
        <v>8</v>
      </c>
      <c r="B15" s="65" t="s">
        <v>17</v>
      </c>
      <c r="C15" s="65"/>
      <c r="D15" s="65"/>
      <c r="E15" s="66"/>
    </row>
    <row r="16" spans="1:5" ht="84" customHeight="1">
      <c r="A16" s="39" t="s">
        <v>63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138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37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ht="21" customHeight="1" thickBot="1">
      <c r="A24" s="41" t="s">
        <v>15</v>
      </c>
      <c r="B24" s="77" t="s">
        <v>16</v>
      </c>
      <c r="C24" s="77"/>
      <c r="D24" s="77"/>
      <c r="E24" s="78"/>
    </row>
    <row r="27" spans="4:5" ht="12.75">
      <c r="D27" s="9"/>
      <c r="E27" s="9"/>
    </row>
  </sheetData>
  <sheetProtection/>
  <mergeCells count="17">
    <mergeCell ref="B23:E23"/>
    <mergeCell ref="B24:E24"/>
    <mergeCell ref="B17:E17"/>
    <mergeCell ref="B18:E18"/>
    <mergeCell ref="B19:E19"/>
    <mergeCell ref="B20:E20"/>
    <mergeCell ref="B21:E21"/>
    <mergeCell ref="B22:E22"/>
    <mergeCell ref="B15:E15"/>
    <mergeCell ref="B16:E16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">
      <selection activeCell="A5" sqref="A5:IV5"/>
    </sheetView>
  </sheetViews>
  <sheetFormatPr defaultColWidth="11.421875" defaultRowHeight="12.75"/>
  <cols>
    <col min="1" max="1" width="34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71" t="s">
        <v>1</v>
      </c>
      <c r="B7" s="73" t="s">
        <v>57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51" t="s">
        <v>96</v>
      </c>
      <c r="B10" s="35" t="s">
        <v>47</v>
      </c>
      <c r="C10" s="15">
        <v>40636</v>
      </c>
      <c r="D10" s="16">
        <v>24189480</v>
      </c>
      <c r="E10" s="52" t="s">
        <v>17</v>
      </c>
    </row>
    <row r="11" spans="1:5" ht="99" customHeight="1">
      <c r="A11" s="39">
        <v>2</v>
      </c>
      <c r="B11" s="35" t="s">
        <v>111</v>
      </c>
      <c r="C11" s="15">
        <v>40794</v>
      </c>
      <c r="D11" s="16">
        <v>51167006</v>
      </c>
      <c r="E11" s="52" t="s">
        <v>17</v>
      </c>
    </row>
    <row r="12" spans="1:5" ht="136.5" customHeight="1">
      <c r="A12" s="39">
        <v>3</v>
      </c>
      <c r="B12" s="35" t="s">
        <v>112</v>
      </c>
      <c r="C12" s="15">
        <v>40177</v>
      </c>
      <c r="D12" s="16">
        <v>223880000</v>
      </c>
      <c r="E12" s="52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299236486</v>
      </c>
      <c r="E13" s="25" t="str">
        <f>IF(B14&lt;D13,"CUMPLE","NO CUMPLE")</f>
        <v>CUMPLE</v>
      </c>
    </row>
    <row r="14" spans="1:5" s="3" customFormat="1" ht="21" customHeight="1">
      <c r="A14" s="39" t="s">
        <v>19</v>
      </c>
      <c r="B14" s="67">
        <v>166252244</v>
      </c>
      <c r="C14" s="67"/>
      <c r="D14" s="67"/>
      <c r="E14" s="68"/>
    </row>
    <row r="15" spans="1:5" ht="37.5" customHeight="1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81.75" customHeight="1">
      <c r="A16" s="39" t="s">
        <v>98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113</v>
      </c>
      <c r="C17" s="58"/>
      <c r="D17" s="58"/>
      <c r="E17" s="59"/>
    </row>
    <row r="18" spans="1:5" ht="24.75" customHeight="1">
      <c r="A18" s="39" t="s">
        <v>10</v>
      </c>
      <c r="B18" s="58" t="s">
        <v>114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101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115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s="3" customFormat="1" ht="26.25" customHeight="1" thickBot="1">
      <c r="A24" s="41" t="s">
        <v>15</v>
      </c>
      <c r="B24" s="79" t="s">
        <v>16</v>
      </c>
      <c r="C24" s="79"/>
      <c r="D24" s="79"/>
      <c r="E24" s="80"/>
    </row>
    <row r="27" spans="4:5" ht="12.75">
      <c r="D27" s="9"/>
      <c r="E27" s="9"/>
    </row>
  </sheetData>
  <sheetProtection/>
  <mergeCells count="17">
    <mergeCell ref="B17:E17"/>
    <mergeCell ref="B18:E18"/>
    <mergeCell ref="B24:E24"/>
    <mergeCell ref="B19:E19"/>
    <mergeCell ref="B20:E20"/>
    <mergeCell ref="B21:E21"/>
    <mergeCell ref="B22:E22"/>
    <mergeCell ref="B23:E23"/>
    <mergeCell ref="B15:E15"/>
    <mergeCell ref="B16:E16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1">
      <selection activeCell="B5" sqref="B5:E5"/>
    </sheetView>
  </sheetViews>
  <sheetFormatPr defaultColWidth="11.421875" defaultRowHeight="12.75"/>
  <cols>
    <col min="1" max="1" width="30.00390625" style="2" customWidth="1"/>
    <col min="2" max="2" width="24.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162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71" t="s">
        <v>1</v>
      </c>
      <c r="B6" s="73" t="s">
        <v>46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77</v>
      </c>
      <c r="D8" s="38" t="s">
        <v>5</v>
      </c>
      <c r="E8" s="40" t="s">
        <v>6</v>
      </c>
    </row>
    <row r="9" spans="1:5" ht="73.5" customHeight="1">
      <c r="A9" s="51" t="s">
        <v>96</v>
      </c>
      <c r="B9" s="35" t="s">
        <v>97</v>
      </c>
      <c r="C9" s="15">
        <v>40532</v>
      </c>
      <c r="D9" s="16">
        <v>37970999</v>
      </c>
      <c r="E9" s="52" t="s">
        <v>17</v>
      </c>
    </row>
    <row r="10" spans="1:5" ht="73.5" customHeight="1">
      <c r="A10" s="39">
        <v>2</v>
      </c>
      <c r="B10" s="35" t="s">
        <v>47</v>
      </c>
      <c r="C10" s="15">
        <v>40891</v>
      </c>
      <c r="D10" s="16">
        <v>41790000</v>
      </c>
      <c r="E10" s="52" t="s">
        <v>17</v>
      </c>
    </row>
    <row r="11" spans="1:5" ht="73.5" customHeight="1">
      <c r="A11" s="39">
        <v>3</v>
      </c>
      <c r="B11" s="35" t="s">
        <v>41</v>
      </c>
      <c r="C11" s="15">
        <v>40522</v>
      </c>
      <c r="D11" s="16">
        <v>188161478</v>
      </c>
      <c r="E11" s="52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267922477</v>
      </c>
      <c r="E12" s="25" t="str">
        <f>IF(B13&lt;D12,"CUMPLE","NO CUMPLE")</f>
        <v>CUMPLE</v>
      </c>
    </row>
    <row r="13" spans="1:5" s="3" customFormat="1" ht="39" customHeight="1">
      <c r="A13" s="39" t="s">
        <v>19</v>
      </c>
      <c r="B13" s="67">
        <v>196056240</v>
      </c>
      <c r="C13" s="67"/>
      <c r="D13" s="67"/>
      <c r="E13" s="68"/>
    </row>
    <row r="14" spans="1:5" ht="39" customHeight="1">
      <c r="A14" s="39" t="s">
        <v>8</v>
      </c>
      <c r="B14" s="65" t="str">
        <f>IF(D12&lt;B13,"NO CUMPLE","CUMPLE")</f>
        <v>CUMPLE</v>
      </c>
      <c r="C14" s="65"/>
      <c r="D14" s="65"/>
      <c r="E14" s="66"/>
    </row>
    <row r="15" spans="1:5" ht="61.5" customHeight="1">
      <c r="A15" s="39" t="s">
        <v>98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116</v>
      </c>
      <c r="C16" s="58"/>
      <c r="D16" s="58"/>
      <c r="E16" s="59"/>
    </row>
    <row r="17" spans="1:5" ht="39" customHeight="1">
      <c r="A17" s="39" t="s">
        <v>10</v>
      </c>
      <c r="B17" s="58" t="s">
        <v>17</v>
      </c>
      <c r="C17" s="58"/>
      <c r="D17" s="58"/>
      <c r="E17" s="59"/>
    </row>
    <row r="18" spans="1:5" ht="39" customHeight="1">
      <c r="A18" s="39" t="s">
        <v>11</v>
      </c>
      <c r="B18" s="58" t="s">
        <v>110</v>
      </c>
      <c r="C18" s="58"/>
      <c r="D18" s="58"/>
      <c r="E18" s="59"/>
    </row>
    <row r="19" spans="1:5" ht="39" customHeight="1">
      <c r="A19" s="39" t="s">
        <v>13</v>
      </c>
      <c r="B19" s="58" t="s">
        <v>105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5" ht="39" customHeight="1">
      <c r="A21" s="39" t="s">
        <v>12</v>
      </c>
      <c r="B21" s="58" t="s">
        <v>106</v>
      </c>
      <c r="C21" s="58"/>
      <c r="D21" s="58"/>
      <c r="E21" s="59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s="3" customFormat="1" ht="39" customHeight="1" thickBot="1">
      <c r="A23" s="41" t="s">
        <v>15</v>
      </c>
      <c r="B23" s="79" t="s">
        <v>16</v>
      </c>
      <c r="C23" s="79"/>
      <c r="D23" s="79"/>
      <c r="E23" s="80"/>
    </row>
    <row r="26" spans="4:5" ht="12.75">
      <c r="D26" s="9"/>
      <c r="E26" s="9"/>
    </row>
  </sheetData>
  <sheetProtection/>
  <mergeCells count="17">
    <mergeCell ref="B16:E16"/>
    <mergeCell ref="B17:E17"/>
    <mergeCell ref="B23:E23"/>
    <mergeCell ref="B18:E18"/>
    <mergeCell ref="B19:E19"/>
    <mergeCell ref="B20:E20"/>
    <mergeCell ref="B21:E21"/>
    <mergeCell ref="B22:E22"/>
    <mergeCell ref="B14:E14"/>
    <mergeCell ref="B15:E15"/>
    <mergeCell ref="A1:E1"/>
    <mergeCell ref="A2:E2"/>
    <mergeCell ref="B5:E5"/>
    <mergeCell ref="A6:A7"/>
    <mergeCell ref="B6:E7"/>
    <mergeCell ref="B13:E13"/>
    <mergeCell ref="A4:E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">
      <selection activeCell="B6" sqref="B6:E6"/>
    </sheetView>
  </sheetViews>
  <sheetFormatPr defaultColWidth="11.421875" defaultRowHeight="12.75"/>
  <cols>
    <col min="1" max="1" width="31.00390625" style="2" customWidth="1"/>
    <col min="2" max="5" width="24.574218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71" t="s">
        <v>1</v>
      </c>
      <c r="B7" s="73" t="s">
        <v>71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39">
        <v>1</v>
      </c>
      <c r="B10" s="35" t="s">
        <v>124</v>
      </c>
      <c r="C10" s="15">
        <v>40632</v>
      </c>
      <c r="D10" s="16">
        <v>317773247</v>
      </c>
      <c r="E10" s="23" t="s">
        <v>17</v>
      </c>
    </row>
    <row r="11" spans="1:5" ht="99" customHeight="1">
      <c r="A11" s="39" t="s">
        <v>23</v>
      </c>
      <c r="B11" s="35" t="s">
        <v>125</v>
      </c>
      <c r="C11" s="15">
        <v>40940</v>
      </c>
      <c r="D11" s="16">
        <v>179964567</v>
      </c>
      <c r="E11" s="23" t="s">
        <v>17</v>
      </c>
    </row>
    <row r="12" spans="1:5" ht="136.5" customHeight="1">
      <c r="A12" s="39" t="s">
        <v>126</v>
      </c>
      <c r="B12" s="35" t="s">
        <v>125</v>
      </c>
      <c r="C12" s="15">
        <v>40672</v>
      </c>
      <c r="D12" s="16">
        <f>57399214+9183875</f>
        <v>66583089</v>
      </c>
      <c r="E12" s="23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564320903</v>
      </c>
      <c r="E13" s="25"/>
    </row>
    <row r="14" spans="1:5" s="3" customFormat="1" ht="21" customHeight="1">
      <c r="A14" s="39" t="s">
        <v>19</v>
      </c>
      <c r="B14" s="67">
        <v>90275840</v>
      </c>
      <c r="C14" s="67"/>
      <c r="D14" s="67"/>
      <c r="E14" s="68"/>
    </row>
    <row r="15" spans="1:5" ht="56.25" customHeight="1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61.5" customHeight="1">
      <c r="A16" s="39" t="s">
        <v>63</v>
      </c>
      <c r="B16" s="58" t="s">
        <v>17</v>
      </c>
      <c r="C16" s="58"/>
      <c r="D16" s="58"/>
      <c r="E16" s="59"/>
    </row>
    <row r="17" spans="1:5" ht="51" customHeight="1">
      <c r="A17" s="39" t="s">
        <v>9</v>
      </c>
      <c r="B17" s="65" t="s">
        <v>127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37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ht="21" customHeight="1" thickBot="1">
      <c r="A24" s="41" t="s">
        <v>15</v>
      </c>
      <c r="B24" s="77" t="s">
        <v>16</v>
      </c>
      <c r="C24" s="77"/>
      <c r="D24" s="77"/>
      <c r="E24" s="78"/>
    </row>
    <row r="27" spans="4:5" ht="12.75">
      <c r="D27" s="9"/>
      <c r="E27" s="9"/>
    </row>
  </sheetData>
  <sheetProtection/>
  <mergeCells count="17">
    <mergeCell ref="B14:E14"/>
    <mergeCell ref="A2:E2"/>
    <mergeCell ref="A3:E3"/>
    <mergeCell ref="B6:E6"/>
    <mergeCell ref="A7:A8"/>
    <mergeCell ref="B7:E8"/>
    <mergeCell ref="A5:E5"/>
    <mergeCell ref="B22:E22"/>
    <mergeCell ref="B23:E23"/>
    <mergeCell ref="B24:E24"/>
    <mergeCell ref="B15:E15"/>
    <mergeCell ref="B16:E16"/>
    <mergeCell ref="B17:E17"/>
    <mergeCell ref="B18:E18"/>
    <mergeCell ref="B19:E19"/>
    <mergeCell ref="B20:E20"/>
    <mergeCell ref="B21:E21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1">
      <selection activeCell="B16" sqref="B16:E16"/>
    </sheetView>
  </sheetViews>
  <sheetFormatPr defaultColWidth="11.421875" defaultRowHeight="12.75"/>
  <cols>
    <col min="1" max="1" width="27.8515625" style="2" customWidth="1"/>
    <col min="2" max="2" width="29.00390625" style="1" customWidth="1"/>
    <col min="3" max="3" width="19.8515625" style="1" customWidth="1"/>
    <col min="4" max="4" width="15.14062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162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71" t="s">
        <v>1</v>
      </c>
      <c r="B6" s="73" t="s">
        <v>27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77</v>
      </c>
      <c r="D8" s="38" t="s">
        <v>5</v>
      </c>
      <c r="E8" s="40" t="s">
        <v>6</v>
      </c>
    </row>
    <row r="9" spans="1:5" ht="73.5" customHeight="1">
      <c r="A9" s="39" t="s">
        <v>18</v>
      </c>
      <c r="B9" s="35" t="s">
        <v>28</v>
      </c>
      <c r="C9" s="15">
        <v>40455</v>
      </c>
      <c r="D9" s="16">
        <v>198425871</v>
      </c>
      <c r="E9" s="23" t="s">
        <v>17</v>
      </c>
    </row>
    <row r="10" spans="1:5" ht="73.5" customHeight="1">
      <c r="A10" s="39" t="s">
        <v>23</v>
      </c>
      <c r="B10" s="35" t="s">
        <v>28</v>
      </c>
      <c r="C10" s="15">
        <v>40521</v>
      </c>
      <c r="D10" s="16">
        <v>804987800</v>
      </c>
      <c r="E10" s="23" t="s">
        <v>17</v>
      </c>
    </row>
    <row r="11" spans="1:5" ht="73.5" customHeight="1">
      <c r="A11" s="39">
        <v>3</v>
      </c>
      <c r="B11" s="35" t="s">
        <v>128</v>
      </c>
      <c r="C11" s="15">
        <v>41145</v>
      </c>
      <c r="D11" s="16">
        <v>58000000</v>
      </c>
      <c r="E11" s="23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1061413671</v>
      </c>
      <c r="E12" s="25"/>
    </row>
    <row r="13" spans="1:5" s="3" customFormat="1" ht="39" customHeight="1">
      <c r="A13" s="39" t="s">
        <v>19</v>
      </c>
      <c r="B13" s="67">
        <v>722609240</v>
      </c>
      <c r="C13" s="67"/>
      <c r="D13" s="67"/>
      <c r="E13" s="68"/>
    </row>
    <row r="14" spans="1:5" ht="39" customHeight="1">
      <c r="A14" s="39" t="s">
        <v>8</v>
      </c>
      <c r="B14" s="65" t="str">
        <f>IF(D12&lt;B13,"NO CUMPLE","CUMPLE")</f>
        <v>CUMPLE</v>
      </c>
      <c r="C14" s="65"/>
      <c r="D14" s="65"/>
      <c r="E14" s="66"/>
    </row>
    <row r="15" spans="1:5" ht="82.5" customHeight="1">
      <c r="A15" s="39" t="s">
        <v>63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129</v>
      </c>
      <c r="C16" s="58"/>
      <c r="D16" s="58"/>
      <c r="E16" s="59"/>
    </row>
    <row r="17" spans="1:5" ht="39" customHeight="1">
      <c r="A17" s="39" t="s">
        <v>10</v>
      </c>
      <c r="B17" s="58" t="s">
        <v>17</v>
      </c>
      <c r="C17" s="58"/>
      <c r="D17" s="58"/>
      <c r="E17" s="59"/>
    </row>
    <row r="18" spans="1:5" ht="39" customHeight="1">
      <c r="A18" s="39" t="s">
        <v>11</v>
      </c>
      <c r="B18" s="58" t="s">
        <v>17</v>
      </c>
      <c r="C18" s="58"/>
      <c r="D18" s="58"/>
      <c r="E18" s="59"/>
    </row>
    <row r="19" spans="1:5" ht="39" customHeight="1">
      <c r="A19" s="39" t="s">
        <v>13</v>
      </c>
      <c r="B19" s="58" t="s">
        <v>17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5" ht="39" customHeight="1">
      <c r="A21" s="39" t="s">
        <v>12</v>
      </c>
      <c r="B21" s="58" t="s">
        <v>17</v>
      </c>
      <c r="C21" s="58"/>
      <c r="D21" s="58"/>
      <c r="E21" s="59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s="3" customFormat="1" ht="39" customHeight="1" thickBot="1">
      <c r="A23" s="41" t="s">
        <v>15</v>
      </c>
      <c r="B23" s="79" t="s">
        <v>16</v>
      </c>
      <c r="C23" s="79"/>
      <c r="D23" s="79"/>
      <c r="E23" s="80"/>
    </row>
    <row r="26" spans="4:5" ht="12.75">
      <c r="D26" s="9"/>
      <c r="E26" s="9"/>
    </row>
  </sheetData>
  <sheetProtection/>
  <mergeCells count="17">
    <mergeCell ref="B16:E16"/>
    <mergeCell ref="B17:E17"/>
    <mergeCell ref="B23:E23"/>
    <mergeCell ref="B18:E18"/>
    <mergeCell ref="B19:E19"/>
    <mergeCell ref="B20:E20"/>
    <mergeCell ref="B21:E21"/>
    <mergeCell ref="B22:E22"/>
    <mergeCell ref="B14:E14"/>
    <mergeCell ref="B15:E15"/>
    <mergeCell ref="A1:E1"/>
    <mergeCell ref="A2:E2"/>
    <mergeCell ref="B5:E5"/>
    <mergeCell ref="A6:A7"/>
    <mergeCell ref="B6:E7"/>
    <mergeCell ref="B13:E13"/>
    <mergeCell ref="A4:E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1">
      <selection activeCell="A6" sqref="A6:E23"/>
    </sheetView>
  </sheetViews>
  <sheetFormatPr defaultColWidth="11.421875" defaultRowHeight="12.75"/>
  <cols>
    <col min="1" max="1" width="34.00390625" style="2" customWidth="1"/>
    <col min="2" max="2" width="28.2812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162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71" t="s">
        <v>1</v>
      </c>
      <c r="B6" s="73" t="s">
        <v>72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77</v>
      </c>
      <c r="D8" s="38" t="s">
        <v>5</v>
      </c>
      <c r="E8" s="40" t="s">
        <v>6</v>
      </c>
    </row>
    <row r="9" spans="1:5" ht="73.5" customHeight="1">
      <c r="A9" s="39" t="s">
        <v>18</v>
      </c>
      <c r="B9" s="35" t="s">
        <v>47</v>
      </c>
      <c r="C9" s="15">
        <v>40904</v>
      </c>
      <c r="D9" s="16">
        <v>41760000</v>
      </c>
      <c r="E9" s="23" t="s">
        <v>17</v>
      </c>
    </row>
    <row r="10" spans="1:5" ht="73.5" customHeight="1">
      <c r="A10" s="39" t="s">
        <v>23</v>
      </c>
      <c r="B10" s="35" t="s">
        <v>41</v>
      </c>
      <c r="C10" s="15">
        <v>39643</v>
      </c>
      <c r="D10" s="16">
        <v>19373508</v>
      </c>
      <c r="E10" s="23" t="s">
        <v>17</v>
      </c>
    </row>
    <row r="11" spans="1:5" ht="73.5" customHeight="1">
      <c r="A11" s="39">
        <v>3</v>
      </c>
      <c r="B11" s="35" t="s">
        <v>55</v>
      </c>
      <c r="C11" s="15">
        <v>40456</v>
      </c>
      <c r="D11" s="16">
        <v>88659538</v>
      </c>
      <c r="E11" s="23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149793046</v>
      </c>
      <c r="E12" s="25" t="s">
        <v>17</v>
      </c>
    </row>
    <row r="13" spans="1:5" s="3" customFormat="1" ht="39" customHeight="1">
      <c r="A13" s="39" t="s">
        <v>19</v>
      </c>
      <c r="B13" s="67">
        <v>330223407</v>
      </c>
      <c r="C13" s="67"/>
      <c r="D13" s="67"/>
      <c r="E13" s="68"/>
    </row>
    <row r="14" spans="1:5" ht="39" customHeight="1">
      <c r="A14" s="39" t="s">
        <v>8</v>
      </c>
      <c r="B14" s="65" t="s">
        <v>17</v>
      </c>
      <c r="C14" s="65"/>
      <c r="D14" s="65"/>
      <c r="E14" s="66"/>
    </row>
    <row r="15" spans="1:5" ht="57" customHeight="1">
      <c r="A15" s="39" t="s">
        <v>63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145</v>
      </c>
      <c r="C16" s="58"/>
      <c r="D16" s="58"/>
      <c r="E16" s="59"/>
    </row>
    <row r="17" spans="1:5" ht="39" customHeight="1">
      <c r="A17" s="39" t="s">
        <v>10</v>
      </c>
      <c r="B17" s="58" t="s">
        <v>17</v>
      </c>
      <c r="C17" s="58"/>
      <c r="D17" s="58"/>
      <c r="E17" s="59"/>
    </row>
    <row r="18" spans="1:5" ht="39" customHeight="1">
      <c r="A18" s="39" t="s">
        <v>11</v>
      </c>
      <c r="B18" s="58" t="s">
        <v>17</v>
      </c>
      <c r="C18" s="58"/>
      <c r="D18" s="58"/>
      <c r="E18" s="59"/>
    </row>
    <row r="19" spans="1:5" ht="39" customHeight="1">
      <c r="A19" s="39" t="s">
        <v>13</v>
      </c>
      <c r="B19" s="58" t="s">
        <v>17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5" ht="39" customHeight="1">
      <c r="A21" s="39" t="s">
        <v>12</v>
      </c>
      <c r="B21" s="58" t="s">
        <v>17</v>
      </c>
      <c r="C21" s="58"/>
      <c r="D21" s="58"/>
      <c r="E21" s="59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ht="39" customHeight="1" thickBot="1">
      <c r="A23" s="41" t="s">
        <v>15</v>
      </c>
      <c r="B23" s="77" t="s">
        <v>16</v>
      </c>
      <c r="C23" s="77"/>
      <c r="D23" s="77"/>
      <c r="E23" s="78"/>
    </row>
    <row r="26" spans="4:5" ht="12.75">
      <c r="D26" s="9"/>
      <c r="E26" s="9"/>
    </row>
  </sheetData>
  <sheetProtection/>
  <mergeCells count="17">
    <mergeCell ref="A1:E1"/>
    <mergeCell ref="A2:E2"/>
    <mergeCell ref="B5:E5"/>
    <mergeCell ref="A6:A7"/>
    <mergeCell ref="B6:E7"/>
    <mergeCell ref="B23:E23"/>
    <mergeCell ref="B16:E16"/>
    <mergeCell ref="B17:E17"/>
    <mergeCell ref="B13:E13"/>
    <mergeCell ref="B14:E14"/>
    <mergeCell ref="B22:E22"/>
    <mergeCell ref="B15:E15"/>
    <mergeCell ref="A4:E4"/>
    <mergeCell ref="B18:E18"/>
    <mergeCell ref="B19:E19"/>
    <mergeCell ref="B20:E20"/>
    <mergeCell ref="B21:E21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13">
      <selection activeCell="B9" sqref="B9"/>
    </sheetView>
  </sheetViews>
  <sheetFormatPr defaultColWidth="11.421875" defaultRowHeight="12.75"/>
  <cols>
    <col min="1" max="1" width="24.57421875" style="2" customWidth="1"/>
    <col min="2" max="2" width="37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162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71" t="s">
        <v>1</v>
      </c>
      <c r="B6" s="73" t="s">
        <v>73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77</v>
      </c>
      <c r="D8" s="38" t="s">
        <v>5</v>
      </c>
      <c r="E8" s="40" t="s">
        <v>6</v>
      </c>
    </row>
    <row r="9" spans="1:5" ht="73.5" customHeight="1">
      <c r="A9" s="39" t="s">
        <v>18</v>
      </c>
      <c r="B9" s="35" t="s">
        <v>146</v>
      </c>
      <c r="C9" s="15">
        <v>40714</v>
      </c>
      <c r="D9" s="16">
        <v>182802550</v>
      </c>
      <c r="E9" s="23" t="s">
        <v>17</v>
      </c>
    </row>
    <row r="10" spans="1:5" ht="73.5" customHeight="1">
      <c r="A10" s="39" t="s">
        <v>23</v>
      </c>
      <c r="B10" s="35" t="s">
        <v>97</v>
      </c>
      <c r="C10" s="15">
        <v>40710</v>
      </c>
      <c r="D10" s="16">
        <v>1861289600</v>
      </c>
      <c r="E10" s="23" t="s">
        <v>17</v>
      </c>
    </row>
    <row r="11" spans="1:5" ht="73.5" customHeight="1">
      <c r="A11" s="39">
        <v>3</v>
      </c>
      <c r="B11" s="35" t="s">
        <v>147</v>
      </c>
      <c r="C11" s="15">
        <v>41119</v>
      </c>
      <c r="D11" s="16">
        <v>215000000</v>
      </c>
      <c r="E11" s="23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2259092150</v>
      </c>
      <c r="E12" s="25" t="str">
        <f>IF(B13&lt;D12,"CUMPLE","NO CUMPLE")</f>
        <v>CUMPLE</v>
      </c>
    </row>
    <row r="13" spans="1:5" s="3" customFormat="1" ht="39" customHeight="1">
      <c r="A13" s="39" t="s">
        <v>19</v>
      </c>
      <c r="B13" s="67">
        <v>159372400</v>
      </c>
      <c r="C13" s="67"/>
      <c r="D13" s="67"/>
      <c r="E13" s="68"/>
    </row>
    <row r="14" spans="1:5" ht="39" customHeight="1">
      <c r="A14" s="39" t="s">
        <v>8</v>
      </c>
      <c r="B14" s="65" t="str">
        <f>IF(D12&lt;B13,"NO CUMPLE","CUMPLE")</f>
        <v>CUMPLE</v>
      </c>
      <c r="C14" s="65"/>
      <c r="D14" s="65"/>
      <c r="E14" s="66"/>
    </row>
    <row r="15" spans="1:5" ht="39" customHeight="1">
      <c r="A15" s="39" t="s">
        <v>63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148</v>
      </c>
      <c r="C16" s="58"/>
      <c r="D16" s="58"/>
      <c r="E16" s="59"/>
    </row>
    <row r="17" spans="1:5" ht="39" customHeight="1">
      <c r="A17" s="39" t="s">
        <v>10</v>
      </c>
      <c r="B17" s="58" t="s">
        <v>17</v>
      </c>
      <c r="C17" s="58"/>
      <c r="D17" s="58"/>
      <c r="E17" s="59"/>
    </row>
    <row r="18" spans="1:5" ht="39" customHeight="1">
      <c r="A18" s="39" t="s">
        <v>11</v>
      </c>
      <c r="B18" s="58" t="s">
        <v>17</v>
      </c>
      <c r="C18" s="58"/>
      <c r="D18" s="58"/>
      <c r="E18" s="59"/>
    </row>
    <row r="19" spans="1:5" ht="39" customHeight="1">
      <c r="A19" s="39" t="s">
        <v>13</v>
      </c>
      <c r="B19" s="58" t="s">
        <v>17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5" ht="39" customHeight="1">
      <c r="A21" s="39" t="s">
        <v>12</v>
      </c>
      <c r="B21" s="58" t="s">
        <v>17</v>
      </c>
      <c r="C21" s="58"/>
      <c r="D21" s="58"/>
      <c r="E21" s="59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ht="39" customHeight="1" thickBot="1">
      <c r="A23" s="41" t="s">
        <v>15</v>
      </c>
      <c r="B23" s="77" t="s">
        <v>16</v>
      </c>
      <c r="C23" s="77"/>
      <c r="D23" s="77"/>
      <c r="E23" s="78"/>
    </row>
    <row r="26" spans="4:5" ht="12.75">
      <c r="D26" s="9"/>
      <c r="E26" s="9"/>
    </row>
  </sheetData>
  <sheetProtection/>
  <mergeCells count="17">
    <mergeCell ref="B22:E22"/>
    <mergeCell ref="B23:E23"/>
    <mergeCell ref="B16:E16"/>
    <mergeCell ref="B17:E17"/>
    <mergeCell ref="B18:E18"/>
    <mergeCell ref="B19:E19"/>
    <mergeCell ref="B20:E20"/>
    <mergeCell ref="B21:E21"/>
    <mergeCell ref="B14:E14"/>
    <mergeCell ref="B15:E15"/>
    <mergeCell ref="A1:E1"/>
    <mergeCell ref="A2:E2"/>
    <mergeCell ref="B5:E5"/>
    <mergeCell ref="A6:A7"/>
    <mergeCell ref="B6:E7"/>
    <mergeCell ref="B13:E13"/>
    <mergeCell ref="A4:E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4"/>
  <sheetViews>
    <sheetView zoomScale="80" zoomScaleNormal="80" zoomScalePageLayoutView="0" workbookViewId="0" topLeftCell="A10">
      <selection activeCell="A5" sqref="A5:IV5"/>
    </sheetView>
  </sheetViews>
  <sheetFormatPr defaultColWidth="11.421875" defaultRowHeight="12.75"/>
  <cols>
    <col min="1" max="1" width="31.00390625" style="2" customWidth="1"/>
    <col min="2" max="5" width="21.574218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ht="13.5" thickBot="1"/>
    <row r="7" spans="1:5" ht="12.75" customHeight="1">
      <c r="A7" s="71" t="s">
        <v>1</v>
      </c>
      <c r="B7" s="73" t="s">
        <v>38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39" t="s">
        <v>18</v>
      </c>
      <c r="B10" s="35" t="s">
        <v>111</v>
      </c>
      <c r="C10" s="15">
        <v>40479</v>
      </c>
      <c r="D10" s="16">
        <v>191000000</v>
      </c>
      <c r="E10" s="23" t="s">
        <v>17</v>
      </c>
    </row>
    <row r="11" spans="1:5" ht="99" customHeight="1">
      <c r="A11" s="39" t="s">
        <v>23</v>
      </c>
      <c r="B11" s="35" t="s">
        <v>149</v>
      </c>
      <c r="C11" s="15">
        <v>40889</v>
      </c>
      <c r="D11" s="16">
        <v>229000000</v>
      </c>
      <c r="E11" s="23" t="s">
        <v>17</v>
      </c>
    </row>
    <row r="12" spans="1:5" ht="136.5" customHeight="1">
      <c r="A12" s="39">
        <v>3</v>
      </c>
      <c r="B12" s="35" t="s">
        <v>41</v>
      </c>
      <c r="C12" s="15">
        <v>40791</v>
      </c>
      <c r="D12" s="16">
        <v>90132000</v>
      </c>
      <c r="E12" s="23" t="s">
        <v>150</v>
      </c>
    </row>
    <row r="13" spans="1:5" s="3" customFormat="1" ht="21" customHeight="1">
      <c r="A13" s="39" t="s">
        <v>7</v>
      </c>
      <c r="B13" s="18"/>
      <c r="C13" s="18"/>
      <c r="D13" s="19">
        <f>SUM(D10:D12)</f>
        <v>510132000</v>
      </c>
      <c r="E13" s="24"/>
    </row>
    <row r="14" spans="1:5" s="3" customFormat="1" ht="21" customHeight="1">
      <c r="A14" s="39" t="s">
        <v>19</v>
      </c>
      <c r="B14" s="67">
        <v>76000000</v>
      </c>
      <c r="C14" s="67"/>
      <c r="D14" s="67"/>
      <c r="E14" s="68"/>
    </row>
    <row r="15" spans="1:5" ht="43.5" customHeight="1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69.75" customHeight="1">
      <c r="A16" s="39" t="s">
        <v>63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151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17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ht="21" customHeight="1" thickBot="1">
      <c r="A24" s="41" t="s">
        <v>15</v>
      </c>
      <c r="B24" s="77" t="s">
        <v>16</v>
      </c>
      <c r="C24" s="77"/>
      <c r="D24" s="77"/>
      <c r="E24" s="78"/>
    </row>
  </sheetData>
  <sheetProtection/>
  <mergeCells count="16">
    <mergeCell ref="B23:E23"/>
    <mergeCell ref="B24:E24"/>
    <mergeCell ref="B21:E21"/>
    <mergeCell ref="B22:E22"/>
    <mergeCell ref="B17:E17"/>
    <mergeCell ref="B18:E18"/>
    <mergeCell ref="B16:E16"/>
    <mergeCell ref="B15:E15"/>
    <mergeCell ref="B19:E19"/>
    <mergeCell ref="B20:E20"/>
    <mergeCell ref="A5:E5"/>
    <mergeCell ref="A2:E2"/>
    <mergeCell ref="A3:E3"/>
    <mergeCell ref="A7:A8"/>
    <mergeCell ref="B7:E8"/>
    <mergeCell ref="B14:E14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0">
      <selection activeCell="E25" sqref="E25"/>
    </sheetView>
  </sheetViews>
  <sheetFormatPr defaultColWidth="11.421875" defaultRowHeight="12.75"/>
  <cols>
    <col min="1" max="1" width="35.8515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99" t="s">
        <v>1</v>
      </c>
      <c r="B7" s="88" t="s">
        <v>74</v>
      </c>
      <c r="C7" s="88"/>
      <c r="D7" s="88"/>
      <c r="E7" s="89"/>
    </row>
    <row r="8" spans="1:5" ht="25.5" customHeight="1">
      <c r="A8" s="100"/>
      <c r="B8" s="91"/>
      <c r="C8" s="91"/>
      <c r="D8" s="91"/>
      <c r="E8" s="92"/>
    </row>
    <row r="9" spans="1:5" s="3" customFormat="1" ht="75.75" customHeight="1">
      <c r="A9" s="48" t="s">
        <v>2</v>
      </c>
      <c r="B9" s="47" t="s">
        <v>3</v>
      </c>
      <c r="C9" s="47" t="s">
        <v>22</v>
      </c>
      <c r="D9" s="47" t="s">
        <v>5</v>
      </c>
      <c r="E9" s="49" t="s">
        <v>6</v>
      </c>
    </row>
    <row r="10" spans="1:5" ht="110.25" customHeight="1">
      <c r="A10" s="48" t="s">
        <v>18</v>
      </c>
      <c r="B10" s="36" t="s">
        <v>41</v>
      </c>
      <c r="C10" s="28">
        <v>41061</v>
      </c>
      <c r="D10" s="29">
        <v>164000000</v>
      </c>
      <c r="E10" s="30" t="s">
        <v>17</v>
      </c>
    </row>
    <row r="11" spans="1:5" ht="99" customHeight="1">
      <c r="A11" s="48" t="s">
        <v>23</v>
      </c>
      <c r="B11" s="36" t="s">
        <v>30</v>
      </c>
      <c r="C11" s="28">
        <v>40150</v>
      </c>
      <c r="D11" s="29">
        <v>42071576.4</v>
      </c>
      <c r="E11" s="30" t="s">
        <v>17</v>
      </c>
    </row>
    <row r="12" spans="1:5" ht="99" customHeight="1">
      <c r="A12" s="48">
        <v>3</v>
      </c>
      <c r="B12" s="36" t="s">
        <v>95</v>
      </c>
      <c r="C12" s="28">
        <v>40466</v>
      </c>
      <c r="D12" s="29"/>
      <c r="E12" s="30" t="s">
        <v>169</v>
      </c>
    </row>
    <row r="13" spans="1:5" s="3" customFormat="1" ht="21" customHeight="1">
      <c r="A13" s="48" t="s">
        <v>7</v>
      </c>
      <c r="B13" s="31"/>
      <c r="C13" s="31"/>
      <c r="D13" s="32">
        <f>SUM(D10:D12)</f>
        <v>206071576.4</v>
      </c>
      <c r="E13" s="33" t="str">
        <f>IF(B14&lt;D13,"CUMPLE","NO CUMPLE")</f>
        <v>NO CUMPLE</v>
      </c>
    </row>
    <row r="14" spans="1:5" s="3" customFormat="1" ht="21" customHeight="1">
      <c r="A14" s="48" t="s">
        <v>19</v>
      </c>
      <c r="B14" s="101">
        <v>316407400</v>
      </c>
      <c r="C14" s="101"/>
      <c r="D14" s="101"/>
      <c r="E14" s="102"/>
    </row>
    <row r="15" spans="1:5" ht="33.75" customHeight="1">
      <c r="A15" s="39" t="s">
        <v>8</v>
      </c>
      <c r="B15" s="65" t="s">
        <v>33</v>
      </c>
      <c r="C15" s="65"/>
      <c r="D15" s="65"/>
      <c r="E15" s="66"/>
    </row>
    <row r="16" spans="1:5" ht="79.5" customHeight="1">
      <c r="A16" s="39" t="s">
        <v>63</v>
      </c>
      <c r="B16" s="58" t="s">
        <v>17</v>
      </c>
      <c r="C16" s="58"/>
      <c r="D16" s="58"/>
      <c r="E16" s="59"/>
    </row>
    <row r="17" spans="1:5" ht="55.5" customHeight="1">
      <c r="A17" s="48" t="s">
        <v>9</v>
      </c>
      <c r="B17" s="82" t="s">
        <v>167</v>
      </c>
      <c r="C17" s="82"/>
      <c r="D17" s="82"/>
      <c r="E17" s="83"/>
    </row>
    <row r="18" spans="1:5" ht="24.75" customHeight="1">
      <c r="A18" s="48" t="s">
        <v>10</v>
      </c>
      <c r="B18" s="82" t="s">
        <v>168</v>
      </c>
      <c r="C18" s="82"/>
      <c r="D18" s="82"/>
      <c r="E18" s="83"/>
    </row>
    <row r="19" spans="1:5" ht="21" customHeight="1">
      <c r="A19" s="48" t="s">
        <v>11</v>
      </c>
      <c r="B19" s="82" t="s">
        <v>17</v>
      </c>
      <c r="C19" s="82"/>
      <c r="D19" s="82"/>
      <c r="E19" s="83"/>
    </row>
    <row r="20" spans="1:5" ht="21" customHeight="1">
      <c r="A20" s="48" t="s">
        <v>13</v>
      </c>
      <c r="B20" s="82" t="s">
        <v>17</v>
      </c>
      <c r="C20" s="82"/>
      <c r="D20" s="82"/>
      <c r="E20" s="83"/>
    </row>
    <row r="21" spans="1:5" ht="21" customHeight="1">
      <c r="A21" s="48" t="s">
        <v>14</v>
      </c>
      <c r="B21" s="82" t="s">
        <v>37</v>
      </c>
      <c r="C21" s="82"/>
      <c r="D21" s="82"/>
      <c r="E21" s="83"/>
    </row>
    <row r="22" spans="1:5" ht="21" customHeight="1">
      <c r="A22" s="48" t="s">
        <v>12</v>
      </c>
      <c r="B22" s="82" t="s">
        <v>37</v>
      </c>
      <c r="C22" s="82"/>
      <c r="D22" s="82"/>
      <c r="E22" s="83"/>
    </row>
    <row r="23" spans="1:5" ht="21" customHeight="1">
      <c r="A23" s="48" t="s">
        <v>24</v>
      </c>
      <c r="B23" s="82" t="s">
        <v>17</v>
      </c>
      <c r="C23" s="82"/>
      <c r="D23" s="82"/>
      <c r="E23" s="83"/>
    </row>
    <row r="24" spans="1:5" ht="21" customHeight="1" thickBot="1">
      <c r="A24" s="50" t="s">
        <v>15</v>
      </c>
      <c r="B24" s="97" t="s">
        <v>21</v>
      </c>
      <c r="C24" s="97"/>
      <c r="D24" s="97"/>
      <c r="E24" s="98"/>
    </row>
    <row r="27" spans="4:5" ht="12.75">
      <c r="D27" s="9"/>
      <c r="E27" s="9"/>
    </row>
  </sheetData>
  <sheetProtection/>
  <mergeCells count="17">
    <mergeCell ref="B18:E18"/>
    <mergeCell ref="B24:E24"/>
    <mergeCell ref="B20:E20"/>
    <mergeCell ref="B21:E21"/>
    <mergeCell ref="B22:E22"/>
    <mergeCell ref="B23:E23"/>
    <mergeCell ref="B19:E19"/>
    <mergeCell ref="B15:E15"/>
    <mergeCell ref="B16:E16"/>
    <mergeCell ref="B17:E17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0">
      <selection activeCell="F23" sqref="F22:F23"/>
    </sheetView>
  </sheetViews>
  <sheetFormatPr defaultColWidth="11.421875" defaultRowHeight="12.75"/>
  <cols>
    <col min="1" max="1" width="35.8515625" style="2" customWidth="1"/>
    <col min="2" max="2" width="18.8515625" style="1" customWidth="1"/>
    <col min="3" max="3" width="15.8515625" style="1" customWidth="1"/>
    <col min="4" max="4" width="17.7109375" style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99" t="s">
        <v>1</v>
      </c>
      <c r="B7" s="88" t="s">
        <v>75</v>
      </c>
      <c r="C7" s="88"/>
      <c r="D7" s="88"/>
      <c r="E7" s="89"/>
    </row>
    <row r="8" spans="1:5" ht="25.5" customHeight="1">
      <c r="A8" s="100"/>
      <c r="B8" s="91"/>
      <c r="C8" s="91"/>
      <c r="D8" s="91"/>
      <c r="E8" s="92"/>
    </row>
    <row r="9" spans="1:5" s="3" customFormat="1" ht="75.75" customHeight="1">
      <c r="A9" s="48" t="s">
        <v>2</v>
      </c>
      <c r="B9" s="47" t="s">
        <v>3</v>
      </c>
      <c r="C9" s="47" t="s">
        <v>77</v>
      </c>
      <c r="D9" s="47" t="s">
        <v>5</v>
      </c>
      <c r="E9" s="49" t="s">
        <v>6</v>
      </c>
    </row>
    <row r="10" spans="1:5" ht="110.25" customHeight="1">
      <c r="A10" s="48">
        <v>1</v>
      </c>
      <c r="B10" s="36" t="s">
        <v>31</v>
      </c>
      <c r="C10" s="28">
        <v>40086</v>
      </c>
      <c r="D10" s="29">
        <v>145400000</v>
      </c>
      <c r="E10" s="30" t="s">
        <v>17</v>
      </c>
    </row>
    <row r="11" spans="1:5" ht="99" customHeight="1">
      <c r="A11" s="48" t="s">
        <v>23</v>
      </c>
      <c r="B11" s="36" t="s">
        <v>34</v>
      </c>
      <c r="C11" s="28">
        <v>40905</v>
      </c>
      <c r="D11" s="29">
        <v>123424000</v>
      </c>
      <c r="E11" s="30" t="s">
        <v>17</v>
      </c>
    </row>
    <row r="12" spans="1:5" ht="99" customHeight="1">
      <c r="A12" s="48">
        <v>3</v>
      </c>
      <c r="B12" s="36" t="s">
        <v>159</v>
      </c>
      <c r="C12" s="28">
        <v>39416</v>
      </c>
      <c r="D12" s="29">
        <v>1209438019</v>
      </c>
      <c r="E12" s="54" t="s">
        <v>130</v>
      </c>
    </row>
    <row r="13" spans="1:5" s="3" customFormat="1" ht="21" customHeight="1">
      <c r="A13" s="48" t="s">
        <v>7</v>
      </c>
      <c r="B13" s="31"/>
      <c r="C13" s="31"/>
      <c r="D13" s="32">
        <f>SUM(D10:D12)</f>
        <v>1478262019</v>
      </c>
      <c r="E13" s="33"/>
    </row>
    <row r="14" spans="1:5" s="3" customFormat="1" ht="21" customHeight="1">
      <c r="A14" s="48" t="s">
        <v>19</v>
      </c>
      <c r="B14" s="101">
        <v>834492400</v>
      </c>
      <c r="C14" s="101"/>
      <c r="D14" s="101"/>
      <c r="E14" s="102"/>
    </row>
    <row r="15" spans="1:5" ht="43.5" customHeight="1">
      <c r="A15" s="39" t="s">
        <v>8</v>
      </c>
      <c r="B15" s="126" t="s">
        <v>131</v>
      </c>
      <c r="C15" s="126"/>
      <c r="D15" s="126"/>
      <c r="E15" s="127"/>
    </row>
    <row r="16" spans="1:5" ht="73.5" customHeight="1">
      <c r="A16" s="39" t="s">
        <v>63</v>
      </c>
      <c r="B16" s="58" t="s">
        <v>17</v>
      </c>
      <c r="C16" s="58"/>
      <c r="D16" s="58"/>
      <c r="E16" s="59"/>
    </row>
    <row r="17" spans="1:5" ht="55.5" customHeight="1">
      <c r="A17" s="48" t="s">
        <v>9</v>
      </c>
      <c r="B17" s="82" t="s">
        <v>132</v>
      </c>
      <c r="C17" s="82"/>
      <c r="D17" s="82"/>
      <c r="E17" s="83"/>
    </row>
    <row r="18" spans="1:5" ht="59.25" customHeight="1">
      <c r="A18" s="48" t="s">
        <v>10</v>
      </c>
      <c r="B18" s="82" t="s">
        <v>133</v>
      </c>
      <c r="C18" s="82"/>
      <c r="D18" s="82"/>
      <c r="E18" s="83"/>
    </row>
    <row r="19" spans="1:5" ht="21" customHeight="1">
      <c r="A19" s="48" t="s">
        <v>11</v>
      </c>
      <c r="B19" s="82" t="s">
        <v>17</v>
      </c>
      <c r="C19" s="82"/>
      <c r="D19" s="82"/>
      <c r="E19" s="83"/>
    </row>
    <row r="20" spans="1:5" ht="21" customHeight="1">
      <c r="A20" s="48" t="s">
        <v>13</v>
      </c>
      <c r="B20" s="82" t="s">
        <v>17</v>
      </c>
      <c r="C20" s="82"/>
      <c r="D20" s="82"/>
      <c r="E20" s="83"/>
    </row>
    <row r="21" spans="1:5" ht="21" customHeight="1">
      <c r="A21" s="48" t="s">
        <v>14</v>
      </c>
      <c r="B21" s="82" t="s">
        <v>17</v>
      </c>
      <c r="C21" s="82"/>
      <c r="D21" s="82"/>
      <c r="E21" s="83"/>
    </row>
    <row r="22" spans="1:5" ht="21" customHeight="1">
      <c r="A22" s="48" t="s">
        <v>12</v>
      </c>
      <c r="B22" s="82" t="s">
        <v>37</v>
      </c>
      <c r="C22" s="82"/>
      <c r="D22" s="82"/>
      <c r="E22" s="83"/>
    </row>
    <row r="23" spans="1:5" ht="21" customHeight="1">
      <c r="A23" s="48" t="s">
        <v>24</v>
      </c>
      <c r="B23" s="82" t="s">
        <v>17</v>
      </c>
      <c r="C23" s="82"/>
      <c r="D23" s="82"/>
      <c r="E23" s="83"/>
    </row>
    <row r="24" spans="1:5" ht="21" customHeight="1" thickBot="1">
      <c r="A24" s="50" t="s">
        <v>15</v>
      </c>
      <c r="B24" s="97" t="s">
        <v>21</v>
      </c>
      <c r="C24" s="97"/>
      <c r="D24" s="97"/>
      <c r="E24" s="98"/>
    </row>
    <row r="27" spans="4:5" ht="12.75">
      <c r="D27" s="9"/>
      <c r="E27" s="9"/>
    </row>
  </sheetData>
  <sheetProtection/>
  <mergeCells count="17">
    <mergeCell ref="B15:E15"/>
    <mergeCell ref="B16:E16"/>
    <mergeCell ref="B17:E17"/>
    <mergeCell ref="A2:E2"/>
    <mergeCell ref="A3:E3"/>
    <mergeCell ref="B6:E6"/>
    <mergeCell ref="A7:A8"/>
    <mergeCell ref="B7:E8"/>
    <mergeCell ref="B14:E14"/>
    <mergeCell ref="A5:E5"/>
    <mergeCell ref="B24:E24"/>
    <mergeCell ref="B18:E18"/>
    <mergeCell ref="B19:E19"/>
    <mergeCell ref="B20:E20"/>
    <mergeCell ref="B21:E21"/>
    <mergeCell ref="B22:E22"/>
    <mergeCell ref="B23:E23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4">
      <selection activeCell="J22" sqref="J22"/>
    </sheetView>
  </sheetViews>
  <sheetFormatPr defaultColWidth="11.421875" defaultRowHeight="12.75"/>
  <cols>
    <col min="1" max="1" width="34.140625" style="2" customWidth="1"/>
    <col min="2" max="2" width="28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162</v>
      </c>
      <c r="B4" s="69"/>
      <c r="C4" s="69"/>
      <c r="D4" s="69"/>
      <c r="E4" s="69"/>
    </row>
    <row r="5" spans="2:5" ht="18.75" thickBot="1">
      <c r="B5" s="70">
        <v>1</v>
      </c>
      <c r="C5" s="70"/>
      <c r="D5" s="70"/>
      <c r="E5" s="70"/>
    </row>
    <row r="6" spans="1:5" ht="12.75" customHeight="1">
      <c r="A6" s="71" t="s">
        <v>1</v>
      </c>
      <c r="B6" s="73" t="s">
        <v>76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77</v>
      </c>
      <c r="D8" s="38" t="s">
        <v>5</v>
      </c>
      <c r="E8" s="40" t="s">
        <v>6</v>
      </c>
    </row>
    <row r="9" spans="1:5" ht="73.5" customHeight="1">
      <c r="A9" s="39" t="s">
        <v>18</v>
      </c>
      <c r="B9" s="35" t="s">
        <v>152</v>
      </c>
      <c r="C9" s="15">
        <v>40903</v>
      </c>
      <c r="D9" s="16">
        <v>82721920</v>
      </c>
      <c r="E9" s="23" t="s">
        <v>17</v>
      </c>
    </row>
    <row r="10" spans="1:5" ht="73.5" customHeight="1">
      <c r="A10" s="39" t="s">
        <v>23</v>
      </c>
      <c r="B10" s="35" t="s">
        <v>152</v>
      </c>
      <c r="C10" s="15">
        <v>40911</v>
      </c>
      <c r="D10" s="16">
        <v>209720514</v>
      </c>
      <c r="E10" s="23" t="s">
        <v>17</v>
      </c>
    </row>
    <row r="11" spans="1:5" ht="73.5" customHeight="1">
      <c r="A11" s="39">
        <v>3</v>
      </c>
      <c r="B11" s="35" t="s">
        <v>153</v>
      </c>
      <c r="C11" s="15">
        <v>40893</v>
      </c>
      <c r="D11" s="16">
        <v>138852000</v>
      </c>
      <c r="E11" s="23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431294434</v>
      </c>
      <c r="E12" s="25" t="str">
        <f>IF(B13&lt;D12,"CUMPLE","NO CUMPLE")</f>
        <v>CUMPLE</v>
      </c>
    </row>
    <row r="13" spans="1:5" s="3" customFormat="1" ht="39" customHeight="1">
      <c r="A13" s="39" t="s">
        <v>19</v>
      </c>
      <c r="B13" s="67">
        <v>109604056</v>
      </c>
      <c r="C13" s="67"/>
      <c r="D13" s="67"/>
      <c r="E13" s="68"/>
    </row>
    <row r="14" spans="1:5" ht="39" customHeight="1">
      <c r="A14" s="39" t="s">
        <v>8</v>
      </c>
      <c r="B14" s="58" t="str">
        <f>IF(D12&lt;B13,"NO CUMPLE","CUMPLE")</f>
        <v>CUMPLE</v>
      </c>
      <c r="C14" s="58"/>
      <c r="D14" s="58"/>
      <c r="E14" s="59"/>
    </row>
    <row r="15" spans="1:5" ht="39" customHeight="1">
      <c r="A15" s="39" t="s">
        <v>63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154</v>
      </c>
      <c r="C16" s="58"/>
      <c r="D16" s="58"/>
      <c r="E16" s="59"/>
    </row>
    <row r="17" spans="1:5" ht="39" customHeight="1">
      <c r="A17" s="39" t="s">
        <v>10</v>
      </c>
      <c r="B17" s="58" t="s">
        <v>17</v>
      </c>
      <c r="C17" s="58"/>
      <c r="D17" s="58"/>
      <c r="E17" s="59"/>
    </row>
    <row r="18" spans="1:5" ht="39" customHeight="1">
      <c r="A18" s="39" t="s">
        <v>11</v>
      </c>
      <c r="B18" s="58" t="s">
        <v>17</v>
      </c>
      <c r="C18" s="58"/>
      <c r="D18" s="58"/>
      <c r="E18" s="59"/>
    </row>
    <row r="19" spans="1:5" ht="39" customHeight="1">
      <c r="A19" s="39" t="s">
        <v>13</v>
      </c>
      <c r="B19" s="58" t="s">
        <v>17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5" ht="39" customHeight="1">
      <c r="A21" s="39" t="s">
        <v>12</v>
      </c>
      <c r="B21" s="58" t="s">
        <v>17</v>
      </c>
      <c r="C21" s="58"/>
      <c r="D21" s="58"/>
      <c r="E21" s="59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ht="39" customHeight="1" thickBot="1">
      <c r="A23" s="41" t="s">
        <v>15</v>
      </c>
      <c r="B23" s="77" t="s">
        <v>16</v>
      </c>
      <c r="C23" s="77"/>
      <c r="D23" s="77"/>
      <c r="E23" s="78"/>
    </row>
    <row r="26" spans="4:5" ht="12.75">
      <c r="D26" s="9"/>
      <c r="E26" s="9"/>
    </row>
  </sheetData>
  <sheetProtection/>
  <mergeCells count="17">
    <mergeCell ref="B23:E23"/>
    <mergeCell ref="B17:E17"/>
    <mergeCell ref="B18:E18"/>
    <mergeCell ref="B19:E19"/>
    <mergeCell ref="B20:E20"/>
    <mergeCell ref="B21:E21"/>
    <mergeCell ref="B22:E22"/>
    <mergeCell ref="B14:E14"/>
    <mergeCell ref="B15:E15"/>
    <mergeCell ref="B16:E16"/>
    <mergeCell ref="A1:E1"/>
    <mergeCell ref="A2:E2"/>
    <mergeCell ref="B5:E5"/>
    <mergeCell ref="A6:A7"/>
    <mergeCell ref="B6:E7"/>
    <mergeCell ref="B13:E13"/>
    <mergeCell ref="A4:E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6"/>
  <sheetViews>
    <sheetView zoomScale="80" zoomScaleNormal="80" zoomScalePageLayoutView="0" workbookViewId="0" topLeftCell="A13">
      <selection activeCell="B5" sqref="B5:E5"/>
    </sheetView>
  </sheetViews>
  <sheetFormatPr defaultColWidth="11.421875" defaultRowHeight="12.75"/>
  <cols>
    <col min="1" max="1" width="32.57421875" style="2" customWidth="1"/>
    <col min="2" max="2" width="24.14062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18">
      <c r="A2" s="69" t="s">
        <v>62</v>
      </c>
      <c r="B2" s="69"/>
      <c r="C2" s="69"/>
      <c r="D2" s="69"/>
      <c r="E2" s="69"/>
    </row>
    <row r="4" spans="1:5" ht="18">
      <c r="A4" s="69" t="s">
        <v>162</v>
      </c>
      <c r="B4" s="69"/>
      <c r="C4" s="69"/>
      <c r="D4" s="69"/>
      <c r="E4" s="69"/>
    </row>
    <row r="5" spans="2:5" ht="18.75" thickBot="1">
      <c r="B5" s="70"/>
      <c r="C5" s="70"/>
      <c r="D5" s="70"/>
      <c r="E5" s="70"/>
    </row>
    <row r="6" spans="1:5" ht="12.75" customHeight="1">
      <c r="A6" s="71" t="s">
        <v>1</v>
      </c>
      <c r="B6" s="73" t="s">
        <v>52</v>
      </c>
      <c r="C6" s="73"/>
      <c r="D6" s="73"/>
      <c r="E6" s="74"/>
    </row>
    <row r="7" spans="1:5" ht="25.5" customHeight="1">
      <c r="A7" s="72"/>
      <c r="B7" s="75"/>
      <c r="C7" s="75"/>
      <c r="D7" s="75"/>
      <c r="E7" s="76"/>
    </row>
    <row r="8" spans="1:5" s="3" customFormat="1" ht="75.75" customHeight="1">
      <c r="A8" s="39" t="s">
        <v>2</v>
      </c>
      <c r="B8" s="38" t="s">
        <v>3</v>
      </c>
      <c r="C8" s="38" t="s">
        <v>77</v>
      </c>
      <c r="D8" s="38" t="s">
        <v>5</v>
      </c>
      <c r="E8" s="40" t="s">
        <v>6</v>
      </c>
    </row>
    <row r="9" spans="1:5" ht="73.5" customHeight="1">
      <c r="A9" s="39" t="s">
        <v>18</v>
      </c>
      <c r="B9" s="35" t="s">
        <v>97</v>
      </c>
      <c r="C9" s="15">
        <v>39899</v>
      </c>
      <c r="D9" s="16">
        <v>758407037</v>
      </c>
      <c r="E9" s="23" t="s">
        <v>17</v>
      </c>
    </row>
    <row r="10" spans="1:5" ht="73.5" customHeight="1">
      <c r="A10" s="39" t="s">
        <v>23</v>
      </c>
      <c r="B10" s="35" t="s">
        <v>139</v>
      </c>
      <c r="C10" s="15">
        <v>40519</v>
      </c>
      <c r="D10" s="16">
        <v>402994560</v>
      </c>
      <c r="E10" s="23" t="s">
        <v>17</v>
      </c>
    </row>
    <row r="11" spans="1:5" ht="73.5" customHeight="1">
      <c r="A11" s="39">
        <v>3</v>
      </c>
      <c r="B11" s="35" t="s">
        <v>140</v>
      </c>
      <c r="C11" s="15">
        <v>40144</v>
      </c>
      <c r="D11" s="16">
        <v>460520000</v>
      </c>
      <c r="E11" s="23" t="s">
        <v>17</v>
      </c>
    </row>
    <row r="12" spans="1:5" s="3" customFormat="1" ht="39" customHeight="1">
      <c r="A12" s="39" t="s">
        <v>7</v>
      </c>
      <c r="B12" s="18"/>
      <c r="C12" s="18"/>
      <c r="D12" s="19">
        <f>SUM(D9:D11)</f>
        <v>1621921597</v>
      </c>
      <c r="E12" s="25" t="str">
        <f>IF(B13&lt;D12,"CUMPLE","NO CUMPLE")</f>
        <v>CUMPLE</v>
      </c>
    </row>
    <row r="13" spans="1:5" s="3" customFormat="1" ht="39" customHeight="1">
      <c r="A13" s="39" t="s">
        <v>19</v>
      </c>
      <c r="B13" s="67">
        <v>1457484320</v>
      </c>
      <c r="C13" s="67"/>
      <c r="D13" s="67"/>
      <c r="E13" s="68"/>
    </row>
    <row r="14" spans="1:5" ht="39" customHeight="1">
      <c r="A14" s="39" t="s">
        <v>8</v>
      </c>
      <c r="B14" s="65" t="str">
        <f>IF(D12&lt;B13,"NO CUMPLE","CUMPLE")</f>
        <v>CUMPLE</v>
      </c>
      <c r="C14" s="65"/>
      <c r="D14" s="65"/>
      <c r="E14" s="66"/>
    </row>
    <row r="15" spans="1:5" ht="91.5" customHeight="1">
      <c r="A15" s="39" t="s">
        <v>63</v>
      </c>
      <c r="B15" s="58" t="s">
        <v>17</v>
      </c>
      <c r="C15" s="58"/>
      <c r="D15" s="58"/>
      <c r="E15" s="59"/>
    </row>
    <row r="16" spans="1:5" ht="39" customHeight="1">
      <c r="A16" s="39" t="s">
        <v>9</v>
      </c>
      <c r="B16" s="58" t="s">
        <v>163</v>
      </c>
      <c r="C16" s="58"/>
      <c r="D16" s="58"/>
      <c r="E16" s="59"/>
    </row>
    <row r="17" spans="1:5" ht="39" customHeight="1">
      <c r="A17" s="39" t="s">
        <v>10</v>
      </c>
      <c r="B17" s="58" t="s">
        <v>164</v>
      </c>
      <c r="C17" s="58"/>
      <c r="D17" s="58"/>
      <c r="E17" s="59"/>
    </row>
    <row r="18" spans="1:5" ht="39" customHeight="1">
      <c r="A18" s="39" t="s">
        <v>11</v>
      </c>
      <c r="B18" s="58" t="s">
        <v>17</v>
      </c>
      <c r="C18" s="58"/>
      <c r="D18" s="58"/>
      <c r="E18" s="59"/>
    </row>
    <row r="19" spans="1:5" ht="39" customHeight="1">
      <c r="A19" s="39" t="s">
        <v>13</v>
      </c>
      <c r="B19" s="58" t="s">
        <v>17</v>
      </c>
      <c r="C19" s="58"/>
      <c r="D19" s="58"/>
      <c r="E19" s="59"/>
    </row>
    <row r="20" spans="1:5" ht="39" customHeight="1">
      <c r="A20" s="39" t="s">
        <v>14</v>
      </c>
      <c r="B20" s="58" t="s">
        <v>17</v>
      </c>
      <c r="C20" s="58"/>
      <c r="D20" s="58"/>
      <c r="E20" s="59"/>
    </row>
    <row r="21" spans="1:5" ht="39" customHeight="1">
      <c r="A21" s="39" t="s">
        <v>12</v>
      </c>
      <c r="B21" s="58" t="s">
        <v>37</v>
      </c>
      <c r="C21" s="58"/>
      <c r="D21" s="58"/>
      <c r="E21" s="59"/>
    </row>
    <row r="22" spans="1:5" ht="39" customHeight="1">
      <c r="A22" s="39" t="s">
        <v>24</v>
      </c>
      <c r="B22" s="58" t="s">
        <v>17</v>
      </c>
      <c r="C22" s="58"/>
      <c r="D22" s="58"/>
      <c r="E22" s="59"/>
    </row>
    <row r="23" spans="1:5" ht="39" customHeight="1" thickBot="1">
      <c r="A23" s="41" t="s">
        <v>15</v>
      </c>
      <c r="B23" s="77" t="s">
        <v>16</v>
      </c>
      <c r="C23" s="77"/>
      <c r="D23" s="77"/>
      <c r="E23" s="78"/>
    </row>
    <row r="26" spans="4:5" ht="12.75">
      <c r="D26" s="9"/>
      <c r="E26" s="9"/>
    </row>
  </sheetData>
  <sheetProtection/>
  <mergeCells count="17">
    <mergeCell ref="B22:E22"/>
    <mergeCell ref="B23:E23"/>
    <mergeCell ref="B16:E16"/>
    <mergeCell ref="B17:E17"/>
    <mergeCell ref="B18:E18"/>
    <mergeCell ref="B19:E19"/>
    <mergeCell ref="B20:E20"/>
    <mergeCell ref="B21:E21"/>
    <mergeCell ref="B14:E14"/>
    <mergeCell ref="B15:E15"/>
    <mergeCell ref="A1:E1"/>
    <mergeCell ref="A2:E2"/>
    <mergeCell ref="B5:E5"/>
    <mergeCell ref="A6:A7"/>
    <mergeCell ref="B6:E7"/>
    <mergeCell ref="B13:E13"/>
    <mergeCell ref="A4:E4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4"/>
  <sheetViews>
    <sheetView zoomScale="90" zoomScaleNormal="90" zoomScalePageLayoutView="0" workbookViewId="0" topLeftCell="A10">
      <selection activeCell="A5" sqref="A5:IV5"/>
    </sheetView>
  </sheetViews>
  <sheetFormatPr defaultColWidth="11.421875" defaultRowHeight="12.75"/>
  <cols>
    <col min="1" max="1" width="31.00390625" style="2" customWidth="1"/>
    <col min="2" max="2" width="14.7109375" style="1" customWidth="1"/>
    <col min="3" max="3" width="16.8515625" style="1" customWidth="1"/>
    <col min="4" max="4" width="16.28125" style="1" customWidth="1"/>
    <col min="5" max="5" width="18.0039062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ht="13.5" thickBot="1"/>
    <row r="7" spans="1:5" ht="12.75" customHeight="1">
      <c r="A7" s="71" t="s">
        <v>1</v>
      </c>
      <c r="B7" s="73" t="s">
        <v>65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4</v>
      </c>
      <c r="D9" s="38" t="s">
        <v>5</v>
      </c>
      <c r="E9" s="40" t="s">
        <v>6</v>
      </c>
    </row>
    <row r="10" spans="1:5" ht="110.25" customHeight="1">
      <c r="A10" s="39" t="s">
        <v>18</v>
      </c>
      <c r="B10" s="35"/>
      <c r="C10" s="15"/>
      <c r="D10" s="16"/>
      <c r="E10" s="23" t="s">
        <v>56</v>
      </c>
    </row>
    <row r="11" spans="1:5" ht="99" customHeight="1">
      <c r="A11" s="39" t="s">
        <v>23</v>
      </c>
      <c r="B11" s="35"/>
      <c r="C11" s="15"/>
      <c r="D11" s="16"/>
      <c r="E11" s="23" t="s">
        <v>56</v>
      </c>
    </row>
    <row r="12" spans="1:5" ht="136.5" customHeight="1">
      <c r="A12" s="39">
        <v>3</v>
      </c>
      <c r="B12" s="35" t="s">
        <v>141</v>
      </c>
      <c r="C12" s="15">
        <v>40808</v>
      </c>
      <c r="D12" s="16">
        <v>56521000</v>
      </c>
      <c r="E12" s="23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56521000</v>
      </c>
      <c r="E13" s="33" t="str">
        <f>IF(B14&lt;D13,"CUMPLE","NO CUMPLE")</f>
        <v>NO CUMPLE</v>
      </c>
    </row>
    <row r="14" spans="1:5" s="3" customFormat="1" ht="21" customHeight="1">
      <c r="A14" s="39" t="s">
        <v>19</v>
      </c>
      <c r="B14" s="67">
        <v>193796502</v>
      </c>
      <c r="C14" s="67"/>
      <c r="D14" s="67"/>
      <c r="E14" s="68"/>
    </row>
    <row r="15" spans="1:5" ht="25.5">
      <c r="A15" s="39" t="s">
        <v>8</v>
      </c>
      <c r="B15" s="65" t="str">
        <f>IF(D13&lt;B14,"NO CUMPLE","CUMPLE")</f>
        <v>NO CUMPLE</v>
      </c>
      <c r="C15" s="65"/>
      <c r="D15" s="65"/>
      <c r="E15" s="66"/>
    </row>
    <row r="16" spans="1:5" ht="69.75" customHeight="1">
      <c r="A16" s="39" t="s">
        <v>63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142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33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17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ht="21" customHeight="1" thickBot="1">
      <c r="A24" s="41" t="s">
        <v>15</v>
      </c>
      <c r="B24" s="77" t="s">
        <v>21</v>
      </c>
      <c r="C24" s="77"/>
      <c r="D24" s="77"/>
      <c r="E24" s="78"/>
    </row>
  </sheetData>
  <sheetProtection/>
  <mergeCells count="16">
    <mergeCell ref="B16:E16"/>
    <mergeCell ref="B24:E24"/>
    <mergeCell ref="B17:E17"/>
    <mergeCell ref="B18:E18"/>
    <mergeCell ref="B19:E19"/>
    <mergeCell ref="B20:E20"/>
    <mergeCell ref="B21:E21"/>
    <mergeCell ref="B22:E22"/>
    <mergeCell ref="B23:E23"/>
    <mergeCell ref="A2:E2"/>
    <mergeCell ref="A3:E3"/>
    <mergeCell ref="A7:A8"/>
    <mergeCell ref="B7:E8"/>
    <mergeCell ref="B14:E14"/>
    <mergeCell ref="B15:E15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6">
      <selection activeCell="A5" sqref="A5:IV5"/>
    </sheetView>
  </sheetViews>
  <sheetFormatPr defaultColWidth="11.421875" defaultRowHeight="12.75"/>
  <cols>
    <col min="1" max="1" width="33.7109375" style="2" customWidth="1"/>
    <col min="2" max="2" width="21.710937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71" t="s">
        <v>1</v>
      </c>
      <c r="B7" s="73" t="s">
        <v>66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39" t="s">
        <v>18</v>
      </c>
      <c r="B10" s="35" t="s">
        <v>34</v>
      </c>
      <c r="C10" s="15">
        <v>40440</v>
      </c>
      <c r="D10" s="16">
        <v>365945813</v>
      </c>
      <c r="E10" s="23" t="s">
        <v>17</v>
      </c>
    </row>
    <row r="11" spans="1:5" ht="99" customHeight="1">
      <c r="A11" s="39" t="s">
        <v>23</v>
      </c>
      <c r="B11" s="35" t="s">
        <v>34</v>
      </c>
      <c r="C11" s="15">
        <v>40463</v>
      </c>
      <c r="D11" s="16">
        <v>179426576</v>
      </c>
      <c r="E11" s="23" t="s">
        <v>17</v>
      </c>
    </row>
    <row r="12" spans="1:5" ht="136.5" customHeight="1">
      <c r="A12" s="39">
        <v>3</v>
      </c>
      <c r="B12" s="35" t="s">
        <v>34</v>
      </c>
      <c r="C12" s="15">
        <v>39718</v>
      </c>
      <c r="D12" s="16">
        <v>138903040</v>
      </c>
      <c r="E12" s="23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684275429</v>
      </c>
      <c r="E13" s="25" t="str">
        <f>IF(B14&lt;D13,"CUMPLE","NO CUMPLE")</f>
        <v>CUMPLE</v>
      </c>
    </row>
    <row r="14" spans="1:5" s="3" customFormat="1" ht="21" customHeight="1">
      <c r="A14" s="39" t="s">
        <v>19</v>
      </c>
      <c r="B14" s="67">
        <v>274101040</v>
      </c>
      <c r="C14" s="67"/>
      <c r="D14" s="67"/>
      <c r="E14" s="68"/>
    </row>
    <row r="15" spans="1:5" ht="43.5" customHeight="1">
      <c r="A15" s="39" t="s">
        <v>8</v>
      </c>
      <c r="B15" s="65" t="str">
        <f>IF(D13&lt;B14,"NO CUMPLE","CUMPLE")</f>
        <v>CUMPLE</v>
      </c>
      <c r="C15" s="65"/>
      <c r="D15" s="65"/>
      <c r="E15" s="66"/>
    </row>
    <row r="16" spans="1:5" ht="64.5" customHeight="1">
      <c r="A16" s="39" t="s">
        <v>63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160</v>
      </c>
      <c r="C17" s="58"/>
      <c r="D17" s="58"/>
      <c r="E17" s="59"/>
    </row>
    <row r="18" spans="1:5" ht="24.75" customHeight="1">
      <c r="A18" s="39" t="s">
        <v>10</v>
      </c>
      <c r="B18" s="58" t="s">
        <v>17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17</v>
      </c>
      <c r="C21" s="58"/>
      <c r="D21" s="58"/>
      <c r="E21" s="59"/>
    </row>
    <row r="22" spans="1:5" ht="21" customHeight="1">
      <c r="A22" s="39" t="s">
        <v>12</v>
      </c>
      <c r="B22" s="58" t="s">
        <v>17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ht="21" customHeight="1" thickBot="1">
      <c r="A24" s="41" t="s">
        <v>15</v>
      </c>
      <c r="B24" s="79" t="s">
        <v>16</v>
      </c>
      <c r="C24" s="79"/>
      <c r="D24" s="79"/>
      <c r="E24" s="80"/>
    </row>
    <row r="27" spans="4:5" ht="12.75">
      <c r="D27" s="9"/>
      <c r="E27" s="9"/>
    </row>
  </sheetData>
  <sheetProtection/>
  <mergeCells count="17">
    <mergeCell ref="B23:E23"/>
    <mergeCell ref="B24:E24"/>
    <mergeCell ref="B17:E17"/>
    <mergeCell ref="B18:E18"/>
    <mergeCell ref="B19:E19"/>
    <mergeCell ref="B20:E20"/>
    <mergeCell ref="B21:E21"/>
    <mergeCell ref="B22:E22"/>
    <mergeCell ref="B15:E15"/>
    <mergeCell ref="B16:E16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4"/>
  <sheetViews>
    <sheetView zoomScale="80" zoomScaleNormal="80" zoomScalePageLayoutView="0" workbookViewId="0" topLeftCell="A13">
      <selection activeCell="B17" sqref="B17:E17"/>
    </sheetView>
  </sheetViews>
  <sheetFormatPr defaultColWidth="11.421875" defaultRowHeight="12.75"/>
  <cols>
    <col min="1" max="1" width="31.00390625" style="2" customWidth="1"/>
    <col min="2" max="5" width="22.2812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ht="13.5" thickBot="1"/>
    <row r="7" spans="1:5" ht="12.75" customHeight="1">
      <c r="A7" s="71" t="s">
        <v>1</v>
      </c>
      <c r="B7" s="73" t="s">
        <v>40</v>
      </c>
      <c r="C7" s="73"/>
      <c r="D7" s="73"/>
      <c r="E7" s="74"/>
    </row>
    <row r="8" spans="1:5" ht="25.5" customHeight="1">
      <c r="A8" s="72"/>
      <c r="B8" s="75"/>
      <c r="C8" s="75"/>
      <c r="D8" s="75"/>
      <c r="E8" s="76"/>
    </row>
    <row r="9" spans="1:5" s="3" customFormat="1" ht="75.75" customHeight="1">
      <c r="A9" s="39" t="s">
        <v>2</v>
      </c>
      <c r="B9" s="38" t="s">
        <v>3</v>
      </c>
      <c r="C9" s="38" t="s">
        <v>77</v>
      </c>
      <c r="D9" s="38" t="s">
        <v>5</v>
      </c>
      <c r="E9" s="40" t="s">
        <v>6</v>
      </c>
    </row>
    <row r="10" spans="1:5" ht="110.25" customHeight="1">
      <c r="A10" s="39" t="s">
        <v>18</v>
      </c>
      <c r="B10" s="35" t="s">
        <v>43</v>
      </c>
      <c r="C10" s="15">
        <v>39882</v>
      </c>
      <c r="D10" s="16">
        <v>1033806500</v>
      </c>
      <c r="E10" s="23" t="s">
        <v>17</v>
      </c>
    </row>
    <row r="11" spans="1:5" ht="99" customHeight="1">
      <c r="A11" s="39" t="s">
        <v>23</v>
      </c>
      <c r="B11" s="35" t="s">
        <v>41</v>
      </c>
      <c r="C11" s="15">
        <v>39953</v>
      </c>
      <c r="D11" s="16">
        <v>33674800</v>
      </c>
      <c r="E11" s="23" t="s">
        <v>17</v>
      </c>
    </row>
    <row r="12" spans="1:5" ht="136.5" customHeight="1">
      <c r="A12" s="39">
        <v>3</v>
      </c>
      <c r="B12" s="35" t="s">
        <v>50</v>
      </c>
      <c r="C12" s="15">
        <v>40529</v>
      </c>
      <c r="D12" s="16">
        <v>14951559</v>
      </c>
      <c r="E12" s="23" t="s">
        <v>17</v>
      </c>
    </row>
    <row r="13" spans="1:5" s="3" customFormat="1" ht="21" customHeight="1">
      <c r="A13" s="39" t="s">
        <v>7</v>
      </c>
      <c r="B13" s="18"/>
      <c r="C13" s="18"/>
      <c r="D13" s="19">
        <f>SUM(D10:D12)</f>
        <v>1082432859</v>
      </c>
      <c r="E13" s="24"/>
    </row>
    <row r="14" spans="1:5" s="3" customFormat="1" ht="21" customHeight="1">
      <c r="A14" s="39" t="s">
        <v>19</v>
      </c>
      <c r="B14" s="67">
        <v>339469360</v>
      </c>
      <c r="C14" s="67"/>
      <c r="D14" s="67"/>
      <c r="E14" s="68"/>
    </row>
    <row r="15" spans="1:5" ht="47.25" customHeight="1">
      <c r="A15" s="39" t="s">
        <v>8</v>
      </c>
      <c r="B15" s="58" t="str">
        <f>IF(D13&lt;B14,"NO CUMPLE","CUMPLE")</f>
        <v>CUMPLE</v>
      </c>
      <c r="C15" s="58"/>
      <c r="D15" s="58"/>
      <c r="E15" s="59"/>
    </row>
    <row r="16" spans="1:5" ht="69" customHeight="1">
      <c r="A16" s="39" t="s">
        <v>63</v>
      </c>
      <c r="B16" s="58" t="s">
        <v>17</v>
      </c>
      <c r="C16" s="58"/>
      <c r="D16" s="58"/>
      <c r="E16" s="59"/>
    </row>
    <row r="17" spans="1:5" ht="24.75" customHeight="1">
      <c r="A17" s="39" t="s">
        <v>9</v>
      </c>
      <c r="B17" s="58" t="s">
        <v>165</v>
      </c>
      <c r="C17" s="58"/>
      <c r="D17" s="58"/>
      <c r="E17" s="59"/>
    </row>
    <row r="18" spans="1:5" ht="24.75" customHeight="1">
      <c r="A18" s="39" t="s">
        <v>10</v>
      </c>
      <c r="B18" s="58" t="s">
        <v>92</v>
      </c>
      <c r="C18" s="58"/>
      <c r="D18" s="58"/>
      <c r="E18" s="59"/>
    </row>
    <row r="19" spans="1:5" ht="21" customHeight="1">
      <c r="A19" s="39" t="s">
        <v>11</v>
      </c>
      <c r="B19" s="58" t="s">
        <v>17</v>
      </c>
      <c r="C19" s="58"/>
      <c r="D19" s="58"/>
      <c r="E19" s="59"/>
    </row>
    <row r="20" spans="1:5" ht="21" customHeight="1">
      <c r="A20" s="39" t="s">
        <v>13</v>
      </c>
      <c r="B20" s="58" t="s">
        <v>17</v>
      </c>
      <c r="C20" s="58"/>
      <c r="D20" s="58"/>
      <c r="E20" s="59"/>
    </row>
    <row r="21" spans="1:5" ht="21" customHeight="1">
      <c r="A21" s="39" t="s">
        <v>14</v>
      </c>
      <c r="B21" s="58" t="s">
        <v>45</v>
      </c>
      <c r="C21" s="58"/>
      <c r="D21" s="58"/>
      <c r="E21" s="59"/>
    </row>
    <row r="22" spans="1:5" ht="21" customHeight="1">
      <c r="A22" s="39" t="s">
        <v>12</v>
      </c>
      <c r="B22" s="58" t="s">
        <v>93</v>
      </c>
      <c r="C22" s="58"/>
      <c r="D22" s="58"/>
      <c r="E22" s="59"/>
    </row>
    <row r="23" spans="1:5" ht="21" customHeight="1">
      <c r="A23" s="39" t="s">
        <v>24</v>
      </c>
      <c r="B23" s="58" t="s">
        <v>17</v>
      </c>
      <c r="C23" s="58"/>
      <c r="D23" s="58"/>
      <c r="E23" s="59"/>
    </row>
    <row r="24" spans="1:5" s="3" customFormat="1" ht="26.25" customHeight="1" thickBot="1">
      <c r="A24" s="41" t="s">
        <v>15</v>
      </c>
      <c r="B24" s="79" t="s">
        <v>94</v>
      </c>
      <c r="C24" s="79"/>
      <c r="D24" s="79"/>
      <c r="E24" s="80"/>
    </row>
  </sheetData>
  <sheetProtection/>
  <mergeCells count="16">
    <mergeCell ref="B18:E18"/>
    <mergeCell ref="B16:E16"/>
    <mergeCell ref="B15:E15"/>
    <mergeCell ref="B19:E19"/>
    <mergeCell ref="B24:E24"/>
    <mergeCell ref="B22:E22"/>
    <mergeCell ref="B23:E23"/>
    <mergeCell ref="B20:E20"/>
    <mergeCell ref="B21:E21"/>
    <mergeCell ref="A2:E2"/>
    <mergeCell ref="A3:E3"/>
    <mergeCell ref="A7:A8"/>
    <mergeCell ref="B7:E8"/>
    <mergeCell ref="B14:E14"/>
    <mergeCell ref="B17:E17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3">
      <selection activeCell="B6" sqref="B6:E6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85" t="s">
        <v>1</v>
      </c>
      <c r="B7" s="87" t="s">
        <v>67</v>
      </c>
      <c r="C7" s="88"/>
      <c r="D7" s="88"/>
      <c r="E7" s="89"/>
    </row>
    <row r="8" spans="1:5" ht="25.5" customHeight="1">
      <c r="A8" s="86"/>
      <c r="B8" s="90"/>
      <c r="C8" s="91"/>
      <c r="D8" s="91"/>
      <c r="E8" s="92"/>
    </row>
    <row r="9" spans="1:5" s="3" customFormat="1" ht="75.75" customHeight="1">
      <c r="A9" s="26" t="s">
        <v>2</v>
      </c>
      <c r="B9" s="55" t="s">
        <v>3</v>
      </c>
      <c r="C9" s="47" t="s">
        <v>77</v>
      </c>
      <c r="D9" s="47" t="s">
        <v>5</v>
      </c>
      <c r="E9" s="49" t="s">
        <v>6</v>
      </c>
    </row>
    <row r="10" spans="1:5" ht="110.25" customHeight="1">
      <c r="A10" s="26" t="s">
        <v>18</v>
      </c>
      <c r="B10" s="27" t="s">
        <v>78</v>
      </c>
      <c r="C10" s="28" t="s">
        <v>79</v>
      </c>
      <c r="D10" s="29">
        <v>171352067</v>
      </c>
      <c r="E10" s="30" t="s">
        <v>17</v>
      </c>
    </row>
    <row r="11" spans="1:5" ht="99" customHeight="1">
      <c r="A11" s="26" t="s">
        <v>23</v>
      </c>
      <c r="B11" s="27" t="s">
        <v>80</v>
      </c>
      <c r="C11" s="28" t="s">
        <v>81</v>
      </c>
      <c r="D11" s="29">
        <v>196978893</v>
      </c>
      <c r="E11" s="30" t="s">
        <v>17</v>
      </c>
    </row>
    <row r="12" spans="1:5" ht="99" customHeight="1">
      <c r="A12" s="26">
        <v>3</v>
      </c>
      <c r="B12" s="27" t="s">
        <v>78</v>
      </c>
      <c r="C12" s="28">
        <v>40438</v>
      </c>
      <c r="D12" s="29">
        <v>72789133</v>
      </c>
      <c r="E12" s="30" t="s">
        <v>17</v>
      </c>
    </row>
    <row r="13" spans="1:5" s="3" customFormat="1" ht="21" customHeight="1">
      <c r="A13" s="26" t="s">
        <v>7</v>
      </c>
      <c r="B13" s="27"/>
      <c r="C13" s="36"/>
      <c r="D13" s="56">
        <f>SUM(D10:D12)</f>
        <v>441120093</v>
      </c>
      <c r="E13" s="30" t="str">
        <f>IF(B14&lt;D13,"CUMPLE","NO CUMPLE")</f>
        <v>CUMPLE</v>
      </c>
    </row>
    <row r="14" spans="1:5" s="3" customFormat="1" ht="21" customHeight="1">
      <c r="A14" s="26" t="s">
        <v>19</v>
      </c>
      <c r="B14" s="93">
        <v>409057354</v>
      </c>
      <c r="C14" s="94"/>
      <c r="D14" s="94"/>
      <c r="E14" s="95"/>
    </row>
    <row r="15" spans="1:5" ht="25.5">
      <c r="A15" s="26" t="s">
        <v>8</v>
      </c>
      <c r="B15" s="84" t="str">
        <f>IF(D13&lt;B14,"NO CUMPLE","CUMPLE")</f>
        <v>CUMPLE</v>
      </c>
      <c r="C15" s="58"/>
      <c r="D15" s="58"/>
      <c r="E15" s="59"/>
    </row>
    <row r="16" spans="1:5" ht="73.5" customHeight="1">
      <c r="A16" s="11" t="s">
        <v>63</v>
      </c>
      <c r="B16" s="81" t="s">
        <v>17</v>
      </c>
      <c r="C16" s="82"/>
      <c r="D16" s="82"/>
      <c r="E16" s="83"/>
    </row>
    <row r="17" spans="1:5" ht="55.5" customHeight="1">
      <c r="A17" s="26" t="s">
        <v>9</v>
      </c>
      <c r="B17" s="81" t="s">
        <v>82</v>
      </c>
      <c r="C17" s="82"/>
      <c r="D17" s="82"/>
      <c r="E17" s="83"/>
    </row>
    <row r="18" spans="1:5" ht="24.75" customHeight="1">
      <c r="A18" s="26" t="s">
        <v>10</v>
      </c>
      <c r="B18" s="81" t="s">
        <v>17</v>
      </c>
      <c r="C18" s="82"/>
      <c r="D18" s="82"/>
      <c r="E18" s="83"/>
    </row>
    <row r="19" spans="1:5" ht="21" customHeight="1">
      <c r="A19" s="26" t="s">
        <v>11</v>
      </c>
      <c r="B19" s="81" t="s">
        <v>17</v>
      </c>
      <c r="C19" s="82"/>
      <c r="D19" s="82"/>
      <c r="E19" s="83"/>
    </row>
    <row r="20" spans="1:5" ht="21" customHeight="1">
      <c r="A20" s="26" t="s">
        <v>13</v>
      </c>
      <c r="B20" s="81" t="s">
        <v>17</v>
      </c>
      <c r="C20" s="82"/>
      <c r="D20" s="82"/>
      <c r="E20" s="83"/>
    </row>
    <row r="21" spans="1:5" ht="21" customHeight="1">
      <c r="A21" s="26" t="s">
        <v>14</v>
      </c>
      <c r="B21" s="81" t="s">
        <v>17</v>
      </c>
      <c r="C21" s="82"/>
      <c r="D21" s="82"/>
      <c r="E21" s="83"/>
    </row>
    <row r="22" spans="1:5" ht="21" customHeight="1">
      <c r="A22" s="26" t="s">
        <v>12</v>
      </c>
      <c r="B22" s="81" t="s">
        <v>37</v>
      </c>
      <c r="C22" s="82"/>
      <c r="D22" s="82"/>
      <c r="E22" s="83"/>
    </row>
    <row r="23" spans="1:5" ht="21" customHeight="1">
      <c r="A23" s="26" t="s">
        <v>24</v>
      </c>
      <c r="B23" s="81" t="s">
        <v>17</v>
      </c>
      <c r="C23" s="82"/>
      <c r="D23" s="82"/>
      <c r="E23" s="83"/>
    </row>
    <row r="24" spans="1:5" s="3" customFormat="1" ht="26.25" customHeight="1" thickBot="1">
      <c r="A24" s="34" t="s">
        <v>15</v>
      </c>
      <c r="B24" s="96" t="s">
        <v>16</v>
      </c>
      <c r="C24" s="97"/>
      <c r="D24" s="97"/>
      <c r="E24" s="98"/>
    </row>
    <row r="27" spans="4:5" ht="12.75">
      <c r="D27" s="9"/>
      <c r="E27" s="9"/>
    </row>
  </sheetData>
  <sheetProtection/>
  <mergeCells count="17">
    <mergeCell ref="B17:E17"/>
    <mergeCell ref="B18:E18"/>
    <mergeCell ref="B19:E19"/>
    <mergeCell ref="B24:E24"/>
    <mergeCell ref="B20:E20"/>
    <mergeCell ref="B21:E21"/>
    <mergeCell ref="B22:E22"/>
    <mergeCell ref="B23:E23"/>
    <mergeCell ref="B16:E16"/>
    <mergeCell ref="B15:E15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0">
      <selection activeCell="B17" sqref="B17:E17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spans="2:5" ht="18.75" thickBot="1">
      <c r="B6" s="70"/>
      <c r="C6" s="70"/>
      <c r="D6" s="70"/>
      <c r="E6" s="70"/>
    </row>
    <row r="7" spans="1:5" ht="12.75" customHeight="1">
      <c r="A7" s="99" t="s">
        <v>1</v>
      </c>
      <c r="B7" s="88" t="s">
        <v>68</v>
      </c>
      <c r="C7" s="88"/>
      <c r="D7" s="88"/>
      <c r="E7" s="89"/>
    </row>
    <row r="8" spans="1:5" ht="25.5" customHeight="1">
      <c r="A8" s="100"/>
      <c r="B8" s="91"/>
      <c r="C8" s="91"/>
      <c r="D8" s="91"/>
      <c r="E8" s="92"/>
    </row>
    <row r="9" spans="1:5" s="3" customFormat="1" ht="75.75" customHeight="1">
      <c r="A9" s="48" t="s">
        <v>2</v>
      </c>
      <c r="B9" s="47" t="s">
        <v>3</v>
      </c>
      <c r="C9" s="47" t="s">
        <v>77</v>
      </c>
      <c r="D9" s="47" t="s">
        <v>5</v>
      </c>
      <c r="E9" s="49" t="s">
        <v>6</v>
      </c>
    </row>
    <row r="10" spans="1:5" ht="110.25" customHeight="1">
      <c r="A10" s="48" t="s">
        <v>18</v>
      </c>
      <c r="B10" s="36" t="s">
        <v>88</v>
      </c>
      <c r="C10" s="28">
        <v>39937</v>
      </c>
      <c r="D10" s="29"/>
      <c r="E10" s="30" t="s">
        <v>90</v>
      </c>
    </row>
    <row r="11" spans="1:5" ht="99" customHeight="1">
      <c r="A11" s="48" t="s">
        <v>23</v>
      </c>
      <c r="B11" s="36" t="s">
        <v>88</v>
      </c>
      <c r="C11" s="28">
        <v>39661</v>
      </c>
      <c r="D11" s="29"/>
      <c r="E11" s="30" t="s">
        <v>90</v>
      </c>
    </row>
    <row r="12" spans="1:5" ht="99" customHeight="1">
      <c r="A12" s="48">
        <v>3</v>
      </c>
      <c r="B12" s="36" t="s">
        <v>89</v>
      </c>
      <c r="C12" s="28">
        <v>40225</v>
      </c>
      <c r="D12" s="29"/>
      <c r="E12" s="30" t="s">
        <v>90</v>
      </c>
    </row>
    <row r="13" spans="1:5" s="3" customFormat="1" ht="21" customHeight="1">
      <c r="A13" s="48" t="s">
        <v>7</v>
      </c>
      <c r="B13" s="31"/>
      <c r="C13" s="31"/>
      <c r="D13" s="32">
        <f>SUM(D10:D12)</f>
        <v>0</v>
      </c>
      <c r="E13" s="33" t="str">
        <f>IF(B14&lt;D13,"CUMPLE","NO CUMPLE")</f>
        <v>NO CUMPLE</v>
      </c>
    </row>
    <row r="14" spans="1:5" s="3" customFormat="1" ht="21" customHeight="1">
      <c r="A14" s="48" t="s">
        <v>19</v>
      </c>
      <c r="B14" s="101">
        <v>398866000</v>
      </c>
      <c r="C14" s="101"/>
      <c r="D14" s="101"/>
      <c r="E14" s="102"/>
    </row>
    <row r="15" spans="1:5" ht="25.5">
      <c r="A15" s="39" t="s">
        <v>8</v>
      </c>
      <c r="B15" s="65" t="str">
        <f>IF(D13&lt;B14,"NO CUMPLE","CUMPLE")</f>
        <v>NO CUMPLE</v>
      </c>
      <c r="C15" s="65"/>
      <c r="D15" s="65"/>
      <c r="E15" s="66"/>
    </row>
    <row r="16" spans="1:5" ht="73.5" customHeight="1">
      <c r="A16" s="39" t="s">
        <v>63</v>
      </c>
      <c r="B16" s="58" t="s">
        <v>17</v>
      </c>
      <c r="C16" s="58"/>
      <c r="D16" s="58"/>
      <c r="E16" s="59"/>
    </row>
    <row r="17" spans="1:5" ht="55.5" customHeight="1">
      <c r="A17" s="48" t="s">
        <v>9</v>
      </c>
      <c r="B17" s="82" t="s">
        <v>166</v>
      </c>
      <c r="C17" s="82"/>
      <c r="D17" s="82"/>
      <c r="E17" s="83"/>
    </row>
    <row r="18" spans="1:5" ht="51.75" customHeight="1">
      <c r="A18" s="48" t="s">
        <v>10</v>
      </c>
      <c r="B18" s="82" t="s">
        <v>91</v>
      </c>
      <c r="C18" s="82"/>
      <c r="D18" s="82"/>
      <c r="E18" s="83"/>
    </row>
    <row r="19" spans="1:5" ht="21" customHeight="1">
      <c r="A19" s="48" t="s">
        <v>11</v>
      </c>
      <c r="B19" s="82" t="s">
        <v>17</v>
      </c>
      <c r="C19" s="82"/>
      <c r="D19" s="82"/>
      <c r="E19" s="83"/>
    </row>
    <row r="20" spans="1:5" ht="21" customHeight="1">
      <c r="A20" s="48" t="s">
        <v>13</v>
      </c>
      <c r="B20" s="82" t="s">
        <v>17</v>
      </c>
      <c r="C20" s="82"/>
      <c r="D20" s="82"/>
      <c r="E20" s="83"/>
    </row>
    <row r="21" spans="1:5" ht="21" customHeight="1">
      <c r="A21" s="48" t="s">
        <v>14</v>
      </c>
      <c r="B21" s="82" t="s">
        <v>17</v>
      </c>
      <c r="C21" s="82"/>
      <c r="D21" s="82"/>
      <c r="E21" s="83"/>
    </row>
    <row r="22" spans="1:5" ht="21" customHeight="1">
      <c r="A22" s="48" t="s">
        <v>12</v>
      </c>
      <c r="B22" s="82" t="s">
        <v>17</v>
      </c>
      <c r="C22" s="82"/>
      <c r="D22" s="82"/>
      <c r="E22" s="83"/>
    </row>
    <row r="23" spans="1:5" ht="21" customHeight="1">
      <c r="A23" s="48" t="s">
        <v>24</v>
      </c>
      <c r="B23" s="82" t="s">
        <v>17</v>
      </c>
      <c r="C23" s="82"/>
      <c r="D23" s="82"/>
      <c r="E23" s="83"/>
    </row>
    <row r="24" spans="1:5" s="3" customFormat="1" ht="26.25" customHeight="1" thickBot="1">
      <c r="A24" s="50" t="s">
        <v>15</v>
      </c>
      <c r="B24" s="97" t="s">
        <v>21</v>
      </c>
      <c r="C24" s="97"/>
      <c r="D24" s="97"/>
      <c r="E24" s="98"/>
    </row>
    <row r="27" spans="4:5" ht="12.75">
      <c r="D27" s="9"/>
      <c r="E27" s="9"/>
    </row>
  </sheetData>
  <sheetProtection/>
  <mergeCells count="17">
    <mergeCell ref="B18:E18"/>
    <mergeCell ref="B23:E23"/>
    <mergeCell ref="B24:E24"/>
    <mergeCell ref="B20:E20"/>
    <mergeCell ref="B21:E21"/>
    <mergeCell ref="B22:E22"/>
    <mergeCell ref="B19:E19"/>
    <mergeCell ref="B15:E15"/>
    <mergeCell ref="B16:E16"/>
    <mergeCell ref="B17:E17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4"/>
  <sheetViews>
    <sheetView zoomScale="90" zoomScaleNormal="90" zoomScalePageLayoutView="0" workbookViewId="0" topLeftCell="A13">
      <selection activeCell="B18" sqref="B18:E18"/>
    </sheetView>
  </sheetViews>
  <sheetFormatPr defaultColWidth="11.421875" defaultRowHeight="12.75"/>
  <cols>
    <col min="1" max="1" width="31.00390625" style="2" customWidth="1"/>
    <col min="2" max="2" width="19.8515625" style="1" customWidth="1"/>
    <col min="3" max="3" width="19.140625" style="1" customWidth="1"/>
    <col min="4" max="4" width="16.28125" style="1" customWidth="1"/>
    <col min="5" max="5" width="18.00390625" style="1" customWidth="1"/>
    <col min="6" max="16384" width="11.421875" style="1" customWidth="1"/>
  </cols>
  <sheetData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62</v>
      </c>
      <c r="B3" s="69"/>
      <c r="C3" s="69"/>
      <c r="D3" s="69"/>
      <c r="E3" s="69"/>
    </row>
    <row r="5" spans="1:5" ht="18">
      <c r="A5" s="69" t="s">
        <v>162</v>
      </c>
      <c r="B5" s="69"/>
      <c r="C5" s="69"/>
      <c r="D5" s="69"/>
      <c r="E5" s="69"/>
    </row>
    <row r="6" ht="13.5" thickBot="1"/>
    <row r="7" spans="1:5" ht="12.75" customHeight="1">
      <c r="A7" s="103" t="s">
        <v>1</v>
      </c>
      <c r="B7" s="105" t="s">
        <v>53</v>
      </c>
      <c r="C7" s="106"/>
      <c r="D7" s="106"/>
      <c r="E7" s="107"/>
    </row>
    <row r="8" spans="1:5" ht="25.5" customHeight="1" thickBot="1">
      <c r="A8" s="104"/>
      <c r="B8" s="108"/>
      <c r="C8" s="109"/>
      <c r="D8" s="109"/>
      <c r="E8" s="110"/>
    </row>
    <row r="9" spans="1:5" s="3" customFormat="1" ht="63.75" customHeight="1">
      <c r="A9" s="11" t="s">
        <v>2</v>
      </c>
      <c r="B9" s="12" t="s">
        <v>3</v>
      </c>
      <c r="C9" s="13" t="s">
        <v>4</v>
      </c>
      <c r="D9" s="13" t="s">
        <v>5</v>
      </c>
      <c r="E9" s="22" t="s">
        <v>6</v>
      </c>
    </row>
    <row r="10" spans="1:5" ht="110.25" customHeight="1">
      <c r="A10" s="11" t="s">
        <v>18</v>
      </c>
      <c r="B10" s="14" t="s">
        <v>117</v>
      </c>
      <c r="C10" s="15">
        <v>41034</v>
      </c>
      <c r="D10" s="16">
        <v>198922000</v>
      </c>
      <c r="E10" s="53" t="s">
        <v>118</v>
      </c>
    </row>
    <row r="11" spans="1:5" ht="99" customHeight="1">
      <c r="A11" s="11" t="s">
        <v>23</v>
      </c>
      <c r="B11" s="14" t="s">
        <v>119</v>
      </c>
      <c r="C11" s="15">
        <v>40542</v>
      </c>
      <c r="D11" s="16">
        <v>476872520</v>
      </c>
      <c r="E11" s="23" t="s">
        <v>17</v>
      </c>
    </row>
    <row r="12" spans="1:5" ht="136.5" customHeight="1">
      <c r="A12" s="11">
        <v>3</v>
      </c>
      <c r="B12" s="14" t="s">
        <v>120</v>
      </c>
      <c r="C12" s="15">
        <v>40644</v>
      </c>
      <c r="D12" s="16">
        <v>498800000</v>
      </c>
      <c r="E12" s="23" t="s">
        <v>17</v>
      </c>
    </row>
    <row r="13" spans="1:5" s="3" customFormat="1" ht="21" customHeight="1">
      <c r="A13" s="11" t="s">
        <v>7</v>
      </c>
      <c r="B13" s="17"/>
      <c r="C13" s="18"/>
      <c r="D13" s="19">
        <f>SUM(D10:D12)</f>
        <v>1174594520</v>
      </c>
      <c r="E13" s="33"/>
    </row>
    <row r="14" spans="1:5" s="3" customFormat="1" ht="21" customHeight="1">
      <c r="A14" s="20" t="s">
        <v>19</v>
      </c>
      <c r="B14" s="111">
        <v>174749068</v>
      </c>
      <c r="C14" s="67"/>
      <c r="D14" s="67"/>
      <c r="E14" s="68"/>
    </row>
    <row r="15" spans="1:5" ht="25.5">
      <c r="A15" s="39" t="s">
        <v>8</v>
      </c>
      <c r="B15" s="65" t="s">
        <v>33</v>
      </c>
      <c r="C15" s="65"/>
      <c r="D15" s="65"/>
      <c r="E15" s="66"/>
    </row>
    <row r="16" spans="1:5" ht="77.25" customHeight="1">
      <c r="A16" s="39" t="s">
        <v>63</v>
      </c>
      <c r="B16" s="58" t="s">
        <v>17</v>
      </c>
      <c r="C16" s="58"/>
      <c r="D16" s="58"/>
      <c r="E16" s="59"/>
    </row>
    <row r="17" spans="1:5" ht="24.75" customHeight="1">
      <c r="A17" s="20" t="s">
        <v>9</v>
      </c>
      <c r="B17" s="84" t="s">
        <v>121</v>
      </c>
      <c r="C17" s="58"/>
      <c r="D17" s="58"/>
      <c r="E17" s="59"/>
    </row>
    <row r="18" spans="1:5" ht="24.75" customHeight="1">
      <c r="A18" s="20" t="s">
        <v>10</v>
      </c>
      <c r="B18" s="84" t="s">
        <v>17</v>
      </c>
      <c r="C18" s="58"/>
      <c r="D18" s="58"/>
      <c r="E18" s="59"/>
    </row>
    <row r="19" spans="1:5" ht="21" customHeight="1">
      <c r="A19" s="20" t="s">
        <v>11</v>
      </c>
      <c r="B19" s="84" t="s">
        <v>17</v>
      </c>
      <c r="C19" s="58"/>
      <c r="D19" s="58"/>
      <c r="E19" s="59"/>
    </row>
    <row r="20" spans="1:5" ht="21" customHeight="1">
      <c r="A20" s="20" t="s">
        <v>13</v>
      </c>
      <c r="B20" s="84" t="s">
        <v>17</v>
      </c>
      <c r="C20" s="58"/>
      <c r="D20" s="58"/>
      <c r="E20" s="59"/>
    </row>
    <row r="21" spans="1:5" ht="21" customHeight="1">
      <c r="A21" s="20" t="s">
        <v>14</v>
      </c>
      <c r="B21" s="84" t="s">
        <v>17</v>
      </c>
      <c r="C21" s="58"/>
      <c r="D21" s="58"/>
      <c r="E21" s="59"/>
    </row>
    <row r="22" spans="1:5" ht="21" customHeight="1">
      <c r="A22" s="20" t="s">
        <v>12</v>
      </c>
      <c r="B22" s="84" t="s">
        <v>37</v>
      </c>
      <c r="C22" s="58"/>
      <c r="D22" s="58"/>
      <c r="E22" s="59"/>
    </row>
    <row r="23" spans="1:5" ht="21" customHeight="1">
      <c r="A23" s="20" t="s">
        <v>24</v>
      </c>
      <c r="B23" s="84" t="s">
        <v>17</v>
      </c>
      <c r="C23" s="58"/>
      <c r="D23" s="58"/>
      <c r="E23" s="59"/>
    </row>
    <row r="24" spans="1:5" ht="21" customHeight="1" thickBot="1">
      <c r="A24" s="21" t="s">
        <v>15</v>
      </c>
      <c r="B24" s="112" t="s">
        <v>21</v>
      </c>
      <c r="C24" s="79"/>
      <c r="D24" s="79"/>
      <c r="E24" s="80"/>
    </row>
  </sheetData>
  <sheetProtection/>
  <mergeCells count="16">
    <mergeCell ref="B16:E16"/>
    <mergeCell ref="B24:E24"/>
    <mergeCell ref="B17:E17"/>
    <mergeCell ref="B18:E18"/>
    <mergeCell ref="B19:E19"/>
    <mergeCell ref="B20:E20"/>
    <mergeCell ref="B21:E21"/>
    <mergeCell ref="B22:E22"/>
    <mergeCell ref="B23:E23"/>
    <mergeCell ref="A2:E2"/>
    <mergeCell ref="A3:E3"/>
    <mergeCell ref="A7:A8"/>
    <mergeCell ref="B7:E8"/>
    <mergeCell ref="B14:E14"/>
    <mergeCell ref="B15:E15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oem</cp:lastModifiedBy>
  <cp:lastPrinted>2012-10-29T12:56:02Z</cp:lastPrinted>
  <dcterms:created xsi:type="dcterms:W3CDTF">2009-09-07T20:32:02Z</dcterms:created>
  <dcterms:modified xsi:type="dcterms:W3CDTF">2012-10-30T15:12:08Z</dcterms:modified>
  <cp:category/>
  <cp:version/>
  <cp:contentType/>
  <cp:contentStatus/>
</cp:coreProperties>
</file>