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535" activeTab="0"/>
  </bookViews>
  <sheets>
    <sheet name="INDICADORES " sheetId="1" r:id="rId1"/>
    <sheet name="Hoja1" sheetId="2" r:id="rId2"/>
  </sheets>
  <definedNames>
    <definedName name="_xlfn.STDEV.S" hidden="1">#NAME?</definedName>
  </definedNames>
  <calcPr fullCalcOnLoad="1"/>
</workbook>
</file>

<file path=xl/sharedStrings.xml><?xml version="1.0" encoding="utf-8"?>
<sst xmlns="http://schemas.openxmlformats.org/spreadsheetml/2006/main" count="562" uniqueCount="339">
  <si>
    <t>MACRO ADD S A S</t>
  </si>
  <si>
    <t>ASECOM LTDA</t>
  </si>
  <si>
    <t xml:space="preserve">COLOMBIANA DE SOFTWARE Y HARDWARE S.A.                                                              </t>
  </si>
  <si>
    <t>HUMBERTO BECERRA Y CIA LIMITADA</t>
  </si>
  <si>
    <t>LINEADATASCAN S.A.</t>
  </si>
  <si>
    <t>NEXSYS DE COLOMBIA S.A.</t>
  </si>
  <si>
    <t>PROUNIX S.A.</t>
  </si>
  <si>
    <t>NEC DE COLOMBIA S.A.</t>
  </si>
  <si>
    <t xml:space="preserve">CONTROLES EMPRESARIALES LTDA                                          </t>
  </si>
  <si>
    <t>DISELCO LIMITADA</t>
  </si>
  <si>
    <t>SUCOMPUTO LTDA. SUMINISTROS Y COMPUTADORES LIMITADA</t>
  </si>
  <si>
    <t>HOSPIMPORT S.A.</t>
  </si>
  <si>
    <t xml:space="preserve">WM WIRELESS &amp; MOBILE LTDA                                                                           </t>
  </si>
  <si>
    <t>ZURICH DE OCCIDENTE S.A.</t>
  </si>
  <si>
    <t xml:space="preserve">SERLECOM LTDA.  SERVICIOS ESPECIALIZADOS                                        </t>
  </si>
  <si>
    <t>IMPRESISTEM S A</t>
  </si>
  <si>
    <t>ASESORES EN SISTEMAS DE INFORMACION Y TECNOLOGIA DE COMUNICACION LIMITADA</t>
  </si>
  <si>
    <t>KENDER S.A.</t>
  </si>
  <si>
    <t>TECNOLOGIA INFORMATICA LTDA</t>
  </si>
  <si>
    <t>CONSULTORIA TECNICA Y SERVICIOS DE INGENIERIA LTDA</t>
  </si>
  <si>
    <t>COMPUTADORES SISTEMAS Y CAPACITACION S A.</t>
  </si>
  <si>
    <t>ASIA MICROCOMPUTADORES LTDA</t>
  </si>
  <si>
    <t>DATA CONTROL LTDA</t>
  </si>
  <si>
    <t xml:space="preserve">DATECSA S.A.                                                          </t>
  </si>
  <si>
    <t>COMPUFACIL S. A.S.</t>
  </si>
  <si>
    <t>GLOBAL INNOVATIONS LTDA</t>
  </si>
  <si>
    <t>MOUSE STAR S A S</t>
  </si>
  <si>
    <t>F1 HELP + QUE SOLUCIONES S A S</t>
  </si>
  <si>
    <t>INFORMESE LTDA</t>
  </si>
  <si>
    <t>ELYTE ELECTRONICA Y TELECOMUNICACIONES LTDA</t>
  </si>
  <si>
    <t>LINALCA S.A.</t>
  </si>
  <si>
    <t>MES OCCIDENTE LIMITADA</t>
  </si>
  <si>
    <t xml:space="preserve">TEKTRON COMUNICACIONES LTDA.                                                    </t>
  </si>
  <si>
    <t>MAKRO COMPUTO S A</t>
  </si>
  <si>
    <t>ASESORIAS EN SISTEMAS GOD S.A.S.</t>
  </si>
  <si>
    <t>MULTISOFTWARE TRANSACCIONAL S A S</t>
  </si>
  <si>
    <t>ENERPOWER LTDA</t>
  </si>
  <si>
    <t xml:space="preserve">MICRO-INF Y COMPAÑIA LIMITADA                                                   </t>
  </si>
  <si>
    <t>PRINTER COMPUTER´S SERVICE LTDA</t>
  </si>
  <si>
    <t>B T G COMPUTERS S.A.</t>
  </si>
  <si>
    <t>COMPUMAX COMPUTER SAS</t>
  </si>
  <si>
    <t>COMPUTER WORKING S.A.S</t>
  </si>
  <si>
    <t xml:space="preserve">AMERICAN COMPUTER S.A                                                           </t>
  </si>
  <si>
    <t>REDCOMPUTO LTDA</t>
  </si>
  <si>
    <t>SURTISUMICOMPUTO LTDA.</t>
  </si>
  <si>
    <t>NEX COMPUTER S.A.</t>
  </si>
  <si>
    <t>BEST BUY COMPUTERS LTDA</t>
  </si>
  <si>
    <t>COMPUTO Y ARTES GRAFICAS COMGRAFICAS LTDA</t>
  </si>
  <si>
    <t>QUORUM COMPUTER DE COLOMBIA LTDA</t>
  </si>
  <si>
    <t>POSCOMPUTO MAYORISTA S.A.S</t>
  </si>
  <si>
    <t>NIT</t>
  </si>
  <si>
    <t>FECHA CORTE</t>
  </si>
  <si>
    <t>RAZON SOCIAL</t>
  </si>
  <si>
    <t xml:space="preserve"> 1105 CAJA</t>
  </si>
  <si>
    <t xml:space="preserve"> 1110 BANCOS</t>
  </si>
  <si>
    <t xml:space="preserve"> 1115 REMESAS EN TRANSITO</t>
  </si>
  <si>
    <t xml:space="preserve"> 1120 CUENTAS DE AHORRO</t>
  </si>
  <si>
    <t xml:space="preserve"> 1125 FONDOS</t>
  </si>
  <si>
    <t xml:space="preserve"> 11 SUBTOTAL DISPONIBLE</t>
  </si>
  <si>
    <t xml:space="preserve"> 12 INVERSIONES </t>
  </si>
  <si>
    <t xml:space="preserve"> 1305 CLIENTES </t>
  </si>
  <si>
    <t xml:space="preserve"> 1310 CUENTAS CORRIENTES COMERCIALES CP </t>
  </si>
  <si>
    <t xml:space="preserve"> 1315 CUENTAS POR COBRAR A CASA MATRIZ CP </t>
  </si>
  <si>
    <t xml:space="preserve"> 1320 CUENTAS POR COBRAR A VINCULADOS ECONOMICOS CP </t>
  </si>
  <si>
    <t xml:space="preserve"> 1323 CUENTAS POR COBRAR A DIRECTORES CP </t>
  </si>
  <si>
    <t xml:space="preserve"> 1325 CUENTAS POR COBRAR A SOCIOS Y ACCIONISTAS CP </t>
  </si>
  <si>
    <t xml:space="preserve"> 1328 APORTES POR COBRAR CP </t>
  </si>
  <si>
    <t xml:space="preserve"> 1330 ANTICIPOS Y AVANCES CP </t>
  </si>
  <si>
    <t xml:space="preserve"> 1332 CUENTAS DE OPERACION CONJUNTA CP </t>
  </si>
  <si>
    <t xml:space="preserve"> 1335 DEPOSITOS CP </t>
  </si>
  <si>
    <t xml:space="preserve"> 1340 PROMESAS DE COMPRAVENTA CP </t>
  </si>
  <si>
    <t xml:space="preserve"> 1345 INGRESOS POR COBRAR CP </t>
  </si>
  <si>
    <t xml:space="preserve"> 1350 RETENCION SOBRE CONTRATOS CP </t>
  </si>
  <si>
    <t xml:space="preserve"> 1355 ANTICIPO DE IMPTOS Y CONTRIB O SALDOS A FAVOR CP </t>
  </si>
  <si>
    <t xml:space="preserve"> 1360 RECLAMACIONES CP </t>
  </si>
  <si>
    <t xml:space="preserve"> 1365 CUENTAS POR COBRAR A TRABAJADORES CP </t>
  </si>
  <si>
    <t xml:space="preserve"> 1370 PRESTAMOS A PARTICULARES CP </t>
  </si>
  <si>
    <t xml:space="preserve"> 1380 DEUDORES VARIOS CP </t>
  </si>
  <si>
    <t xml:space="preserve"> 1385 DERECHOS DE RECOMP DE CART NEGOCIADA CP</t>
  </si>
  <si>
    <t xml:space="preserve"> 1390 DEUDAS DE DIFICIL COBRO CP </t>
  </si>
  <si>
    <t xml:space="preserve"> 1399 PROVISIONES CP </t>
  </si>
  <si>
    <t xml:space="preserve"> 13 SUBTOTAL DEUDORES CP </t>
  </si>
  <si>
    <t xml:space="preserve"> 1405 MATERIAS PRIMAS</t>
  </si>
  <si>
    <t xml:space="preserve"> 1410 PRODUCTOS EN PROCESO</t>
  </si>
  <si>
    <t xml:space="preserve"> 1415 OBRAS DE CONSTRUC EN CURSO</t>
  </si>
  <si>
    <t xml:space="preserve"> 1417 OBRAS DE URBANISMO</t>
  </si>
  <si>
    <t xml:space="preserve"> 1420 CONTRATOS EN EJECUCION CP </t>
  </si>
  <si>
    <t xml:space="preserve"> 1425 CULTIVOS EN DESARROLLO CP </t>
  </si>
  <si>
    <t xml:space="preserve"> 1428 PLANTACIONES AGRICOLAS CP </t>
  </si>
  <si>
    <t xml:space="preserve"> 1430 PRODUCTOS TERMINADOS</t>
  </si>
  <si>
    <t xml:space="preserve"> 1435 MERCANCIAS NO FABRICADAS POR LA EMPRESA</t>
  </si>
  <si>
    <t xml:space="preserve"> 1440 BIENES RAICES PARA LA VENTA</t>
  </si>
  <si>
    <t xml:space="preserve"> 1445 SEMOVIENTES CP </t>
  </si>
  <si>
    <t xml:space="preserve"> 1450 TERRENOS</t>
  </si>
  <si>
    <t xml:space="preserve"> 1455 MATERIALES REPUESTOS Y ACCESORIOS CP </t>
  </si>
  <si>
    <t xml:space="preserve"> 1460 ENVASES Y EMPAQUES CP </t>
  </si>
  <si>
    <t xml:space="preserve"> 1465 INVENTARIOS EN TRANSITO CP </t>
  </si>
  <si>
    <t xml:space="preserve"> 1499 PROVISIONES CP </t>
  </si>
  <si>
    <t xml:space="preserve"> 14 SUBTOTAL INVENTARIOS CP </t>
  </si>
  <si>
    <t xml:space="preserve"> 1705 GASTOS PAGADOS POR ANTICIPADO CP </t>
  </si>
  <si>
    <t xml:space="preserve"> 1710 CARGOS DIFERIDOS CP </t>
  </si>
  <si>
    <t xml:space="preserve"> 1715 COSTOS DE EXPLORACION POR AMORTIZAR CP </t>
  </si>
  <si>
    <t xml:space="preserve"> 1720 COSTOS DE EXPLOTACION Y DESARROLLO CP </t>
  </si>
  <si>
    <t xml:space="preserve"> 1730 CARGOS POR CORRECCION MONETARIA DIFERIDA CP </t>
  </si>
  <si>
    <t xml:space="preserve"> 1798 AMORTIZACION ACUMULADA CP </t>
  </si>
  <si>
    <t xml:space="preserve"> 17 SUBTOTAL DIFERIDO CP </t>
  </si>
  <si>
    <t xml:space="preserve"> TOTAL ACTIVO CORRIENTE</t>
  </si>
  <si>
    <t xml:space="preserve"> 12 INVERSIONES</t>
  </si>
  <si>
    <t xml:space="preserve"> 1305 CLIENTES</t>
  </si>
  <si>
    <t xml:space="preserve"> 1310 CUENTAS CORRIENTES COMERCIALES</t>
  </si>
  <si>
    <t xml:space="preserve"> 1315 CUENTAS POR COBRAR A CASA MATRIZ</t>
  </si>
  <si>
    <t xml:space="preserve"> 1320 CUENTAS POR COBRAR A VINCULADOS ECONOM</t>
  </si>
  <si>
    <t xml:space="preserve"> 1323 CUENTAS POR COBRAR A DIRECTORES</t>
  </si>
  <si>
    <t xml:space="preserve"> 1325 CUENTAS POR COBRAR A SOCIOS Y ACCIONISTAS</t>
  </si>
  <si>
    <t xml:space="preserve"> 1330 ANTICIPOS Y AVANCES</t>
  </si>
  <si>
    <t xml:space="preserve"> 1332 CUENTAS DE OPERACION CONJUNTA</t>
  </si>
  <si>
    <t xml:space="preserve"> 1335 DEPOSITOS</t>
  </si>
  <si>
    <t xml:space="preserve"> 1340 PROMESAS DE COMPRAVENTA</t>
  </si>
  <si>
    <t xml:space="preserve"> 1345 INGRESOS POR COBRAR</t>
  </si>
  <si>
    <t xml:space="preserve"> 1350 RETENCION SOBRE CONTRATOS</t>
  </si>
  <si>
    <t xml:space="preserve"> 1355 ANTICIPO DE IMPTOS Y CONTRIB O SALDOS A FAVOR</t>
  </si>
  <si>
    <t xml:space="preserve"> 1360 RECLAMACIONES</t>
  </si>
  <si>
    <t xml:space="preserve"> 1365 CUENTAS POR COBRAR A TRABAJADORES</t>
  </si>
  <si>
    <t xml:space="preserve"> 1370 PRESTAMOS A PARTICULARES</t>
  </si>
  <si>
    <t xml:space="preserve"> 1380 DEUDORES VARIOS</t>
  </si>
  <si>
    <t xml:space="preserve"> 1385 DERECHOS DE RECOMP DE CART NEGOCIADA</t>
  </si>
  <si>
    <t xml:space="preserve"> 1390 DEUDAS DE DIFICIL COBRO</t>
  </si>
  <si>
    <t xml:space="preserve"> 1399 PROVISIONES</t>
  </si>
  <si>
    <t xml:space="preserve"> 13 SUBTOTAL DEUDORES A LARGO PLAZO</t>
  </si>
  <si>
    <t xml:space="preserve"> 15 PROPIEDADES PLANTA Y EQUIPO</t>
  </si>
  <si>
    <t xml:space="preserve"> 1605 CREDITO MERCANTIL</t>
  </si>
  <si>
    <t xml:space="preserve"> 1610 MARCAS</t>
  </si>
  <si>
    <t xml:space="preserve"> 1615 PATENTES</t>
  </si>
  <si>
    <t xml:space="preserve"> 1620 CONCESIONES Y FRANQUICIAS</t>
  </si>
  <si>
    <t xml:space="preserve"> 1625 DERECHOS</t>
  </si>
  <si>
    <t xml:space="preserve"> 1630 KNOW HOW</t>
  </si>
  <si>
    <t xml:space="preserve"> 1635 LICENCIAS</t>
  </si>
  <si>
    <t xml:space="preserve"> 1698 AMORTIZACION ACUMULADA</t>
  </si>
  <si>
    <t xml:space="preserve"> 1699 PROVISIONES</t>
  </si>
  <si>
    <t xml:space="preserve"> 16 SUBTOTAL INTANGIBLES</t>
  </si>
  <si>
    <t xml:space="preserve"> 1705 GASTOS PAGADOS POR ANTICIPADO</t>
  </si>
  <si>
    <t xml:space="preserve"> 1710 CARGOS DIFERIDOS</t>
  </si>
  <si>
    <t xml:space="preserve"> 1715 COSTOS DE EXPLORACION POR AMORTIZAR</t>
  </si>
  <si>
    <t xml:space="preserve"> 1720 COSTOS DE EXPLOTACION Y DESARROLLO</t>
  </si>
  <si>
    <t xml:space="preserve"> 1730 CARGOS POR CORRECCION MONETARIA DIFERIDA</t>
  </si>
  <si>
    <t xml:space="preserve"> 1798 AMORTIZACION ACUMULADA</t>
  </si>
  <si>
    <t xml:space="preserve"> 17 SUBTOTAL DIFERIDOS</t>
  </si>
  <si>
    <t xml:space="preserve"> 1805 BIENES DE ARTE Y CULTURA</t>
  </si>
  <si>
    <t xml:space="preserve"> 1895 DIVERSOS</t>
  </si>
  <si>
    <t xml:space="preserve"> 1899 PROVISIONES</t>
  </si>
  <si>
    <t xml:space="preserve"> 18 SUBTOTAL OTROS ACTIVOS</t>
  </si>
  <si>
    <t xml:space="preserve"> 1905 DE INVERSIONES</t>
  </si>
  <si>
    <t xml:space="preserve"> 1910 DE PROPIEDADES PLANTA Y EQUIPO</t>
  </si>
  <si>
    <t xml:space="preserve"> 1995 DE OTROS ACTIVOS</t>
  </si>
  <si>
    <t xml:space="preserve"> 19 SUBTOTAL VALORIZACIONES</t>
  </si>
  <si>
    <t xml:space="preserve"> TOTAL ACTIVO NO CORRIENTE</t>
  </si>
  <si>
    <t xml:space="preserve"> TOTAL ACTIVO</t>
  </si>
  <si>
    <t xml:space="preserve"> 21 OBLIGACIONES FINANCIERAS CP </t>
  </si>
  <si>
    <t xml:space="preserve"> 22 PROVEEDORES CP </t>
  </si>
  <si>
    <t xml:space="preserve"> 2305 CUENTAS CORRIENTES COMERCIALES CP </t>
  </si>
  <si>
    <t xml:space="preserve"> 2310 A CASA MATRIZ CP </t>
  </si>
  <si>
    <t xml:space="preserve"> 2315 A COMPANNIAS VINCULADAS CP </t>
  </si>
  <si>
    <t xml:space="preserve"> 2320 A CONTRATISTAS CP </t>
  </si>
  <si>
    <t xml:space="preserve"> 2330 ORDENES DE COMPRA POR UTILIZAR CP </t>
  </si>
  <si>
    <t xml:space="preserve"> 2335 COSTOS Y GASTOS POR PAGAR CP </t>
  </si>
  <si>
    <t xml:space="preserve"> 2340 INSTALAMENTOS POR PAGAR CP </t>
  </si>
  <si>
    <t xml:space="preserve"> 2345 ACREEDORES OFICIALES CP </t>
  </si>
  <si>
    <t xml:space="preserve"> 2350 REGALIAS POR PAGAR CP </t>
  </si>
  <si>
    <t xml:space="preserve"> 2355 DEUDAS CON ACCIONISTAS O SOCIOS CP </t>
  </si>
  <si>
    <t xml:space="preserve"> 2357 DEUDAS CON DIRECTORES CP </t>
  </si>
  <si>
    <t xml:space="preserve"> 2360 DIVIDENDOS O PARTICIPACIONES POR PAGAR CP </t>
  </si>
  <si>
    <t xml:space="preserve"> 2365 RETENCION EN LA FUENTE CP </t>
  </si>
  <si>
    <t xml:space="preserve"> 2367 IMPUESTO A LAS VENTAS RETENIDO CP </t>
  </si>
  <si>
    <t xml:space="preserve"> 2368 IMPUESTO DE INDUSTRIA Y COMERCIO RETENIDO CP </t>
  </si>
  <si>
    <t xml:space="preserve"> 2370 RETENCIONES Y APORTES DE NOMINA CP </t>
  </si>
  <si>
    <t xml:space="preserve"> 2375 CUOTAS POR DEVOLVER </t>
  </si>
  <si>
    <t xml:space="preserve"> 2380 ACREEDORES CP </t>
  </si>
  <si>
    <t xml:space="preserve"> 23 SUBTOTAL CUENTAS POR PAGAR CP </t>
  </si>
  <si>
    <t xml:space="preserve"> 24 IMPUESTOS GRAVAMENES Y TASAS CP </t>
  </si>
  <si>
    <t xml:space="preserve"> 25 OBLIGACIONES LABORALES CP </t>
  </si>
  <si>
    <t xml:space="preserve"> 2605 PARA COSTOS Y GASTOS CP </t>
  </si>
  <si>
    <t xml:space="preserve"> 2610 PARA OBLIGACIONES LABORALES CP </t>
  </si>
  <si>
    <t xml:space="preserve"> 2615 PARA OBLIGACIONES FISCALES CP </t>
  </si>
  <si>
    <t xml:space="preserve"> 2620 PENSIONES DE JUBILACION CP </t>
  </si>
  <si>
    <t xml:space="preserve"> 2625 PARA OBRAS DE URBANISMO CP </t>
  </si>
  <si>
    <t xml:space="preserve"> 2630 PARA MANTENIMIENTO Y REPARACIONES CP </t>
  </si>
  <si>
    <t xml:space="preserve"> 2635 PARA CONTINGENCIAS CP </t>
  </si>
  <si>
    <t xml:space="preserve"> 2640 PARA OBLIGACIONES DE GARANTIAS CP </t>
  </si>
  <si>
    <t xml:space="preserve"> 2695 PROVISIONES DIVERSAS CP </t>
  </si>
  <si>
    <t xml:space="preserve"> 26 SUBTOTAL PASIVOS ESTIMAD Y PROVIS CP </t>
  </si>
  <si>
    <t xml:space="preserve"> 27 DIFERIDOS CP </t>
  </si>
  <si>
    <t xml:space="preserve"> 2805 ANTICIPOS Y AVANCES RECIBIDOS CP </t>
  </si>
  <si>
    <t xml:space="preserve"> 2810 DEPOSITOS RECIBIDOS CP </t>
  </si>
  <si>
    <t xml:space="preserve"> 2815 INGRESOS RECIBIDOS PARA TERCEROS CP </t>
  </si>
  <si>
    <t xml:space="preserve"> 2820 CUENTAS DE OPERACION CONJUNTA CP </t>
  </si>
  <si>
    <t xml:space="preserve"> 2825 RETENCIONES A TERCEROS SOBRE CONTRATOS</t>
  </si>
  <si>
    <t xml:space="preserve"> 2830 EMBARGOS JUDICIALES CP </t>
  </si>
  <si>
    <t xml:space="preserve"> 2835 ACREEDORES DEL SISTEMA CP </t>
  </si>
  <si>
    <t xml:space="preserve"> 2840 CUENTAS EN PARTICIPACION CP </t>
  </si>
  <si>
    <t xml:space="preserve"> 2895 DIVERSOS CP </t>
  </si>
  <si>
    <t xml:space="preserve"> 28 SUBTOTAL OTROS PASIVOS CP </t>
  </si>
  <si>
    <t xml:space="preserve"> 2905 BONOS EN CIRCULACION CP </t>
  </si>
  <si>
    <t xml:space="preserve"> 2910 BONOS OBLIGATOR CONVERTIBLES EN ACCIONES CP </t>
  </si>
  <si>
    <t xml:space="preserve"> 2915 PAPELES COMERCIALES CP </t>
  </si>
  <si>
    <t xml:space="preserve"> 2920 BONOS PENSIONALES CP </t>
  </si>
  <si>
    <t xml:space="preserve"> 2925 TITULOS PENSIONALES CP </t>
  </si>
  <si>
    <t xml:space="preserve"> 29 SUBTOTAL BONOS Y PAPELES COMERCIA CP </t>
  </si>
  <si>
    <t xml:space="preserve"> TOTAL PASIVO CORRIENTE </t>
  </si>
  <si>
    <t xml:space="preserve"> 21 OBLIGACIONES FINANCIERAS</t>
  </si>
  <si>
    <t xml:space="preserve"> 22 PROVEEDORES LP </t>
  </si>
  <si>
    <t xml:space="preserve"> 2305 CUENTAS CORRIENTES COMERCIALES</t>
  </si>
  <si>
    <t xml:space="preserve"> 2310 A CASA MATRIZ</t>
  </si>
  <si>
    <t xml:space="preserve"> 2315 A COMPANNIAS VINCULADAS</t>
  </si>
  <si>
    <t xml:space="preserve"> 2320 A CONTRATISTAS</t>
  </si>
  <si>
    <t xml:space="preserve"> 2335 COSTOS Y GASTOS POR PAGAR</t>
  </si>
  <si>
    <t xml:space="preserve"> 2345 ACREEDORES OFICIALES</t>
  </si>
  <si>
    <t xml:space="preserve"> 2350 REGALIAS POR PAGAR</t>
  </si>
  <si>
    <t xml:space="preserve"> 2355 DEUDAS CON ACCIONISTAS O SOCIOS</t>
  </si>
  <si>
    <t xml:space="preserve"> 2357 DEUDAS CON DIRECTORES</t>
  </si>
  <si>
    <t xml:space="preserve"> 2360 DIVIDENDOS O PARTICIPACIONES POR PAGAR</t>
  </si>
  <si>
    <t xml:space="preserve"> 2375 CUOTAS POR DEVOLVER</t>
  </si>
  <si>
    <t xml:space="preserve"> 2380 ACREEDORES VARIOS</t>
  </si>
  <si>
    <t xml:space="preserve"> 23 SUBTOTAL CUENTAS POR PAGAR</t>
  </si>
  <si>
    <t xml:space="preserve"> 24 IMPUESTOS GRAVAMENES Y TASAS LP </t>
  </si>
  <si>
    <t xml:space="preserve"> 25 OBLIGACIONES LABORALES</t>
  </si>
  <si>
    <t xml:space="preserve"> 2605 PARA COSTOS Y GASTOS</t>
  </si>
  <si>
    <t xml:space="preserve"> 2610 PARA OBLIGACIONES LABORALES</t>
  </si>
  <si>
    <t xml:space="preserve"> 2615 PARA OBLIGACIONES FISCALES</t>
  </si>
  <si>
    <t xml:space="preserve"> 2620 PENSIONES DE JUBILACION LP </t>
  </si>
  <si>
    <t xml:space="preserve"> 2625 PARA OBRAS DE URBANISMO</t>
  </si>
  <si>
    <t xml:space="preserve"> 2635 PARA CONTINGENCIAS</t>
  </si>
  <si>
    <t xml:space="preserve"> 2640 PARA OBLIGACIONES DE GARANTIAS</t>
  </si>
  <si>
    <t xml:space="preserve"> 2695 PROVISIONES DIVERSAS</t>
  </si>
  <si>
    <t xml:space="preserve"> 26 SUBTOTAL PASIVOS ESTIMAD Y PROVIS</t>
  </si>
  <si>
    <t xml:space="preserve"> 2705 INGRESOS RECIBIDOS POR ANTICIPADO</t>
  </si>
  <si>
    <t xml:space="preserve"> 2710 ABONOS DIFERIDOS</t>
  </si>
  <si>
    <t xml:space="preserve"> 2715 UTILIDAD DIFERIDA EN VENTAS A PLAZOS</t>
  </si>
  <si>
    <t xml:space="preserve"> 2720 CREDITO POR CORRECCION MONETARIA DIFERIDA</t>
  </si>
  <si>
    <t xml:space="preserve"> 2725 IMPUESTOS DIFERIDOS</t>
  </si>
  <si>
    <t xml:space="preserve"> 27 SUBTOTAL DIFERIDOS</t>
  </si>
  <si>
    <t xml:space="preserve"> 2805 AVANCES Y ANTICIPOS RECIBIDOS</t>
  </si>
  <si>
    <t xml:space="preserve"> 2810 DEPOSITOS RECIBIDOS</t>
  </si>
  <si>
    <t xml:space="preserve"> 2815 INGRESOS RECIBIDOS PARA TERCEROS</t>
  </si>
  <si>
    <t xml:space="preserve"> 2820 CUENTAS DE OPERACION CONJUNTA</t>
  </si>
  <si>
    <t xml:space="preserve"> 2835 ACREEDORES DEL SISTEMA LP </t>
  </si>
  <si>
    <t xml:space="preserve"> 2840 CUENTAS EN PARTICIPACION</t>
  </si>
  <si>
    <t xml:space="preserve"> 2895 DIVERSOS</t>
  </si>
  <si>
    <t xml:space="preserve"> 28 SUBTOTAL OTROS PASIVOS</t>
  </si>
  <si>
    <t xml:space="preserve"> 2905 BONOS EN CIRCULACION</t>
  </si>
  <si>
    <t xml:space="preserve"> 2910 BONOS OBLIGATOR CONVERTIBLES EN ACCIONES</t>
  </si>
  <si>
    <t xml:space="preserve"> 2915 PAPELES COMERCIALES</t>
  </si>
  <si>
    <t xml:space="preserve"> 2920 BONOS PENSIONALES LP </t>
  </si>
  <si>
    <t xml:space="preserve"> 2925 TITULOS PENSIONALES LP </t>
  </si>
  <si>
    <t xml:space="preserve"> 29 SUBTOTAL BONOS Y PAPELES COMERCIA</t>
  </si>
  <si>
    <t xml:space="preserve"> TOTAL PASIVO NO CORRIENTE</t>
  </si>
  <si>
    <t xml:space="preserve"> TOTAL PASIVO</t>
  </si>
  <si>
    <t xml:space="preserve"> 3105 CAPITAL SUSCRITO Y PAGADO</t>
  </si>
  <si>
    <t xml:space="preserve"> 3115 APORTES SOCIALES</t>
  </si>
  <si>
    <t xml:space="preserve"> 3120 CAPITAL ASIGNADO</t>
  </si>
  <si>
    <t xml:space="preserve"> 3125 INVERSION SUPLEMENTARIA AL CAPITAL ASIGNADO</t>
  </si>
  <si>
    <t xml:space="preserve"> 3130 CAPITAL DE PERSONAS NATURALES</t>
  </si>
  <si>
    <t xml:space="preserve"> 3135 APORTES DEL ESTADO</t>
  </si>
  <si>
    <t xml:space="preserve"> 3140 FONDO SOCIAL</t>
  </si>
  <si>
    <t xml:space="preserve"> 31 SUBTOTAL CAPITAL SOCIAL</t>
  </si>
  <si>
    <t xml:space="preserve"> 3205 PRIMA EN COLOC ACC CUOTAS O PARTES DE INT SOCIAL</t>
  </si>
  <si>
    <t xml:space="preserve"> 3210 DONACIONES</t>
  </si>
  <si>
    <t xml:space="preserve"> 3215 CREDITO MERCANTIL</t>
  </si>
  <si>
    <t xml:space="preserve"> 3220 KNOW HOW</t>
  </si>
  <si>
    <t xml:space="preserve"> 3225 SUPERAVIT METODO DE PARTICIPACION</t>
  </si>
  <si>
    <t xml:space="preserve"> 32 SUBTOTAL SUPERAVIT DE CAPITAL</t>
  </si>
  <si>
    <t xml:space="preserve"> 33 RESERVAS </t>
  </si>
  <si>
    <t xml:space="preserve"> 34 REVALORIZACION DEL PATRIMONIO</t>
  </si>
  <si>
    <t xml:space="preserve"> 35 DIVIDEN O PARTC DECRET EN ACC O CUOTAS</t>
  </si>
  <si>
    <t xml:space="preserve"> 36 RESULTADOS DEL EJERCICIO</t>
  </si>
  <si>
    <t xml:space="preserve"> 3705 UTILIDADES ACUMULADAS</t>
  </si>
  <si>
    <t xml:space="preserve"> 3710 PERDIDAS ACUMULADAS</t>
  </si>
  <si>
    <t xml:space="preserve"> 37 RESULTADOS DE EJERCICIOS ANTERIORES</t>
  </si>
  <si>
    <t xml:space="preserve"> 38 SUPERAVIT POR VALORIZACIONES</t>
  </si>
  <si>
    <t xml:space="preserve"> TOTAL PATRIMONIO</t>
  </si>
  <si>
    <t xml:space="preserve"> TOTAL PASIVO Y PATRIMONIO</t>
  </si>
  <si>
    <t xml:space="preserve"> 81 DERECHOS CONTINGENTES</t>
  </si>
  <si>
    <t xml:space="preserve"> 82 DEUDORAS FISCALES</t>
  </si>
  <si>
    <t xml:space="preserve"> 83 DEUDORAS DE CONTROL</t>
  </si>
  <si>
    <t xml:space="preserve"> 9 CUENTAS DE ORDEN ACREEDORAS POR CONTRA</t>
  </si>
  <si>
    <t xml:space="preserve"> 91 RESPONSABILIDADES CONTINGENTES</t>
  </si>
  <si>
    <t xml:space="preserve"> 92 ACREEDORAS FISCALES</t>
  </si>
  <si>
    <t xml:space="preserve"> 93 ACREEDORAS DE CONTROL</t>
  </si>
  <si>
    <t xml:space="preserve"> 8 CTAS DE ORDEN DEUDORAS POR CONTRA</t>
  </si>
  <si>
    <t>CIIU V4a.C</t>
  </si>
  <si>
    <t>DESCRIPCION CIIU</t>
  </si>
  <si>
    <t>SECTOR</t>
  </si>
  <si>
    <t>G4651</t>
  </si>
  <si>
    <t>G4741</t>
  </si>
  <si>
    <t>C2620</t>
  </si>
  <si>
    <t>INDUSTRIAS MANUFACTURERAS</t>
  </si>
  <si>
    <t>COMERCIO AL POR MAYOR Y AL POR MENOR; REPARACIÓN DE VEHÍCULOS AUTOMOTORES Y MOTOCICLETAS</t>
  </si>
  <si>
    <t>Comercio al por mayor de computadores, equipo periférico y programas de informática</t>
  </si>
  <si>
    <t>Comercio al por menor de computadores, equipos periféricos, programas de informática y equipos de telecomunicaciones en establecimientos especializados</t>
  </si>
  <si>
    <t>Fabricación de computadoras y de equipo periférico</t>
  </si>
  <si>
    <t>CIUDAD</t>
  </si>
  <si>
    <t>DEPARTAMENTO</t>
  </si>
  <si>
    <t xml:space="preserve">MEDELLIN                 </t>
  </si>
  <si>
    <t xml:space="preserve">ANTIOQUIA                </t>
  </si>
  <si>
    <t xml:space="preserve">BOGOTA D.C.  </t>
  </si>
  <si>
    <t>BOGOTA D.C.</t>
  </si>
  <si>
    <t xml:space="preserve">BARRANQUILLA             </t>
  </si>
  <si>
    <t xml:space="preserve">ATLANTICO                </t>
  </si>
  <si>
    <t xml:space="preserve">BUCARAMANGA              </t>
  </si>
  <si>
    <t xml:space="preserve">SANTANDER                </t>
  </si>
  <si>
    <t xml:space="preserve">CARTAGENA                </t>
  </si>
  <si>
    <t xml:space="preserve">BOLIVAR                  </t>
  </si>
  <si>
    <t xml:space="preserve">CUNDINAMARCA             </t>
  </si>
  <si>
    <t xml:space="preserve">CALI                     </t>
  </si>
  <si>
    <t xml:space="preserve">VALLE                    </t>
  </si>
  <si>
    <t xml:space="preserve">TUNJA                    </t>
  </si>
  <si>
    <t xml:space="preserve">BOYACA                   </t>
  </si>
  <si>
    <t xml:space="preserve">CALDAS                   </t>
  </si>
  <si>
    <t xml:space="preserve">SANTA MARTA              </t>
  </si>
  <si>
    <t xml:space="preserve">MAGDALENA                </t>
  </si>
  <si>
    <t xml:space="preserve">YUMBO                    </t>
  </si>
  <si>
    <t xml:space="preserve">FUNZA                    </t>
  </si>
  <si>
    <t xml:space="preserve">COTA                     </t>
  </si>
  <si>
    <t xml:space="preserve">DUITAMA                  </t>
  </si>
  <si>
    <t xml:space="preserve">MANIZALES                </t>
  </si>
  <si>
    <t xml:space="preserve">CARMEN DE BOLIVAR        </t>
  </si>
  <si>
    <t>Media Aritmetica</t>
  </si>
  <si>
    <t>Media Armonica</t>
  </si>
  <si>
    <t>Desviacion Estandar</t>
  </si>
  <si>
    <t>M.Armonica - Desv Estándar</t>
  </si>
  <si>
    <t>M Armonica + Desv Estándar</t>
  </si>
  <si>
    <t>Liquidez</t>
  </si>
  <si>
    <t>M.Armonica ajustada</t>
  </si>
  <si>
    <t>Endeudamiento</t>
  </si>
  <si>
    <t>Capital Trabajo</t>
  </si>
  <si>
    <t>Patrimonio</t>
  </si>
  <si>
    <t>INDICADORES CON M. ARMONICA - DESV ESTANDAR</t>
  </si>
  <si>
    <t>INDICADORES CON M. ARMONICA +  DESV ESTANDAR</t>
  </si>
  <si>
    <t>CALCULO DE INDICADORES FINANCIEROS</t>
  </si>
  <si>
    <t>CONVOCATORIA PUBLICA N° 015-2015 SOLUCIÓN INTEGRAL BIBLIOTECA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</si>
</sst>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.00;[Red]&quot;$&quot;\ #,##0.00"/>
    <numFmt numFmtId="165" formatCode="0.0000000000"/>
    <numFmt numFmtId="166" formatCode="0.00000000000"/>
    <numFmt numFmtId="167" formatCode="0.0000000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right"/>
    </xf>
    <xf numFmtId="0" fontId="0" fillId="0" borderId="10" xfId="0" applyBorder="1" applyAlignment="1">
      <alignment/>
    </xf>
    <xf numFmtId="0" fontId="0" fillId="11" borderId="10" xfId="0" applyFill="1" applyBorder="1" applyAlignment="1">
      <alignment horizontal="right"/>
    </xf>
    <xf numFmtId="0" fontId="0" fillId="11" borderId="10" xfId="0" applyFill="1" applyBorder="1" applyAlignment="1">
      <alignment/>
    </xf>
    <xf numFmtId="0" fontId="0" fillId="24" borderId="10" xfId="0" applyFill="1" applyBorder="1" applyAlignment="1">
      <alignment horizontal="right"/>
    </xf>
    <xf numFmtId="0" fontId="0" fillId="24" borderId="10" xfId="0" applyFill="1" applyBorder="1" applyAlignment="1">
      <alignment/>
    </xf>
    <xf numFmtId="0" fontId="0" fillId="19" borderId="10" xfId="0" applyFill="1" applyBorder="1" applyAlignment="1">
      <alignment horizontal="right"/>
    </xf>
    <xf numFmtId="0" fontId="0" fillId="19" borderId="10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0" xfId="0" applyFill="1" applyBorder="1" applyAlignment="1">
      <alignment/>
    </xf>
    <xf numFmtId="0" fontId="0" fillId="6" borderId="10" xfId="0" applyFill="1" applyBorder="1" applyAlignment="1">
      <alignment horizontal="right"/>
    </xf>
    <xf numFmtId="0" fontId="0" fillId="6" borderId="10" xfId="0" applyFill="1" applyBorder="1" applyAlignment="1">
      <alignment/>
    </xf>
    <xf numFmtId="44" fontId="0" fillId="11" borderId="10" xfId="48" applyFont="1" applyFill="1" applyBorder="1" applyAlignment="1">
      <alignment/>
    </xf>
    <xf numFmtId="44" fontId="0" fillId="11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10" fontId="0" fillId="11" borderId="10" xfId="0" applyNumberFormat="1" applyFill="1" applyBorder="1" applyAlignment="1">
      <alignment/>
    </xf>
    <xf numFmtId="175" fontId="0" fillId="11" borderId="10" xfId="0" applyNumberFormat="1" applyFill="1" applyBorder="1" applyAlignment="1">
      <alignment/>
    </xf>
    <xf numFmtId="10" fontId="0" fillId="0" borderId="10" xfId="0" applyNumberFormat="1" applyBorder="1" applyAlignment="1">
      <alignment/>
    </xf>
    <xf numFmtId="0" fontId="35" fillId="0" borderId="11" xfId="0" applyFont="1" applyBorder="1" applyAlignment="1">
      <alignment horizontal="center" vertical="center" wrapText="1"/>
    </xf>
    <xf numFmtId="2" fontId="35" fillId="0" borderId="11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right" vertical="center" wrapText="1"/>
    </xf>
    <xf numFmtId="0" fontId="35" fillId="11" borderId="11" xfId="0" applyFont="1" applyFill="1" applyBorder="1" applyAlignment="1">
      <alignment horizontal="right" vertical="center" wrapText="1"/>
    </xf>
    <xf numFmtId="0" fontId="35" fillId="24" borderId="11" xfId="0" applyFont="1" applyFill="1" applyBorder="1" applyAlignment="1">
      <alignment horizontal="right" vertical="center" wrapText="1"/>
    </xf>
    <xf numFmtId="0" fontId="35" fillId="19" borderId="11" xfId="0" applyFont="1" applyFill="1" applyBorder="1" applyAlignment="1">
      <alignment horizontal="right" vertical="center" wrapText="1"/>
    </xf>
    <xf numFmtId="0" fontId="35" fillId="34" borderId="11" xfId="0" applyFont="1" applyFill="1" applyBorder="1" applyAlignment="1">
      <alignment horizontal="right" vertical="center" wrapText="1"/>
    </xf>
    <xf numFmtId="0" fontId="35" fillId="6" borderId="11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11" borderId="0" xfId="0" applyFill="1" applyBorder="1" applyAlignment="1">
      <alignment/>
    </xf>
    <xf numFmtId="0" fontId="0" fillId="24" borderId="0" xfId="0" applyFill="1" applyBorder="1" applyAlignment="1">
      <alignment/>
    </xf>
    <xf numFmtId="0" fontId="0" fillId="19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6" borderId="0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4" fillId="0" borderId="1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"/>
  <sheetViews>
    <sheetView tabSelected="1" zoomScalePageLayoutView="0" workbookViewId="0" topLeftCell="A52">
      <selection activeCell="BK7" sqref="BK7"/>
    </sheetView>
  </sheetViews>
  <sheetFormatPr defaultColWidth="0" defaultRowHeight="15"/>
  <cols>
    <col min="1" max="1" width="4.421875" style="5" customWidth="1"/>
    <col min="2" max="8" width="11.421875" style="5" customWidth="1"/>
    <col min="9" max="9" width="29.28125" style="5" customWidth="1"/>
    <col min="10" max="62" width="0" style="5" hidden="1" customWidth="1"/>
    <col min="63" max="63" width="22.28125" style="7" customWidth="1"/>
    <col min="64" max="112" width="0" style="5" hidden="1" customWidth="1"/>
    <col min="113" max="113" width="24.421875" style="9" customWidth="1"/>
    <col min="114" max="163" width="0" style="5" hidden="1" customWidth="1"/>
    <col min="164" max="164" width="22.421875" style="11" customWidth="1"/>
    <col min="165" max="212" width="0" style="5" hidden="1" customWidth="1"/>
    <col min="213" max="213" width="22.140625" style="13" customWidth="1"/>
    <col min="214" max="235" width="0" style="5" hidden="1" customWidth="1"/>
    <col min="236" max="236" width="21.00390625" style="15" customWidth="1"/>
    <col min="237" max="16384" width="0" style="5" hidden="1" customWidth="1"/>
  </cols>
  <sheetData>
    <row r="1" spans="63:236" s="30" customFormat="1" ht="15.75" thickBot="1">
      <c r="BK1" s="31"/>
      <c r="DI1" s="32"/>
      <c r="FH1" s="33"/>
      <c r="HE1" s="34"/>
      <c r="IB1" s="35"/>
    </row>
    <row r="2" spans="1:245" s="39" customFormat="1" ht="15.75" customHeight="1" thickBot="1">
      <c r="A2" s="39" t="s">
        <v>338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</row>
    <row r="3" s="40" customFormat="1" ht="15.75" thickBot="1">
      <c r="A3" s="39" t="s">
        <v>337</v>
      </c>
    </row>
    <row r="4" spans="2:245" s="22" customFormat="1" ht="39" customHeight="1">
      <c r="B4" s="22" t="s">
        <v>50</v>
      </c>
      <c r="C4" s="22" t="s">
        <v>51</v>
      </c>
      <c r="D4" s="22" t="s">
        <v>52</v>
      </c>
      <c r="E4" s="22" t="s">
        <v>288</v>
      </c>
      <c r="F4" s="23" t="s">
        <v>289</v>
      </c>
      <c r="G4" s="23" t="s">
        <v>290</v>
      </c>
      <c r="H4" s="23" t="s">
        <v>299</v>
      </c>
      <c r="I4" s="23" t="s">
        <v>300</v>
      </c>
      <c r="J4" s="24" t="s">
        <v>53</v>
      </c>
      <c r="K4" s="24" t="s">
        <v>54</v>
      </c>
      <c r="L4" s="24" t="s">
        <v>55</v>
      </c>
      <c r="M4" s="24" t="s">
        <v>56</v>
      </c>
      <c r="N4" s="24" t="s">
        <v>57</v>
      </c>
      <c r="O4" s="24" t="s">
        <v>58</v>
      </c>
      <c r="P4" s="24" t="s">
        <v>59</v>
      </c>
      <c r="Q4" s="24" t="s">
        <v>60</v>
      </c>
      <c r="R4" s="24" t="s">
        <v>61</v>
      </c>
      <c r="S4" s="24" t="s">
        <v>62</v>
      </c>
      <c r="T4" s="24" t="s">
        <v>63</v>
      </c>
      <c r="U4" s="24" t="s">
        <v>64</v>
      </c>
      <c r="V4" s="24" t="s">
        <v>65</v>
      </c>
      <c r="W4" s="24" t="s">
        <v>66</v>
      </c>
      <c r="X4" s="24" t="s">
        <v>67</v>
      </c>
      <c r="Y4" s="24" t="s">
        <v>68</v>
      </c>
      <c r="Z4" s="24" t="s">
        <v>69</v>
      </c>
      <c r="AA4" s="24" t="s">
        <v>70</v>
      </c>
      <c r="AB4" s="24" t="s">
        <v>71</v>
      </c>
      <c r="AC4" s="24" t="s">
        <v>72</v>
      </c>
      <c r="AD4" s="24" t="s">
        <v>73</v>
      </c>
      <c r="AE4" s="24" t="s">
        <v>74</v>
      </c>
      <c r="AF4" s="24" t="s">
        <v>75</v>
      </c>
      <c r="AG4" s="24" t="s">
        <v>76</v>
      </c>
      <c r="AH4" s="24" t="s">
        <v>77</v>
      </c>
      <c r="AI4" s="24" t="s">
        <v>78</v>
      </c>
      <c r="AJ4" s="24" t="s">
        <v>79</v>
      </c>
      <c r="AK4" s="24" t="s">
        <v>80</v>
      </c>
      <c r="AL4" s="24" t="s">
        <v>81</v>
      </c>
      <c r="AM4" s="24" t="s">
        <v>82</v>
      </c>
      <c r="AN4" s="24" t="s">
        <v>83</v>
      </c>
      <c r="AO4" s="24" t="s">
        <v>84</v>
      </c>
      <c r="AP4" s="24" t="s">
        <v>85</v>
      </c>
      <c r="AQ4" s="24" t="s">
        <v>86</v>
      </c>
      <c r="AR4" s="24" t="s">
        <v>87</v>
      </c>
      <c r="AS4" s="24" t="s">
        <v>88</v>
      </c>
      <c r="AT4" s="24" t="s">
        <v>89</v>
      </c>
      <c r="AU4" s="24" t="s">
        <v>90</v>
      </c>
      <c r="AV4" s="24" t="s">
        <v>91</v>
      </c>
      <c r="AW4" s="24" t="s">
        <v>92</v>
      </c>
      <c r="AX4" s="24" t="s">
        <v>93</v>
      </c>
      <c r="AY4" s="24" t="s">
        <v>94</v>
      </c>
      <c r="AZ4" s="24" t="s">
        <v>95</v>
      </c>
      <c r="BA4" s="24" t="s">
        <v>96</v>
      </c>
      <c r="BB4" s="24" t="s">
        <v>97</v>
      </c>
      <c r="BC4" s="24" t="s">
        <v>98</v>
      </c>
      <c r="BD4" s="24" t="s">
        <v>99</v>
      </c>
      <c r="BE4" s="24" t="s">
        <v>100</v>
      </c>
      <c r="BF4" s="24" t="s">
        <v>101</v>
      </c>
      <c r="BG4" s="24" t="s">
        <v>102</v>
      </c>
      <c r="BH4" s="24" t="s">
        <v>103</v>
      </c>
      <c r="BI4" s="24" t="s">
        <v>104</v>
      </c>
      <c r="BJ4" s="24" t="s">
        <v>105</v>
      </c>
      <c r="BK4" s="25" t="s">
        <v>106</v>
      </c>
      <c r="BL4" s="24" t="s">
        <v>107</v>
      </c>
      <c r="BM4" s="24" t="s">
        <v>108</v>
      </c>
      <c r="BN4" s="24" t="s">
        <v>109</v>
      </c>
      <c r="BO4" s="24" t="s">
        <v>110</v>
      </c>
      <c r="BP4" s="24" t="s">
        <v>111</v>
      </c>
      <c r="BQ4" s="24" t="s">
        <v>112</v>
      </c>
      <c r="BR4" s="24" t="s">
        <v>113</v>
      </c>
      <c r="BS4" s="24" t="s">
        <v>114</v>
      </c>
      <c r="BT4" s="24" t="s">
        <v>115</v>
      </c>
      <c r="BU4" s="24" t="s">
        <v>116</v>
      </c>
      <c r="BV4" s="24" t="s">
        <v>117</v>
      </c>
      <c r="BW4" s="24" t="s">
        <v>118</v>
      </c>
      <c r="BX4" s="24" t="s">
        <v>119</v>
      </c>
      <c r="BY4" s="24" t="s">
        <v>120</v>
      </c>
      <c r="BZ4" s="24" t="s">
        <v>121</v>
      </c>
      <c r="CA4" s="24" t="s">
        <v>122</v>
      </c>
      <c r="CB4" s="24" t="s">
        <v>123</v>
      </c>
      <c r="CC4" s="24" t="s">
        <v>124</v>
      </c>
      <c r="CD4" s="24" t="s">
        <v>125</v>
      </c>
      <c r="CE4" s="24" t="s">
        <v>126</v>
      </c>
      <c r="CF4" s="24" t="s">
        <v>127</v>
      </c>
      <c r="CG4" s="24" t="s">
        <v>128</v>
      </c>
      <c r="CH4" s="24" t="s">
        <v>129</v>
      </c>
      <c r="CI4" s="24" t="s">
        <v>130</v>
      </c>
      <c r="CJ4" s="24" t="s">
        <v>131</v>
      </c>
      <c r="CK4" s="24" t="s">
        <v>132</v>
      </c>
      <c r="CL4" s="24" t="s">
        <v>133</v>
      </c>
      <c r="CM4" s="24" t="s">
        <v>134</v>
      </c>
      <c r="CN4" s="24" t="s">
        <v>135</v>
      </c>
      <c r="CO4" s="24" t="s">
        <v>136</v>
      </c>
      <c r="CP4" s="24" t="s">
        <v>137</v>
      </c>
      <c r="CQ4" s="24" t="s">
        <v>138</v>
      </c>
      <c r="CR4" s="24" t="s">
        <v>139</v>
      </c>
      <c r="CS4" s="24" t="s">
        <v>140</v>
      </c>
      <c r="CT4" s="24" t="s">
        <v>141</v>
      </c>
      <c r="CU4" s="24" t="s">
        <v>142</v>
      </c>
      <c r="CV4" s="24" t="s">
        <v>143</v>
      </c>
      <c r="CW4" s="24" t="s">
        <v>144</v>
      </c>
      <c r="CX4" s="24" t="s">
        <v>145</v>
      </c>
      <c r="CY4" s="24" t="s">
        <v>146</v>
      </c>
      <c r="CZ4" s="24" t="s">
        <v>147</v>
      </c>
      <c r="DA4" s="24" t="s">
        <v>148</v>
      </c>
      <c r="DB4" s="24" t="s">
        <v>149</v>
      </c>
      <c r="DC4" s="24" t="s">
        <v>150</v>
      </c>
      <c r="DD4" s="24" t="s">
        <v>151</v>
      </c>
      <c r="DE4" s="24" t="s">
        <v>152</v>
      </c>
      <c r="DF4" s="24" t="s">
        <v>153</v>
      </c>
      <c r="DG4" s="24" t="s">
        <v>154</v>
      </c>
      <c r="DH4" s="24" t="s">
        <v>155</v>
      </c>
      <c r="DI4" s="26" t="s">
        <v>156</v>
      </c>
      <c r="DJ4" s="24" t="s">
        <v>157</v>
      </c>
      <c r="DK4" s="24" t="s">
        <v>158</v>
      </c>
      <c r="DL4" s="24" t="s">
        <v>159</v>
      </c>
      <c r="DM4" s="24" t="s">
        <v>160</v>
      </c>
      <c r="DN4" s="24" t="s">
        <v>161</v>
      </c>
      <c r="DO4" s="24" t="s">
        <v>162</v>
      </c>
      <c r="DP4" s="24" t="s">
        <v>163</v>
      </c>
      <c r="DQ4" s="24" t="s">
        <v>164</v>
      </c>
      <c r="DR4" s="24" t="s">
        <v>165</v>
      </c>
      <c r="DS4" s="24" t="s">
        <v>166</v>
      </c>
      <c r="DT4" s="24" t="s">
        <v>167</v>
      </c>
      <c r="DU4" s="24" t="s">
        <v>168</v>
      </c>
      <c r="DV4" s="24" t="s">
        <v>169</v>
      </c>
      <c r="DW4" s="24" t="s">
        <v>170</v>
      </c>
      <c r="DX4" s="24" t="s">
        <v>171</v>
      </c>
      <c r="DY4" s="24" t="s">
        <v>172</v>
      </c>
      <c r="DZ4" s="24" t="s">
        <v>173</v>
      </c>
      <c r="EA4" s="24" t="s">
        <v>174</v>
      </c>
      <c r="EB4" s="24" t="s">
        <v>175</v>
      </c>
      <c r="EC4" s="24" t="s">
        <v>176</v>
      </c>
      <c r="ED4" s="24" t="s">
        <v>177</v>
      </c>
      <c r="EE4" s="24" t="s">
        <v>178</v>
      </c>
      <c r="EF4" s="24" t="s">
        <v>179</v>
      </c>
      <c r="EG4" s="24" t="s">
        <v>180</v>
      </c>
      <c r="EH4" s="24" t="s">
        <v>181</v>
      </c>
      <c r="EI4" s="24" t="s">
        <v>182</v>
      </c>
      <c r="EJ4" s="24" t="s">
        <v>183</v>
      </c>
      <c r="EK4" s="24" t="s">
        <v>184</v>
      </c>
      <c r="EL4" s="24" t="s">
        <v>185</v>
      </c>
      <c r="EM4" s="24" t="s">
        <v>186</v>
      </c>
      <c r="EN4" s="24" t="s">
        <v>187</v>
      </c>
      <c r="EO4" s="24" t="s">
        <v>188</v>
      </c>
      <c r="EP4" s="24" t="s">
        <v>189</v>
      </c>
      <c r="EQ4" s="24" t="s">
        <v>190</v>
      </c>
      <c r="ER4" s="24" t="s">
        <v>191</v>
      </c>
      <c r="ES4" s="24" t="s">
        <v>192</v>
      </c>
      <c r="ET4" s="24" t="s">
        <v>193</v>
      </c>
      <c r="EU4" s="24" t="s">
        <v>194</v>
      </c>
      <c r="EV4" s="24" t="s">
        <v>195</v>
      </c>
      <c r="EW4" s="24" t="s">
        <v>196</v>
      </c>
      <c r="EX4" s="24" t="s">
        <v>197</v>
      </c>
      <c r="EY4" s="24" t="s">
        <v>198</v>
      </c>
      <c r="EZ4" s="24" t="s">
        <v>199</v>
      </c>
      <c r="FA4" s="24" t="s">
        <v>200</v>
      </c>
      <c r="FB4" s="24" t="s">
        <v>201</v>
      </c>
      <c r="FC4" s="24" t="s">
        <v>202</v>
      </c>
      <c r="FD4" s="24" t="s">
        <v>203</v>
      </c>
      <c r="FE4" s="24" t="s">
        <v>204</v>
      </c>
      <c r="FF4" s="24" t="s">
        <v>205</v>
      </c>
      <c r="FG4" s="24" t="s">
        <v>206</v>
      </c>
      <c r="FH4" s="27" t="s">
        <v>207</v>
      </c>
      <c r="FI4" s="24" t="s">
        <v>208</v>
      </c>
      <c r="FJ4" s="24" t="s">
        <v>209</v>
      </c>
      <c r="FK4" s="24" t="s">
        <v>210</v>
      </c>
      <c r="FL4" s="24" t="s">
        <v>211</v>
      </c>
      <c r="FM4" s="24" t="s">
        <v>212</v>
      </c>
      <c r="FN4" s="24" t="s">
        <v>213</v>
      </c>
      <c r="FO4" s="24" t="s">
        <v>214</v>
      </c>
      <c r="FP4" s="24" t="s">
        <v>215</v>
      </c>
      <c r="FQ4" s="24" t="s">
        <v>216</v>
      </c>
      <c r="FR4" s="24" t="s">
        <v>217</v>
      </c>
      <c r="FS4" s="24" t="s">
        <v>218</v>
      </c>
      <c r="FT4" s="24" t="s">
        <v>219</v>
      </c>
      <c r="FU4" s="24" t="s">
        <v>220</v>
      </c>
      <c r="FV4" s="24" t="s">
        <v>221</v>
      </c>
      <c r="FW4" s="24" t="s">
        <v>222</v>
      </c>
      <c r="FX4" s="24" t="s">
        <v>223</v>
      </c>
      <c r="FY4" s="24" t="s">
        <v>224</v>
      </c>
      <c r="FZ4" s="24" t="s">
        <v>225</v>
      </c>
      <c r="GA4" s="24" t="s">
        <v>226</v>
      </c>
      <c r="GB4" s="24" t="s">
        <v>227</v>
      </c>
      <c r="GC4" s="24" t="s">
        <v>228</v>
      </c>
      <c r="GD4" s="24" t="s">
        <v>229</v>
      </c>
      <c r="GE4" s="24" t="s">
        <v>230</v>
      </c>
      <c r="GF4" s="24" t="s">
        <v>231</v>
      </c>
      <c r="GG4" s="24" t="s">
        <v>232</v>
      </c>
      <c r="GH4" s="24" t="s">
        <v>233</v>
      </c>
      <c r="GI4" s="24" t="s">
        <v>234</v>
      </c>
      <c r="GJ4" s="24" t="s">
        <v>235</v>
      </c>
      <c r="GK4" s="24" t="s">
        <v>236</v>
      </c>
      <c r="GL4" s="24" t="s">
        <v>237</v>
      </c>
      <c r="GM4" s="24" t="s">
        <v>238</v>
      </c>
      <c r="GN4" s="24" t="s">
        <v>239</v>
      </c>
      <c r="GO4" s="24" t="s">
        <v>240</v>
      </c>
      <c r="GP4" s="24" t="s">
        <v>241</v>
      </c>
      <c r="GQ4" s="24" t="s">
        <v>242</v>
      </c>
      <c r="GR4" s="24" t="s">
        <v>243</v>
      </c>
      <c r="GS4" s="24" t="s">
        <v>195</v>
      </c>
      <c r="GT4" s="24" t="s">
        <v>244</v>
      </c>
      <c r="GU4" s="24" t="s">
        <v>245</v>
      </c>
      <c r="GV4" s="24" t="s">
        <v>246</v>
      </c>
      <c r="GW4" s="24" t="s">
        <v>247</v>
      </c>
      <c r="GX4" s="24" t="s">
        <v>248</v>
      </c>
      <c r="GY4" s="24" t="s">
        <v>249</v>
      </c>
      <c r="GZ4" s="24" t="s">
        <v>250</v>
      </c>
      <c r="HA4" s="24" t="s">
        <v>251</v>
      </c>
      <c r="HB4" s="24" t="s">
        <v>252</v>
      </c>
      <c r="HC4" s="24" t="s">
        <v>253</v>
      </c>
      <c r="HD4" s="24" t="s">
        <v>254</v>
      </c>
      <c r="HE4" s="28" t="s">
        <v>255</v>
      </c>
      <c r="HF4" s="24" t="s">
        <v>256</v>
      </c>
      <c r="HG4" s="24" t="s">
        <v>257</v>
      </c>
      <c r="HH4" s="24" t="s">
        <v>258</v>
      </c>
      <c r="HI4" s="24" t="s">
        <v>259</v>
      </c>
      <c r="HJ4" s="24" t="s">
        <v>260</v>
      </c>
      <c r="HK4" s="24" t="s">
        <v>261</v>
      </c>
      <c r="HL4" s="24" t="s">
        <v>262</v>
      </c>
      <c r="HM4" s="24" t="s">
        <v>263</v>
      </c>
      <c r="HN4" s="24" t="s">
        <v>264</v>
      </c>
      <c r="HO4" s="24" t="s">
        <v>265</v>
      </c>
      <c r="HP4" s="24" t="s">
        <v>266</v>
      </c>
      <c r="HQ4" s="24" t="s">
        <v>267</v>
      </c>
      <c r="HR4" s="24" t="s">
        <v>268</v>
      </c>
      <c r="HS4" s="24" t="s">
        <v>269</v>
      </c>
      <c r="HT4" s="24" t="s">
        <v>270</v>
      </c>
      <c r="HU4" s="24" t="s">
        <v>271</v>
      </c>
      <c r="HV4" s="24" t="s">
        <v>272</v>
      </c>
      <c r="HW4" s="24" t="s">
        <v>273</v>
      </c>
      <c r="HX4" s="24" t="s">
        <v>274</v>
      </c>
      <c r="HY4" s="24" t="s">
        <v>275</v>
      </c>
      <c r="HZ4" s="24" t="s">
        <v>276</v>
      </c>
      <c r="IA4" s="24" t="s">
        <v>277</v>
      </c>
      <c r="IB4" s="29" t="s">
        <v>278</v>
      </c>
      <c r="IC4" s="24" t="s">
        <v>279</v>
      </c>
      <c r="ID4" s="24" t="s">
        <v>280</v>
      </c>
      <c r="IE4" s="24" t="s">
        <v>281</v>
      </c>
      <c r="IF4" s="24" t="s">
        <v>282</v>
      </c>
      <c r="IG4" s="24" t="s">
        <v>283</v>
      </c>
      <c r="IH4" s="24" t="s">
        <v>284</v>
      </c>
      <c r="II4" s="24" t="s">
        <v>285</v>
      </c>
      <c r="IJ4" s="24" t="s">
        <v>286</v>
      </c>
      <c r="IK4" s="24" t="s">
        <v>287</v>
      </c>
    </row>
    <row r="5" spans="1:245" s="2" customFormat="1" ht="15">
      <c r="A5" s="1">
        <v>1</v>
      </c>
      <c r="B5" s="2">
        <v>800005045</v>
      </c>
      <c r="C5" s="3">
        <v>42004</v>
      </c>
      <c r="D5" s="2" t="s">
        <v>0</v>
      </c>
      <c r="E5" s="2" t="s">
        <v>291</v>
      </c>
      <c r="F5" s="2" t="s">
        <v>296</v>
      </c>
      <c r="G5" s="2" t="s">
        <v>295</v>
      </c>
      <c r="H5" s="2" t="s">
        <v>303</v>
      </c>
      <c r="I5" s="2" t="s">
        <v>304</v>
      </c>
      <c r="J5" s="4">
        <v>200</v>
      </c>
      <c r="K5" s="4">
        <v>50916</v>
      </c>
      <c r="L5" s="4"/>
      <c r="M5" s="4"/>
      <c r="N5" s="4"/>
      <c r="O5" s="4">
        <v>51116</v>
      </c>
      <c r="P5" s="4">
        <v>0</v>
      </c>
      <c r="Q5" s="4">
        <v>76510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173</v>
      </c>
      <c r="Y5" s="4">
        <v>0</v>
      </c>
      <c r="Z5" s="4">
        <v>1798</v>
      </c>
      <c r="AA5" s="4">
        <v>0</v>
      </c>
      <c r="AB5" s="4">
        <v>0</v>
      </c>
      <c r="AC5" s="4">
        <v>0</v>
      </c>
      <c r="AD5" s="4">
        <v>44531</v>
      </c>
      <c r="AE5" s="4">
        <v>0</v>
      </c>
      <c r="AF5" s="4">
        <v>0</v>
      </c>
      <c r="AG5" s="4">
        <v>0</v>
      </c>
      <c r="AH5" s="4">
        <v>1731</v>
      </c>
      <c r="AI5" s="4">
        <v>0</v>
      </c>
      <c r="AJ5" s="4">
        <v>0</v>
      </c>
      <c r="AK5" s="4">
        <v>0</v>
      </c>
      <c r="AL5" s="4">
        <v>124743</v>
      </c>
      <c r="AM5" s="4">
        <v>0</v>
      </c>
      <c r="AN5" s="4">
        <v>0</v>
      </c>
      <c r="AO5" s="4">
        <v>0</v>
      </c>
      <c r="AP5" s="4">
        <v>0</v>
      </c>
      <c r="AQ5" s="4"/>
      <c r="AR5" s="4"/>
      <c r="AS5" s="4"/>
      <c r="AT5" s="4">
        <v>0</v>
      </c>
      <c r="AU5" s="4">
        <v>6181</v>
      </c>
      <c r="AV5" s="4">
        <v>0</v>
      </c>
      <c r="AW5" s="4"/>
      <c r="AX5" s="4">
        <v>0</v>
      </c>
      <c r="AY5" s="4"/>
      <c r="AZ5" s="4"/>
      <c r="BA5" s="4"/>
      <c r="BB5" s="4"/>
      <c r="BC5" s="4">
        <v>6181</v>
      </c>
      <c r="BD5" s="4"/>
      <c r="BE5" s="4"/>
      <c r="BF5" s="4"/>
      <c r="BG5" s="4"/>
      <c r="BH5" s="4"/>
      <c r="BI5" s="4"/>
      <c r="BJ5" s="4">
        <v>0</v>
      </c>
      <c r="BK5" s="6">
        <v>182040</v>
      </c>
      <c r="BL5" s="4">
        <v>0</v>
      </c>
      <c r="BM5" s="4">
        <v>0</v>
      </c>
      <c r="BN5" s="4">
        <v>0</v>
      </c>
      <c r="BO5" s="4">
        <v>0</v>
      </c>
      <c r="BP5" s="4">
        <v>0</v>
      </c>
      <c r="BQ5" s="4">
        <v>0</v>
      </c>
      <c r="BR5" s="4">
        <v>0</v>
      </c>
      <c r="BS5" s="4">
        <v>0</v>
      </c>
      <c r="BT5" s="4">
        <v>0</v>
      </c>
      <c r="BU5" s="4">
        <v>0</v>
      </c>
      <c r="BV5" s="4">
        <v>0</v>
      </c>
      <c r="BW5" s="4">
        <v>0</v>
      </c>
      <c r="BX5" s="4">
        <v>0</v>
      </c>
      <c r="BY5" s="4">
        <v>0</v>
      </c>
      <c r="BZ5" s="4">
        <v>0</v>
      </c>
      <c r="CA5" s="4">
        <v>0</v>
      </c>
      <c r="CB5" s="4">
        <v>0</v>
      </c>
      <c r="CC5" s="4">
        <v>0</v>
      </c>
      <c r="CD5" s="4">
        <v>0</v>
      </c>
      <c r="CE5" s="4">
        <v>0</v>
      </c>
      <c r="CF5" s="4">
        <v>0</v>
      </c>
      <c r="CG5" s="4">
        <v>0</v>
      </c>
      <c r="CH5" s="4">
        <v>550611</v>
      </c>
      <c r="CI5" s="4"/>
      <c r="CJ5" s="4"/>
      <c r="CK5" s="4"/>
      <c r="CL5" s="4"/>
      <c r="CM5" s="4"/>
      <c r="CN5" s="4"/>
      <c r="CO5" s="4"/>
      <c r="CP5" s="4"/>
      <c r="CQ5" s="4"/>
      <c r="CR5" s="4">
        <v>0</v>
      </c>
      <c r="CS5" s="4"/>
      <c r="CT5" s="4"/>
      <c r="CU5" s="4"/>
      <c r="CV5" s="4"/>
      <c r="CW5" s="4"/>
      <c r="CX5" s="4"/>
      <c r="CY5" s="4">
        <v>0</v>
      </c>
      <c r="CZ5" s="4"/>
      <c r="DA5" s="4"/>
      <c r="DB5" s="4"/>
      <c r="DC5" s="4">
        <v>0</v>
      </c>
      <c r="DD5" s="4"/>
      <c r="DE5" s="4">
        <v>135189</v>
      </c>
      <c r="DF5" s="4"/>
      <c r="DG5" s="4">
        <v>135189</v>
      </c>
      <c r="DH5" s="4">
        <v>685800</v>
      </c>
      <c r="DI5" s="8">
        <v>867840</v>
      </c>
      <c r="DJ5" s="4">
        <v>49344</v>
      </c>
      <c r="DK5" s="4">
        <v>143207</v>
      </c>
      <c r="DL5" s="4"/>
      <c r="DM5" s="4"/>
      <c r="DN5" s="4"/>
      <c r="DO5" s="4"/>
      <c r="DP5" s="4"/>
      <c r="DQ5" s="4">
        <v>7354</v>
      </c>
      <c r="DR5" s="4"/>
      <c r="DS5" s="4"/>
      <c r="DT5" s="4"/>
      <c r="DU5" s="4"/>
      <c r="DV5" s="4"/>
      <c r="DW5" s="4"/>
      <c r="DX5" s="4">
        <v>3772</v>
      </c>
      <c r="DY5" s="4">
        <v>607</v>
      </c>
      <c r="DZ5" s="4">
        <v>20</v>
      </c>
      <c r="EA5" s="4">
        <v>1146</v>
      </c>
      <c r="EB5" s="4"/>
      <c r="EC5" s="4">
        <v>1358</v>
      </c>
      <c r="ED5" s="4">
        <v>14257</v>
      </c>
      <c r="EE5" s="4">
        <v>12398</v>
      </c>
      <c r="EF5" s="4">
        <v>21678</v>
      </c>
      <c r="EG5" s="4"/>
      <c r="EH5" s="4"/>
      <c r="EI5" s="4"/>
      <c r="EJ5" s="4">
        <v>0</v>
      </c>
      <c r="EK5" s="4"/>
      <c r="EL5" s="4"/>
      <c r="EM5" s="4"/>
      <c r="EN5" s="4"/>
      <c r="EO5" s="4"/>
      <c r="EP5" s="4">
        <v>0</v>
      </c>
      <c r="EQ5" s="4"/>
      <c r="ER5" s="4"/>
      <c r="ES5" s="4"/>
      <c r="ET5" s="4"/>
      <c r="EU5" s="4"/>
      <c r="EV5" s="4"/>
      <c r="EW5" s="4"/>
      <c r="EX5" s="4"/>
      <c r="EY5" s="4"/>
      <c r="EZ5" s="4"/>
      <c r="FA5" s="4">
        <v>0</v>
      </c>
      <c r="FB5" s="4"/>
      <c r="FC5" s="4"/>
      <c r="FD5" s="4"/>
      <c r="FE5" s="4">
        <v>0</v>
      </c>
      <c r="FF5" s="4">
        <v>0</v>
      </c>
      <c r="FG5" s="4">
        <v>0</v>
      </c>
      <c r="FH5" s="10">
        <v>240884</v>
      </c>
      <c r="FI5" s="4">
        <v>0</v>
      </c>
      <c r="FJ5" s="4">
        <v>0</v>
      </c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>
        <v>0</v>
      </c>
      <c r="FX5" s="4"/>
      <c r="FY5" s="4"/>
      <c r="FZ5" s="4"/>
      <c r="GA5" s="4"/>
      <c r="GB5" s="4"/>
      <c r="GC5" s="4">
        <v>0</v>
      </c>
      <c r="GD5" s="4"/>
      <c r="GE5" s="4"/>
      <c r="GF5" s="4"/>
      <c r="GG5" s="4"/>
      <c r="GH5" s="4">
        <v>0</v>
      </c>
      <c r="GI5" s="4"/>
      <c r="GJ5" s="4"/>
      <c r="GK5" s="4"/>
      <c r="GL5" s="4"/>
      <c r="GM5" s="4"/>
      <c r="GN5" s="4">
        <v>0</v>
      </c>
      <c r="GO5" s="4">
        <v>4191</v>
      </c>
      <c r="GP5" s="4">
        <v>241812</v>
      </c>
      <c r="GQ5" s="4"/>
      <c r="GR5" s="4"/>
      <c r="GS5" s="4"/>
      <c r="GT5" s="4"/>
      <c r="GU5" s="4"/>
      <c r="GV5" s="4"/>
      <c r="GW5" s="4">
        <v>246003</v>
      </c>
      <c r="GX5" s="4"/>
      <c r="GY5" s="4"/>
      <c r="GZ5" s="4"/>
      <c r="HA5" s="4">
        <v>0</v>
      </c>
      <c r="HB5" s="4">
        <v>0</v>
      </c>
      <c r="HC5" s="4">
        <v>0</v>
      </c>
      <c r="HD5" s="4">
        <v>246003</v>
      </c>
      <c r="HE5" s="12">
        <v>486887</v>
      </c>
      <c r="HF5" s="4">
        <v>120000</v>
      </c>
      <c r="HG5" s="4"/>
      <c r="HH5" s="4"/>
      <c r="HI5" s="4"/>
      <c r="HJ5" s="4"/>
      <c r="HK5" s="4"/>
      <c r="HL5" s="4"/>
      <c r="HM5" s="4">
        <v>120000</v>
      </c>
      <c r="HN5" s="4"/>
      <c r="HO5" s="4"/>
      <c r="HP5" s="4"/>
      <c r="HQ5" s="4"/>
      <c r="HR5" s="4"/>
      <c r="HS5" s="4">
        <v>0</v>
      </c>
      <c r="HT5" s="4">
        <v>29693</v>
      </c>
      <c r="HU5" s="4">
        <v>0</v>
      </c>
      <c r="HV5" s="4"/>
      <c r="HW5" s="4">
        <v>9714</v>
      </c>
      <c r="HX5" s="4">
        <v>86357</v>
      </c>
      <c r="HY5" s="4"/>
      <c r="HZ5" s="4">
        <v>86357</v>
      </c>
      <c r="IA5" s="4">
        <v>135189</v>
      </c>
      <c r="IB5" s="14">
        <v>380953</v>
      </c>
      <c r="IC5" s="4">
        <v>867840</v>
      </c>
      <c r="ID5" s="4"/>
      <c r="IE5" s="4"/>
      <c r="IF5" s="4"/>
      <c r="IG5" s="4">
        <v>0</v>
      </c>
      <c r="IH5" s="4"/>
      <c r="II5" s="4"/>
      <c r="IJ5" s="4"/>
      <c r="IK5" s="4">
        <v>0</v>
      </c>
    </row>
    <row r="6" spans="1:245" s="2" customFormat="1" ht="15">
      <c r="A6" s="1">
        <f>+A5+1</f>
        <v>2</v>
      </c>
      <c r="B6" s="2">
        <v>800009407</v>
      </c>
      <c r="C6" s="3">
        <v>42004</v>
      </c>
      <c r="D6" s="2" t="s">
        <v>1</v>
      </c>
      <c r="E6" s="2" t="s">
        <v>292</v>
      </c>
      <c r="F6" s="2" t="s">
        <v>297</v>
      </c>
      <c r="G6" s="2" t="s">
        <v>295</v>
      </c>
      <c r="H6" s="2" t="s">
        <v>317</v>
      </c>
      <c r="I6" s="2" t="s">
        <v>318</v>
      </c>
      <c r="J6" s="4">
        <v>2290</v>
      </c>
      <c r="K6" s="4">
        <v>18747</v>
      </c>
      <c r="L6" s="4"/>
      <c r="M6" s="4">
        <v>10657</v>
      </c>
      <c r="N6" s="4"/>
      <c r="O6" s="4">
        <v>31694</v>
      </c>
      <c r="P6" s="4">
        <v>6892</v>
      </c>
      <c r="Q6" s="4">
        <v>88835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5265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102633</v>
      </c>
      <c r="AE6" s="4">
        <v>0</v>
      </c>
      <c r="AF6" s="4">
        <v>1134</v>
      </c>
      <c r="AG6" s="4">
        <v>0</v>
      </c>
      <c r="AH6" s="4">
        <v>6139</v>
      </c>
      <c r="AI6" s="4">
        <v>0</v>
      </c>
      <c r="AJ6" s="4">
        <v>0</v>
      </c>
      <c r="AK6" s="4">
        <v>0</v>
      </c>
      <c r="AL6" s="4">
        <v>204006</v>
      </c>
      <c r="AM6" s="4"/>
      <c r="AN6" s="4"/>
      <c r="AO6" s="4">
        <v>0</v>
      </c>
      <c r="AP6" s="4">
        <v>0</v>
      </c>
      <c r="AQ6" s="4"/>
      <c r="AR6" s="4"/>
      <c r="AS6" s="4"/>
      <c r="AT6" s="4"/>
      <c r="AU6" s="4">
        <v>44638</v>
      </c>
      <c r="AV6" s="4">
        <v>0</v>
      </c>
      <c r="AW6" s="4"/>
      <c r="AX6" s="4">
        <v>0</v>
      </c>
      <c r="AY6" s="4"/>
      <c r="AZ6" s="4"/>
      <c r="BA6" s="4"/>
      <c r="BB6" s="4"/>
      <c r="BC6" s="4">
        <v>44638</v>
      </c>
      <c r="BD6" s="4"/>
      <c r="BE6" s="4"/>
      <c r="BF6" s="4"/>
      <c r="BG6" s="4"/>
      <c r="BH6" s="4"/>
      <c r="BI6" s="4"/>
      <c r="BJ6" s="4">
        <v>0</v>
      </c>
      <c r="BK6" s="6">
        <v>287230</v>
      </c>
      <c r="BL6" s="4">
        <v>0</v>
      </c>
      <c r="BM6" s="4">
        <v>0</v>
      </c>
      <c r="BN6" s="4">
        <v>0</v>
      </c>
      <c r="BO6" s="4"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4">
        <v>0</v>
      </c>
      <c r="BY6" s="4">
        <v>0</v>
      </c>
      <c r="BZ6" s="4">
        <v>0</v>
      </c>
      <c r="CA6" s="4">
        <v>0</v>
      </c>
      <c r="CB6" s="4">
        <v>0</v>
      </c>
      <c r="CC6" s="4">
        <v>0</v>
      </c>
      <c r="CD6" s="4">
        <v>0</v>
      </c>
      <c r="CE6" s="4">
        <v>0</v>
      </c>
      <c r="CF6" s="4">
        <v>0</v>
      </c>
      <c r="CG6" s="4">
        <v>0</v>
      </c>
      <c r="CH6" s="4">
        <v>1471</v>
      </c>
      <c r="CI6" s="4"/>
      <c r="CJ6" s="4"/>
      <c r="CK6" s="4"/>
      <c r="CL6" s="4"/>
      <c r="CM6" s="4"/>
      <c r="CN6" s="4"/>
      <c r="CO6" s="4"/>
      <c r="CP6" s="4"/>
      <c r="CQ6" s="4"/>
      <c r="CR6" s="4">
        <v>0</v>
      </c>
      <c r="CS6" s="4">
        <v>5679</v>
      </c>
      <c r="CT6" s="4"/>
      <c r="CU6" s="4"/>
      <c r="CV6" s="4"/>
      <c r="CW6" s="4"/>
      <c r="CX6" s="4"/>
      <c r="CY6" s="4">
        <v>5679</v>
      </c>
      <c r="CZ6" s="4"/>
      <c r="DA6" s="4"/>
      <c r="DB6" s="4"/>
      <c r="DC6" s="4">
        <v>0</v>
      </c>
      <c r="DD6" s="4"/>
      <c r="DE6" s="4">
        <v>0</v>
      </c>
      <c r="DF6" s="4"/>
      <c r="DG6" s="4">
        <v>0</v>
      </c>
      <c r="DH6" s="4">
        <v>7150</v>
      </c>
      <c r="DI6" s="8">
        <v>294380</v>
      </c>
      <c r="DJ6" s="4">
        <v>71604</v>
      </c>
      <c r="DK6" s="4">
        <v>19331</v>
      </c>
      <c r="DL6" s="4"/>
      <c r="DM6" s="4"/>
      <c r="DN6" s="4"/>
      <c r="DO6" s="4"/>
      <c r="DP6" s="4"/>
      <c r="DQ6" s="4">
        <v>24658</v>
      </c>
      <c r="DR6" s="4"/>
      <c r="DS6" s="4"/>
      <c r="DT6" s="4"/>
      <c r="DU6" s="4">
        <v>1800</v>
      </c>
      <c r="DV6" s="4"/>
      <c r="DW6" s="4"/>
      <c r="DX6" s="4">
        <v>2224</v>
      </c>
      <c r="DY6" s="4"/>
      <c r="DZ6" s="4"/>
      <c r="EA6" s="4">
        <v>188</v>
      </c>
      <c r="EB6" s="4"/>
      <c r="EC6" s="4">
        <v>353</v>
      </c>
      <c r="ED6" s="4">
        <v>29223</v>
      </c>
      <c r="EE6" s="4">
        <v>9393</v>
      </c>
      <c r="EF6" s="4">
        <v>6056</v>
      </c>
      <c r="EG6" s="4"/>
      <c r="EH6" s="4"/>
      <c r="EI6" s="4"/>
      <c r="EJ6" s="4">
        <v>0</v>
      </c>
      <c r="EK6" s="4"/>
      <c r="EL6" s="4"/>
      <c r="EM6" s="4"/>
      <c r="EN6" s="4"/>
      <c r="EO6" s="4"/>
      <c r="EP6" s="4">
        <v>0</v>
      </c>
      <c r="EQ6" s="4"/>
      <c r="ER6" s="4">
        <v>4040</v>
      </c>
      <c r="ES6" s="4"/>
      <c r="ET6" s="4"/>
      <c r="EU6" s="4"/>
      <c r="EV6" s="4"/>
      <c r="EW6" s="4"/>
      <c r="EX6" s="4"/>
      <c r="EY6" s="4"/>
      <c r="EZ6" s="4"/>
      <c r="FA6" s="4">
        <v>4040</v>
      </c>
      <c r="FB6" s="4"/>
      <c r="FC6" s="4"/>
      <c r="FD6" s="4"/>
      <c r="FE6" s="4">
        <v>0</v>
      </c>
      <c r="FF6" s="4">
        <v>0</v>
      </c>
      <c r="FG6" s="4">
        <v>0</v>
      </c>
      <c r="FH6" s="10">
        <v>139647</v>
      </c>
      <c r="FI6" s="4">
        <v>0</v>
      </c>
      <c r="FJ6" s="4">
        <v>0</v>
      </c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>
        <v>0</v>
      </c>
      <c r="FX6" s="4"/>
      <c r="FY6" s="4"/>
      <c r="FZ6" s="4"/>
      <c r="GA6" s="4"/>
      <c r="GB6" s="4"/>
      <c r="GC6" s="4">
        <v>0</v>
      </c>
      <c r="GD6" s="4"/>
      <c r="GE6" s="4"/>
      <c r="GF6" s="4"/>
      <c r="GG6" s="4"/>
      <c r="GH6" s="4">
        <v>0</v>
      </c>
      <c r="GI6" s="4"/>
      <c r="GJ6" s="4"/>
      <c r="GK6" s="4"/>
      <c r="GL6" s="4"/>
      <c r="GM6" s="4"/>
      <c r="GN6" s="4">
        <v>0</v>
      </c>
      <c r="GO6" s="4"/>
      <c r="GP6" s="4"/>
      <c r="GQ6" s="4"/>
      <c r="GR6" s="4"/>
      <c r="GS6" s="4"/>
      <c r="GT6" s="4"/>
      <c r="GU6" s="4"/>
      <c r="GV6" s="4"/>
      <c r="GW6" s="4">
        <v>0</v>
      </c>
      <c r="GX6" s="4"/>
      <c r="GY6" s="4"/>
      <c r="GZ6" s="4"/>
      <c r="HA6" s="4">
        <v>0</v>
      </c>
      <c r="HB6" s="4">
        <v>0</v>
      </c>
      <c r="HC6" s="4">
        <v>0</v>
      </c>
      <c r="HD6" s="4">
        <v>0</v>
      </c>
      <c r="HE6" s="12">
        <v>139647</v>
      </c>
      <c r="HF6" s="4">
        <v>32000</v>
      </c>
      <c r="HG6" s="4"/>
      <c r="HH6" s="4"/>
      <c r="HI6" s="4"/>
      <c r="HJ6" s="4"/>
      <c r="HK6" s="4"/>
      <c r="HL6" s="4"/>
      <c r="HM6" s="4">
        <v>32000</v>
      </c>
      <c r="HN6" s="4">
        <v>1000</v>
      </c>
      <c r="HO6" s="4"/>
      <c r="HP6" s="4"/>
      <c r="HQ6" s="4"/>
      <c r="HR6" s="4"/>
      <c r="HS6" s="4">
        <v>1000</v>
      </c>
      <c r="HT6" s="4">
        <v>21015</v>
      </c>
      <c r="HU6" s="4">
        <v>24022</v>
      </c>
      <c r="HV6" s="4"/>
      <c r="HW6" s="4">
        <v>1997</v>
      </c>
      <c r="HX6" s="4">
        <v>74699</v>
      </c>
      <c r="HY6" s="4"/>
      <c r="HZ6" s="4">
        <v>74699</v>
      </c>
      <c r="IA6" s="4"/>
      <c r="IB6" s="14">
        <v>154733</v>
      </c>
      <c r="IC6" s="4">
        <v>294380</v>
      </c>
      <c r="ID6" s="4"/>
      <c r="IE6" s="4"/>
      <c r="IF6" s="4"/>
      <c r="IG6" s="4">
        <v>0</v>
      </c>
      <c r="IH6" s="4"/>
      <c r="II6" s="4"/>
      <c r="IJ6" s="4"/>
      <c r="IK6" s="4">
        <v>0</v>
      </c>
    </row>
    <row r="7" spans="1:245" s="2" customFormat="1" ht="15">
      <c r="A7" s="1">
        <f aca="true" t="shared" si="0" ref="A7:A54">+A6+1</f>
        <v>3</v>
      </c>
      <c r="B7" s="2">
        <v>800015583</v>
      </c>
      <c r="C7" s="3">
        <v>42004</v>
      </c>
      <c r="D7" s="2" t="s">
        <v>2</v>
      </c>
      <c r="E7" s="2" t="s">
        <v>292</v>
      </c>
      <c r="F7" s="2" t="s">
        <v>297</v>
      </c>
      <c r="G7" s="2" t="s">
        <v>295</v>
      </c>
      <c r="H7" s="2" t="s">
        <v>321</v>
      </c>
      <c r="I7" s="2" t="s">
        <v>311</v>
      </c>
      <c r="J7" s="4">
        <v>376006</v>
      </c>
      <c r="K7" s="4">
        <v>2022743</v>
      </c>
      <c r="L7" s="4"/>
      <c r="M7" s="4">
        <v>888</v>
      </c>
      <c r="N7" s="4"/>
      <c r="O7" s="4">
        <v>2399637</v>
      </c>
      <c r="P7" s="4">
        <v>306879</v>
      </c>
      <c r="Q7" s="4">
        <v>5752124</v>
      </c>
      <c r="R7" s="4">
        <v>31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73749</v>
      </c>
      <c r="Y7" s="4">
        <v>0</v>
      </c>
      <c r="Z7" s="4">
        <v>192656</v>
      </c>
      <c r="AA7" s="4">
        <v>0</v>
      </c>
      <c r="AB7" s="4">
        <v>0</v>
      </c>
      <c r="AC7" s="4">
        <v>0</v>
      </c>
      <c r="AD7" s="4">
        <v>1276570</v>
      </c>
      <c r="AE7" s="4">
        <v>0</v>
      </c>
      <c r="AF7" s="4">
        <v>140</v>
      </c>
      <c r="AG7" s="4">
        <v>521894</v>
      </c>
      <c r="AH7" s="4">
        <v>2069418</v>
      </c>
      <c r="AI7" s="4">
        <v>0</v>
      </c>
      <c r="AJ7" s="4">
        <v>0</v>
      </c>
      <c r="AK7" s="4">
        <v>131063</v>
      </c>
      <c r="AL7" s="4">
        <v>9755519</v>
      </c>
      <c r="AM7" s="4"/>
      <c r="AN7" s="4"/>
      <c r="AO7" s="4">
        <v>0</v>
      </c>
      <c r="AP7" s="4">
        <v>0</v>
      </c>
      <c r="AQ7" s="4"/>
      <c r="AR7" s="4"/>
      <c r="AS7" s="4"/>
      <c r="AT7" s="4"/>
      <c r="AU7" s="4">
        <v>6415982</v>
      </c>
      <c r="AV7" s="4">
        <v>0</v>
      </c>
      <c r="AW7" s="4"/>
      <c r="AX7" s="4">
        <v>0</v>
      </c>
      <c r="AY7" s="4"/>
      <c r="AZ7" s="4"/>
      <c r="BA7" s="4">
        <v>40640</v>
      </c>
      <c r="BB7" s="4"/>
      <c r="BC7" s="4">
        <v>6456622</v>
      </c>
      <c r="BD7" s="4"/>
      <c r="BE7" s="4"/>
      <c r="BF7" s="4"/>
      <c r="BG7" s="4"/>
      <c r="BH7" s="4"/>
      <c r="BI7" s="4"/>
      <c r="BJ7" s="4">
        <v>0</v>
      </c>
      <c r="BK7" s="6">
        <v>18918657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0</v>
      </c>
      <c r="BT7" s="4">
        <v>0</v>
      </c>
      <c r="BU7" s="4">
        <v>0</v>
      </c>
      <c r="BV7" s="4">
        <v>0</v>
      </c>
      <c r="BW7" s="4">
        <v>0</v>
      </c>
      <c r="BX7" s="4">
        <v>0</v>
      </c>
      <c r="BY7" s="4">
        <v>0</v>
      </c>
      <c r="BZ7" s="4">
        <v>0</v>
      </c>
      <c r="CA7" s="4">
        <v>0</v>
      </c>
      <c r="CB7" s="4">
        <v>0</v>
      </c>
      <c r="CC7" s="4">
        <v>0</v>
      </c>
      <c r="CD7" s="4">
        <v>0</v>
      </c>
      <c r="CE7" s="4">
        <v>0</v>
      </c>
      <c r="CF7" s="4">
        <v>0</v>
      </c>
      <c r="CG7" s="4">
        <v>0</v>
      </c>
      <c r="CH7" s="4">
        <v>5248461</v>
      </c>
      <c r="CI7" s="4"/>
      <c r="CJ7" s="4"/>
      <c r="CK7" s="4"/>
      <c r="CL7" s="4"/>
      <c r="CM7" s="4"/>
      <c r="CN7" s="4"/>
      <c r="CO7" s="4">
        <v>3505</v>
      </c>
      <c r="CP7" s="4"/>
      <c r="CQ7" s="4"/>
      <c r="CR7" s="4">
        <v>3505</v>
      </c>
      <c r="CS7" s="4"/>
      <c r="CT7" s="4"/>
      <c r="CU7" s="4"/>
      <c r="CV7" s="4"/>
      <c r="CW7" s="4"/>
      <c r="CX7" s="4"/>
      <c r="CY7" s="4">
        <v>0</v>
      </c>
      <c r="CZ7" s="4"/>
      <c r="DA7" s="4"/>
      <c r="DB7" s="4"/>
      <c r="DC7" s="4">
        <v>0</v>
      </c>
      <c r="DD7" s="4"/>
      <c r="DE7" s="4">
        <v>631483</v>
      </c>
      <c r="DF7" s="4"/>
      <c r="DG7" s="4">
        <v>631483</v>
      </c>
      <c r="DH7" s="4">
        <v>5883449</v>
      </c>
      <c r="DI7" s="8">
        <v>24802106</v>
      </c>
      <c r="DJ7" s="4">
        <v>17755</v>
      </c>
      <c r="DK7" s="4">
        <v>9975160</v>
      </c>
      <c r="DL7" s="4"/>
      <c r="DM7" s="4"/>
      <c r="DN7" s="4">
        <v>777</v>
      </c>
      <c r="DO7" s="4"/>
      <c r="DP7" s="4"/>
      <c r="DQ7" s="4">
        <v>1072867</v>
      </c>
      <c r="DR7" s="4"/>
      <c r="DS7" s="4"/>
      <c r="DT7" s="4"/>
      <c r="DU7" s="4"/>
      <c r="DV7" s="4"/>
      <c r="DW7" s="4">
        <v>70</v>
      </c>
      <c r="DX7" s="4">
        <v>552633</v>
      </c>
      <c r="DY7" s="4"/>
      <c r="DZ7" s="4">
        <v>5217</v>
      </c>
      <c r="EA7" s="4">
        <v>31448</v>
      </c>
      <c r="EB7" s="4"/>
      <c r="EC7" s="4">
        <v>83389</v>
      </c>
      <c r="ED7" s="4">
        <v>1746401</v>
      </c>
      <c r="EE7" s="4">
        <v>197053</v>
      </c>
      <c r="EF7" s="4">
        <v>377865</v>
      </c>
      <c r="EG7" s="4"/>
      <c r="EH7" s="4"/>
      <c r="EI7" s="4"/>
      <c r="EJ7" s="4">
        <v>0</v>
      </c>
      <c r="EK7" s="4"/>
      <c r="EL7" s="4"/>
      <c r="EM7" s="4"/>
      <c r="EN7" s="4"/>
      <c r="EO7" s="4">
        <v>2464</v>
      </c>
      <c r="EP7" s="4">
        <v>2464</v>
      </c>
      <c r="EQ7" s="4"/>
      <c r="ER7" s="4">
        <v>71093</v>
      </c>
      <c r="ES7" s="4"/>
      <c r="ET7" s="4"/>
      <c r="EU7" s="4"/>
      <c r="EV7" s="4"/>
      <c r="EW7" s="4"/>
      <c r="EX7" s="4"/>
      <c r="EY7" s="4"/>
      <c r="EZ7" s="4"/>
      <c r="FA7" s="4">
        <v>71093</v>
      </c>
      <c r="FB7" s="4"/>
      <c r="FC7" s="4"/>
      <c r="FD7" s="4"/>
      <c r="FE7" s="4">
        <v>0</v>
      </c>
      <c r="FF7" s="4">
        <v>0</v>
      </c>
      <c r="FG7" s="4">
        <v>0</v>
      </c>
      <c r="FH7" s="10">
        <v>12387791</v>
      </c>
      <c r="FI7" s="4">
        <v>0</v>
      </c>
      <c r="FJ7" s="4">
        <v>0</v>
      </c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>
        <v>0</v>
      </c>
      <c r="FX7" s="4"/>
      <c r="FY7" s="4"/>
      <c r="FZ7" s="4"/>
      <c r="GA7" s="4"/>
      <c r="GB7" s="4"/>
      <c r="GC7" s="4">
        <v>0</v>
      </c>
      <c r="GD7" s="4"/>
      <c r="GE7" s="4"/>
      <c r="GF7" s="4"/>
      <c r="GG7" s="4"/>
      <c r="GH7" s="4">
        <v>0</v>
      </c>
      <c r="GI7" s="4"/>
      <c r="GJ7" s="4"/>
      <c r="GK7" s="4"/>
      <c r="GL7" s="4"/>
      <c r="GM7" s="4"/>
      <c r="GN7" s="4">
        <v>0</v>
      </c>
      <c r="GO7" s="4"/>
      <c r="GP7" s="4"/>
      <c r="GQ7" s="4"/>
      <c r="GR7" s="4"/>
      <c r="GS7" s="4"/>
      <c r="GT7" s="4"/>
      <c r="GU7" s="4"/>
      <c r="GV7" s="4"/>
      <c r="GW7" s="4">
        <v>0</v>
      </c>
      <c r="GX7" s="4"/>
      <c r="GY7" s="4"/>
      <c r="GZ7" s="4"/>
      <c r="HA7" s="4">
        <v>0</v>
      </c>
      <c r="HB7" s="4">
        <v>0</v>
      </c>
      <c r="HC7" s="4">
        <v>0</v>
      </c>
      <c r="HD7" s="4">
        <v>0</v>
      </c>
      <c r="HE7" s="12">
        <v>12387791</v>
      </c>
      <c r="HF7" s="4">
        <v>9000000</v>
      </c>
      <c r="HG7" s="4"/>
      <c r="HH7" s="4"/>
      <c r="HI7" s="4"/>
      <c r="HJ7" s="4"/>
      <c r="HK7" s="4"/>
      <c r="HL7" s="4"/>
      <c r="HM7" s="4">
        <v>9000000</v>
      </c>
      <c r="HN7" s="4"/>
      <c r="HO7" s="4"/>
      <c r="HP7" s="4"/>
      <c r="HQ7" s="4"/>
      <c r="HR7" s="4"/>
      <c r="HS7" s="4">
        <v>0</v>
      </c>
      <c r="HT7" s="4">
        <v>613585</v>
      </c>
      <c r="HU7" s="4">
        <v>666557</v>
      </c>
      <c r="HV7" s="4"/>
      <c r="HW7" s="4">
        <v>1428254</v>
      </c>
      <c r="HX7" s="4">
        <v>74436</v>
      </c>
      <c r="HY7" s="4"/>
      <c r="HZ7" s="4">
        <v>74436</v>
      </c>
      <c r="IA7" s="4">
        <v>631483</v>
      </c>
      <c r="IB7" s="14">
        <v>12414315</v>
      </c>
      <c r="IC7" s="4">
        <v>24802106</v>
      </c>
      <c r="ID7" s="4"/>
      <c r="IE7" s="4"/>
      <c r="IF7" s="4">
        <v>34428552</v>
      </c>
      <c r="IG7" s="4">
        <v>13004340</v>
      </c>
      <c r="IH7" s="4"/>
      <c r="II7" s="4"/>
      <c r="IJ7" s="4">
        <v>13004340</v>
      </c>
      <c r="IK7" s="4">
        <v>34428552</v>
      </c>
    </row>
    <row r="8" spans="1:245" s="2" customFormat="1" ht="15">
      <c r="A8" s="1">
        <f t="shared" si="0"/>
        <v>4</v>
      </c>
      <c r="B8" s="2">
        <v>800022738</v>
      </c>
      <c r="C8" s="3">
        <v>42004</v>
      </c>
      <c r="D8" s="2" t="s">
        <v>3</v>
      </c>
      <c r="E8" s="2" t="s">
        <v>292</v>
      </c>
      <c r="F8" s="2" t="s">
        <v>297</v>
      </c>
      <c r="G8" s="2" t="s">
        <v>295</v>
      </c>
      <c r="H8" s="2" t="s">
        <v>307</v>
      </c>
      <c r="I8" s="2" t="s">
        <v>308</v>
      </c>
      <c r="J8" s="4">
        <v>2074</v>
      </c>
      <c r="K8" s="4">
        <v>32975</v>
      </c>
      <c r="L8" s="4"/>
      <c r="M8" s="4">
        <v>5119</v>
      </c>
      <c r="N8" s="4"/>
      <c r="O8" s="4">
        <v>40168</v>
      </c>
      <c r="P8" s="4">
        <v>0</v>
      </c>
      <c r="Q8" s="4">
        <v>142424</v>
      </c>
      <c r="R8" s="4">
        <v>0</v>
      </c>
      <c r="S8" s="4">
        <v>0</v>
      </c>
      <c r="T8" s="4">
        <v>0</v>
      </c>
      <c r="U8" s="4">
        <v>0</v>
      </c>
      <c r="V8" s="4">
        <v>34100</v>
      </c>
      <c r="W8" s="4">
        <v>0</v>
      </c>
      <c r="X8" s="4">
        <v>6066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69941</v>
      </c>
      <c r="AE8" s="4">
        <v>0</v>
      </c>
      <c r="AF8" s="4">
        <v>2226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254757</v>
      </c>
      <c r="AM8" s="4"/>
      <c r="AN8" s="4"/>
      <c r="AO8" s="4">
        <v>0</v>
      </c>
      <c r="AP8" s="4">
        <v>0</v>
      </c>
      <c r="AQ8" s="4"/>
      <c r="AR8" s="4"/>
      <c r="AS8" s="4"/>
      <c r="AT8" s="4"/>
      <c r="AU8" s="4">
        <v>109378</v>
      </c>
      <c r="AV8" s="4">
        <v>0</v>
      </c>
      <c r="AW8" s="4"/>
      <c r="AX8" s="4">
        <v>0</v>
      </c>
      <c r="AY8" s="4"/>
      <c r="AZ8" s="4"/>
      <c r="BA8" s="4"/>
      <c r="BB8" s="4">
        <v>23908</v>
      </c>
      <c r="BC8" s="4">
        <v>85470</v>
      </c>
      <c r="BD8" s="4"/>
      <c r="BE8" s="4"/>
      <c r="BF8" s="4"/>
      <c r="BG8" s="4"/>
      <c r="BH8" s="4"/>
      <c r="BI8" s="4"/>
      <c r="BJ8" s="4">
        <v>0</v>
      </c>
      <c r="BK8" s="6">
        <v>380395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0</v>
      </c>
      <c r="BT8" s="4">
        <v>0</v>
      </c>
      <c r="BU8" s="4">
        <v>0</v>
      </c>
      <c r="BV8" s="4">
        <v>0</v>
      </c>
      <c r="BW8" s="4">
        <v>0</v>
      </c>
      <c r="BX8" s="4">
        <v>0</v>
      </c>
      <c r="BY8" s="4">
        <v>0</v>
      </c>
      <c r="BZ8" s="4">
        <v>0</v>
      </c>
      <c r="CA8" s="4">
        <v>0</v>
      </c>
      <c r="CB8" s="4">
        <v>0</v>
      </c>
      <c r="CC8" s="4">
        <v>0</v>
      </c>
      <c r="CD8" s="4">
        <v>0</v>
      </c>
      <c r="CE8" s="4">
        <v>0</v>
      </c>
      <c r="CF8" s="4">
        <v>0</v>
      </c>
      <c r="CG8" s="4">
        <v>0</v>
      </c>
      <c r="CH8" s="4">
        <v>446358</v>
      </c>
      <c r="CI8" s="4"/>
      <c r="CJ8" s="4"/>
      <c r="CK8" s="4"/>
      <c r="CL8" s="4"/>
      <c r="CM8" s="4"/>
      <c r="CN8" s="4"/>
      <c r="CO8" s="4"/>
      <c r="CP8" s="4"/>
      <c r="CQ8" s="4"/>
      <c r="CR8" s="4">
        <v>0</v>
      </c>
      <c r="CS8" s="4">
        <v>445</v>
      </c>
      <c r="CT8" s="4"/>
      <c r="CU8" s="4"/>
      <c r="CV8" s="4"/>
      <c r="CW8" s="4"/>
      <c r="CX8" s="4"/>
      <c r="CY8" s="4">
        <v>445</v>
      </c>
      <c r="CZ8" s="4"/>
      <c r="DA8" s="4"/>
      <c r="DB8" s="4"/>
      <c r="DC8" s="4">
        <v>0</v>
      </c>
      <c r="DD8" s="4"/>
      <c r="DE8" s="4">
        <v>45765</v>
      </c>
      <c r="DF8" s="4"/>
      <c r="DG8" s="4">
        <v>45765</v>
      </c>
      <c r="DH8" s="4">
        <v>492568</v>
      </c>
      <c r="DI8" s="8">
        <v>872963</v>
      </c>
      <c r="DJ8" s="4">
        <v>7868</v>
      </c>
      <c r="DK8" s="4">
        <v>62916</v>
      </c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>
        <v>2160</v>
      </c>
      <c r="DY8" s="4"/>
      <c r="DZ8" s="4"/>
      <c r="EA8" s="4">
        <v>1301</v>
      </c>
      <c r="EB8" s="4"/>
      <c r="EC8" s="4">
        <v>166189</v>
      </c>
      <c r="ED8" s="4">
        <v>169650</v>
      </c>
      <c r="EE8" s="4">
        <v>16822</v>
      </c>
      <c r="EF8" s="4">
        <v>72892</v>
      </c>
      <c r="EG8" s="4"/>
      <c r="EH8" s="4"/>
      <c r="EI8" s="4"/>
      <c r="EJ8" s="4">
        <v>0</v>
      </c>
      <c r="EK8" s="4"/>
      <c r="EL8" s="4"/>
      <c r="EM8" s="4"/>
      <c r="EN8" s="4"/>
      <c r="EO8" s="4"/>
      <c r="EP8" s="4">
        <v>0</v>
      </c>
      <c r="EQ8" s="4">
        <v>1288</v>
      </c>
      <c r="ER8" s="4"/>
      <c r="ES8" s="4"/>
      <c r="ET8" s="4"/>
      <c r="EU8" s="4"/>
      <c r="EV8" s="4"/>
      <c r="EW8" s="4"/>
      <c r="EX8" s="4"/>
      <c r="EY8" s="4"/>
      <c r="EZ8" s="4"/>
      <c r="FA8" s="4">
        <v>0</v>
      </c>
      <c r="FB8" s="4"/>
      <c r="FC8" s="4"/>
      <c r="FD8" s="4"/>
      <c r="FE8" s="4">
        <v>0</v>
      </c>
      <c r="FF8" s="4">
        <v>0</v>
      </c>
      <c r="FG8" s="4">
        <v>0</v>
      </c>
      <c r="FH8" s="10">
        <v>331436</v>
      </c>
      <c r="FI8" s="4">
        <v>0</v>
      </c>
      <c r="FJ8" s="4">
        <v>0</v>
      </c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>
        <v>0</v>
      </c>
      <c r="FX8" s="4"/>
      <c r="FY8" s="4"/>
      <c r="FZ8" s="4"/>
      <c r="GA8" s="4"/>
      <c r="GB8" s="4"/>
      <c r="GC8" s="4">
        <v>0</v>
      </c>
      <c r="GD8" s="4"/>
      <c r="GE8" s="4"/>
      <c r="GF8" s="4"/>
      <c r="GG8" s="4"/>
      <c r="GH8" s="4">
        <v>0</v>
      </c>
      <c r="GI8" s="4"/>
      <c r="GJ8" s="4"/>
      <c r="GK8" s="4"/>
      <c r="GL8" s="4"/>
      <c r="GM8" s="4"/>
      <c r="GN8" s="4">
        <v>0</v>
      </c>
      <c r="GO8" s="4"/>
      <c r="GP8" s="4"/>
      <c r="GQ8" s="4"/>
      <c r="GR8" s="4"/>
      <c r="GS8" s="4"/>
      <c r="GT8" s="4"/>
      <c r="GU8" s="4"/>
      <c r="GV8" s="4"/>
      <c r="GW8" s="4">
        <v>0</v>
      </c>
      <c r="GX8" s="4"/>
      <c r="GY8" s="4"/>
      <c r="GZ8" s="4"/>
      <c r="HA8" s="4">
        <v>0</v>
      </c>
      <c r="HB8" s="4">
        <v>0</v>
      </c>
      <c r="HC8" s="4">
        <v>0</v>
      </c>
      <c r="HD8" s="4">
        <v>0</v>
      </c>
      <c r="HE8" s="12">
        <v>331436</v>
      </c>
      <c r="HF8" s="4"/>
      <c r="HG8" s="4">
        <v>90000</v>
      </c>
      <c r="HH8" s="4"/>
      <c r="HI8" s="4"/>
      <c r="HJ8" s="4"/>
      <c r="HK8" s="4"/>
      <c r="HL8" s="4"/>
      <c r="HM8" s="4">
        <v>90000</v>
      </c>
      <c r="HN8" s="4"/>
      <c r="HO8" s="4"/>
      <c r="HP8" s="4"/>
      <c r="HQ8" s="4"/>
      <c r="HR8" s="4"/>
      <c r="HS8" s="4">
        <v>0</v>
      </c>
      <c r="HT8" s="4">
        <v>32468</v>
      </c>
      <c r="HU8" s="4">
        <v>104093</v>
      </c>
      <c r="HV8" s="4"/>
      <c r="HW8" s="4">
        <v>12904</v>
      </c>
      <c r="HX8" s="4">
        <v>256297</v>
      </c>
      <c r="HY8" s="4"/>
      <c r="HZ8" s="4">
        <v>256297</v>
      </c>
      <c r="IA8" s="4">
        <v>45765</v>
      </c>
      <c r="IB8" s="14">
        <v>541527</v>
      </c>
      <c r="IC8" s="4">
        <v>872963</v>
      </c>
      <c r="ID8" s="4"/>
      <c r="IE8" s="4"/>
      <c r="IF8" s="4"/>
      <c r="IG8" s="4">
        <v>0</v>
      </c>
      <c r="IH8" s="4"/>
      <c r="II8" s="4"/>
      <c r="IJ8" s="4"/>
      <c r="IK8" s="4">
        <v>0</v>
      </c>
    </row>
    <row r="9" spans="1:245" s="2" customFormat="1" ht="15">
      <c r="A9" s="1">
        <f t="shared" si="0"/>
        <v>5</v>
      </c>
      <c r="B9" s="2">
        <v>800027927</v>
      </c>
      <c r="C9" s="3">
        <v>42004</v>
      </c>
      <c r="D9" s="2" t="s">
        <v>4</v>
      </c>
      <c r="E9" s="2" t="s">
        <v>292</v>
      </c>
      <c r="F9" s="2" t="s">
        <v>297</v>
      </c>
      <c r="G9" s="2" t="s">
        <v>295</v>
      </c>
      <c r="H9" s="2" t="s">
        <v>303</v>
      </c>
      <c r="I9" s="2" t="s">
        <v>304</v>
      </c>
      <c r="J9" s="4">
        <v>2991</v>
      </c>
      <c r="K9" s="4">
        <v>593910</v>
      </c>
      <c r="L9" s="4"/>
      <c r="M9" s="4">
        <v>1070063</v>
      </c>
      <c r="N9" s="4"/>
      <c r="O9" s="4">
        <v>1666964</v>
      </c>
      <c r="P9" s="4">
        <v>0</v>
      </c>
      <c r="Q9" s="4">
        <v>6920681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15801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1059815</v>
      </c>
      <c r="AE9" s="4">
        <v>0</v>
      </c>
      <c r="AF9" s="4">
        <v>22056</v>
      </c>
      <c r="AG9" s="4">
        <v>6445</v>
      </c>
      <c r="AH9" s="4">
        <v>4649</v>
      </c>
      <c r="AI9" s="4">
        <v>0</v>
      </c>
      <c r="AJ9" s="4">
        <v>39062</v>
      </c>
      <c r="AK9" s="4">
        <v>0</v>
      </c>
      <c r="AL9" s="4">
        <v>8068509</v>
      </c>
      <c r="AM9" s="4">
        <v>0</v>
      </c>
      <c r="AN9" s="4">
        <v>0</v>
      </c>
      <c r="AO9" s="4">
        <v>0</v>
      </c>
      <c r="AP9" s="4">
        <v>0</v>
      </c>
      <c r="AQ9" s="4"/>
      <c r="AR9" s="4"/>
      <c r="AS9" s="4"/>
      <c r="AT9" s="4">
        <v>0</v>
      </c>
      <c r="AU9" s="4">
        <v>3139045</v>
      </c>
      <c r="AV9" s="4">
        <v>0</v>
      </c>
      <c r="AW9" s="4"/>
      <c r="AX9" s="4">
        <v>0</v>
      </c>
      <c r="AY9" s="4"/>
      <c r="AZ9" s="4"/>
      <c r="BA9" s="4"/>
      <c r="BB9" s="4"/>
      <c r="BC9" s="4">
        <v>3139045</v>
      </c>
      <c r="BD9" s="4"/>
      <c r="BE9" s="4"/>
      <c r="BF9" s="4"/>
      <c r="BG9" s="4"/>
      <c r="BH9" s="4"/>
      <c r="BI9" s="4"/>
      <c r="BJ9" s="4">
        <v>0</v>
      </c>
      <c r="BK9" s="6">
        <v>12874518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253884</v>
      </c>
      <c r="CI9" s="4"/>
      <c r="CJ9" s="4"/>
      <c r="CK9" s="4"/>
      <c r="CL9" s="4"/>
      <c r="CM9" s="4"/>
      <c r="CN9" s="4"/>
      <c r="CO9" s="4"/>
      <c r="CP9" s="4"/>
      <c r="CQ9" s="4"/>
      <c r="CR9" s="4">
        <v>0</v>
      </c>
      <c r="CS9" s="4"/>
      <c r="CT9" s="4"/>
      <c r="CU9" s="4"/>
      <c r="CV9" s="4"/>
      <c r="CW9" s="4"/>
      <c r="CX9" s="4"/>
      <c r="CY9" s="4">
        <v>0</v>
      </c>
      <c r="CZ9" s="4"/>
      <c r="DA9" s="4"/>
      <c r="DB9" s="4"/>
      <c r="DC9" s="4">
        <v>0</v>
      </c>
      <c r="DD9" s="4"/>
      <c r="DE9" s="4">
        <v>0</v>
      </c>
      <c r="DF9" s="4"/>
      <c r="DG9" s="4">
        <v>0</v>
      </c>
      <c r="DH9" s="4">
        <v>253884</v>
      </c>
      <c r="DI9" s="8">
        <v>13128402</v>
      </c>
      <c r="DJ9" s="4">
        <v>171520</v>
      </c>
      <c r="DK9" s="4">
        <v>8193840</v>
      </c>
      <c r="DL9" s="4"/>
      <c r="DM9" s="4"/>
      <c r="DN9" s="4"/>
      <c r="DO9" s="4"/>
      <c r="DP9" s="4"/>
      <c r="DQ9" s="4">
        <v>141708</v>
      </c>
      <c r="DR9" s="4"/>
      <c r="DS9" s="4"/>
      <c r="DT9" s="4"/>
      <c r="DU9" s="4"/>
      <c r="DV9" s="4"/>
      <c r="DW9" s="4">
        <v>70209</v>
      </c>
      <c r="DX9" s="4">
        <v>43813</v>
      </c>
      <c r="DY9" s="4"/>
      <c r="DZ9" s="4"/>
      <c r="EA9" s="4">
        <v>112481</v>
      </c>
      <c r="EB9" s="4"/>
      <c r="EC9" s="4">
        <v>20781</v>
      </c>
      <c r="ED9" s="4">
        <v>388992</v>
      </c>
      <c r="EE9" s="4">
        <v>437537</v>
      </c>
      <c r="EF9" s="4">
        <v>570354</v>
      </c>
      <c r="EG9" s="4"/>
      <c r="EH9" s="4"/>
      <c r="EI9" s="4"/>
      <c r="EJ9" s="4">
        <v>0</v>
      </c>
      <c r="EK9" s="4"/>
      <c r="EL9" s="4"/>
      <c r="EM9" s="4"/>
      <c r="EN9" s="4"/>
      <c r="EO9" s="4"/>
      <c r="EP9" s="4">
        <v>0</v>
      </c>
      <c r="EQ9" s="4"/>
      <c r="ER9" s="4">
        <v>188642</v>
      </c>
      <c r="ES9" s="4"/>
      <c r="ET9" s="4"/>
      <c r="EU9" s="4"/>
      <c r="EV9" s="4"/>
      <c r="EW9" s="4"/>
      <c r="EX9" s="4"/>
      <c r="EY9" s="4"/>
      <c r="EZ9" s="4"/>
      <c r="FA9" s="4">
        <v>188642</v>
      </c>
      <c r="FB9" s="4"/>
      <c r="FC9" s="4"/>
      <c r="FD9" s="4"/>
      <c r="FE9" s="4">
        <v>0</v>
      </c>
      <c r="FF9" s="4">
        <v>0</v>
      </c>
      <c r="FG9" s="4">
        <v>0</v>
      </c>
      <c r="FH9" s="10">
        <v>9950885</v>
      </c>
      <c r="FI9" s="4">
        <v>0</v>
      </c>
      <c r="FJ9" s="4">
        <v>0</v>
      </c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>
        <v>0</v>
      </c>
      <c r="FX9" s="4"/>
      <c r="FY9" s="4"/>
      <c r="FZ9" s="4"/>
      <c r="GA9" s="4"/>
      <c r="GB9" s="4"/>
      <c r="GC9" s="4">
        <v>0</v>
      </c>
      <c r="GD9" s="4"/>
      <c r="GE9" s="4"/>
      <c r="GF9" s="4"/>
      <c r="GG9" s="4"/>
      <c r="GH9" s="4">
        <v>0</v>
      </c>
      <c r="GI9" s="4"/>
      <c r="GJ9" s="4"/>
      <c r="GK9" s="4"/>
      <c r="GL9" s="4"/>
      <c r="GM9" s="4"/>
      <c r="GN9" s="4">
        <v>0</v>
      </c>
      <c r="GO9" s="4"/>
      <c r="GP9" s="4"/>
      <c r="GQ9" s="4"/>
      <c r="GR9" s="4"/>
      <c r="GS9" s="4"/>
      <c r="GT9" s="4"/>
      <c r="GU9" s="4"/>
      <c r="GV9" s="4"/>
      <c r="GW9" s="4">
        <v>0</v>
      </c>
      <c r="GX9" s="4"/>
      <c r="GY9" s="4"/>
      <c r="GZ9" s="4"/>
      <c r="HA9" s="4">
        <v>0</v>
      </c>
      <c r="HB9" s="4">
        <v>0</v>
      </c>
      <c r="HC9" s="4">
        <v>0</v>
      </c>
      <c r="HD9" s="4">
        <v>0</v>
      </c>
      <c r="HE9" s="12">
        <v>9950885</v>
      </c>
      <c r="HF9" s="4">
        <v>1250000</v>
      </c>
      <c r="HG9" s="4"/>
      <c r="HH9" s="4"/>
      <c r="HI9" s="4"/>
      <c r="HJ9" s="4"/>
      <c r="HK9" s="4"/>
      <c r="HL9" s="4"/>
      <c r="HM9" s="4">
        <v>1250000</v>
      </c>
      <c r="HN9" s="4"/>
      <c r="HO9" s="4"/>
      <c r="HP9" s="4"/>
      <c r="HQ9" s="4"/>
      <c r="HR9" s="4"/>
      <c r="HS9" s="4">
        <v>0</v>
      </c>
      <c r="HT9" s="4">
        <v>561841</v>
      </c>
      <c r="HU9" s="4">
        <v>0</v>
      </c>
      <c r="HV9" s="4"/>
      <c r="HW9" s="4">
        <v>1365676</v>
      </c>
      <c r="HX9" s="4"/>
      <c r="HY9" s="4"/>
      <c r="HZ9" s="4">
        <v>0</v>
      </c>
      <c r="IA9" s="4"/>
      <c r="IB9" s="14">
        <v>3177517</v>
      </c>
      <c r="IC9" s="4">
        <v>13128402</v>
      </c>
      <c r="ID9" s="4"/>
      <c r="IE9" s="4"/>
      <c r="IF9" s="4"/>
      <c r="IG9" s="4">
        <v>0</v>
      </c>
      <c r="IH9" s="4"/>
      <c r="II9" s="4"/>
      <c r="IJ9" s="4"/>
      <c r="IK9" s="4">
        <v>0</v>
      </c>
    </row>
    <row r="10" spans="1:245" s="2" customFormat="1" ht="15">
      <c r="A10" s="1">
        <f t="shared" si="0"/>
        <v>6</v>
      </c>
      <c r="B10" s="2">
        <v>800035776</v>
      </c>
      <c r="C10" s="3">
        <v>42004</v>
      </c>
      <c r="D10" s="2" t="s">
        <v>5</v>
      </c>
      <c r="E10" s="2" t="s">
        <v>291</v>
      </c>
      <c r="F10" s="2" t="s">
        <v>296</v>
      </c>
      <c r="G10" s="2" t="s">
        <v>295</v>
      </c>
      <c r="H10" s="2" t="s">
        <v>321</v>
      </c>
      <c r="I10" s="2" t="s">
        <v>311</v>
      </c>
      <c r="J10" s="4">
        <v>188214</v>
      </c>
      <c r="K10" s="4">
        <v>6437828</v>
      </c>
      <c r="L10" s="4"/>
      <c r="M10" s="4">
        <v>18448868</v>
      </c>
      <c r="N10" s="4">
        <v>37432</v>
      </c>
      <c r="O10" s="4">
        <v>25112342</v>
      </c>
      <c r="P10" s="4">
        <v>13306926</v>
      </c>
      <c r="Q10" s="4">
        <v>131975731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24568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13156548</v>
      </c>
      <c r="AE10" s="4">
        <v>71230</v>
      </c>
      <c r="AF10" s="4">
        <v>89875</v>
      </c>
      <c r="AG10" s="4">
        <v>479383</v>
      </c>
      <c r="AH10" s="4">
        <v>41680</v>
      </c>
      <c r="AI10" s="4">
        <v>0</v>
      </c>
      <c r="AJ10" s="4">
        <v>0</v>
      </c>
      <c r="AK10" s="4">
        <v>1841164</v>
      </c>
      <c r="AL10" s="4">
        <v>143997851</v>
      </c>
      <c r="AM10" s="4"/>
      <c r="AN10" s="4"/>
      <c r="AO10" s="4">
        <v>0</v>
      </c>
      <c r="AP10" s="4">
        <v>0</v>
      </c>
      <c r="AQ10" s="4"/>
      <c r="AR10" s="4"/>
      <c r="AS10" s="4"/>
      <c r="AT10" s="4"/>
      <c r="AU10" s="4">
        <v>29175095</v>
      </c>
      <c r="AV10" s="4">
        <v>0</v>
      </c>
      <c r="AW10" s="4"/>
      <c r="AX10" s="4">
        <v>0</v>
      </c>
      <c r="AY10" s="4"/>
      <c r="AZ10" s="4"/>
      <c r="BA10" s="4">
        <v>17870630</v>
      </c>
      <c r="BB10" s="4"/>
      <c r="BC10" s="4">
        <v>47045725</v>
      </c>
      <c r="BD10" s="4">
        <v>65124</v>
      </c>
      <c r="BE10" s="4">
        <v>332025</v>
      </c>
      <c r="BF10" s="4"/>
      <c r="BG10" s="4"/>
      <c r="BH10" s="4"/>
      <c r="BI10" s="4"/>
      <c r="BJ10" s="4">
        <v>397149</v>
      </c>
      <c r="BK10" s="6">
        <v>229859993</v>
      </c>
      <c r="BL10" s="4">
        <v>1670956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978162</v>
      </c>
      <c r="CI10" s="4"/>
      <c r="CJ10" s="4"/>
      <c r="CK10" s="4"/>
      <c r="CL10" s="4"/>
      <c r="CM10" s="4"/>
      <c r="CN10" s="4"/>
      <c r="CO10" s="4"/>
      <c r="CP10" s="4"/>
      <c r="CQ10" s="4"/>
      <c r="CR10" s="4">
        <v>0</v>
      </c>
      <c r="CS10" s="4"/>
      <c r="CT10" s="4"/>
      <c r="CU10" s="4"/>
      <c r="CV10" s="4"/>
      <c r="CW10" s="4"/>
      <c r="CX10" s="4"/>
      <c r="CY10" s="4">
        <v>0</v>
      </c>
      <c r="CZ10" s="4"/>
      <c r="DA10" s="4">
        <v>419925</v>
      </c>
      <c r="DB10" s="4"/>
      <c r="DC10" s="4">
        <v>419925</v>
      </c>
      <c r="DD10" s="4"/>
      <c r="DE10" s="4">
        <v>0</v>
      </c>
      <c r="DF10" s="4"/>
      <c r="DG10" s="4">
        <v>0</v>
      </c>
      <c r="DH10" s="4">
        <v>3069043</v>
      </c>
      <c r="DI10" s="8">
        <v>232929036</v>
      </c>
      <c r="DJ10" s="4">
        <v>74246352</v>
      </c>
      <c r="DK10" s="4">
        <v>89909507</v>
      </c>
      <c r="DL10" s="4"/>
      <c r="DM10" s="4"/>
      <c r="DN10" s="4"/>
      <c r="DO10" s="4"/>
      <c r="DP10" s="4"/>
      <c r="DQ10" s="4">
        <v>3924635</v>
      </c>
      <c r="DR10" s="4"/>
      <c r="DS10" s="4"/>
      <c r="DT10" s="4"/>
      <c r="DU10" s="4"/>
      <c r="DV10" s="4"/>
      <c r="DW10" s="4"/>
      <c r="DX10" s="4">
        <v>10874995</v>
      </c>
      <c r="DY10" s="4">
        <v>4787102</v>
      </c>
      <c r="DZ10" s="4">
        <v>133045</v>
      </c>
      <c r="EA10" s="4">
        <v>606900</v>
      </c>
      <c r="EB10" s="4"/>
      <c r="EC10" s="4">
        <v>141611</v>
      </c>
      <c r="ED10" s="4">
        <v>20468288</v>
      </c>
      <c r="EE10" s="4">
        <v>4602320</v>
      </c>
      <c r="EF10" s="4">
        <v>927040</v>
      </c>
      <c r="EG10" s="4">
        <v>161681</v>
      </c>
      <c r="EH10" s="4"/>
      <c r="EI10" s="4"/>
      <c r="EJ10" s="4">
        <v>0</v>
      </c>
      <c r="EK10" s="4"/>
      <c r="EL10" s="4"/>
      <c r="EM10" s="4"/>
      <c r="EN10" s="4"/>
      <c r="EO10" s="4"/>
      <c r="EP10" s="4">
        <v>161681</v>
      </c>
      <c r="EQ10" s="4">
        <v>245543</v>
      </c>
      <c r="ER10" s="4">
        <v>779385</v>
      </c>
      <c r="ES10" s="4"/>
      <c r="ET10" s="4"/>
      <c r="EU10" s="4"/>
      <c r="EV10" s="4"/>
      <c r="EW10" s="4"/>
      <c r="EX10" s="4"/>
      <c r="EY10" s="4"/>
      <c r="EZ10" s="4">
        <v>5355</v>
      </c>
      <c r="FA10" s="4">
        <v>784740</v>
      </c>
      <c r="FB10" s="4"/>
      <c r="FC10" s="4"/>
      <c r="FD10" s="4"/>
      <c r="FE10" s="4">
        <v>0</v>
      </c>
      <c r="FF10" s="4">
        <v>0</v>
      </c>
      <c r="FG10" s="4">
        <v>0</v>
      </c>
      <c r="FH10" s="10">
        <v>191345471</v>
      </c>
      <c r="FI10" s="4">
        <v>4067182</v>
      </c>
      <c r="FJ10" s="4">
        <v>0</v>
      </c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>
        <v>0</v>
      </c>
      <c r="FX10" s="4"/>
      <c r="FY10" s="4"/>
      <c r="FZ10" s="4"/>
      <c r="GA10" s="4"/>
      <c r="GB10" s="4"/>
      <c r="GC10" s="4">
        <v>0</v>
      </c>
      <c r="GD10" s="4"/>
      <c r="GE10" s="4"/>
      <c r="GF10" s="4"/>
      <c r="GG10" s="4"/>
      <c r="GH10" s="4">
        <v>0</v>
      </c>
      <c r="GI10" s="4"/>
      <c r="GJ10" s="4"/>
      <c r="GK10" s="4"/>
      <c r="GL10" s="4"/>
      <c r="GM10" s="4"/>
      <c r="GN10" s="4">
        <v>0</v>
      </c>
      <c r="GO10" s="4"/>
      <c r="GP10" s="4"/>
      <c r="GQ10" s="4"/>
      <c r="GR10" s="4"/>
      <c r="GS10" s="4"/>
      <c r="GT10" s="4"/>
      <c r="GU10" s="4"/>
      <c r="GV10" s="4"/>
      <c r="GW10" s="4">
        <v>0</v>
      </c>
      <c r="GX10" s="4"/>
      <c r="GY10" s="4"/>
      <c r="GZ10" s="4"/>
      <c r="HA10" s="4">
        <v>0</v>
      </c>
      <c r="HB10" s="4">
        <v>0</v>
      </c>
      <c r="HC10" s="4">
        <v>0</v>
      </c>
      <c r="HD10" s="4">
        <v>4067182</v>
      </c>
      <c r="HE10" s="12">
        <v>195412653</v>
      </c>
      <c r="HF10" s="4">
        <v>13140000</v>
      </c>
      <c r="HG10" s="4"/>
      <c r="HH10" s="4"/>
      <c r="HI10" s="4"/>
      <c r="HJ10" s="4"/>
      <c r="HK10" s="4"/>
      <c r="HL10" s="4"/>
      <c r="HM10" s="4">
        <v>13140000</v>
      </c>
      <c r="HN10" s="4"/>
      <c r="HO10" s="4"/>
      <c r="HP10" s="4"/>
      <c r="HQ10" s="4"/>
      <c r="HR10" s="4"/>
      <c r="HS10" s="4">
        <v>0</v>
      </c>
      <c r="HT10" s="4">
        <v>3289532</v>
      </c>
      <c r="HU10" s="4">
        <v>0</v>
      </c>
      <c r="HV10" s="4"/>
      <c r="HW10" s="4">
        <v>2047671</v>
      </c>
      <c r="HX10" s="4">
        <v>18759733</v>
      </c>
      <c r="HY10" s="4"/>
      <c r="HZ10" s="4">
        <v>18759733</v>
      </c>
      <c r="IA10" s="4">
        <v>279447</v>
      </c>
      <c r="IB10" s="14">
        <v>37516383</v>
      </c>
      <c r="IC10" s="4">
        <v>232929036</v>
      </c>
      <c r="ID10" s="4"/>
      <c r="IE10" s="4"/>
      <c r="IF10" s="4"/>
      <c r="IG10" s="4">
        <v>0</v>
      </c>
      <c r="IH10" s="4"/>
      <c r="II10" s="4"/>
      <c r="IJ10" s="4"/>
      <c r="IK10" s="4">
        <v>0</v>
      </c>
    </row>
    <row r="11" spans="1:245" s="2" customFormat="1" ht="15">
      <c r="A11" s="1">
        <f t="shared" si="0"/>
        <v>7</v>
      </c>
      <c r="B11" s="2">
        <v>800053746</v>
      </c>
      <c r="C11" s="3">
        <v>42004</v>
      </c>
      <c r="D11" s="2" t="s">
        <v>6</v>
      </c>
      <c r="E11" s="2" t="s">
        <v>292</v>
      </c>
      <c r="F11" s="2" t="s">
        <v>297</v>
      </c>
      <c r="G11" s="2" t="s">
        <v>295</v>
      </c>
      <c r="H11" s="2" t="s">
        <v>303</v>
      </c>
      <c r="I11" s="2" t="s">
        <v>304</v>
      </c>
      <c r="J11" s="4">
        <v>450</v>
      </c>
      <c r="K11" s="4">
        <v>54437</v>
      </c>
      <c r="L11" s="4"/>
      <c r="M11" s="4">
        <v>737</v>
      </c>
      <c r="N11" s="4"/>
      <c r="O11" s="4">
        <v>55624</v>
      </c>
      <c r="P11" s="4">
        <v>0</v>
      </c>
      <c r="Q11" s="4">
        <v>63440</v>
      </c>
      <c r="R11" s="4">
        <v>0</v>
      </c>
      <c r="S11" s="4">
        <v>0</v>
      </c>
      <c r="T11" s="4">
        <v>0</v>
      </c>
      <c r="U11" s="4">
        <v>0</v>
      </c>
      <c r="V11" s="4">
        <v>43821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78499</v>
      </c>
      <c r="AE11" s="4">
        <v>0</v>
      </c>
      <c r="AF11" s="4">
        <v>0</v>
      </c>
      <c r="AG11" s="4">
        <v>0</v>
      </c>
      <c r="AH11" s="4">
        <v>482723</v>
      </c>
      <c r="AI11" s="4">
        <v>0</v>
      </c>
      <c r="AJ11" s="4">
        <v>0</v>
      </c>
      <c r="AK11" s="4">
        <v>0</v>
      </c>
      <c r="AL11" s="4">
        <v>668483</v>
      </c>
      <c r="AM11" s="4">
        <v>0</v>
      </c>
      <c r="AN11" s="4">
        <v>0</v>
      </c>
      <c r="AO11" s="4">
        <v>0</v>
      </c>
      <c r="AP11" s="4">
        <v>0</v>
      </c>
      <c r="AQ11" s="4"/>
      <c r="AR11" s="4"/>
      <c r="AS11" s="4"/>
      <c r="AT11" s="4">
        <v>0</v>
      </c>
      <c r="AU11" s="4">
        <v>1095</v>
      </c>
      <c r="AV11" s="4">
        <v>0</v>
      </c>
      <c r="AW11" s="4"/>
      <c r="AX11" s="4">
        <v>0</v>
      </c>
      <c r="AY11" s="4"/>
      <c r="AZ11" s="4"/>
      <c r="BA11" s="4"/>
      <c r="BB11" s="4"/>
      <c r="BC11" s="4">
        <v>1095</v>
      </c>
      <c r="BD11" s="4"/>
      <c r="BE11" s="4"/>
      <c r="BF11" s="4"/>
      <c r="BG11" s="4"/>
      <c r="BH11" s="4"/>
      <c r="BI11" s="4"/>
      <c r="BJ11" s="4">
        <v>0</v>
      </c>
      <c r="BK11" s="6">
        <v>725202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10980</v>
      </c>
      <c r="CI11" s="4"/>
      <c r="CJ11" s="4"/>
      <c r="CK11" s="4"/>
      <c r="CL11" s="4"/>
      <c r="CM11" s="4"/>
      <c r="CN11" s="4"/>
      <c r="CO11" s="4"/>
      <c r="CP11" s="4"/>
      <c r="CQ11" s="4"/>
      <c r="CR11" s="4">
        <v>0</v>
      </c>
      <c r="CS11" s="4"/>
      <c r="CT11" s="4"/>
      <c r="CU11" s="4"/>
      <c r="CV11" s="4"/>
      <c r="CW11" s="4"/>
      <c r="CX11" s="4"/>
      <c r="CY11" s="4">
        <v>0</v>
      </c>
      <c r="CZ11" s="4"/>
      <c r="DA11" s="4"/>
      <c r="DB11" s="4"/>
      <c r="DC11" s="4">
        <v>0</v>
      </c>
      <c r="DD11" s="4"/>
      <c r="DE11" s="4">
        <v>0</v>
      </c>
      <c r="DF11" s="4">
        <v>88600</v>
      </c>
      <c r="DG11" s="4">
        <v>88600</v>
      </c>
      <c r="DH11" s="4">
        <v>99580</v>
      </c>
      <c r="DI11" s="8">
        <v>824782</v>
      </c>
      <c r="DJ11" s="4">
        <v>0</v>
      </c>
      <c r="DK11" s="4">
        <v>15993</v>
      </c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>
        <v>48</v>
      </c>
      <c r="DY11" s="4">
        <v>21255</v>
      </c>
      <c r="DZ11" s="4">
        <v>745</v>
      </c>
      <c r="EA11" s="4"/>
      <c r="EB11" s="4"/>
      <c r="EC11" s="4">
        <v>6568</v>
      </c>
      <c r="ED11" s="4">
        <v>28616</v>
      </c>
      <c r="EE11" s="4">
        <v>57723</v>
      </c>
      <c r="EF11" s="4"/>
      <c r="EG11" s="4"/>
      <c r="EH11" s="4"/>
      <c r="EI11" s="4"/>
      <c r="EJ11" s="4">
        <v>0</v>
      </c>
      <c r="EK11" s="4"/>
      <c r="EL11" s="4"/>
      <c r="EM11" s="4"/>
      <c r="EN11" s="4"/>
      <c r="EO11" s="4"/>
      <c r="EP11" s="4">
        <v>0</v>
      </c>
      <c r="EQ11" s="4"/>
      <c r="ER11" s="4">
        <v>1955</v>
      </c>
      <c r="ES11" s="4"/>
      <c r="ET11" s="4"/>
      <c r="EU11" s="4"/>
      <c r="EV11" s="4"/>
      <c r="EW11" s="4"/>
      <c r="EX11" s="4"/>
      <c r="EY11" s="4"/>
      <c r="EZ11" s="4"/>
      <c r="FA11" s="4">
        <v>1955</v>
      </c>
      <c r="FB11" s="4"/>
      <c r="FC11" s="4"/>
      <c r="FD11" s="4"/>
      <c r="FE11" s="4">
        <v>0</v>
      </c>
      <c r="FF11" s="4">
        <v>0</v>
      </c>
      <c r="FG11" s="4">
        <v>0</v>
      </c>
      <c r="FH11" s="10">
        <v>104287</v>
      </c>
      <c r="FI11" s="4">
        <v>0</v>
      </c>
      <c r="FJ11" s="4">
        <v>0</v>
      </c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>
        <v>0</v>
      </c>
      <c r="FX11" s="4"/>
      <c r="FY11" s="4"/>
      <c r="FZ11" s="4"/>
      <c r="GA11" s="4"/>
      <c r="GB11" s="4"/>
      <c r="GC11" s="4">
        <v>0</v>
      </c>
      <c r="GD11" s="4"/>
      <c r="GE11" s="4"/>
      <c r="GF11" s="4"/>
      <c r="GG11" s="4"/>
      <c r="GH11" s="4">
        <v>0</v>
      </c>
      <c r="GI11" s="4"/>
      <c r="GJ11" s="4"/>
      <c r="GK11" s="4"/>
      <c r="GL11" s="4"/>
      <c r="GM11" s="4"/>
      <c r="GN11" s="4">
        <v>0</v>
      </c>
      <c r="GO11" s="4"/>
      <c r="GP11" s="4"/>
      <c r="GQ11" s="4"/>
      <c r="GR11" s="4"/>
      <c r="GS11" s="4"/>
      <c r="GT11" s="4"/>
      <c r="GU11" s="4"/>
      <c r="GV11" s="4"/>
      <c r="GW11" s="4">
        <v>0</v>
      </c>
      <c r="GX11" s="4"/>
      <c r="GY11" s="4"/>
      <c r="GZ11" s="4"/>
      <c r="HA11" s="4">
        <v>0</v>
      </c>
      <c r="HB11" s="4">
        <v>0</v>
      </c>
      <c r="HC11" s="4">
        <v>0</v>
      </c>
      <c r="HD11" s="4">
        <v>0</v>
      </c>
      <c r="HE11" s="12">
        <v>104287</v>
      </c>
      <c r="HF11" s="4">
        <v>150000</v>
      </c>
      <c r="HG11" s="4"/>
      <c r="HH11" s="4"/>
      <c r="HI11" s="4"/>
      <c r="HJ11" s="4"/>
      <c r="HK11" s="4"/>
      <c r="HL11" s="4"/>
      <c r="HM11" s="4">
        <v>150000</v>
      </c>
      <c r="HN11" s="4"/>
      <c r="HO11" s="4"/>
      <c r="HP11" s="4"/>
      <c r="HQ11" s="4"/>
      <c r="HR11" s="4"/>
      <c r="HS11" s="4">
        <v>0</v>
      </c>
      <c r="HT11" s="4">
        <v>75000</v>
      </c>
      <c r="HU11" s="4">
        <v>322672</v>
      </c>
      <c r="HV11" s="4"/>
      <c r="HW11" s="4">
        <v>108094</v>
      </c>
      <c r="HX11" s="4">
        <v>64729</v>
      </c>
      <c r="HY11" s="4"/>
      <c r="HZ11" s="4">
        <v>64729</v>
      </c>
      <c r="IA11" s="4"/>
      <c r="IB11" s="14">
        <v>720495</v>
      </c>
      <c r="IC11" s="4">
        <v>824782</v>
      </c>
      <c r="ID11" s="4"/>
      <c r="IE11" s="4"/>
      <c r="IF11" s="4"/>
      <c r="IG11" s="4">
        <v>0</v>
      </c>
      <c r="IH11" s="4"/>
      <c r="II11" s="4"/>
      <c r="IJ11" s="4"/>
      <c r="IK11" s="4">
        <v>0</v>
      </c>
    </row>
    <row r="12" spans="1:245" s="2" customFormat="1" ht="15">
      <c r="A12" s="1">
        <f t="shared" si="0"/>
        <v>8</v>
      </c>
      <c r="B12" s="2">
        <v>800057310</v>
      </c>
      <c r="C12" s="3">
        <v>42004</v>
      </c>
      <c r="D12" s="2" t="s">
        <v>7</v>
      </c>
      <c r="E12" s="2" t="s">
        <v>291</v>
      </c>
      <c r="F12" s="2" t="s">
        <v>296</v>
      </c>
      <c r="G12" s="2" t="s">
        <v>295</v>
      </c>
      <c r="H12" s="2" t="s">
        <v>303</v>
      </c>
      <c r="I12" s="2" t="s">
        <v>304</v>
      </c>
      <c r="J12" s="4">
        <v>37238</v>
      </c>
      <c r="K12" s="4">
        <v>19874314</v>
      </c>
      <c r="L12" s="4"/>
      <c r="M12" s="4"/>
      <c r="N12" s="4"/>
      <c r="O12" s="4">
        <v>19911552</v>
      </c>
      <c r="P12" s="4">
        <v>23132384</v>
      </c>
      <c r="Q12" s="4">
        <v>44102741</v>
      </c>
      <c r="R12" s="4">
        <v>130800</v>
      </c>
      <c r="S12" s="4">
        <v>226090</v>
      </c>
      <c r="T12" s="4">
        <v>4899851</v>
      </c>
      <c r="U12" s="4">
        <v>0</v>
      </c>
      <c r="V12" s="4">
        <v>0</v>
      </c>
      <c r="W12" s="4">
        <v>0</v>
      </c>
      <c r="X12" s="4">
        <v>5381038</v>
      </c>
      <c r="Y12" s="4">
        <v>0</v>
      </c>
      <c r="Z12" s="4">
        <v>11663</v>
      </c>
      <c r="AA12" s="4">
        <v>0</v>
      </c>
      <c r="AB12" s="4">
        <v>44159033</v>
      </c>
      <c r="AC12" s="4">
        <v>0</v>
      </c>
      <c r="AD12" s="4">
        <v>7995717</v>
      </c>
      <c r="AE12" s="4">
        <v>0</v>
      </c>
      <c r="AF12" s="4">
        <v>29540</v>
      </c>
      <c r="AG12" s="4">
        <v>0</v>
      </c>
      <c r="AH12" s="4">
        <v>1623123</v>
      </c>
      <c r="AI12" s="4">
        <v>0</v>
      </c>
      <c r="AJ12" s="4">
        <v>0</v>
      </c>
      <c r="AK12" s="4">
        <v>658181</v>
      </c>
      <c r="AL12" s="4">
        <v>107901415</v>
      </c>
      <c r="AM12" s="4"/>
      <c r="AN12" s="4"/>
      <c r="AO12" s="4">
        <v>0</v>
      </c>
      <c r="AP12" s="4">
        <v>0</v>
      </c>
      <c r="AQ12" s="4"/>
      <c r="AR12" s="4"/>
      <c r="AS12" s="4"/>
      <c r="AT12" s="4"/>
      <c r="AU12" s="4">
        <v>25470865</v>
      </c>
      <c r="AV12" s="4">
        <v>0</v>
      </c>
      <c r="AW12" s="4"/>
      <c r="AX12" s="4">
        <v>0</v>
      </c>
      <c r="AY12" s="4"/>
      <c r="AZ12" s="4"/>
      <c r="BA12" s="4"/>
      <c r="BB12" s="4"/>
      <c r="BC12" s="4">
        <v>25470865</v>
      </c>
      <c r="BD12" s="4">
        <v>51083</v>
      </c>
      <c r="BE12" s="4"/>
      <c r="BF12" s="4"/>
      <c r="BG12" s="4"/>
      <c r="BH12" s="4">
        <v>2930436</v>
      </c>
      <c r="BI12" s="4"/>
      <c r="BJ12" s="4">
        <v>2981519</v>
      </c>
      <c r="BK12" s="6">
        <v>179397735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3678182</v>
      </c>
      <c r="CI12" s="4"/>
      <c r="CJ12" s="4"/>
      <c r="CK12" s="4"/>
      <c r="CL12" s="4"/>
      <c r="CM12" s="4">
        <v>12232234</v>
      </c>
      <c r="CN12" s="4"/>
      <c r="CO12" s="4"/>
      <c r="CP12" s="4"/>
      <c r="CQ12" s="4"/>
      <c r="CR12" s="4">
        <v>12232234</v>
      </c>
      <c r="CS12" s="4"/>
      <c r="CT12" s="4">
        <v>1058388</v>
      </c>
      <c r="CU12" s="4"/>
      <c r="CV12" s="4"/>
      <c r="CW12" s="4"/>
      <c r="CX12" s="4">
        <v>720205</v>
      </c>
      <c r="CY12" s="4">
        <v>338183</v>
      </c>
      <c r="CZ12" s="4"/>
      <c r="DA12" s="4"/>
      <c r="DB12" s="4"/>
      <c r="DC12" s="4">
        <v>0</v>
      </c>
      <c r="DD12" s="4"/>
      <c r="DE12" s="4">
        <v>0</v>
      </c>
      <c r="DF12" s="4"/>
      <c r="DG12" s="4">
        <v>0</v>
      </c>
      <c r="DH12" s="4">
        <v>16248599</v>
      </c>
      <c r="DI12" s="8">
        <v>195646334</v>
      </c>
      <c r="DJ12" s="4">
        <v>4072868</v>
      </c>
      <c r="DK12" s="4">
        <v>45525161</v>
      </c>
      <c r="DL12" s="4"/>
      <c r="DM12" s="4">
        <v>87912</v>
      </c>
      <c r="DN12" s="4"/>
      <c r="DO12" s="4"/>
      <c r="DP12" s="4"/>
      <c r="DQ12" s="4">
        <v>2476190</v>
      </c>
      <c r="DR12" s="4"/>
      <c r="DS12" s="4"/>
      <c r="DT12" s="4"/>
      <c r="DU12" s="4">
        <v>486112</v>
      </c>
      <c r="DV12" s="4"/>
      <c r="DW12" s="4"/>
      <c r="DX12" s="4">
        <v>553767</v>
      </c>
      <c r="DY12" s="4">
        <v>145561</v>
      </c>
      <c r="DZ12" s="4">
        <v>75837</v>
      </c>
      <c r="EA12" s="4">
        <v>161325</v>
      </c>
      <c r="EB12" s="4"/>
      <c r="EC12" s="4">
        <v>203648</v>
      </c>
      <c r="ED12" s="4">
        <v>4190352</v>
      </c>
      <c r="EE12" s="4">
        <v>2419527</v>
      </c>
      <c r="EF12" s="4">
        <v>1949417</v>
      </c>
      <c r="EG12" s="4">
        <v>9588611</v>
      </c>
      <c r="EH12" s="4"/>
      <c r="EI12" s="4"/>
      <c r="EJ12" s="4">
        <v>0</v>
      </c>
      <c r="EK12" s="4"/>
      <c r="EL12" s="4"/>
      <c r="EM12" s="4"/>
      <c r="EN12" s="4"/>
      <c r="EO12" s="4"/>
      <c r="EP12" s="4">
        <v>9588611</v>
      </c>
      <c r="EQ12" s="4">
        <v>7676356</v>
      </c>
      <c r="ER12" s="4">
        <v>29573485</v>
      </c>
      <c r="ES12" s="4"/>
      <c r="ET12" s="4"/>
      <c r="EU12" s="4"/>
      <c r="EV12" s="4"/>
      <c r="EW12" s="4"/>
      <c r="EX12" s="4"/>
      <c r="EY12" s="4"/>
      <c r="EZ12" s="4"/>
      <c r="FA12" s="4">
        <v>29573485</v>
      </c>
      <c r="FB12" s="4"/>
      <c r="FC12" s="4"/>
      <c r="FD12" s="4"/>
      <c r="FE12" s="4">
        <v>0</v>
      </c>
      <c r="FF12" s="4">
        <v>0</v>
      </c>
      <c r="FG12" s="4">
        <v>0</v>
      </c>
      <c r="FH12" s="10">
        <v>104995777</v>
      </c>
      <c r="FI12" s="4">
        <v>22673109</v>
      </c>
      <c r="FJ12" s="4">
        <v>0</v>
      </c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>
        <v>0</v>
      </c>
      <c r="FX12" s="4"/>
      <c r="FY12" s="4"/>
      <c r="FZ12" s="4"/>
      <c r="GA12" s="4"/>
      <c r="GB12" s="4"/>
      <c r="GC12" s="4">
        <v>0</v>
      </c>
      <c r="GD12" s="4"/>
      <c r="GE12" s="4"/>
      <c r="GF12" s="4"/>
      <c r="GG12" s="4"/>
      <c r="GH12" s="4">
        <v>0</v>
      </c>
      <c r="GI12" s="4"/>
      <c r="GJ12" s="4"/>
      <c r="GK12" s="4"/>
      <c r="GL12" s="4"/>
      <c r="GM12" s="4"/>
      <c r="GN12" s="4">
        <v>0</v>
      </c>
      <c r="GO12" s="4"/>
      <c r="GP12" s="4"/>
      <c r="GQ12" s="4"/>
      <c r="GR12" s="4"/>
      <c r="GS12" s="4"/>
      <c r="GT12" s="4"/>
      <c r="GU12" s="4"/>
      <c r="GV12" s="4"/>
      <c r="GW12" s="4">
        <v>0</v>
      </c>
      <c r="GX12" s="4"/>
      <c r="GY12" s="4"/>
      <c r="GZ12" s="4"/>
      <c r="HA12" s="4">
        <v>0</v>
      </c>
      <c r="HB12" s="4">
        <v>0</v>
      </c>
      <c r="HC12" s="4">
        <v>0</v>
      </c>
      <c r="HD12" s="4">
        <v>22673109</v>
      </c>
      <c r="HE12" s="12">
        <v>127668886</v>
      </c>
      <c r="HF12" s="4">
        <v>167435</v>
      </c>
      <c r="HG12" s="4"/>
      <c r="HH12" s="4"/>
      <c r="HI12" s="4"/>
      <c r="HJ12" s="4"/>
      <c r="HK12" s="4"/>
      <c r="HL12" s="4"/>
      <c r="HM12" s="4">
        <v>167435</v>
      </c>
      <c r="HN12" s="4"/>
      <c r="HO12" s="4"/>
      <c r="HP12" s="4"/>
      <c r="HQ12" s="4"/>
      <c r="HR12" s="4"/>
      <c r="HS12" s="4">
        <v>0</v>
      </c>
      <c r="HT12" s="4">
        <v>6830520</v>
      </c>
      <c r="HU12" s="4">
        <v>246365</v>
      </c>
      <c r="HV12" s="4"/>
      <c r="HW12" s="4">
        <v>932570</v>
      </c>
      <c r="HX12" s="4">
        <v>59800558</v>
      </c>
      <c r="HY12" s="4"/>
      <c r="HZ12" s="4">
        <v>59800558</v>
      </c>
      <c r="IA12" s="4"/>
      <c r="IB12" s="14">
        <v>67977448</v>
      </c>
      <c r="IC12" s="4">
        <v>195646334</v>
      </c>
      <c r="ID12" s="4">
        <v>137533751</v>
      </c>
      <c r="IE12" s="4">
        <v>2930437</v>
      </c>
      <c r="IF12" s="4">
        <v>7018732</v>
      </c>
      <c r="IG12" s="4">
        <v>13784767</v>
      </c>
      <c r="IH12" s="4">
        <v>2000000</v>
      </c>
      <c r="II12" s="4">
        <v>11784767</v>
      </c>
      <c r="IJ12" s="4"/>
      <c r="IK12" s="4">
        <v>147482920</v>
      </c>
    </row>
    <row r="13" spans="1:245" s="2" customFormat="1" ht="15">
      <c r="A13" s="1">
        <f t="shared" si="0"/>
        <v>9</v>
      </c>
      <c r="B13" s="2">
        <v>800058607</v>
      </c>
      <c r="C13" s="3">
        <v>42004</v>
      </c>
      <c r="D13" s="2" t="s">
        <v>8</v>
      </c>
      <c r="E13" s="2" t="s">
        <v>291</v>
      </c>
      <c r="F13" s="2" t="s">
        <v>296</v>
      </c>
      <c r="G13" s="2" t="s">
        <v>295</v>
      </c>
      <c r="H13" s="2" t="s">
        <v>303</v>
      </c>
      <c r="I13" s="2" t="s">
        <v>304</v>
      </c>
      <c r="J13" s="4">
        <v>10559</v>
      </c>
      <c r="K13" s="4">
        <v>484254</v>
      </c>
      <c r="L13" s="4"/>
      <c r="M13" s="4">
        <v>115621</v>
      </c>
      <c r="N13" s="4">
        <v>66502</v>
      </c>
      <c r="O13" s="4">
        <v>676936</v>
      </c>
      <c r="P13" s="4">
        <v>0</v>
      </c>
      <c r="Q13" s="4">
        <v>41918210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1130521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358514</v>
      </c>
      <c r="AE13" s="4">
        <v>0</v>
      </c>
      <c r="AF13" s="4">
        <v>0</v>
      </c>
      <c r="AG13" s="4">
        <v>0</v>
      </c>
      <c r="AH13" s="4">
        <v>906183</v>
      </c>
      <c r="AI13" s="4">
        <v>0</v>
      </c>
      <c r="AJ13" s="4">
        <v>0</v>
      </c>
      <c r="AK13" s="4">
        <v>57699</v>
      </c>
      <c r="AL13" s="4">
        <v>44255729</v>
      </c>
      <c r="AM13" s="4"/>
      <c r="AN13" s="4"/>
      <c r="AO13" s="4">
        <v>0</v>
      </c>
      <c r="AP13" s="4">
        <v>0</v>
      </c>
      <c r="AQ13" s="4"/>
      <c r="AR13" s="4"/>
      <c r="AS13" s="4"/>
      <c r="AT13" s="4"/>
      <c r="AU13" s="4">
        <v>3956715</v>
      </c>
      <c r="AV13" s="4">
        <v>0</v>
      </c>
      <c r="AW13" s="4"/>
      <c r="AX13" s="4">
        <v>0</v>
      </c>
      <c r="AY13" s="4"/>
      <c r="AZ13" s="4"/>
      <c r="BA13" s="4"/>
      <c r="BB13" s="4"/>
      <c r="BC13" s="4">
        <v>3956715</v>
      </c>
      <c r="BD13" s="4"/>
      <c r="BE13" s="4">
        <v>280645</v>
      </c>
      <c r="BF13" s="4"/>
      <c r="BG13" s="4"/>
      <c r="BH13" s="4"/>
      <c r="BI13" s="4"/>
      <c r="BJ13" s="4">
        <v>280645</v>
      </c>
      <c r="BK13" s="6">
        <v>49170025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2599938</v>
      </c>
      <c r="CI13" s="4"/>
      <c r="CJ13" s="4">
        <v>1159</v>
      </c>
      <c r="CK13" s="4"/>
      <c r="CL13" s="4"/>
      <c r="CM13" s="4">
        <v>1925126</v>
      </c>
      <c r="CN13" s="4"/>
      <c r="CO13" s="4"/>
      <c r="CP13" s="4">
        <v>204586</v>
      </c>
      <c r="CQ13" s="4"/>
      <c r="CR13" s="4">
        <v>1721699</v>
      </c>
      <c r="CS13" s="4"/>
      <c r="CT13" s="4"/>
      <c r="CU13" s="4"/>
      <c r="CV13" s="4"/>
      <c r="CW13" s="4"/>
      <c r="CX13" s="4"/>
      <c r="CY13" s="4">
        <v>0</v>
      </c>
      <c r="CZ13" s="4"/>
      <c r="DA13" s="4"/>
      <c r="DB13" s="4"/>
      <c r="DC13" s="4">
        <v>0</v>
      </c>
      <c r="DD13" s="4"/>
      <c r="DE13" s="4">
        <v>2032016</v>
      </c>
      <c r="DF13" s="4"/>
      <c r="DG13" s="4">
        <v>2032016</v>
      </c>
      <c r="DH13" s="4">
        <v>6353653</v>
      </c>
      <c r="DI13" s="8">
        <v>55523678</v>
      </c>
      <c r="DJ13" s="4">
        <v>4662255</v>
      </c>
      <c r="DK13" s="4">
        <v>19099676</v>
      </c>
      <c r="DL13" s="4"/>
      <c r="DM13" s="4"/>
      <c r="DN13" s="4"/>
      <c r="DO13" s="4"/>
      <c r="DP13" s="4"/>
      <c r="DQ13" s="4">
        <v>1076450</v>
      </c>
      <c r="DR13" s="4"/>
      <c r="DS13" s="4"/>
      <c r="DT13" s="4"/>
      <c r="DU13" s="4"/>
      <c r="DV13" s="4"/>
      <c r="DW13" s="4">
        <v>47970</v>
      </c>
      <c r="DX13" s="4">
        <v>3529412</v>
      </c>
      <c r="DY13" s="4">
        <v>1815664</v>
      </c>
      <c r="DZ13" s="4">
        <v>11896</v>
      </c>
      <c r="EA13" s="4">
        <v>234545</v>
      </c>
      <c r="EB13" s="4"/>
      <c r="EC13" s="4">
        <v>7434</v>
      </c>
      <c r="ED13" s="4">
        <v>6723371</v>
      </c>
      <c r="EE13" s="4">
        <v>248153</v>
      </c>
      <c r="EF13" s="4">
        <v>1017905</v>
      </c>
      <c r="EG13" s="4"/>
      <c r="EH13" s="4">
        <v>121641</v>
      </c>
      <c r="EI13" s="4"/>
      <c r="EJ13" s="4">
        <v>0</v>
      </c>
      <c r="EK13" s="4"/>
      <c r="EL13" s="4"/>
      <c r="EM13" s="4"/>
      <c r="EN13" s="4"/>
      <c r="EO13" s="4"/>
      <c r="EP13" s="4">
        <v>121641</v>
      </c>
      <c r="EQ13" s="4"/>
      <c r="ER13" s="4">
        <v>17415</v>
      </c>
      <c r="ES13" s="4"/>
      <c r="ET13" s="4"/>
      <c r="EU13" s="4"/>
      <c r="EV13" s="4"/>
      <c r="EW13" s="4"/>
      <c r="EX13" s="4"/>
      <c r="EY13" s="4"/>
      <c r="EZ13" s="4"/>
      <c r="FA13" s="4">
        <v>17415</v>
      </c>
      <c r="FB13" s="4"/>
      <c r="FC13" s="4"/>
      <c r="FD13" s="4"/>
      <c r="FE13" s="4">
        <v>0</v>
      </c>
      <c r="FF13" s="4">
        <v>0</v>
      </c>
      <c r="FG13" s="4">
        <v>0</v>
      </c>
      <c r="FH13" s="10">
        <v>31890416</v>
      </c>
      <c r="FI13" s="4">
        <v>4014325</v>
      </c>
      <c r="FJ13" s="4">
        <v>0</v>
      </c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>
        <v>0</v>
      </c>
      <c r="FX13" s="4"/>
      <c r="FY13" s="4"/>
      <c r="FZ13" s="4"/>
      <c r="GA13" s="4"/>
      <c r="GB13" s="4"/>
      <c r="GC13" s="4">
        <v>0</v>
      </c>
      <c r="GD13" s="4"/>
      <c r="GE13" s="4"/>
      <c r="GF13" s="4"/>
      <c r="GG13" s="4"/>
      <c r="GH13" s="4">
        <v>0</v>
      </c>
      <c r="GI13" s="4"/>
      <c r="GJ13" s="4"/>
      <c r="GK13" s="4"/>
      <c r="GL13" s="4"/>
      <c r="GM13" s="4"/>
      <c r="GN13" s="4">
        <v>0</v>
      </c>
      <c r="GO13" s="4"/>
      <c r="GP13" s="4"/>
      <c r="GQ13" s="4"/>
      <c r="GR13" s="4"/>
      <c r="GS13" s="4"/>
      <c r="GT13" s="4"/>
      <c r="GU13" s="4"/>
      <c r="GV13" s="4"/>
      <c r="GW13" s="4">
        <v>0</v>
      </c>
      <c r="GX13" s="4"/>
      <c r="GY13" s="4"/>
      <c r="GZ13" s="4"/>
      <c r="HA13" s="4">
        <v>0</v>
      </c>
      <c r="HB13" s="4">
        <v>0</v>
      </c>
      <c r="HC13" s="4">
        <v>0</v>
      </c>
      <c r="HD13" s="4">
        <v>4014325</v>
      </c>
      <c r="HE13" s="12">
        <v>35904741</v>
      </c>
      <c r="HF13" s="4"/>
      <c r="HG13" s="4">
        <v>1500000</v>
      </c>
      <c r="HH13" s="4"/>
      <c r="HI13" s="4"/>
      <c r="HJ13" s="4"/>
      <c r="HK13" s="4"/>
      <c r="HL13" s="4"/>
      <c r="HM13" s="4">
        <v>1500000</v>
      </c>
      <c r="HN13" s="4"/>
      <c r="HO13" s="4"/>
      <c r="HP13" s="4"/>
      <c r="HQ13" s="4"/>
      <c r="HR13" s="4"/>
      <c r="HS13" s="4">
        <v>0</v>
      </c>
      <c r="HT13" s="4">
        <v>1542526</v>
      </c>
      <c r="HU13" s="4">
        <v>0</v>
      </c>
      <c r="HV13" s="4"/>
      <c r="HW13" s="4">
        <v>7120688</v>
      </c>
      <c r="HX13" s="4">
        <v>7423708</v>
      </c>
      <c r="HY13" s="4"/>
      <c r="HZ13" s="4">
        <v>7423708</v>
      </c>
      <c r="IA13" s="4">
        <v>2032015</v>
      </c>
      <c r="IB13" s="14">
        <v>19618937</v>
      </c>
      <c r="IC13" s="4">
        <v>55523678</v>
      </c>
      <c r="ID13" s="4"/>
      <c r="IE13" s="4"/>
      <c r="IF13" s="4"/>
      <c r="IG13" s="4">
        <v>0</v>
      </c>
      <c r="IH13" s="4"/>
      <c r="II13" s="4"/>
      <c r="IJ13" s="4"/>
      <c r="IK13" s="4">
        <v>0</v>
      </c>
    </row>
    <row r="14" spans="1:245" s="2" customFormat="1" ht="15">
      <c r="A14" s="1">
        <f t="shared" si="0"/>
        <v>10</v>
      </c>
      <c r="B14" s="2">
        <v>800060273</v>
      </c>
      <c r="C14" s="3">
        <v>42004</v>
      </c>
      <c r="D14" s="2" t="s">
        <v>9</v>
      </c>
      <c r="E14" s="2" t="s">
        <v>292</v>
      </c>
      <c r="F14" s="2" t="s">
        <v>297</v>
      </c>
      <c r="G14" s="2" t="s">
        <v>295</v>
      </c>
      <c r="H14" s="2" t="s">
        <v>305</v>
      </c>
      <c r="I14" s="2" t="s">
        <v>306</v>
      </c>
      <c r="J14" s="4">
        <v>93788</v>
      </c>
      <c r="K14" s="4">
        <v>656776</v>
      </c>
      <c r="L14" s="4"/>
      <c r="M14" s="4"/>
      <c r="N14" s="4"/>
      <c r="O14" s="4">
        <v>750564</v>
      </c>
      <c r="P14" s="4">
        <v>60000</v>
      </c>
      <c r="Q14" s="4">
        <v>2238423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55421</v>
      </c>
      <c r="Y14" s="4">
        <v>0</v>
      </c>
      <c r="Z14" s="4">
        <v>44319</v>
      </c>
      <c r="AA14" s="4">
        <v>0</v>
      </c>
      <c r="AB14" s="4">
        <v>0</v>
      </c>
      <c r="AC14" s="4">
        <v>0</v>
      </c>
      <c r="AD14" s="4">
        <v>155256</v>
      </c>
      <c r="AE14" s="4">
        <v>0</v>
      </c>
      <c r="AF14" s="4">
        <v>24848</v>
      </c>
      <c r="AG14" s="4">
        <v>0</v>
      </c>
      <c r="AH14" s="4">
        <v>238649</v>
      </c>
      <c r="AI14" s="4">
        <v>0</v>
      </c>
      <c r="AJ14" s="4">
        <v>0</v>
      </c>
      <c r="AK14" s="4">
        <v>41001</v>
      </c>
      <c r="AL14" s="4">
        <v>2715915</v>
      </c>
      <c r="AM14" s="4"/>
      <c r="AN14" s="4"/>
      <c r="AO14" s="4">
        <v>0</v>
      </c>
      <c r="AP14" s="4">
        <v>0</v>
      </c>
      <c r="AQ14" s="4"/>
      <c r="AR14" s="4"/>
      <c r="AS14" s="4"/>
      <c r="AT14" s="4"/>
      <c r="AU14" s="4">
        <v>3898572</v>
      </c>
      <c r="AV14" s="4">
        <v>0</v>
      </c>
      <c r="AW14" s="4"/>
      <c r="AX14" s="4">
        <v>0</v>
      </c>
      <c r="AY14" s="4"/>
      <c r="AZ14" s="4"/>
      <c r="BA14" s="4"/>
      <c r="BB14" s="4"/>
      <c r="BC14" s="4">
        <v>3898572</v>
      </c>
      <c r="BD14" s="4">
        <v>3996</v>
      </c>
      <c r="BE14" s="4">
        <v>48932</v>
      </c>
      <c r="BF14" s="4"/>
      <c r="BG14" s="4"/>
      <c r="BH14" s="4"/>
      <c r="BI14" s="4"/>
      <c r="BJ14" s="4">
        <v>52928</v>
      </c>
      <c r="BK14" s="6">
        <v>7477979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2290425</v>
      </c>
      <c r="CI14" s="4"/>
      <c r="CJ14" s="4"/>
      <c r="CK14" s="4"/>
      <c r="CL14" s="4"/>
      <c r="CM14" s="4"/>
      <c r="CN14" s="4"/>
      <c r="CO14" s="4"/>
      <c r="CP14" s="4"/>
      <c r="CQ14" s="4"/>
      <c r="CR14" s="4">
        <v>0</v>
      </c>
      <c r="CS14" s="4"/>
      <c r="CT14" s="4"/>
      <c r="CU14" s="4"/>
      <c r="CV14" s="4"/>
      <c r="CW14" s="4"/>
      <c r="CX14" s="4"/>
      <c r="CY14" s="4">
        <v>0</v>
      </c>
      <c r="CZ14" s="4"/>
      <c r="DA14" s="4"/>
      <c r="DB14" s="4"/>
      <c r="DC14" s="4">
        <v>0</v>
      </c>
      <c r="DD14" s="4"/>
      <c r="DE14" s="4">
        <v>0</v>
      </c>
      <c r="DF14" s="4">
        <v>354960</v>
      </c>
      <c r="DG14" s="4">
        <v>354960</v>
      </c>
      <c r="DH14" s="4">
        <v>2645385</v>
      </c>
      <c r="DI14" s="8">
        <v>10123364</v>
      </c>
      <c r="DJ14" s="4">
        <v>600000</v>
      </c>
      <c r="DK14" s="4">
        <v>3539868</v>
      </c>
      <c r="DL14" s="4"/>
      <c r="DM14" s="4"/>
      <c r="DN14" s="4"/>
      <c r="DO14" s="4"/>
      <c r="DP14" s="4"/>
      <c r="DQ14" s="4">
        <v>17234</v>
      </c>
      <c r="DR14" s="4"/>
      <c r="DS14" s="4"/>
      <c r="DT14" s="4"/>
      <c r="DU14" s="4">
        <v>655776</v>
      </c>
      <c r="DV14" s="4"/>
      <c r="DW14" s="4"/>
      <c r="DX14" s="4">
        <v>4910</v>
      </c>
      <c r="DY14" s="4"/>
      <c r="DZ14" s="4"/>
      <c r="EA14" s="4">
        <v>38520</v>
      </c>
      <c r="EB14" s="4"/>
      <c r="EC14" s="4">
        <v>351352</v>
      </c>
      <c r="ED14" s="4">
        <v>1067792</v>
      </c>
      <c r="EE14" s="4">
        <v>223297</v>
      </c>
      <c r="EF14" s="4">
        <v>200030</v>
      </c>
      <c r="EG14" s="4"/>
      <c r="EH14" s="4"/>
      <c r="EI14" s="4">
        <v>45587</v>
      </c>
      <c r="EJ14" s="4">
        <v>0</v>
      </c>
      <c r="EK14" s="4"/>
      <c r="EL14" s="4"/>
      <c r="EM14" s="4"/>
      <c r="EN14" s="4"/>
      <c r="EO14" s="4"/>
      <c r="EP14" s="4">
        <v>45587</v>
      </c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>
        <v>0</v>
      </c>
      <c r="FB14" s="4"/>
      <c r="FC14" s="4"/>
      <c r="FD14" s="4"/>
      <c r="FE14" s="4">
        <v>0</v>
      </c>
      <c r="FF14" s="4">
        <v>0</v>
      </c>
      <c r="FG14" s="4">
        <v>0</v>
      </c>
      <c r="FH14" s="10">
        <v>5676574</v>
      </c>
      <c r="FI14" s="4">
        <v>0</v>
      </c>
      <c r="FJ14" s="4">
        <v>0</v>
      </c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>
        <v>0</v>
      </c>
      <c r="FX14" s="4"/>
      <c r="FY14" s="4"/>
      <c r="FZ14" s="4"/>
      <c r="GA14" s="4"/>
      <c r="GB14" s="4"/>
      <c r="GC14" s="4">
        <v>0</v>
      </c>
      <c r="GD14" s="4"/>
      <c r="GE14" s="4"/>
      <c r="GF14" s="4"/>
      <c r="GG14" s="4"/>
      <c r="GH14" s="4">
        <v>0</v>
      </c>
      <c r="GI14" s="4"/>
      <c r="GJ14" s="4"/>
      <c r="GK14" s="4"/>
      <c r="GL14" s="4"/>
      <c r="GM14" s="4"/>
      <c r="GN14" s="4">
        <v>0</v>
      </c>
      <c r="GO14" s="4"/>
      <c r="GP14" s="4"/>
      <c r="GQ14" s="4"/>
      <c r="GR14" s="4"/>
      <c r="GS14" s="4"/>
      <c r="GT14" s="4"/>
      <c r="GU14" s="4"/>
      <c r="GV14" s="4"/>
      <c r="GW14" s="4">
        <v>0</v>
      </c>
      <c r="GX14" s="4"/>
      <c r="GY14" s="4"/>
      <c r="GZ14" s="4"/>
      <c r="HA14" s="4">
        <v>0</v>
      </c>
      <c r="HB14" s="4">
        <v>0</v>
      </c>
      <c r="HC14" s="4">
        <v>0</v>
      </c>
      <c r="HD14" s="4">
        <v>0</v>
      </c>
      <c r="HE14" s="12">
        <v>5676574</v>
      </c>
      <c r="HF14" s="4">
        <v>555012</v>
      </c>
      <c r="HG14" s="4"/>
      <c r="HH14" s="4"/>
      <c r="HI14" s="4"/>
      <c r="HJ14" s="4"/>
      <c r="HK14" s="4"/>
      <c r="HL14" s="4"/>
      <c r="HM14" s="4">
        <v>555012</v>
      </c>
      <c r="HN14" s="4"/>
      <c r="HO14" s="4"/>
      <c r="HP14" s="4"/>
      <c r="HQ14" s="4"/>
      <c r="HR14" s="4"/>
      <c r="HS14" s="4">
        <v>0</v>
      </c>
      <c r="HT14" s="4">
        <v>1240490</v>
      </c>
      <c r="HU14" s="4">
        <v>1787915</v>
      </c>
      <c r="HV14" s="4"/>
      <c r="HW14" s="4">
        <v>316276</v>
      </c>
      <c r="HX14" s="4">
        <v>192135</v>
      </c>
      <c r="HY14" s="4"/>
      <c r="HZ14" s="4">
        <v>192135</v>
      </c>
      <c r="IA14" s="4">
        <v>354962</v>
      </c>
      <c r="IB14" s="14">
        <v>4446790</v>
      </c>
      <c r="IC14" s="4">
        <v>10123364</v>
      </c>
      <c r="ID14" s="4"/>
      <c r="IE14" s="4"/>
      <c r="IF14" s="4"/>
      <c r="IG14" s="4">
        <v>0</v>
      </c>
      <c r="IH14" s="4"/>
      <c r="II14" s="4"/>
      <c r="IJ14" s="4"/>
      <c r="IK14" s="4">
        <v>0</v>
      </c>
    </row>
    <row r="15" spans="1:245" s="2" customFormat="1" ht="15">
      <c r="A15" s="1">
        <f t="shared" si="0"/>
        <v>11</v>
      </c>
      <c r="B15" s="2">
        <v>800079939</v>
      </c>
      <c r="C15" s="3">
        <v>42004</v>
      </c>
      <c r="D15" s="2" t="s">
        <v>10</v>
      </c>
      <c r="E15" s="2" t="s">
        <v>292</v>
      </c>
      <c r="F15" s="2" t="s">
        <v>297</v>
      </c>
      <c r="G15" s="2" t="s">
        <v>295</v>
      </c>
      <c r="H15" s="2" t="s">
        <v>303</v>
      </c>
      <c r="I15" s="2" t="s">
        <v>304</v>
      </c>
      <c r="J15" s="4">
        <v>1200</v>
      </c>
      <c r="K15" s="4">
        <v>81342</v>
      </c>
      <c r="L15" s="4"/>
      <c r="M15" s="4">
        <v>2069</v>
      </c>
      <c r="N15" s="4"/>
      <c r="O15" s="4">
        <v>84611</v>
      </c>
      <c r="P15" s="4">
        <v>1004</v>
      </c>
      <c r="Q15" s="4">
        <v>642295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132108</v>
      </c>
      <c r="Y15" s="4">
        <v>0</v>
      </c>
      <c r="Z15" s="4">
        <v>0</v>
      </c>
      <c r="AA15" s="4">
        <v>275290</v>
      </c>
      <c r="AB15" s="4">
        <v>0</v>
      </c>
      <c r="AC15" s="4">
        <v>0</v>
      </c>
      <c r="AD15" s="4">
        <v>143512</v>
      </c>
      <c r="AE15" s="4">
        <v>0</v>
      </c>
      <c r="AF15" s="4">
        <v>77495</v>
      </c>
      <c r="AG15" s="4">
        <v>0</v>
      </c>
      <c r="AH15" s="4">
        <v>0</v>
      </c>
      <c r="AI15" s="4">
        <v>0</v>
      </c>
      <c r="AJ15" s="4">
        <v>13144</v>
      </c>
      <c r="AK15" s="4">
        <v>10191</v>
      </c>
      <c r="AL15" s="4">
        <v>1273653</v>
      </c>
      <c r="AM15" s="4"/>
      <c r="AN15" s="4"/>
      <c r="AO15" s="4">
        <v>0</v>
      </c>
      <c r="AP15" s="4">
        <v>0</v>
      </c>
      <c r="AQ15" s="4"/>
      <c r="AR15" s="4"/>
      <c r="AS15" s="4"/>
      <c r="AT15" s="4"/>
      <c r="AU15" s="4">
        <v>343018</v>
      </c>
      <c r="AV15" s="4">
        <v>0</v>
      </c>
      <c r="AW15" s="4"/>
      <c r="AX15" s="4">
        <v>0</v>
      </c>
      <c r="AY15" s="4"/>
      <c r="AZ15" s="4"/>
      <c r="BA15" s="4"/>
      <c r="BB15" s="4"/>
      <c r="BC15" s="4">
        <v>343018</v>
      </c>
      <c r="BD15" s="4"/>
      <c r="BE15" s="4"/>
      <c r="BF15" s="4"/>
      <c r="BG15" s="4"/>
      <c r="BH15" s="4"/>
      <c r="BI15" s="4"/>
      <c r="BJ15" s="4">
        <v>0</v>
      </c>
      <c r="BK15" s="6">
        <v>1702286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704634</v>
      </c>
      <c r="CI15" s="4"/>
      <c r="CJ15" s="4">
        <v>1916</v>
      </c>
      <c r="CK15" s="4"/>
      <c r="CL15" s="4"/>
      <c r="CM15" s="4"/>
      <c r="CN15" s="4"/>
      <c r="CO15" s="4"/>
      <c r="CP15" s="4"/>
      <c r="CQ15" s="4"/>
      <c r="CR15" s="4">
        <v>1916</v>
      </c>
      <c r="CS15" s="4">
        <v>175772</v>
      </c>
      <c r="CT15" s="4"/>
      <c r="CU15" s="4"/>
      <c r="CV15" s="4"/>
      <c r="CW15" s="4"/>
      <c r="CX15" s="4"/>
      <c r="CY15" s="4">
        <v>175772</v>
      </c>
      <c r="CZ15" s="4"/>
      <c r="DA15" s="4"/>
      <c r="DB15" s="4"/>
      <c r="DC15" s="4">
        <v>0</v>
      </c>
      <c r="DD15" s="4"/>
      <c r="DE15" s="4">
        <v>271075</v>
      </c>
      <c r="DF15" s="4"/>
      <c r="DG15" s="4">
        <v>271075</v>
      </c>
      <c r="DH15" s="4">
        <v>1153397</v>
      </c>
      <c r="DI15" s="8">
        <v>2855683</v>
      </c>
      <c r="DJ15" s="4">
        <v>13342</v>
      </c>
      <c r="DK15" s="4">
        <v>360648</v>
      </c>
      <c r="DL15" s="4"/>
      <c r="DM15" s="4"/>
      <c r="DN15" s="4"/>
      <c r="DO15" s="4"/>
      <c r="DP15" s="4"/>
      <c r="DQ15" s="4">
        <v>43046</v>
      </c>
      <c r="DR15" s="4"/>
      <c r="DS15" s="4"/>
      <c r="DT15" s="4"/>
      <c r="DU15" s="4"/>
      <c r="DV15" s="4"/>
      <c r="DW15" s="4"/>
      <c r="DX15" s="4">
        <v>5416</v>
      </c>
      <c r="DY15" s="4">
        <v>148</v>
      </c>
      <c r="DZ15" s="4">
        <v>127</v>
      </c>
      <c r="EA15" s="4"/>
      <c r="EB15" s="4"/>
      <c r="EC15" s="4"/>
      <c r="ED15" s="4">
        <v>48737</v>
      </c>
      <c r="EE15" s="4">
        <v>59488</v>
      </c>
      <c r="EF15" s="4">
        <v>65947</v>
      </c>
      <c r="EG15" s="4"/>
      <c r="EH15" s="4"/>
      <c r="EI15" s="4"/>
      <c r="EJ15" s="4">
        <v>0</v>
      </c>
      <c r="EK15" s="4"/>
      <c r="EL15" s="4"/>
      <c r="EM15" s="4"/>
      <c r="EN15" s="4"/>
      <c r="EO15" s="4"/>
      <c r="EP15" s="4">
        <v>0</v>
      </c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>
        <v>0</v>
      </c>
      <c r="FB15" s="4"/>
      <c r="FC15" s="4"/>
      <c r="FD15" s="4"/>
      <c r="FE15" s="4">
        <v>0</v>
      </c>
      <c r="FF15" s="4">
        <v>0</v>
      </c>
      <c r="FG15" s="4">
        <v>0</v>
      </c>
      <c r="FH15" s="10">
        <v>548162</v>
      </c>
      <c r="FI15" s="4">
        <v>1042186</v>
      </c>
      <c r="FJ15" s="4">
        <v>0</v>
      </c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>
        <v>0</v>
      </c>
      <c r="FX15" s="4"/>
      <c r="FY15" s="4"/>
      <c r="FZ15" s="4"/>
      <c r="GA15" s="4"/>
      <c r="GB15" s="4"/>
      <c r="GC15" s="4">
        <v>0</v>
      </c>
      <c r="GD15" s="4"/>
      <c r="GE15" s="4"/>
      <c r="GF15" s="4"/>
      <c r="GG15" s="4"/>
      <c r="GH15" s="4">
        <v>0</v>
      </c>
      <c r="GI15" s="4"/>
      <c r="GJ15" s="4"/>
      <c r="GK15" s="4"/>
      <c r="GL15" s="4"/>
      <c r="GM15" s="4"/>
      <c r="GN15" s="4">
        <v>0</v>
      </c>
      <c r="GO15" s="4"/>
      <c r="GP15" s="4"/>
      <c r="GQ15" s="4">
        <v>38676</v>
      </c>
      <c r="GR15" s="4"/>
      <c r="GS15" s="4"/>
      <c r="GT15" s="4"/>
      <c r="GU15" s="4"/>
      <c r="GV15" s="4"/>
      <c r="GW15" s="4">
        <v>38676</v>
      </c>
      <c r="GX15" s="4"/>
      <c r="GY15" s="4"/>
      <c r="GZ15" s="4"/>
      <c r="HA15" s="4">
        <v>0</v>
      </c>
      <c r="HB15" s="4">
        <v>0</v>
      </c>
      <c r="HC15" s="4">
        <v>0</v>
      </c>
      <c r="HD15" s="4">
        <v>1080862</v>
      </c>
      <c r="HE15" s="12">
        <v>1629024</v>
      </c>
      <c r="HF15" s="4">
        <v>500000</v>
      </c>
      <c r="HG15" s="4"/>
      <c r="HH15" s="4"/>
      <c r="HI15" s="4"/>
      <c r="HJ15" s="4"/>
      <c r="HK15" s="4"/>
      <c r="HL15" s="4"/>
      <c r="HM15" s="4">
        <v>500000</v>
      </c>
      <c r="HN15" s="4"/>
      <c r="HO15" s="4"/>
      <c r="HP15" s="4"/>
      <c r="HQ15" s="4"/>
      <c r="HR15" s="4"/>
      <c r="HS15" s="4">
        <v>0</v>
      </c>
      <c r="HT15" s="4">
        <v>318188</v>
      </c>
      <c r="HU15" s="4">
        <v>0</v>
      </c>
      <c r="HV15" s="4"/>
      <c r="HW15" s="4">
        <v>137396</v>
      </c>
      <c r="HX15" s="4"/>
      <c r="HY15" s="4"/>
      <c r="HZ15" s="4">
        <v>0</v>
      </c>
      <c r="IA15" s="4">
        <v>271075</v>
      </c>
      <c r="IB15" s="14">
        <v>1226659</v>
      </c>
      <c r="IC15" s="4">
        <v>2855683</v>
      </c>
      <c r="ID15" s="4"/>
      <c r="IE15" s="4"/>
      <c r="IF15" s="4"/>
      <c r="IG15" s="4">
        <v>0</v>
      </c>
      <c r="IH15" s="4"/>
      <c r="II15" s="4"/>
      <c r="IJ15" s="4"/>
      <c r="IK15" s="4">
        <v>0</v>
      </c>
    </row>
    <row r="16" spans="1:245" s="2" customFormat="1" ht="15">
      <c r="A16" s="1">
        <f t="shared" si="0"/>
        <v>12</v>
      </c>
      <c r="B16" s="2">
        <v>800082394</v>
      </c>
      <c r="C16" s="3">
        <v>42004</v>
      </c>
      <c r="D16" s="2" t="s">
        <v>11</v>
      </c>
      <c r="E16" s="2" t="s">
        <v>291</v>
      </c>
      <c r="F16" s="2" t="s">
        <v>296</v>
      </c>
      <c r="G16" s="2" t="s">
        <v>295</v>
      </c>
      <c r="H16" s="2" t="s">
        <v>303</v>
      </c>
      <c r="I16" s="2" t="s">
        <v>304</v>
      </c>
      <c r="J16" s="4">
        <v>2896</v>
      </c>
      <c r="K16" s="4">
        <v>117875</v>
      </c>
      <c r="L16" s="4">
        <v>0</v>
      </c>
      <c r="M16" s="4">
        <v>0</v>
      </c>
      <c r="N16" s="4">
        <v>470</v>
      </c>
      <c r="O16" s="4">
        <v>121241</v>
      </c>
      <c r="P16" s="4">
        <v>245211</v>
      </c>
      <c r="Q16" s="4">
        <v>1940696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5204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259519</v>
      </c>
      <c r="AE16" s="4">
        <v>0</v>
      </c>
      <c r="AF16" s="4">
        <v>183626</v>
      </c>
      <c r="AG16" s="4">
        <v>0</v>
      </c>
      <c r="AH16" s="4">
        <v>1975</v>
      </c>
      <c r="AI16" s="4">
        <v>0</v>
      </c>
      <c r="AJ16" s="4">
        <v>0</v>
      </c>
      <c r="AK16" s="4">
        <v>15952</v>
      </c>
      <c r="AL16" s="4">
        <v>2375068</v>
      </c>
      <c r="AM16" s="4"/>
      <c r="AN16" s="4"/>
      <c r="AO16" s="4">
        <v>0</v>
      </c>
      <c r="AP16" s="4">
        <v>0</v>
      </c>
      <c r="AQ16" s="4"/>
      <c r="AR16" s="4"/>
      <c r="AS16" s="4"/>
      <c r="AT16" s="4"/>
      <c r="AU16" s="4">
        <v>3891245</v>
      </c>
      <c r="AV16" s="4">
        <v>0</v>
      </c>
      <c r="AW16" s="4"/>
      <c r="AX16" s="4">
        <v>0</v>
      </c>
      <c r="AY16" s="4">
        <v>0</v>
      </c>
      <c r="AZ16" s="4">
        <v>0</v>
      </c>
      <c r="BA16" s="4">
        <v>1051</v>
      </c>
      <c r="BB16" s="4"/>
      <c r="BC16" s="4">
        <v>3892296</v>
      </c>
      <c r="BD16" s="4"/>
      <c r="BE16" s="4"/>
      <c r="BF16" s="4"/>
      <c r="BG16" s="4"/>
      <c r="BH16" s="4"/>
      <c r="BI16" s="4"/>
      <c r="BJ16" s="4">
        <v>0</v>
      </c>
      <c r="BK16" s="6">
        <v>6633816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643694</v>
      </c>
      <c r="CI16" s="4"/>
      <c r="CJ16" s="4"/>
      <c r="CK16" s="4"/>
      <c r="CL16" s="4"/>
      <c r="CM16" s="4">
        <v>41626</v>
      </c>
      <c r="CN16" s="4"/>
      <c r="CO16" s="4"/>
      <c r="CP16" s="4"/>
      <c r="CQ16" s="4"/>
      <c r="CR16" s="4">
        <v>41626</v>
      </c>
      <c r="CS16" s="4"/>
      <c r="CT16" s="4">
        <v>1949070</v>
      </c>
      <c r="CU16" s="4"/>
      <c r="CV16" s="4"/>
      <c r="CW16" s="4"/>
      <c r="CX16" s="4"/>
      <c r="CY16" s="4">
        <v>1949070</v>
      </c>
      <c r="CZ16" s="4"/>
      <c r="DA16" s="4"/>
      <c r="DB16" s="4"/>
      <c r="DC16" s="4">
        <v>0</v>
      </c>
      <c r="DD16" s="4"/>
      <c r="DE16" s="4">
        <v>0</v>
      </c>
      <c r="DF16" s="4"/>
      <c r="DG16" s="4">
        <v>0</v>
      </c>
      <c r="DH16" s="4">
        <v>2634390</v>
      </c>
      <c r="DI16" s="8">
        <v>9268206</v>
      </c>
      <c r="DJ16" s="4">
        <v>1872566</v>
      </c>
      <c r="DK16" s="4">
        <v>2527765</v>
      </c>
      <c r="DL16" s="4"/>
      <c r="DM16" s="4"/>
      <c r="DN16" s="4"/>
      <c r="DO16" s="4"/>
      <c r="DP16" s="4"/>
      <c r="DQ16" s="4">
        <v>296359</v>
      </c>
      <c r="DR16" s="4"/>
      <c r="DS16" s="4"/>
      <c r="DT16" s="4"/>
      <c r="DU16" s="4"/>
      <c r="DV16" s="4"/>
      <c r="DW16" s="4"/>
      <c r="DX16" s="4">
        <v>13344</v>
      </c>
      <c r="DY16" s="4">
        <v>2103</v>
      </c>
      <c r="DZ16" s="4">
        <v>1157</v>
      </c>
      <c r="EA16" s="4">
        <v>2990</v>
      </c>
      <c r="EB16" s="4"/>
      <c r="EC16" s="4">
        <v>3212</v>
      </c>
      <c r="ED16" s="4">
        <v>319165</v>
      </c>
      <c r="EE16" s="4">
        <v>183115</v>
      </c>
      <c r="EF16" s="4">
        <v>30660</v>
      </c>
      <c r="EG16" s="4">
        <v>0</v>
      </c>
      <c r="EH16" s="4"/>
      <c r="EI16" s="4"/>
      <c r="EJ16" s="4">
        <v>0</v>
      </c>
      <c r="EK16" s="4"/>
      <c r="EL16" s="4"/>
      <c r="EM16" s="4"/>
      <c r="EN16" s="4"/>
      <c r="EO16" s="4"/>
      <c r="EP16" s="4">
        <v>0</v>
      </c>
      <c r="EQ16" s="4"/>
      <c r="ER16" s="4">
        <v>104</v>
      </c>
      <c r="ES16" s="4"/>
      <c r="ET16" s="4"/>
      <c r="EU16" s="4"/>
      <c r="EV16" s="4"/>
      <c r="EW16" s="4"/>
      <c r="EX16" s="4"/>
      <c r="EY16" s="4"/>
      <c r="EZ16" s="4"/>
      <c r="FA16" s="4">
        <v>104</v>
      </c>
      <c r="FB16" s="4"/>
      <c r="FC16" s="4"/>
      <c r="FD16" s="4"/>
      <c r="FE16" s="4">
        <v>0</v>
      </c>
      <c r="FF16" s="4">
        <v>0</v>
      </c>
      <c r="FG16" s="4">
        <v>0</v>
      </c>
      <c r="FH16" s="10">
        <v>4933375</v>
      </c>
      <c r="FI16" s="4">
        <v>726872</v>
      </c>
      <c r="FJ16" s="4">
        <v>0</v>
      </c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>
        <v>0</v>
      </c>
      <c r="FX16" s="4"/>
      <c r="FY16" s="4"/>
      <c r="FZ16" s="4"/>
      <c r="GA16" s="4"/>
      <c r="GB16" s="4"/>
      <c r="GC16" s="4">
        <v>0</v>
      </c>
      <c r="GD16" s="4"/>
      <c r="GE16" s="4"/>
      <c r="GF16" s="4"/>
      <c r="GG16" s="4"/>
      <c r="GH16" s="4">
        <v>0</v>
      </c>
      <c r="GI16" s="4"/>
      <c r="GJ16" s="4"/>
      <c r="GK16" s="4"/>
      <c r="GL16" s="4"/>
      <c r="GM16" s="4"/>
      <c r="GN16" s="4">
        <v>0</v>
      </c>
      <c r="GO16" s="4"/>
      <c r="GP16" s="4"/>
      <c r="GQ16" s="4"/>
      <c r="GR16" s="4"/>
      <c r="GS16" s="4"/>
      <c r="GT16" s="4"/>
      <c r="GU16" s="4"/>
      <c r="GV16" s="4"/>
      <c r="GW16" s="4">
        <v>0</v>
      </c>
      <c r="GX16" s="4"/>
      <c r="GY16" s="4"/>
      <c r="GZ16" s="4"/>
      <c r="HA16" s="4">
        <v>0</v>
      </c>
      <c r="HB16" s="4">
        <v>0</v>
      </c>
      <c r="HC16" s="4">
        <v>0</v>
      </c>
      <c r="HD16" s="4">
        <v>726872</v>
      </c>
      <c r="HE16" s="12">
        <v>5660247</v>
      </c>
      <c r="HF16" s="4">
        <v>300000</v>
      </c>
      <c r="HG16" s="4"/>
      <c r="HH16" s="4"/>
      <c r="HI16" s="4"/>
      <c r="HJ16" s="4"/>
      <c r="HK16" s="4"/>
      <c r="HL16" s="4"/>
      <c r="HM16" s="4">
        <v>300000</v>
      </c>
      <c r="HN16" s="4"/>
      <c r="HO16" s="4"/>
      <c r="HP16" s="4"/>
      <c r="HQ16" s="4"/>
      <c r="HR16" s="4"/>
      <c r="HS16" s="4">
        <v>0</v>
      </c>
      <c r="HT16" s="4">
        <v>425772</v>
      </c>
      <c r="HU16" s="4">
        <v>305729</v>
      </c>
      <c r="HV16" s="4"/>
      <c r="HW16" s="4">
        <v>302557</v>
      </c>
      <c r="HX16" s="4">
        <v>2273901</v>
      </c>
      <c r="HY16" s="4"/>
      <c r="HZ16" s="4">
        <v>2273901</v>
      </c>
      <c r="IA16" s="4"/>
      <c r="IB16" s="14">
        <v>3607959</v>
      </c>
      <c r="IC16" s="4">
        <v>9268206</v>
      </c>
      <c r="ID16" s="4"/>
      <c r="IE16" s="4"/>
      <c r="IF16" s="4"/>
      <c r="IG16" s="4">
        <v>0</v>
      </c>
      <c r="IH16" s="4"/>
      <c r="II16" s="4"/>
      <c r="IJ16" s="4"/>
      <c r="IK16" s="4">
        <v>0</v>
      </c>
    </row>
    <row r="17" spans="1:245" s="2" customFormat="1" ht="15">
      <c r="A17" s="1">
        <f t="shared" si="0"/>
        <v>13</v>
      </c>
      <c r="B17" s="2">
        <v>800083486</v>
      </c>
      <c r="C17" s="3">
        <v>42004</v>
      </c>
      <c r="D17" s="2" t="s">
        <v>12</v>
      </c>
      <c r="E17" s="2" t="s">
        <v>292</v>
      </c>
      <c r="F17" s="2" t="s">
        <v>297</v>
      </c>
      <c r="G17" s="2" t="s">
        <v>295</v>
      </c>
      <c r="H17" s="2" t="s">
        <v>303</v>
      </c>
      <c r="I17" s="2" t="s">
        <v>304</v>
      </c>
      <c r="J17" s="4">
        <v>31325</v>
      </c>
      <c r="K17" s="4">
        <v>509695</v>
      </c>
      <c r="L17" s="4"/>
      <c r="M17" s="4"/>
      <c r="N17" s="4">
        <v>14993</v>
      </c>
      <c r="O17" s="4">
        <v>556013</v>
      </c>
      <c r="P17" s="4">
        <v>0</v>
      </c>
      <c r="Q17" s="4">
        <v>4088674</v>
      </c>
      <c r="R17" s="4">
        <v>164624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263486</v>
      </c>
      <c r="Y17" s="4">
        <v>0</v>
      </c>
      <c r="Z17" s="4">
        <v>1643929</v>
      </c>
      <c r="AA17" s="4">
        <v>0</v>
      </c>
      <c r="AB17" s="4">
        <v>0</v>
      </c>
      <c r="AC17" s="4">
        <v>0</v>
      </c>
      <c r="AD17" s="4">
        <v>864152</v>
      </c>
      <c r="AE17" s="4">
        <v>0</v>
      </c>
      <c r="AF17" s="4">
        <v>33730</v>
      </c>
      <c r="AG17" s="4">
        <v>0</v>
      </c>
      <c r="AH17" s="4">
        <v>169114</v>
      </c>
      <c r="AI17" s="4">
        <v>0</v>
      </c>
      <c r="AJ17" s="4">
        <v>0</v>
      </c>
      <c r="AK17" s="4">
        <v>251186</v>
      </c>
      <c r="AL17" s="4">
        <v>6976523</v>
      </c>
      <c r="AM17" s="4"/>
      <c r="AN17" s="4"/>
      <c r="AO17" s="4">
        <v>0</v>
      </c>
      <c r="AP17" s="4">
        <v>0</v>
      </c>
      <c r="AQ17" s="4"/>
      <c r="AR17" s="4"/>
      <c r="AS17" s="4"/>
      <c r="AT17" s="4"/>
      <c r="AU17" s="4">
        <v>5410111</v>
      </c>
      <c r="AV17" s="4">
        <v>0</v>
      </c>
      <c r="AW17" s="4"/>
      <c r="AX17" s="4">
        <v>0</v>
      </c>
      <c r="AY17" s="4"/>
      <c r="AZ17" s="4"/>
      <c r="BA17" s="4"/>
      <c r="BB17" s="4"/>
      <c r="BC17" s="4">
        <v>5410111</v>
      </c>
      <c r="BD17" s="4">
        <v>8571</v>
      </c>
      <c r="BE17" s="4"/>
      <c r="BF17" s="4"/>
      <c r="BG17" s="4"/>
      <c r="BH17" s="4"/>
      <c r="BI17" s="4"/>
      <c r="BJ17" s="4">
        <v>8571</v>
      </c>
      <c r="BK17" s="6">
        <v>12951218</v>
      </c>
      <c r="BL17" s="4">
        <v>1619130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2107618</v>
      </c>
      <c r="CI17" s="4"/>
      <c r="CJ17" s="4"/>
      <c r="CK17" s="4"/>
      <c r="CL17" s="4"/>
      <c r="CM17" s="4">
        <v>1981420</v>
      </c>
      <c r="CN17" s="4"/>
      <c r="CO17" s="4"/>
      <c r="CP17" s="4">
        <v>917108</v>
      </c>
      <c r="CQ17" s="4"/>
      <c r="CR17" s="4">
        <v>1064312</v>
      </c>
      <c r="CS17" s="4"/>
      <c r="CT17" s="4">
        <v>290605</v>
      </c>
      <c r="CU17" s="4"/>
      <c r="CV17" s="4"/>
      <c r="CW17" s="4"/>
      <c r="CX17" s="4"/>
      <c r="CY17" s="4">
        <v>290605</v>
      </c>
      <c r="CZ17" s="4"/>
      <c r="DA17" s="4"/>
      <c r="DB17" s="4"/>
      <c r="DC17" s="4">
        <v>0</v>
      </c>
      <c r="DD17" s="4"/>
      <c r="DE17" s="4">
        <v>304631</v>
      </c>
      <c r="DF17" s="4"/>
      <c r="DG17" s="4">
        <v>304631</v>
      </c>
      <c r="DH17" s="4">
        <v>5386296</v>
      </c>
      <c r="DI17" s="8">
        <v>18337514</v>
      </c>
      <c r="DJ17" s="4">
        <v>3980282</v>
      </c>
      <c r="DK17" s="4">
        <v>3140963</v>
      </c>
      <c r="DL17" s="4"/>
      <c r="DM17" s="4"/>
      <c r="DN17" s="4"/>
      <c r="DO17" s="4"/>
      <c r="DP17" s="4"/>
      <c r="DQ17" s="4">
        <v>29178</v>
      </c>
      <c r="DR17" s="4"/>
      <c r="DS17" s="4"/>
      <c r="DT17" s="4"/>
      <c r="DU17" s="4"/>
      <c r="DV17" s="4"/>
      <c r="DW17" s="4">
        <v>20000</v>
      </c>
      <c r="DX17" s="4">
        <v>39165</v>
      </c>
      <c r="DY17" s="4">
        <v>835</v>
      </c>
      <c r="DZ17" s="4"/>
      <c r="EA17" s="4">
        <v>43253</v>
      </c>
      <c r="EB17" s="4"/>
      <c r="EC17" s="4">
        <v>46431</v>
      </c>
      <c r="ED17" s="4">
        <v>178862</v>
      </c>
      <c r="EE17" s="4">
        <v>969608</v>
      </c>
      <c r="EF17" s="4">
        <v>324157</v>
      </c>
      <c r="EG17" s="4"/>
      <c r="EH17" s="4"/>
      <c r="EI17" s="4"/>
      <c r="EJ17" s="4">
        <v>0</v>
      </c>
      <c r="EK17" s="4"/>
      <c r="EL17" s="4"/>
      <c r="EM17" s="4"/>
      <c r="EN17" s="4"/>
      <c r="EO17" s="4"/>
      <c r="EP17" s="4">
        <v>0</v>
      </c>
      <c r="EQ17" s="4"/>
      <c r="ER17" s="4">
        <v>11732</v>
      </c>
      <c r="ES17" s="4"/>
      <c r="ET17" s="4"/>
      <c r="EU17" s="4"/>
      <c r="EV17" s="4"/>
      <c r="EW17" s="4"/>
      <c r="EX17" s="4"/>
      <c r="EY17" s="4"/>
      <c r="EZ17" s="4"/>
      <c r="FA17" s="4">
        <v>11732</v>
      </c>
      <c r="FB17" s="4"/>
      <c r="FC17" s="4"/>
      <c r="FD17" s="4"/>
      <c r="FE17" s="4">
        <v>0</v>
      </c>
      <c r="FF17" s="4">
        <v>0</v>
      </c>
      <c r="FG17" s="4">
        <v>0</v>
      </c>
      <c r="FH17" s="10">
        <v>8605604</v>
      </c>
      <c r="FI17" s="4">
        <v>2304374</v>
      </c>
      <c r="FJ17" s="4">
        <v>0</v>
      </c>
      <c r="FK17" s="4"/>
      <c r="FL17" s="4"/>
      <c r="FM17" s="4"/>
      <c r="FN17" s="4"/>
      <c r="FO17" s="4">
        <v>658630</v>
      </c>
      <c r="FP17" s="4"/>
      <c r="FQ17" s="4"/>
      <c r="FR17" s="4"/>
      <c r="FS17" s="4"/>
      <c r="FT17" s="4"/>
      <c r="FU17" s="4"/>
      <c r="FV17" s="4"/>
      <c r="FW17" s="4">
        <v>658630</v>
      </c>
      <c r="FX17" s="4"/>
      <c r="FY17" s="4"/>
      <c r="FZ17" s="4"/>
      <c r="GA17" s="4"/>
      <c r="GB17" s="4"/>
      <c r="GC17" s="4">
        <v>0</v>
      </c>
      <c r="GD17" s="4"/>
      <c r="GE17" s="4"/>
      <c r="GF17" s="4"/>
      <c r="GG17" s="4"/>
      <c r="GH17" s="4">
        <v>0</v>
      </c>
      <c r="GI17" s="4"/>
      <c r="GJ17" s="4"/>
      <c r="GK17" s="4"/>
      <c r="GL17" s="4"/>
      <c r="GM17" s="4"/>
      <c r="GN17" s="4">
        <v>0</v>
      </c>
      <c r="GO17" s="4"/>
      <c r="GP17" s="4"/>
      <c r="GQ17" s="4"/>
      <c r="GR17" s="4"/>
      <c r="GS17" s="4"/>
      <c r="GT17" s="4"/>
      <c r="GU17" s="4"/>
      <c r="GV17" s="4"/>
      <c r="GW17" s="4">
        <v>0</v>
      </c>
      <c r="GX17" s="4"/>
      <c r="GY17" s="4"/>
      <c r="GZ17" s="4"/>
      <c r="HA17" s="4">
        <v>0</v>
      </c>
      <c r="HB17" s="4">
        <v>0</v>
      </c>
      <c r="HC17" s="4">
        <v>0</v>
      </c>
      <c r="HD17" s="4">
        <v>2963004</v>
      </c>
      <c r="HE17" s="12">
        <v>11568608</v>
      </c>
      <c r="HF17" s="4"/>
      <c r="HG17" s="4">
        <v>1300000</v>
      </c>
      <c r="HH17" s="4"/>
      <c r="HI17" s="4"/>
      <c r="HJ17" s="4"/>
      <c r="HK17" s="4"/>
      <c r="HL17" s="4"/>
      <c r="HM17" s="4">
        <v>1300000</v>
      </c>
      <c r="HN17" s="4"/>
      <c r="HO17" s="4"/>
      <c r="HP17" s="4"/>
      <c r="HQ17" s="4"/>
      <c r="HR17" s="4">
        <v>352045</v>
      </c>
      <c r="HS17" s="4">
        <v>352045</v>
      </c>
      <c r="HT17" s="4">
        <v>4019604</v>
      </c>
      <c r="HU17" s="4">
        <v>9931</v>
      </c>
      <c r="HV17" s="4"/>
      <c r="HW17" s="4">
        <v>782695</v>
      </c>
      <c r="HX17" s="4"/>
      <c r="HY17" s="4"/>
      <c r="HZ17" s="4">
        <v>0</v>
      </c>
      <c r="IA17" s="4">
        <v>304631</v>
      </c>
      <c r="IB17" s="14">
        <v>6768906</v>
      </c>
      <c r="IC17" s="4">
        <v>18337514</v>
      </c>
      <c r="ID17" s="4"/>
      <c r="IE17" s="4">
        <v>0</v>
      </c>
      <c r="IF17" s="4">
        <v>4695866</v>
      </c>
      <c r="IG17" s="4">
        <v>4695866</v>
      </c>
      <c r="IH17" s="4"/>
      <c r="II17" s="4">
        <v>0</v>
      </c>
      <c r="IJ17" s="4">
        <v>4695866</v>
      </c>
      <c r="IK17" s="4">
        <v>4695866</v>
      </c>
    </row>
    <row r="18" spans="1:245" s="2" customFormat="1" ht="15">
      <c r="A18" s="1">
        <f t="shared" si="0"/>
        <v>14</v>
      </c>
      <c r="B18" s="2">
        <v>800087219</v>
      </c>
      <c r="C18" s="3">
        <v>42004</v>
      </c>
      <c r="D18" s="2" t="s">
        <v>13</v>
      </c>
      <c r="E18" s="2" t="s">
        <v>292</v>
      </c>
      <c r="F18" s="2" t="s">
        <v>297</v>
      </c>
      <c r="G18" s="2" t="s">
        <v>295</v>
      </c>
      <c r="H18" s="2" t="s">
        <v>303</v>
      </c>
      <c r="I18" s="2" t="s">
        <v>304</v>
      </c>
      <c r="J18" s="4">
        <v>3303</v>
      </c>
      <c r="K18" s="4">
        <v>725863</v>
      </c>
      <c r="L18" s="4">
        <v>0</v>
      </c>
      <c r="M18" s="4">
        <v>62358</v>
      </c>
      <c r="N18" s="4">
        <v>0</v>
      </c>
      <c r="O18" s="4">
        <v>791524</v>
      </c>
      <c r="P18" s="4">
        <v>4138</v>
      </c>
      <c r="Q18" s="4">
        <v>1006768</v>
      </c>
      <c r="R18" s="4">
        <v>0</v>
      </c>
      <c r="S18" s="4">
        <v>0</v>
      </c>
      <c r="T18" s="4">
        <v>0</v>
      </c>
      <c r="U18" s="4">
        <v>0</v>
      </c>
      <c r="V18" s="4">
        <v>14893</v>
      </c>
      <c r="W18" s="4">
        <v>0</v>
      </c>
      <c r="X18" s="4">
        <v>139792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366134</v>
      </c>
      <c r="AE18" s="4">
        <v>0</v>
      </c>
      <c r="AF18" s="4">
        <v>0</v>
      </c>
      <c r="AG18" s="4">
        <v>0</v>
      </c>
      <c r="AH18" s="4">
        <v>16000</v>
      </c>
      <c r="AI18" s="4">
        <v>0</v>
      </c>
      <c r="AJ18" s="4">
        <v>0</v>
      </c>
      <c r="AK18" s="4">
        <v>4183</v>
      </c>
      <c r="AL18" s="4">
        <v>1539404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235108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235108</v>
      </c>
      <c r="BD18" s="4">
        <v>1110997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1110997</v>
      </c>
      <c r="BK18" s="6">
        <v>3681171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103283</v>
      </c>
      <c r="CI18" s="4"/>
      <c r="CJ18" s="4"/>
      <c r="CK18" s="4"/>
      <c r="CL18" s="4"/>
      <c r="CM18" s="4"/>
      <c r="CN18" s="4"/>
      <c r="CO18" s="4">
        <v>4630</v>
      </c>
      <c r="CP18" s="4"/>
      <c r="CQ18" s="4"/>
      <c r="CR18" s="4">
        <v>4630</v>
      </c>
      <c r="CS18" s="4"/>
      <c r="CT18" s="4"/>
      <c r="CU18" s="4"/>
      <c r="CV18" s="4"/>
      <c r="CW18" s="4"/>
      <c r="CX18" s="4"/>
      <c r="CY18" s="4">
        <v>0</v>
      </c>
      <c r="CZ18" s="4"/>
      <c r="DA18" s="4"/>
      <c r="DB18" s="4"/>
      <c r="DC18" s="4">
        <v>0</v>
      </c>
      <c r="DD18" s="4"/>
      <c r="DE18" s="4">
        <v>0</v>
      </c>
      <c r="DF18" s="4"/>
      <c r="DG18" s="4">
        <v>0</v>
      </c>
      <c r="DH18" s="4">
        <v>107913</v>
      </c>
      <c r="DI18" s="8">
        <v>3789084</v>
      </c>
      <c r="DJ18" s="4">
        <v>588375</v>
      </c>
      <c r="DK18" s="4">
        <v>394467</v>
      </c>
      <c r="DL18" s="4"/>
      <c r="DM18" s="4"/>
      <c r="DN18" s="4"/>
      <c r="DO18" s="4"/>
      <c r="DP18" s="4"/>
      <c r="DQ18" s="4">
        <v>31865</v>
      </c>
      <c r="DR18" s="4"/>
      <c r="DS18" s="4">
        <v>0</v>
      </c>
      <c r="DT18" s="4"/>
      <c r="DU18" s="4"/>
      <c r="DV18" s="4"/>
      <c r="DW18" s="4">
        <v>0</v>
      </c>
      <c r="DX18" s="4">
        <v>31332</v>
      </c>
      <c r="DY18" s="4">
        <v>150</v>
      </c>
      <c r="DZ18" s="4">
        <v>85</v>
      </c>
      <c r="EA18" s="4">
        <v>12031</v>
      </c>
      <c r="EB18" s="4"/>
      <c r="EC18" s="4">
        <v>19995</v>
      </c>
      <c r="ED18" s="4">
        <v>95458</v>
      </c>
      <c r="EE18" s="4">
        <v>90511</v>
      </c>
      <c r="EF18" s="4">
        <v>147006</v>
      </c>
      <c r="EG18" s="4">
        <v>84609</v>
      </c>
      <c r="EH18" s="4"/>
      <c r="EI18" s="4"/>
      <c r="EJ18" s="4">
        <v>0</v>
      </c>
      <c r="EK18" s="4"/>
      <c r="EL18" s="4"/>
      <c r="EM18" s="4"/>
      <c r="EN18" s="4"/>
      <c r="EO18" s="4"/>
      <c r="EP18" s="4">
        <v>84609</v>
      </c>
      <c r="EQ18" s="4"/>
      <c r="ER18" s="4">
        <v>25571</v>
      </c>
      <c r="ES18" s="4"/>
      <c r="ET18" s="4">
        <v>4831</v>
      </c>
      <c r="EU18" s="4"/>
      <c r="EV18" s="4"/>
      <c r="EW18" s="4"/>
      <c r="EX18" s="4"/>
      <c r="EY18" s="4"/>
      <c r="EZ18" s="4"/>
      <c r="FA18" s="4">
        <v>30402</v>
      </c>
      <c r="FB18" s="4"/>
      <c r="FC18" s="4"/>
      <c r="FD18" s="4"/>
      <c r="FE18" s="4">
        <v>0</v>
      </c>
      <c r="FF18" s="4">
        <v>0</v>
      </c>
      <c r="FG18" s="4">
        <v>0</v>
      </c>
      <c r="FH18" s="10">
        <v>1430828</v>
      </c>
      <c r="FI18" s="4">
        <v>503056</v>
      </c>
      <c r="FJ18" s="4">
        <v>0</v>
      </c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>
        <v>0</v>
      </c>
      <c r="FX18" s="4"/>
      <c r="FY18" s="4"/>
      <c r="FZ18" s="4"/>
      <c r="GA18" s="4"/>
      <c r="GB18" s="4"/>
      <c r="GC18" s="4">
        <v>0</v>
      </c>
      <c r="GD18" s="4"/>
      <c r="GE18" s="4"/>
      <c r="GF18" s="4"/>
      <c r="GG18" s="4"/>
      <c r="GH18" s="4">
        <v>0</v>
      </c>
      <c r="GI18" s="4"/>
      <c r="GJ18" s="4"/>
      <c r="GK18" s="4"/>
      <c r="GL18" s="4"/>
      <c r="GM18" s="4"/>
      <c r="GN18" s="4">
        <v>0</v>
      </c>
      <c r="GO18" s="4"/>
      <c r="GP18" s="4"/>
      <c r="GQ18" s="4"/>
      <c r="GR18" s="4"/>
      <c r="GS18" s="4"/>
      <c r="GT18" s="4"/>
      <c r="GU18" s="4"/>
      <c r="GV18" s="4"/>
      <c r="GW18" s="4">
        <v>0</v>
      </c>
      <c r="GX18" s="4"/>
      <c r="GY18" s="4"/>
      <c r="GZ18" s="4"/>
      <c r="HA18" s="4">
        <v>0</v>
      </c>
      <c r="HB18" s="4">
        <v>0</v>
      </c>
      <c r="HC18" s="4">
        <v>0</v>
      </c>
      <c r="HD18" s="4">
        <v>503056</v>
      </c>
      <c r="HE18" s="12">
        <v>1933884</v>
      </c>
      <c r="HF18" s="4">
        <v>700000</v>
      </c>
      <c r="HG18" s="4"/>
      <c r="HH18" s="4"/>
      <c r="HI18" s="4"/>
      <c r="HJ18" s="4"/>
      <c r="HK18" s="4"/>
      <c r="HL18" s="4"/>
      <c r="HM18" s="4">
        <v>700000</v>
      </c>
      <c r="HN18" s="4"/>
      <c r="HO18" s="4"/>
      <c r="HP18" s="4"/>
      <c r="HQ18" s="4"/>
      <c r="HR18" s="4"/>
      <c r="HS18" s="4">
        <v>0</v>
      </c>
      <c r="HT18" s="4">
        <v>217147</v>
      </c>
      <c r="HU18" s="4">
        <v>565664</v>
      </c>
      <c r="HV18" s="4"/>
      <c r="HW18" s="4">
        <v>44534</v>
      </c>
      <c r="HX18" s="4">
        <v>327855</v>
      </c>
      <c r="HY18" s="4"/>
      <c r="HZ18" s="4">
        <v>327855</v>
      </c>
      <c r="IA18" s="4"/>
      <c r="IB18" s="14">
        <v>1855200</v>
      </c>
      <c r="IC18" s="4">
        <v>3789084</v>
      </c>
      <c r="ID18" s="4"/>
      <c r="IE18" s="4"/>
      <c r="IF18" s="4"/>
      <c r="IG18" s="4">
        <v>0</v>
      </c>
      <c r="IH18" s="4"/>
      <c r="II18" s="4"/>
      <c r="IJ18" s="4"/>
      <c r="IK18" s="4">
        <v>0</v>
      </c>
    </row>
    <row r="19" spans="1:245" s="2" customFormat="1" ht="15">
      <c r="A19" s="1">
        <f t="shared" si="0"/>
        <v>15</v>
      </c>
      <c r="B19" s="2">
        <v>800089897</v>
      </c>
      <c r="C19" s="3">
        <v>42004</v>
      </c>
      <c r="D19" s="2" t="s">
        <v>14</v>
      </c>
      <c r="E19" s="2" t="s">
        <v>291</v>
      </c>
      <c r="F19" s="2" t="s">
        <v>296</v>
      </c>
      <c r="G19" s="2" t="s">
        <v>295</v>
      </c>
      <c r="H19" s="2" t="s">
        <v>322</v>
      </c>
      <c r="I19" s="2" t="s">
        <v>315</v>
      </c>
      <c r="J19" s="4">
        <v>97227</v>
      </c>
      <c r="K19" s="4">
        <v>43272</v>
      </c>
      <c r="L19" s="4"/>
      <c r="M19" s="4"/>
      <c r="N19" s="4"/>
      <c r="O19" s="4">
        <v>140499</v>
      </c>
      <c r="P19" s="4">
        <v>0</v>
      </c>
      <c r="Q19" s="4">
        <v>334416</v>
      </c>
      <c r="R19" s="4">
        <v>0</v>
      </c>
      <c r="S19" s="4">
        <v>0</v>
      </c>
      <c r="T19" s="4">
        <v>0</v>
      </c>
      <c r="U19" s="4">
        <v>0</v>
      </c>
      <c r="V19" s="4">
        <v>649471</v>
      </c>
      <c r="W19" s="4">
        <v>0</v>
      </c>
      <c r="X19" s="4">
        <v>33776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127367</v>
      </c>
      <c r="AE19" s="4">
        <v>0</v>
      </c>
      <c r="AF19" s="4">
        <v>0</v>
      </c>
      <c r="AG19" s="4">
        <v>0</v>
      </c>
      <c r="AH19" s="4">
        <v>326834</v>
      </c>
      <c r="AI19" s="4">
        <v>0</v>
      </c>
      <c r="AJ19" s="4">
        <v>0</v>
      </c>
      <c r="AK19" s="4">
        <v>0</v>
      </c>
      <c r="AL19" s="4">
        <v>1471864</v>
      </c>
      <c r="AM19" s="4"/>
      <c r="AN19" s="4"/>
      <c r="AO19" s="4">
        <v>0</v>
      </c>
      <c r="AP19" s="4">
        <v>0</v>
      </c>
      <c r="AQ19" s="4"/>
      <c r="AR19" s="4"/>
      <c r="AS19" s="4"/>
      <c r="AT19" s="4"/>
      <c r="AU19" s="4">
        <v>205517</v>
      </c>
      <c r="AV19" s="4">
        <v>0</v>
      </c>
      <c r="AW19" s="4"/>
      <c r="AX19" s="4">
        <v>0</v>
      </c>
      <c r="AY19" s="4"/>
      <c r="AZ19" s="4"/>
      <c r="BA19" s="4"/>
      <c r="BB19" s="4"/>
      <c r="BC19" s="4">
        <v>205517</v>
      </c>
      <c r="BD19" s="4"/>
      <c r="BE19" s="4"/>
      <c r="BF19" s="4"/>
      <c r="BG19" s="4"/>
      <c r="BH19" s="4"/>
      <c r="BI19" s="4"/>
      <c r="BJ19" s="4">
        <v>0</v>
      </c>
      <c r="BK19" s="6">
        <v>1817880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435290</v>
      </c>
      <c r="CI19" s="4"/>
      <c r="CJ19" s="4"/>
      <c r="CK19" s="4"/>
      <c r="CL19" s="4"/>
      <c r="CM19" s="4"/>
      <c r="CN19" s="4"/>
      <c r="CO19" s="4"/>
      <c r="CP19" s="4"/>
      <c r="CQ19" s="4"/>
      <c r="CR19" s="4">
        <v>0</v>
      </c>
      <c r="CS19" s="4"/>
      <c r="CT19" s="4">
        <v>7666</v>
      </c>
      <c r="CU19" s="4"/>
      <c r="CV19" s="4"/>
      <c r="CW19" s="4"/>
      <c r="CX19" s="4">
        <v>4968</v>
      </c>
      <c r="CY19" s="4">
        <v>2698</v>
      </c>
      <c r="CZ19" s="4"/>
      <c r="DA19" s="4"/>
      <c r="DB19" s="4"/>
      <c r="DC19" s="4">
        <v>0</v>
      </c>
      <c r="DD19" s="4"/>
      <c r="DE19" s="4">
        <v>310419</v>
      </c>
      <c r="DF19" s="4"/>
      <c r="DG19" s="4">
        <v>310419</v>
      </c>
      <c r="DH19" s="4">
        <v>748407</v>
      </c>
      <c r="DI19" s="8">
        <v>2566287</v>
      </c>
      <c r="DJ19" s="4">
        <v>29202</v>
      </c>
      <c r="DK19" s="4">
        <v>55428</v>
      </c>
      <c r="DL19" s="4"/>
      <c r="DM19" s="4"/>
      <c r="DN19" s="4"/>
      <c r="DO19" s="4"/>
      <c r="DP19" s="4"/>
      <c r="DQ19" s="4">
        <v>632</v>
      </c>
      <c r="DR19" s="4"/>
      <c r="DS19" s="4"/>
      <c r="DT19" s="4"/>
      <c r="DU19" s="4"/>
      <c r="DV19" s="4"/>
      <c r="DW19" s="4"/>
      <c r="DX19" s="4">
        <v>25527</v>
      </c>
      <c r="DY19" s="4"/>
      <c r="DZ19" s="4">
        <v>31</v>
      </c>
      <c r="EA19" s="4">
        <v>666</v>
      </c>
      <c r="EB19" s="4"/>
      <c r="EC19" s="4"/>
      <c r="ED19" s="4">
        <v>26856</v>
      </c>
      <c r="EE19" s="4">
        <v>63063</v>
      </c>
      <c r="EF19" s="4">
        <v>7828</v>
      </c>
      <c r="EG19" s="4"/>
      <c r="EH19" s="4"/>
      <c r="EI19" s="4"/>
      <c r="EJ19" s="4">
        <v>0</v>
      </c>
      <c r="EK19" s="4"/>
      <c r="EL19" s="4"/>
      <c r="EM19" s="4"/>
      <c r="EN19" s="4"/>
      <c r="EO19" s="4">
        <v>33639</v>
      </c>
      <c r="EP19" s="4">
        <v>33639</v>
      </c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>
        <v>0</v>
      </c>
      <c r="FB19" s="4"/>
      <c r="FC19" s="4"/>
      <c r="FD19" s="4"/>
      <c r="FE19" s="4">
        <v>0</v>
      </c>
      <c r="FF19" s="4">
        <v>0</v>
      </c>
      <c r="FG19" s="4">
        <v>0</v>
      </c>
      <c r="FH19" s="10">
        <v>216016</v>
      </c>
      <c r="FI19" s="4">
        <v>78014</v>
      </c>
      <c r="FJ19" s="4">
        <v>0</v>
      </c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>
        <v>42225</v>
      </c>
      <c r="FW19" s="4">
        <v>42225</v>
      </c>
      <c r="FX19" s="4"/>
      <c r="FY19" s="4"/>
      <c r="FZ19" s="4"/>
      <c r="GA19" s="4"/>
      <c r="GB19" s="4"/>
      <c r="GC19" s="4">
        <v>0</v>
      </c>
      <c r="GD19" s="4"/>
      <c r="GE19" s="4"/>
      <c r="GF19" s="4"/>
      <c r="GG19" s="4"/>
      <c r="GH19" s="4">
        <v>0</v>
      </c>
      <c r="GI19" s="4"/>
      <c r="GJ19" s="4"/>
      <c r="GK19" s="4"/>
      <c r="GL19" s="4"/>
      <c r="GM19" s="4"/>
      <c r="GN19" s="4">
        <v>0</v>
      </c>
      <c r="GO19" s="4"/>
      <c r="GP19" s="4"/>
      <c r="GQ19" s="4"/>
      <c r="GR19" s="4"/>
      <c r="GS19" s="4"/>
      <c r="GT19" s="4"/>
      <c r="GU19" s="4"/>
      <c r="GV19" s="4"/>
      <c r="GW19" s="4">
        <v>0</v>
      </c>
      <c r="GX19" s="4"/>
      <c r="GY19" s="4"/>
      <c r="GZ19" s="4"/>
      <c r="HA19" s="4">
        <v>0</v>
      </c>
      <c r="HB19" s="4">
        <v>0</v>
      </c>
      <c r="HC19" s="4">
        <v>0</v>
      </c>
      <c r="HD19" s="4">
        <v>120239</v>
      </c>
      <c r="HE19" s="12">
        <v>336255</v>
      </c>
      <c r="HF19" s="4">
        <v>402000</v>
      </c>
      <c r="HG19" s="4"/>
      <c r="HH19" s="4"/>
      <c r="HI19" s="4"/>
      <c r="HJ19" s="4"/>
      <c r="HK19" s="4"/>
      <c r="HL19" s="4"/>
      <c r="HM19" s="4">
        <v>402000</v>
      </c>
      <c r="HN19" s="4"/>
      <c r="HO19" s="4"/>
      <c r="HP19" s="4"/>
      <c r="HQ19" s="4"/>
      <c r="HR19" s="4"/>
      <c r="HS19" s="4">
        <v>0</v>
      </c>
      <c r="HT19" s="4">
        <v>136076</v>
      </c>
      <c r="HU19" s="4">
        <v>60520</v>
      </c>
      <c r="HV19" s="4"/>
      <c r="HW19" s="4">
        <v>489765</v>
      </c>
      <c r="HX19" s="4">
        <v>831252</v>
      </c>
      <c r="HY19" s="4"/>
      <c r="HZ19" s="4">
        <v>831252</v>
      </c>
      <c r="IA19" s="4">
        <v>310419</v>
      </c>
      <c r="IB19" s="14">
        <v>2230032</v>
      </c>
      <c r="IC19" s="4">
        <v>2566287</v>
      </c>
      <c r="ID19" s="4"/>
      <c r="IE19" s="4"/>
      <c r="IF19" s="4"/>
      <c r="IG19" s="4">
        <v>0</v>
      </c>
      <c r="IH19" s="4"/>
      <c r="II19" s="4"/>
      <c r="IJ19" s="4"/>
      <c r="IK19" s="4">
        <v>0</v>
      </c>
    </row>
    <row r="20" spans="1:245" s="2" customFormat="1" ht="15">
      <c r="A20" s="1">
        <f t="shared" si="0"/>
        <v>16</v>
      </c>
      <c r="B20" s="2">
        <v>800091549</v>
      </c>
      <c r="C20" s="3">
        <v>42004</v>
      </c>
      <c r="D20" s="2" t="s">
        <v>15</v>
      </c>
      <c r="E20" s="2" t="s">
        <v>291</v>
      </c>
      <c r="F20" s="2" t="s">
        <v>296</v>
      </c>
      <c r="G20" s="2" t="s">
        <v>295</v>
      </c>
      <c r="H20" s="2" t="s">
        <v>321</v>
      </c>
      <c r="I20" s="2" t="s">
        <v>311</v>
      </c>
      <c r="J20" s="4">
        <v>68539</v>
      </c>
      <c r="K20" s="4">
        <v>729276</v>
      </c>
      <c r="L20" s="4">
        <v>0</v>
      </c>
      <c r="M20" s="4">
        <v>15074</v>
      </c>
      <c r="N20" s="4">
        <v>246290</v>
      </c>
      <c r="O20" s="4">
        <v>1059179</v>
      </c>
      <c r="P20" s="4">
        <v>0</v>
      </c>
      <c r="Q20" s="4">
        <v>28864687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873698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6392054</v>
      </c>
      <c r="AE20" s="4">
        <v>0</v>
      </c>
      <c r="AF20" s="4">
        <v>13295</v>
      </c>
      <c r="AG20" s="4">
        <v>0</v>
      </c>
      <c r="AH20" s="4">
        <v>3918367</v>
      </c>
      <c r="AI20" s="4">
        <v>0</v>
      </c>
      <c r="AJ20" s="4">
        <v>1112253</v>
      </c>
      <c r="AK20" s="4">
        <v>200174</v>
      </c>
      <c r="AL20" s="4">
        <v>40974180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31623646</v>
      </c>
      <c r="AV20" s="4">
        <v>0</v>
      </c>
      <c r="AW20" s="4">
        <v>0</v>
      </c>
      <c r="AX20" s="4">
        <v>0</v>
      </c>
      <c r="AY20" s="4"/>
      <c r="AZ20" s="4"/>
      <c r="BA20" s="4">
        <v>6292119</v>
      </c>
      <c r="BB20" s="4"/>
      <c r="BC20" s="4">
        <v>37915765</v>
      </c>
      <c r="BD20" s="4">
        <v>26645</v>
      </c>
      <c r="BE20" s="4">
        <v>74708</v>
      </c>
      <c r="BF20" s="4">
        <v>0</v>
      </c>
      <c r="BG20" s="4">
        <v>0</v>
      </c>
      <c r="BH20" s="4">
        <v>0</v>
      </c>
      <c r="BI20" s="4">
        <v>0</v>
      </c>
      <c r="BJ20" s="4">
        <v>101353</v>
      </c>
      <c r="BK20" s="6">
        <v>80050477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682697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0</v>
      </c>
      <c r="DF20" s="4">
        <v>0</v>
      </c>
      <c r="DG20" s="4">
        <v>0</v>
      </c>
      <c r="DH20" s="4">
        <v>682697</v>
      </c>
      <c r="DI20" s="8">
        <v>80733174</v>
      </c>
      <c r="DJ20" s="4">
        <v>26091605</v>
      </c>
      <c r="DK20" s="4">
        <v>32954594</v>
      </c>
      <c r="DL20" s="4">
        <v>0</v>
      </c>
      <c r="DM20" s="4">
        <v>0</v>
      </c>
      <c r="DN20" s="4">
        <v>0</v>
      </c>
      <c r="DO20" s="4">
        <v>0</v>
      </c>
      <c r="DP20" s="4">
        <v>0</v>
      </c>
      <c r="DQ20" s="4">
        <v>583728</v>
      </c>
      <c r="DR20" s="4">
        <v>0</v>
      </c>
      <c r="DS20" s="4">
        <v>0</v>
      </c>
      <c r="DT20" s="4">
        <v>0</v>
      </c>
      <c r="DU20" s="4">
        <v>0</v>
      </c>
      <c r="DV20" s="4">
        <v>0</v>
      </c>
      <c r="DW20" s="4">
        <v>0</v>
      </c>
      <c r="DX20" s="4">
        <v>706129</v>
      </c>
      <c r="DY20" s="4">
        <v>0</v>
      </c>
      <c r="DZ20" s="4">
        <v>35968</v>
      </c>
      <c r="EA20" s="4">
        <v>0</v>
      </c>
      <c r="EB20" s="4">
        <v>0</v>
      </c>
      <c r="EC20" s="4">
        <v>666109</v>
      </c>
      <c r="ED20" s="4">
        <v>1991934</v>
      </c>
      <c r="EE20" s="4">
        <v>1303776</v>
      </c>
      <c r="EF20" s="4">
        <v>544096</v>
      </c>
      <c r="EG20" s="4">
        <v>0</v>
      </c>
      <c r="EH20" s="4">
        <v>0</v>
      </c>
      <c r="EI20" s="4">
        <v>0</v>
      </c>
      <c r="EJ20" s="4">
        <v>0</v>
      </c>
      <c r="EK20" s="4">
        <v>0</v>
      </c>
      <c r="EL20" s="4">
        <v>0</v>
      </c>
      <c r="EM20" s="4">
        <v>0</v>
      </c>
      <c r="EN20" s="4">
        <v>0</v>
      </c>
      <c r="EO20" s="4">
        <v>0</v>
      </c>
      <c r="EP20" s="4">
        <v>0</v>
      </c>
      <c r="EQ20" s="4">
        <v>505411</v>
      </c>
      <c r="ER20" s="4">
        <v>271971</v>
      </c>
      <c r="ES20" s="4">
        <v>0</v>
      </c>
      <c r="ET20" s="4">
        <v>0</v>
      </c>
      <c r="EU20" s="4">
        <v>0</v>
      </c>
      <c r="EV20" s="4">
        <v>0</v>
      </c>
      <c r="EW20" s="4">
        <v>0</v>
      </c>
      <c r="EX20" s="4">
        <v>0</v>
      </c>
      <c r="EY20" s="4">
        <v>0</v>
      </c>
      <c r="EZ20" s="4">
        <v>0</v>
      </c>
      <c r="FA20" s="4">
        <v>271971</v>
      </c>
      <c r="FB20" s="4">
        <v>0</v>
      </c>
      <c r="FC20" s="4">
        <v>0</v>
      </c>
      <c r="FD20" s="4">
        <v>0</v>
      </c>
      <c r="FE20" s="4">
        <v>0</v>
      </c>
      <c r="FF20" s="4">
        <v>0</v>
      </c>
      <c r="FG20" s="4">
        <v>0</v>
      </c>
      <c r="FH20" s="10">
        <v>63663387</v>
      </c>
      <c r="FI20" s="4">
        <v>0</v>
      </c>
      <c r="FJ20" s="4">
        <v>0</v>
      </c>
      <c r="FK20" s="4">
        <v>0</v>
      </c>
      <c r="FL20" s="4">
        <v>0</v>
      </c>
      <c r="FM20" s="4">
        <v>0</v>
      </c>
      <c r="FN20" s="4">
        <v>0</v>
      </c>
      <c r="FO20" s="4">
        <v>0</v>
      </c>
      <c r="FP20" s="4">
        <v>0</v>
      </c>
      <c r="FQ20" s="4">
        <v>0</v>
      </c>
      <c r="FR20" s="4">
        <v>0</v>
      </c>
      <c r="FS20" s="4">
        <v>0</v>
      </c>
      <c r="FT20" s="4">
        <v>0</v>
      </c>
      <c r="FU20" s="4">
        <v>0</v>
      </c>
      <c r="FV20" s="4">
        <v>0</v>
      </c>
      <c r="FW20" s="4">
        <v>0</v>
      </c>
      <c r="FX20" s="4">
        <v>0</v>
      </c>
      <c r="FY20" s="4">
        <v>0</v>
      </c>
      <c r="FZ20" s="4">
        <v>0</v>
      </c>
      <c r="GA20" s="4">
        <v>0</v>
      </c>
      <c r="GB20" s="4">
        <v>0</v>
      </c>
      <c r="GC20" s="4">
        <v>0</v>
      </c>
      <c r="GD20" s="4">
        <v>0</v>
      </c>
      <c r="GE20" s="4">
        <v>0</v>
      </c>
      <c r="GF20" s="4">
        <v>0</v>
      </c>
      <c r="GG20" s="4">
        <v>0</v>
      </c>
      <c r="GH20" s="4">
        <v>0</v>
      </c>
      <c r="GI20" s="4">
        <v>0</v>
      </c>
      <c r="GJ20" s="4">
        <v>0</v>
      </c>
      <c r="GK20" s="4">
        <v>0</v>
      </c>
      <c r="GL20" s="4">
        <v>0</v>
      </c>
      <c r="GM20" s="4">
        <v>0</v>
      </c>
      <c r="GN20" s="4">
        <v>0</v>
      </c>
      <c r="GO20" s="4">
        <v>0</v>
      </c>
      <c r="GP20" s="4">
        <v>0</v>
      </c>
      <c r="GQ20" s="4">
        <v>0</v>
      </c>
      <c r="GR20" s="4">
        <v>0</v>
      </c>
      <c r="GS20" s="4">
        <v>0</v>
      </c>
      <c r="GT20" s="4">
        <v>0</v>
      </c>
      <c r="GU20" s="4">
        <v>0</v>
      </c>
      <c r="GV20" s="4">
        <v>0</v>
      </c>
      <c r="GW20" s="4">
        <v>0</v>
      </c>
      <c r="GX20" s="4">
        <v>0</v>
      </c>
      <c r="GY20" s="4">
        <v>0</v>
      </c>
      <c r="GZ20" s="4">
        <v>0</v>
      </c>
      <c r="HA20" s="4">
        <v>0</v>
      </c>
      <c r="HB20" s="4">
        <v>0</v>
      </c>
      <c r="HC20" s="4">
        <v>0</v>
      </c>
      <c r="HD20" s="4">
        <v>0</v>
      </c>
      <c r="HE20" s="12">
        <v>63663387</v>
      </c>
      <c r="HF20" s="4">
        <v>3900000</v>
      </c>
      <c r="HG20" s="4"/>
      <c r="HH20" s="4"/>
      <c r="HI20" s="4"/>
      <c r="HJ20" s="4"/>
      <c r="HK20" s="4"/>
      <c r="HL20" s="4"/>
      <c r="HM20" s="4">
        <v>3900000</v>
      </c>
      <c r="HN20" s="4">
        <v>0</v>
      </c>
      <c r="HO20" s="4">
        <v>0</v>
      </c>
      <c r="HP20" s="4">
        <v>0</v>
      </c>
      <c r="HQ20" s="4">
        <v>0</v>
      </c>
      <c r="HR20" s="4">
        <v>0</v>
      </c>
      <c r="HS20" s="4">
        <v>0</v>
      </c>
      <c r="HT20" s="4">
        <v>1619128</v>
      </c>
      <c r="HU20" s="4">
        <v>0</v>
      </c>
      <c r="HV20" s="4"/>
      <c r="HW20" s="4">
        <v>2008296</v>
      </c>
      <c r="HX20" s="4">
        <v>9542363</v>
      </c>
      <c r="HY20" s="4">
        <v>0</v>
      </c>
      <c r="HZ20" s="4">
        <v>9542363</v>
      </c>
      <c r="IA20" s="4">
        <v>0</v>
      </c>
      <c r="IB20" s="14">
        <v>17069787</v>
      </c>
      <c r="IC20" s="4">
        <v>80733174</v>
      </c>
      <c r="ID20" s="4"/>
      <c r="IE20" s="4">
        <v>513845</v>
      </c>
      <c r="IF20" s="4">
        <v>24221571</v>
      </c>
      <c r="IG20" s="4">
        <v>24735416</v>
      </c>
      <c r="IH20" s="4"/>
      <c r="II20" s="4">
        <v>513845</v>
      </c>
      <c r="IJ20" s="4">
        <v>24221571</v>
      </c>
      <c r="IK20" s="4">
        <v>24735416</v>
      </c>
    </row>
    <row r="21" spans="1:245" s="2" customFormat="1" ht="15">
      <c r="A21" s="1">
        <f t="shared" si="0"/>
        <v>17</v>
      </c>
      <c r="B21" s="2">
        <v>800095999</v>
      </c>
      <c r="C21" s="3">
        <v>42004</v>
      </c>
      <c r="D21" s="2" t="s">
        <v>16</v>
      </c>
      <c r="E21" s="2" t="s">
        <v>292</v>
      </c>
      <c r="F21" s="2" t="s">
        <v>297</v>
      </c>
      <c r="G21" s="2" t="s">
        <v>295</v>
      </c>
      <c r="H21" s="2" t="s">
        <v>301</v>
      </c>
      <c r="I21" s="2" t="s">
        <v>302</v>
      </c>
      <c r="J21" s="4">
        <v>5993</v>
      </c>
      <c r="K21" s="4">
        <v>10650</v>
      </c>
      <c r="L21" s="4"/>
      <c r="M21" s="4">
        <v>2661</v>
      </c>
      <c r="N21" s="4"/>
      <c r="O21" s="4">
        <v>19304</v>
      </c>
      <c r="P21" s="4">
        <v>1518749</v>
      </c>
      <c r="Q21" s="4">
        <v>561785</v>
      </c>
      <c r="R21" s="4">
        <v>0</v>
      </c>
      <c r="S21" s="4">
        <v>0</v>
      </c>
      <c r="T21" s="4">
        <v>0</v>
      </c>
      <c r="U21" s="4">
        <v>0</v>
      </c>
      <c r="V21" s="4">
        <v>79740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171077</v>
      </c>
      <c r="AE21" s="4">
        <v>0</v>
      </c>
      <c r="AF21" s="4">
        <v>101961</v>
      </c>
      <c r="AG21" s="4">
        <v>0</v>
      </c>
      <c r="AH21" s="4">
        <v>4454</v>
      </c>
      <c r="AI21" s="4">
        <v>0</v>
      </c>
      <c r="AJ21" s="4">
        <v>0</v>
      </c>
      <c r="AK21" s="4">
        <v>0</v>
      </c>
      <c r="AL21" s="4">
        <v>919017</v>
      </c>
      <c r="AM21" s="4"/>
      <c r="AN21" s="4"/>
      <c r="AO21" s="4">
        <v>0</v>
      </c>
      <c r="AP21" s="4">
        <v>0</v>
      </c>
      <c r="AQ21" s="4"/>
      <c r="AR21" s="4"/>
      <c r="AS21" s="4"/>
      <c r="AT21" s="4"/>
      <c r="AU21" s="4">
        <v>27792</v>
      </c>
      <c r="AV21" s="4">
        <v>0</v>
      </c>
      <c r="AW21" s="4"/>
      <c r="AX21" s="4">
        <v>0</v>
      </c>
      <c r="AY21" s="4"/>
      <c r="AZ21" s="4"/>
      <c r="BA21" s="4"/>
      <c r="BB21" s="4"/>
      <c r="BC21" s="4">
        <v>27792</v>
      </c>
      <c r="BD21" s="4"/>
      <c r="BE21" s="4"/>
      <c r="BF21" s="4"/>
      <c r="BG21" s="4"/>
      <c r="BH21" s="4"/>
      <c r="BI21" s="4"/>
      <c r="BJ21" s="4">
        <v>0</v>
      </c>
      <c r="BK21" s="6">
        <v>2484862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315981</v>
      </c>
      <c r="CI21" s="4"/>
      <c r="CJ21" s="4"/>
      <c r="CK21" s="4">
        <v>500000</v>
      </c>
      <c r="CL21" s="4"/>
      <c r="CM21" s="4"/>
      <c r="CN21" s="4"/>
      <c r="CO21" s="4"/>
      <c r="CP21" s="4"/>
      <c r="CQ21" s="4"/>
      <c r="CR21" s="4">
        <v>500000</v>
      </c>
      <c r="CS21" s="4"/>
      <c r="CT21" s="4"/>
      <c r="CU21" s="4"/>
      <c r="CV21" s="4"/>
      <c r="CW21" s="4"/>
      <c r="CX21" s="4"/>
      <c r="CY21" s="4">
        <v>0</v>
      </c>
      <c r="CZ21" s="4"/>
      <c r="DA21" s="4"/>
      <c r="DB21" s="4"/>
      <c r="DC21" s="4">
        <v>0</v>
      </c>
      <c r="DD21" s="4"/>
      <c r="DE21" s="4">
        <v>0</v>
      </c>
      <c r="DF21" s="4"/>
      <c r="DG21" s="4">
        <v>0</v>
      </c>
      <c r="DH21" s="4">
        <v>815981</v>
      </c>
      <c r="DI21" s="8">
        <v>3300843</v>
      </c>
      <c r="DJ21" s="4">
        <v>2660</v>
      </c>
      <c r="DK21" s="4">
        <v>212749</v>
      </c>
      <c r="DL21" s="4"/>
      <c r="DM21" s="4"/>
      <c r="DN21" s="4"/>
      <c r="DO21" s="4"/>
      <c r="DP21" s="4"/>
      <c r="DQ21" s="4">
        <v>44846</v>
      </c>
      <c r="DR21" s="4"/>
      <c r="DS21" s="4"/>
      <c r="DT21" s="4"/>
      <c r="DU21" s="4"/>
      <c r="DV21" s="4"/>
      <c r="DW21" s="4"/>
      <c r="DX21" s="4">
        <v>22600</v>
      </c>
      <c r="DY21" s="4"/>
      <c r="DZ21" s="4"/>
      <c r="EA21" s="4"/>
      <c r="EB21" s="4"/>
      <c r="EC21" s="4"/>
      <c r="ED21" s="4">
        <v>67446</v>
      </c>
      <c r="EE21" s="4">
        <v>80049</v>
      </c>
      <c r="EF21" s="4">
        <v>489877</v>
      </c>
      <c r="EG21" s="4"/>
      <c r="EH21" s="4"/>
      <c r="EI21" s="4"/>
      <c r="EJ21" s="4">
        <v>0</v>
      </c>
      <c r="EK21" s="4"/>
      <c r="EL21" s="4"/>
      <c r="EM21" s="4"/>
      <c r="EN21" s="4"/>
      <c r="EO21" s="4"/>
      <c r="EP21" s="4">
        <v>0</v>
      </c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>
        <v>0</v>
      </c>
      <c r="FB21" s="4"/>
      <c r="FC21" s="4"/>
      <c r="FD21" s="4"/>
      <c r="FE21" s="4">
        <v>0</v>
      </c>
      <c r="FF21" s="4">
        <v>0</v>
      </c>
      <c r="FG21" s="4">
        <v>0</v>
      </c>
      <c r="FH21" s="10">
        <v>852781</v>
      </c>
      <c r="FI21" s="4">
        <v>0</v>
      </c>
      <c r="FJ21" s="4">
        <v>0</v>
      </c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>
        <v>0</v>
      </c>
      <c r="FX21" s="4"/>
      <c r="FY21" s="4"/>
      <c r="FZ21" s="4"/>
      <c r="GA21" s="4"/>
      <c r="GB21" s="4"/>
      <c r="GC21" s="4">
        <v>0</v>
      </c>
      <c r="GD21" s="4"/>
      <c r="GE21" s="4"/>
      <c r="GF21" s="4"/>
      <c r="GG21" s="4"/>
      <c r="GH21" s="4">
        <v>0</v>
      </c>
      <c r="GI21" s="4"/>
      <c r="GJ21" s="4"/>
      <c r="GK21" s="4"/>
      <c r="GL21" s="4"/>
      <c r="GM21" s="4"/>
      <c r="GN21" s="4">
        <v>0</v>
      </c>
      <c r="GO21" s="4"/>
      <c r="GP21" s="4"/>
      <c r="GQ21" s="4"/>
      <c r="GR21" s="4"/>
      <c r="GS21" s="4"/>
      <c r="GT21" s="4"/>
      <c r="GU21" s="4"/>
      <c r="GV21" s="4"/>
      <c r="GW21" s="4">
        <v>0</v>
      </c>
      <c r="GX21" s="4"/>
      <c r="GY21" s="4"/>
      <c r="GZ21" s="4"/>
      <c r="HA21" s="4">
        <v>0</v>
      </c>
      <c r="HB21" s="4">
        <v>0</v>
      </c>
      <c r="HC21" s="4">
        <v>0</v>
      </c>
      <c r="HD21" s="4">
        <v>0</v>
      </c>
      <c r="HE21" s="12">
        <v>852781</v>
      </c>
      <c r="HF21" s="4"/>
      <c r="HG21" s="4">
        <v>1400000</v>
      </c>
      <c r="HH21" s="4"/>
      <c r="HI21" s="4"/>
      <c r="HJ21" s="4"/>
      <c r="HK21" s="4"/>
      <c r="HL21" s="4"/>
      <c r="HM21" s="4">
        <v>1400000</v>
      </c>
      <c r="HN21" s="4"/>
      <c r="HO21" s="4"/>
      <c r="HP21" s="4"/>
      <c r="HQ21" s="4"/>
      <c r="HR21" s="4"/>
      <c r="HS21" s="4">
        <v>0</v>
      </c>
      <c r="HT21" s="4">
        <v>455488</v>
      </c>
      <c r="HU21" s="4">
        <v>46550</v>
      </c>
      <c r="HV21" s="4"/>
      <c r="HW21" s="4">
        <v>11071</v>
      </c>
      <c r="HX21" s="4">
        <v>534953</v>
      </c>
      <c r="HY21" s="4"/>
      <c r="HZ21" s="4">
        <v>534953</v>
      </c>
      <c r="IA21" s="4"/>
      <c r="IB21" s="14">
        <v>2448062</v>
      </c>
      <c r="IC21" s="4">
        <v>3300843</v>
      </c>
      <c r="ID21" s="4"/>
      <c r="IE21" s="4"/>
      <c r="IF21" s="4"/>
      <c r="IG21" s="4">
        <v>0</v>
      </c>
      <c r="IH21" s="4"/>
      <c r="II21" s="4"/>
      <c r="IJ21" s="4"/>
      <c r="IK21" s="4">
        <v>0</v>
      </c>
    </row>
    <row r="22" spans="1:245" s="2" customFormat="1" ht="15">
      <c r="A22" s="1">
        <f t="shared" si="0"/>
        <v>18</v>
      </c>
      <c r="B22" s="2">
        <v>800097540</v>
      </c>
      <c r="C22" s="3">
        <v>42004</v>
      </c>
      <c r="D22" s="2" t="s">
        <v>17</v>
      </c>
      <c r="E22" s="2" t="s">
        <v>291</v>
      </c>
      <c r="F22" s="2" t="s">
        <v>296</v>
      </c>
      <c r="G22" s="2" t="s">
        <v>295</v>
      </c>
      <c r="H22" s="2" t="s">
        <v>303</v>
      </c>
      <c r="I22" s="2" t="s">
        <v>304</v>
      </c>
      <c r="J22" s="4">
        <v>300</v>
      </c>
      <c r="K22" s="4">
        <v>31272</v>
      </c>
      <c r="L22" s="4">
        <v>0</v>
      </c>
      <c r="M22" s="4">
        <v>59</v>
      </c>
      <c r="N22" s="4">
        <v>0</v>
      </c>
      <c r="O22" s="4">
        <v>31631</v>
      </c>
      <c r="P22" s="4">
        <v>0</v>
      </c>
      <c r="Q22" s="4">
        <v>312663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252151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564814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810179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810179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6">
        <v>1406624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679597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4312</v>
      </c>
      <c r="CT22" s="4">
        <v>846</v>
      </c>
      <c r="CU22" s="4">
        <v>0</v>
      </c>
      <c r="CV22" s="4">
        <v>0</v>
      </c>
      <c r="CW22" s="4">
        <v>0</v>
      </c>
      <c r="CX22" s="4">
        <v>0</v>
      </c>
      <c r="CY22" s="4">
        <v>5158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320007</v>
      </c>
      <c r="DF22" s="4">
        <v>0</v>
      </c>
      <c r="DG22" s="4">
        <v>320007</v>
      </c>
      <c r="DH22" s="4">
        <v>1004762</v>
      </c>
      <c r="DI22" s="8">
        <v>2411386</v>
      </c>
      <c r="DJ22" s="4">
        <v>0</v>
      </c>
      <c r="DK22" s="4">
        <v>416086</v>
      </c>
      <c r="DL22" s="4">
        <v>0</v>
      </c>
      <c r="DM22" s="4"/>
      <c r="DN22" s="4">
        <v>0</v>
      </c>
      <c r="DO22" s="4"/>
      <c r="DP22" s="4"/>
      <c r="DQ22" s="4">
        <v>3739</v>
      </c>
      <c r="DR22" s="4"/>
      <c r="DS22" s="4"/>
      <c r="DT22" s="4"/>
      <c r="DU22" s="4">
        <v>55952</v>
      </c>
      <c r="DV22" s="4"/>
      <c r="DW22" s="4"/>
      <c r="DX22" s="4">
        <v>10007</v>
      </c>
      <c r="DY22" s="4">
        <v>238</v>
      </c>
      <c r="DZ22" s="4">
        <v>101</v>
      </c>
      <c r="EA22" s="4">
        <v>1187</v>
      </c>
      <c r="EB22" s="4"/>
      <c r="EC22" s="4">
        <v>1920</v>
      </c>
      <c r="ED22" s="4">
        <v>73144</v>
      </c>
      <c r="EE22" s="4">
        <v>36222</v>
      </c>
      <c r="EF22" s="4">
        <v>19256</v>
      </c>
      <c r="EG22" s="4"/>
      <c r="EH22" s="4"/>
      <c r="EI22" s="4"/>
      <c r="EJ22" s="4">
        <v>0</v>
      </c>
      <c r="EK22" s="4"/>
      <c r="EL22" s="4"/>
      <c r="EM22" s="4"/>
      <c r="EN22" s="4"/>
      <c r="EO22" s="4"/>
      <c r="EP22" s="4">
        <v>0</v>
      </c>
      <c r="EQ22" s="4"/>
      <c r="ER22" s="4">
        <v>17887</v>
      </c>
      <c r="ES22" s="4"/>
      <c r="ET22" s="4"/>
      <c r="EU22" s="4"/>
      <c r="EV22" s="4"/>
      <c r="EW22" s="4"/>
      <c r="EX22" s="4"/>
      <c r="EY22" s="4"/>
      <c r="EZ22" s="4"/>
      <c r="FA22" s="4">
        <v>17887</v>
      </c>
      <c r="FB22" s="4"/>
      <c r="FC22" s="4"/>
      <c r="FD22" s="4"/>
      <c r="FE22" s="4">
        <v>0</v>
      </c>
      <c r="FF22" s="4">
        <v>0</v>
      </c>
      <c r="FG22" s="4">
        <v>0</v>
      </c>
      <c r="FH22" s="10">
        <v>562595</v>
      </c>
      <c r="FI22" s="4">
        <v>0</v>
      </c>
      <c r="FJ22" s="4">
        <v>0</v>
      </c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>
        <v>0</v>
      </c>
      <c r="FX22" s="4"/>
      <c r="FY22" s="4"/>
      <c r="FZ22" s="4"/>
      <c r="GA22" s="4"/>
      <c r="GB22" s="4"/>
      <c r="GC22" s="4">
        <v>0</v>
      </c>
      <c r="GD22" s="4"/>
      <c r="GE22" s="4"/>
      <c r="GF22" s="4"/>
      <c r="GG22" s="4"/>
      <c r="GH22" s="4">
        <v>0</v>
      </c>
      <c r="GI22" s="4"/>
      <c r="GJ22" s="4"/>
      <c r="GK22" s="4"/>
      <c r="GL22" s="4"/>
      <c r="GM22" s="4"/>
      <c r="GN22" s="4">
        <v>0</v>
      </c>
      <c r="GO22" s="4"/>
      <c r="GP22" s="4"/>
      <c r="GQ22" s="4"/>
      <c r="GR22" s="4"/>
      <c r="GS22" s="4"/>
      <c r="GT22" s="4"/>
      <c r="GU22" s="4"/>
      <c r="GV22" s="4"/>
      <c r="GW22" s="4">
        <v>0</v>
      </c>
      <c r="GX22" s="4"/>
      <c r="GY22" s="4"/>
      <c r="GZ22" s="4"/>
      <c r="HA22" s="4">
        <v>0</v>
      </c>
      <c r="HB22" s="4">
        <v>0</v>
      </c>
      <c r="HC22" s="4">
        <v>0</v>
      </c>
      <c r="HD22" s="4">
        <v>0</v>
      </c>
      <c r="HE22" s="12">
        <v>562595</v>
      </c>
      <c r="HF22" s="4">
        <v>450000</v>
      </c>
      <c r="HG22" s="4"/>
      <c r="HH22" s="4"/>
      <c r="HI22" s="4"/>
      <c r="HJ22" s="4"/>
      <c r="HK22" s="4"/>
      <c r="HL22" s="4"/>
      <c r="HM22" s="4">
        <v>450000</v>
      </c>
      <c r="HN22" s="4"/>
      <c r="HO22" s="4"/>
      <c r="HP22" s="4"/>
      <c r="HQ22" s="4"/>
      <c r="HR22" s="4"/>
      <c r="HS22" s="4">
        <v>0</v>
      </c>
      <c r="HT22" s="4">
        <v>143528</v>
      </c>
      <c r="HU22" s="4">
        <v>1084355</v>
      </c>
      <c r="HV22" s="4"/>
      <c r="HW22" s="4">
        <v>-149464</v>
      </c>
      <c r="HX22" s="4">
        <v>365</v>
      </c>
      <c r="HY22" s="4"/>
      <c r="HZ22" s="4">
        <v>365</v>
      </c>
      <c r="IA22" s="4">
        <v>320007</v>
      </c>
      <c r="IB22" s="14">
        <v>1848791</v>
      </c>
      <c r="IC22" s="4">
        <v>2411386</v>
      </c>
      <c r="ID22" s="4">
        <v>0</v>
      </c>
      <c r="IE22" s="4">
        <v>0</v>
      </c>
      <c r="IF22" s="4">
        <v>0</v>
      </c>
      <c r="IG22" s="4">
        <v>0</v>
      </c>
      <c r="IH22" s="4">
        <v>0</v>
      </c>
      <c r="II22" s="4">
        <v>0</v>
      </c>
      <c r="IJ22" s="4">
        <v>0</v>
      </c>
      <c r="IK22" s="4">
        <v>0</v>
      </c>
    </row>
    <row r="23" spans="1:245" s="2" customFormat="1" ht="15">
      <c r="A23" s="1">
        <f t="shared" si="0"/>
        <v>19</v>
      </c>
      <c r="B23" s="2">
        <v>800098622</v>
      </c>
      <c r="C23" s="3">
        <v>42004</v>
      </c>
      <c r="D23" s="2" t="s">
        <v>18</v>
      </c>
      <c r="E23" s="2" t="s">
        <v>292</v>
      </c>
      <c r="F23" s="2" t="s">
        <v>297</v>
      </c>
      <c r="G23" s="2" t="s">
        <v>295</v>
      </c>
      <c r="H23" s="2" t="s">
        <v>303</v>
      </c>
      <c r="I23" s="2" t="s">
        <v>304</v>
      </c>
      <c r="J23" s="4">
        <v>600</v>
      </c>
      <c r="K23" s="4">
        <v>59497</v>
      </c>
      <c r="L23" s="4"/>
      <c r="M23" s="4">
        <v>15000</v>
      </c>
      <c r="N23" s="4">
        <v>237937</v>
      </c>
      <c r="O23" s="4">
        <v>313034</v>
      </c>
      <c r="P23" s="4">
        <v>0</v>
      </c>
      <c r="Q23" s="4">
        <v>2345482</v>
      </c>
      <c r="R23" s="4">
        <v>0</v>
      </c>
      <c r="S23" s="4">
        <v>0</v>
      </c>
      <c r="T23" s="4">
        <v>0</v>
      </c>
      <c r="U23" s="4">
        <v>0</v>
      </c>
      <c r="V23" s="4">
        <v>10657</v>
      </c>
      <c r="W23" s="4">
        <v>0</v>
      </c>
      <c r="X23" s="4">
        <v>33453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213494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2603086</v>
      </c>
      <c r="AM23" s="4">
        <v>0</v>
      </c>
      <c r="AN23" s="4">
        <v>0</v>
      </c>
      <c r="AO23" s="4">
        <v>0</v>
      </c>
      <c r="AP23" s="4">
        <v>0</v>
      </c>
      <c r="AQ23" s="4"/>
      <c r="AR23" s="4"/>
      <c r="AS23" s="4"/>
      <c r="AT23" s="4">
        <v>54929</v>
      </c>
      <c r="AU23" s="4">
        <v>0</v>
      </c>
      <c r="AV23" s="4">
        <v>0</v>
      </c>
      <c r="AW23" s="4"/>
      <c r="AX23" s="4">
        <v>0</v>
      </c>
      <c r="AY23" s="4"/>
      <c r="AZ23" s="4"/>
      <c r="BA23" s="4"/>
      <c r="BB23" s="4"/>
      <c r="BC23" s="4">
        <v>54929</v>
      </c>
      <c r="BD23" s="4"/>
      <c r="BE23" s="4"/>
      <c r="BF23" s="4"/>
      <c r="BG23" s="4"/>
      <c r="BH23" s="4"/>
      <c r="BI23" s="4"/>
      <c r="BJ23" s="4">
        <v>0</v>
      </c>
      <c r="BK23" s="6">
        <v>2971049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125124</v>
      </c>
      <c r="CI23" s="4"/>
      <c r="CJ23" s="4"/>
      <c r="CK23" s="4"/>
      <c r="CL23" s="4"/>
      <c r="CM23" s="4">
        <v>217464</v>
      </c>
      <c r="CN23" s="4"/>
      <c r="CO23" s="4"/>
      <c r="CP23" s="4"/>
      <c r="CQ23" s="4"/>
      <c r="CR23" s="4">
        <v>217464</v>
      </c>
      <c r="CS23" s="4"/>
      <c r="CT23" s="4"/>
      <c r="CU23" s="4"/>
      <c r="CV23" s="4"/>
      <c r="CW23" s="4"/>
      <c r="CX23" s="4"/>
      <c r="CY23" s="4">
        <v>0</v>
      </c>
      <c r="CZ23" s="4"/>
      <c r="DA23" s="4"/>
      <c r="DB23" s="4"/>
      <c r="DC23" s="4">
        <v>0</v>
      </c>
      <c r="DD23" s="4"/>
      <c r="DE23" s="4">
        <v>156111</v>
      </c>
      <c r="DF23" s="4"/>
      <c r="DG23" s="4">
        <v>156111</v>
      </c>
      <c r="DH23" s="4">
        <v>498699</v>
      </c>
      <c r="DI23" s="8">
        <v>3469748</v>
      </c>
      <c r="DJ23" s="4">
        <v>32431</v>
      </c>
      <c r="DK23" s="4">
        <v>1859140</v>
      </c>
      <c r="DL23" s="4"/>
      <c r="DM23" s="4"/>
      <c r="DN23" s="4"/>
      <c r="DO23" s="4"/>
      <c r="DP23" s="4"/>
      <c r="DQ23" s="4">
        <v>218083</v>
      </c>
      <c r="DR23" s="4"/>
      <c r="DS23" s="4"/>
      <c r="DT23" s="4"/>
      <c r="DU23" s="4">
        <v>151</v>
      </c>
      <c r="DV23" s="4"/>
      <c r="DW23" s="4"/>
      <c r="DX23" s="4">
        <v>61674</v>
      </c>
      <c r="DY23" s="4"/>
      <c r="DZ23" s="4">
        <v>191</v>
      </c>
      <c r="EA23" s="4"/>
      <c r="EB23" s="4"/>
      <c r="EC23" s="4"/>
      <c r="ED23" s="4">
        <v>280099</v>
      </c>
      <c r="EE23" s="4">
        <v>87010</v>
      </c>
      <c r="EF23" s="4">
        <v>97071</v>
      </c>
      <c r="EG23" s="4"/>
      <c r="EH23" s="4"/>
      <c r="EI23" s="4"/>
      <c r="EJ23" s="4">
        <v>0</v>
      </c>
      <c r="EK23" s="4"/>
      <c r="EL23" s="4"/>
      <c r="EM23" s="4"/>
      <c r="EN23" s="4"/>
      <c r="EO23" s="4"/>
      <c r="EP23" s="4">
        <v>0</v>
      </c>
      <c r="EQ23" s="4"/>
      <c r="ER23" s="4">
        <v>63907</v>
      </c>
      <c r="ES23" s="4"/>
      <c r="ET23" s="4"/>
      <c r="EU23" s="4"/>
      <c r="EV23" s="4"/>
      <c r="EW23" s="4"/>
      <c r="EX23" s="4"/>
      <c r="EY23" s="4"/>
      <c r="EZ23" s="4"/>
      <c r="FA23" s="4">
        <v>63907</v>
      </c>
      <c r="FB23" s="4"/>
      <c r="FC23" s="4"/>
      <c r="FD23" s="4"/>
      <c r="FE23" s="4">
        <v>0</v>
      </c>
      <c r="FF23" s="4">
        <v>0</v>
      </c>
      <c r="FG23" s="4">
        <v>0</v>
      </c>
      <c r="FH23" s="10">
        <v>2419658</v>
      </c>
      <c r="FI23" s="4">
        <v>0</v>
      </c>
      <c r="FJ23" s="4">
        <v>0</v>
      </c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>
        <v>0</v>
      </c>
      <c r="FX23" s="4"/>
      <c r="FY23" s="4"/>
      <c r="FZ23" s="4"/>
      <c r="GA23" s="4"/>
      <c r="GB23" s="4"/>
      <c r="GC23" s="4">
        <v>0</v>
      </c>
      <c r="GD23" s="4"/>
      <c r="GE23" s="4"/>
      <c r="GF23" s="4"/>
      <c r="GG23" s="4"/>
      <c r="GH23" s="4">
        <v>0</v>
      </c>
      <c r="GI23" s="4"/>
      <c r="GJ23" s="4"/>
      <c r="GK23" s="4"/>
      <c r="GL23" s="4"/>
      <c r="GM23" s="4"/>
      <c r="GN23" s="4">
        <v>0</v>
      </c>
      <c r="GO23" s="4"/>
      <c r="GP23" s="4"/>
      <c r="GQ23" s="4"/>
      <c r="GR23" s="4"/>
      <c r="GS23" s="4"/>
      <c r="GT23" s="4"/>
      <c r="GU23" s="4"/>
      <c r="GV23" s="4"/>
      <c r="GW23" s="4">
        <v>0</v>
      </c>
      <c r="GX23" s="4"/>
      <c r="GY23" s="4"/>
      <c r="GZ23" s="4"/>
      <c r="HA23" s="4">
        <v>0</v>
      </c>
      <c r="HB23" s="4">
        <v>0</v>
      </c>
      <c r="HC23" s="4">
        <v>0</v>
      </c>
      <c r="HD23" s="4">
        <v>0</v>
      </c>
      <c r="HE23" s="12">
        <v>2419658</v>
      </c>
      <c r="HF23" s="4">
        <v>540000</v>
      </c>
      <c r="HG23" s="4"/>
      <c r="HH23" s="4"/>
      <c r="HI23" s="4"/>
      <c r="HJ23" s="4"/>
      <c r="HK23" s="4"/>
      <c r="HL23" s="4"/>
      <c r="HM23" s="4">
        <v>540000</v>
      </c>
      <c r="HN23" s="4"/>
      <c r="HO23" s="4"/>
      <c r="HP23" s="4"/>
      <c r="HQ23" s="4"/>
      <c r="HR23" s="4"/>
      <c r="HS23" s="4">
        <v>0</v>
      </c>
      <c r="HT23" s="4">
        <v>98466</v>
      </c>
      <c r="HU23" s="4">
        <v>0</v>
      </c>
      <c r="HV23" s="4"/>
      <c r="HW23" s="4">
        <v>255513</v>
      </c>
      <c r="HX23" s="4"/>
      <c r="HY23" s="4"/>
      <c r="HZ23" s="4">
        <v>0</v>
      </c>
      <c r="IA23" s="4">
        <v>156111</v>
      </c>
      <c r="IB23" s="14">
        <v>1050090</v>
      </c>
      <c r="IC23" s="4">
        <v>3469748</v>
      </c>
      <c r="ID23" s="4"/>
      <c r="IE23" s="4"/>
      <c r="IF23" s="4"/>
      <c r="IG23" s="4">
        <v>0</v>
      </c>
      <c r="IH23" s="4"/>
      <c r="II23" s="4"/>
      <c r="IJ23" s="4"/>
      <c r="IK23" s="4">
        <v>0</v>
      </c>
    </row>
    <row r="24" spans="1:245" s="2" customFormat="1" ht="15">
      <c r="A24" s="1">
        <f t="shared" si="0"/>
        <v>20</v>
      </c>
      <c r="B24" s="2">
        <v>800127892</v>
      </c>
      <c r="C24" s="3">
        <v>42004</v>
      </c>
      <c r="D24" s="2" t="s">
        <v>19</v>
      </c>
      <c r="E24" s="2" t="s">
        <v>291</v>
      </c>
      <c r="F24" s="2" t="s">
        <v>296</v>
      </c>
      <c r="G24" s="2" t="s">
        <v>295</v>
      </c>
      <c r="H24" s="2" t="s">
        <v>314</v>
      </c>
      <c r="I24" s="2" t="s">
        <v>315</v>
      </c>
      <c r="J24" s="4">
        <v>9534</v>
      </c>
      <c r="K24" s="4">
        <v>165484</v>
      </c>
      <c r="L24" s="4"/>
      <c r="M24" s="4"/>
      <c r="N24" s="4">
        <v>2154</v>
      </c>
      <c r="O24" s="4">
        <v>177172</v>
      </c>
      <c r="P24" s="4">
        <v>0</v>
      </c>
      <c r="Q24" s="4">
        <v>1209223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122280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1331503</v>
      </c>
      <c r="AM24" s="4">
        <v>0</v>
      </c>
      <c r="AN24" s="4">
        <v>0</v>
      </c>
      <c r="AO24" s="4">
        <v>0</v>
      </c>
      <c r="AP24" s="4">
        <v>0</v>
      </c>
      <c r="AQ24" s="4"/>
      <c r="AR24" s="4"/>
      <c r="AS24" s="4"/>
      <c r="AT24" s="4">
        <v>0</v>
      </c>
      <c r="AU24" s="4">
        <v>35964</v>
      </c>
      <c r="AV24" s="4">
        <v>0</v>
      </c>
      <c r="AW24" s="4"/>
      <c r="AX24" s="4">
        <v>0</v>
      </c>
      <c r="AY24" s="4"/>
      <c r="AZ24" s="4"/>
      <c r="BA24" s="4"/>
      <c r="BB24" s="4"/>
      <c r="BC24" s="4">
        <v>35964</v>
      </c>
      <c r="BD24" s="4"/>
      <c r="BE24" s="4"/>
      <c r="BF24" s="4"/>
      <c r="BG24" s="4"/>
      <c r="BH24" s="4"/>
      <c r="BI24" s="4"/>
      <c r="BJ24" s="4">
        <v>0</v>
      </c>
      <c r="BK24" s="6">
        <v>1544639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251847</v>
      </c>
      <c r="CI24" s="4"/>
      <c r="CJ24" s="4"/>
      <c r="CK24" s="4"/>
      <c r="CL24" s="4"/>
      <c r="CM24" s="4"/>
      <c r="CN24" s="4"/>
      <c r="CO24" s="4"/>
      <c r="CP24" s="4"/>
      <c r="CQ24" s="4"/>
      <c r="CR24" s="4">
        <v>0</v>
      </c>
      <c r="CS24" s="4"/>
      <c r="CT24" s="4"/>
      <c r="CU24" s="4"/>
      <c r="CV24" s="4"/>
      <c r="CW24" s="4"/>
      <c r="CX24" s="4"/>
      <c r="CY24" s="4">
        <v>0</v>
      </c>
      <c r="CZ24" s="4"/>
      <c r="DA24" s="4"/>
      <c r="DB24" s="4"/>
      <c r="DC24" s="4">
        <v>0</v>
      </c>
      <c r="DD24" s="4"/>
      <c r="DE24" s="4">
        <v>0</v>
      </c>
      <c r="DF24" s="4"/>
      <c r="DG24" s="4">
        <v>0</v>
      </c>
      <c r="DH24" s="4">
        <v>251847</v>
      </c>
      <c r="DI24" s="8">
        <v>1796486</v>
      </c>
      <c r="DJ24" s="4">
        <v>469800</v>
      </c>
      <c r="DK24" s="4">
        <v>120122</v>
      </c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>
        <v>0</v>
      </c>
      <c r="EE24" s="4"/>
      <c r="EF24" s="4"/>
      <c r="EG24" s="4"/>
      <c r="EH24" s="4"/>
      <c r="EI24" s="4"/>
      <c r="EJ24" s="4">
        <v>0</v>
      </c>
      <c r="EK24" s="4"/>
      <c r="EL24" s="4"/>
      <c r="EM24" s="4"/>
      <c r="EN24" s="4"/>
      <c r="EO24" s="4"/>
      <c r="EP24" s="4">
        <v>0</v>
      </c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>
        <v>0</v>
      </c>
      <c r="FB24" s="4"/>
      <c r="FC24" s="4"/>
      <c r="FD24" s="4"/>
      <c r="FE24" s="4">
        <v>0</v>
      </c>
      <c r="FF24" s="4">
        <v>0</v>
      </c>
      <c r="FG24" s="4">
        <v>0</v>
      </c>
      <c r="FH24" s="10">
        <v>589922</v>
      </c>
      <c r="FI24" s="4">
        <v>0</v>
      </c>
      <c r="FJ24" s="4">
        <v>0</v>
      </c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>
        <v>0</v>
      </c>
      <c r="FX24" s="4"/>
      <c r="FY24" s="4"/>
      <c r="FZ24" s="4"/>
      <c r="GA24" s="4"/>
      <c r="GB24" s="4"/>
      <c r="GC24" s="4">
        <v>0</v>
      </c>
      <c r="GD24" s="4"/>
      <c r="GE24" s="4"/>
      <c r="GF24" s="4"/>
      <c r="GG24" s="4"/>
      <c r="GH24" s="4">
        <v>0</v>
      </c>
      <c r="GI24" s="4"/>
      <c r="GJ24" s="4"/>
      <c r="GK24" s="4"/>
      <c r="GL24" s="4"/>
      <c r="GM24" s="4"/>
      <c r="GN24" s="4">
        <v>0</v>
      </c>
      <c r="GO24" s="4"/>
      <c r="GP24" s="4"/>
      <c r="GQ24" s="4"/>
      <c r="GR24" s="4"/>
      <c r="GS24" s="4"/>
      <c r="GT24" s="4"/>
      <c r="GU24" s="4"/>
      <c r="GV24" s="4"/>
      <c r="GW24" s="4">
        <v>0</v>
      </c>
      <c r="GX24" s="4"/>
      <c r="GY24" s="4"/>
      <c r="GZ24" s="4"/>
      <c r="HA24" s="4">
        <v>0</v>
      </c>
      <c r="HB24" s="4">
        <v>0</v>
      </c>
      <c r="HC24" s="4">
        <v>0</v>
      </c>
      <c r="HD24" s="4">
        <v>0</v>
      </c>
      <c r="HE24" s="12">
        <v>589922</v>
      </c>
      <c r="HF24" s="4">
        <v>135000</v>
      </c>
      <c r="HG24" s="4"/>
      <c r="HH24" s="4"/>
      <c r="HI24" s="4"/>
      <c r="HJ24" s="4"/>
      <c r="HK24" s="4"/>
      <c r="HL24" s="4"/>
      <c r="HM24" s="4">
        <v>135000</v>
      </c>
      <c r="HN24" s="4"/>
      <c r="HO24" s="4"/>
      <c r="HP24" s="4"/>
      <c r="HQ24" s="4"/>
      <c r="HR24" s="4"/>
      <c r="HS24" s="4">
        <v>0</v>
      </c>
      <c r="HT24" s="4">
        <v>22500</v>
      </c>
      <c r="HU24" s="4">
        <v>0</v>
      </c>
      <c r="HV24" s="4"/>
      <c r="HW24" s="4">
        <v>195825</v>
      </c>
      <c r="HX24" s="4">
        <v>579044</v>
      </c>
      <c r="HY24" s="4"/>
      <c r="HZ24" s="4">
        <v>579044</v>
      </c>
      <c r="IA24" s="4">
        <v>274195</v>
      </c>
      <c r="IB24" s="14">
        <v>1206564</v>
      </c>
      <c r="IC24" s="4">
        <v>1796486</v>
      </c>
      <c r="ID24" s="4"/>
      <c r="IE24" s="4"/>
      <c r="IF24" s="4"/>
      <c r="IG24" s="4">
        <v>0</v>
      </c>
      <c r="IH24" s="4"/>
      <c r="II24" s="4"/>
      <c r="IJ24" s="4"/>
      <c r="IK24" s="4">
        <v>0</v>
      </c>
    </row>
    <row r="25" spans="1:245" s="2" customFormat="1" ht="15">
      <c r="A25" s="1">
        <f t="shared" si="0"/>
        <v>21</v>
      </c>
      <c r="B25" s="2">
        <v>800132921</v>
      </c>
      <c r="C25" s="3">
        <v>42004</v>
      </c>
      <c r="D25" s="2" t="s">
        <v>20</v>
      </c>
      <c r="E25" s="2" t="s">
        <v>292</v>
      </c>
      <c r="F25" s="2" t="s">
        <v>297</v>
      </c>
      <c r="G25" s="2" t="s">
        <v>295</v>
      </c>
      <c r="H25" s="2" t="s">
        <v>324</v>
      </c>
      <c r="I25" s="2" t="s">
        <v>310</v>
      </c>
      <c r="J25" s="4">
        <v>346</v>
      </c>
      <c r="K25" s="4">
        <v>12930</v>
      </c>
      <c r="L25" s="4">
        <v>0</v>
      </c>
      <c r="M25" s="4">
        <v>18285</v>
      </c>
      <c r="N25" s="4">
        <v>0</v>
      </c>
      <c r="O25" s="4">
        <v>31561</v>
      </c>
      <c r="P25" s="4">
        <v>0</v>
      </c>
      <c r="Q25" s="4">
        <v>9866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8588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144772</v>
      </c>
      <c r="AE25" s="4">
        <v>0</v>
      </c>
      <c r="AF25" s="4">
        <v>9918</v>
      </c>
      <c r="AG25" s="4">
        <v>0</v>
      </c>
      <c r="AH25" s="4">
        <v>10616</v>
      </c>
      <c r="AI25" s="4">
        <v>0</v>
      </c>
      <c r="AJ25" s="4">
        <v>8962</v>
      </c>
      <c r="AK25" s="4">
        <v>0</v>
      </c>
      <c r="AL25" s="4">
        <v>192722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366862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/>
      <c r="BC25" s="4">
        <v>366862</v>
      </c>
      <c r="BD25" s="4">
        <v>19044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19044</v>
      </c>
      <c r="BK25" s="6">
        <v>610189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/>
      <c r="CJ25" s="4"/>
      <c r="CK25" s="4"/>
      <c r="CL25" s="4"/>
      <c r="CM25" s="4"/>
      <c r="CN25" s="4"/>
      <c r="CO25" s="4"/>
      <c r="CP25" s="4"/>
      <c r="CQ25" s="4"/>
      <c r="CR25" s="4">
        <v>0</v>
      </c>
      <c r="CS25" s="4">
        <v>7000</v>
      </c>
      <c r="CT25" s="4"/>
      <c r="CU25" s="4"/>
      <c r="CV25" s="4"/>
      <c r="CW25" s="4"/>
      <c r="CX25" s="4"/>
      <c r="CY25" s="4">
        <v>7000</v>
      </c>
      <c r="CZ25" s="4"/>
      <c r="DA25" s="4"/>
      <c r="DB25" s="4"/>
      <c r="DC25" s="4">
        <v>0</v>
      </c>
      <c r="DD25" s="4"/>
      <c r="DE25" s="4">
        <v>0</v>
      </c>
      <c r="DF25" s="4"/>
      <c r="DG25" s="4">
        <v>0</v>
      </c>
      <c r="DH25" s="4">
        <v>7000</v>
      </c>
      <c r="DI25" s="8">
        <v>617189</v>
      </c>
      <c r="DJ25" s="4">
        <v>14295</v>
      </c>
      <c r="DK25" s="4">
        <v>394767</v>
      </c>
      <c r="DL25" s="4"/>
      <c r="DM25" s="4"/>
      <c r="DN25" s="4"/>
      <c r="DO25" s="4"/>
      <c r="DP25" s="4"/>
      <c r="DQ25" s="4">
        <v>57800</v>
      </c>
      <c r="DR25" s="4"/>
      <c r="DS25" s="4"/>
      <c r="DT25" s="4"/>
      <c r="DU25" s="4"/>
      <c r="DV25" s="4"/>
      <c r="DW25" s="4"/>
      <c r="DX25" s="4">
        <v>2803</v>
      </c>
      <c r="DY25" s="4">
        <v>465</v>
      </c>
      <c r="DZ25" s="4">
        <v>364</v>
      </c>
      <c r="EA25" s="4"/>
      <c r="EB25" s="4"/>
      <c r="EC25" s="4"/>
      <c r="ED25" s="4">
        <v>61432</v>
      </c>
      <c r="EE25" s="4">
        <v>64155</v>
      </c>
      <c r="EF25" s="4">
        <v>23177</v>
      </c>
      <c r="EG25" s="4"/>
      <c r="EH25" s="4"/>
      <c r="EI25" s="4"/>
      <c r="EJ25" s="4">
        <v>0</v>
      </c>
      <c r="EK25" s="4"/>
      <c r="EL25" s="4"/>
      <c r="EM25" s="4"/>
      <c r="EN25" s="4"/>
      <c r="EO25" s="4"/>
      <c r="EP25" s="4">
        <v>0</v>
      </c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>
        <v>0</v>
      </c>
      <c r="FB25" s="4"/>
      <c r="FC25" s="4"/>
      <c r="FD25" s="4"/>
      <c r="FE25" s="4">
        <v>0</v>
      </c>
      <c r="FF25" s="4">
        <v>0</v>
      </c>
      <c r="FG25" s="4">
        <v>0</v>
      </c>
      <c r="FH25" s="10">
        <v>557826</v>
      </c>
      <c r="FI25" s="4">
        <v>0</v>
      </c>
      <c r="FJ25" s="4">
        <v>0</v>
      </c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>
        <v>0</v>
      </c>
      <c r="FX25" s="4"/>
      <c r="FY25" s="4"/>
      <c r="FZ25" s="4"/>
      <c r="GA25" s="4"/>
      <c r="GB25" s="4"/>
      <c r="GC25" s="4">
        <v>0</v>
      </c>
      <c r="GD25" s="4"/>
      <c r="GE25" s="4"/>
      <c r="GF25" s="4"/>
      <c r="GG25" s="4"/>
      <c r="GH25" s="4">
        <v>0</v>
      </c>
      <c r="GI25" s="4"/>
      <c r="GJ25" s="4"/>
      <c r="GK25" s="4"/>
      <c r="GL25" s="4"/>
      <c r="GM25" s="4"/>
      <c r="GN25" s="4">
        <v>0</v>
      </c>
      <c r="GO25" s="4"/>
      <c r="GP25" s="4"/>
      <c r="GQ25" s="4"/>
      <c r="GR25" s="4"/>
      <c r="GS25" s="4"/>
      <c r="GT25" s="4"/>
      <c r="GU25" s="4"/>
      <c r="GV25" s="4"/>
      <c r="GW25" s="4">
        <v>0</v>
      </c>
      <c r="GX25" s="4"/>
      <c r="GY25" s="4"/>
      <c r="GZ25" s="4"/>
      <c r="HA25" s="4">
        <v>0</v>
      </c>
      <c r="HB25" s="4">
        <v>0</v>
      </c>
      <c r="HC25" s="4">
        <v>0</v>
      </c>
      <c r="HD25" s="4">
        <v>0</v>
      </c>
      <c r="HE25" s="12">
        <v>557826</v>
      </c>
      <c r="HF25" s="4">
        <v>50000</v>
      </c>
      <c r="HG25" s="4"/>
      <c r="HH25" s="4"/>
      <c r="HI25" s="4"/>
      <c r="HJ25" s="4"/>
      <c r="HK25" s="4"/>
      <c r="HL25" s="4"/>
      <c r="HM25" s="4">
        <v>50000</v>
      </c>
      <c r="HN25" s="4">
        <v>371457</v>
      </c>
      <c r="HO25" s="4"/>
      <c r="HP25" s="4"/>
      <c r="HQ25" s="4"/>
      <c r="HR25" s="4"/>
      <c r="HS25" s="4">
        <v>371457</v>
      </c>
      <c r="HT25" s="4">
        <v>32974</v>
      </c>
      <c r="HU25" s="4">
        <v>759350</v>
      </c>
      <c r="HV25" s="4"/>
      <c r="HW25" s="4">
        <v>-15038</v>
      </c>
      <c r="HX25" s="4"/>
      <c r="HY25" s="4">
        <v>1139380</v>
      </c>
      <c r="HZ25" s="4">
        <v>-1139380</v>
      </c>
      <c r="IA25" s="4"/>
      <c r="IB25" s="14">
        <v>59363</v>
      </c>
      <c r="IC25" s="4">
        <v>617189</v>
      </c>
      <c r="ID25" s="4"/>
      <c r="IE25" s="4"/>
      <c r="IF25" s="4">
        <v>98915</v>
      </c>
      <c r="IG25" s="4">
        <v>98915</v>
      </c>
      <c r="IH25" s="4"/>
      <c r="II25" s="4"/>
      <c r="IJ25" s="4">
        <v>98915</v>
      </c>
      <c r="IK25" s="4">
        <v>98915</v>
      </c>
    </row>
    <row r="26" spans="1:245" s="2" customFormat="1" ht="15">
      <c r="A26" s="1">
        <f t="shared" si="0"/>
        <v>22</v>
      </c>
      <c r="B26" s="2">
        <v>800133513</v>
      </c>
      <c r="C26" s="3">
        <v>42004</v>
      </c>
      <c r="D26" s="2" t="s">
        <v>21</v>
      </c>
      <c r="E26" s="2" t="s">
        <v>292</v>
      </c>
      <c r="F26" s="2" t="s">
        <v>297</v>
      </c>
      <c r="G26" s="2" t="s">
        <v>295</v>
      </c>
      <c r="H26" s="2" t="s">
        <v>303</v>
      </c>
      <c r="I26" s="2" t="s">
        <v>304</v>
      </c>
      <c r="J26" s="4"/>
      <c r="K26" s="4">
        <v>2587</v>
      </c>
      <c r="L26" s="4"/>
      <c r="M26" s="4"/>
      <c r="N26" s="4"/>
      <c r="O26" s="4">
        <v>2587</v>
      </c>
      <c r="P26" s="4">
        <v>3370</v>
      </c>
      <c r="Q26" s="4">
        <v>169171</v>
      </c>
      <c r="R26" s="4">
        <v>0</v>
      </c>
      <c r="S26" s="4">
        <v>0</v>
      </c>
      <c r="T26" s="4">
        <v>0</v>
      </c>
      <c r="U26" s="4">
        <v>0</v>
      </c>
      <c r="V26" s="4">
        <v>158960</v>
      </c>
      <c r="W26" s="4">
        <v>0</v>
      </c>
      <c r="X26" s="4">
        <v>189721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59959</v>
      </c>
      <c r="AE26" s="4">
        <v>0</v>
      </c>
      <c r="AF26" s="4">
        <v>9346</v>
      </c>
      <c r="AG26" s="4">
        <v>0</v>
      </c>
      <c r="AH26" s="4">
        <v>127233</v>
      </c>
      <c r="AI26" s="4">
        <v>0</v>
      </c>
      <c r="AJ26" s="4">
        <v>0</v>
      </c>
      <c r="AK26" s="4">
        <v>198</v>
      </c>
      <c r="AL26" s="4">
        <v>714192</v>
      </c>
      <c r="AM26" s="4">
        <v>0</v>
      </c>
      <c r="AN26" s="4">
        <v>0</v>
      </c>
      <c r="AO26" s="4">
        <v>0</v>
      </c>
      <c r="AP26" s="4">
        <v>0</v>
      </c>
      <c r="AQ26" s="4"/>
      <c r="AR26" s="4"/>
      <c r="AS26" s="4"/>
      <c r="AT26" s="4">
        <v>0</v>
      </c>
      <c r="AU26" s="4">
        <v>100228</v>
      </c>
      <c r="AV26" s="4">
        <v>0</v>
      </c>
      <c r="AW26" s="4"/>
      <c r="AX26" s="4">
        <v>0</v>
      </c>
      <c r="AY26" s="4"/>
      <c r="AZ26" s="4"/>
      <c r="BA26" s="4"/>
      <c r="BB26" s="4"/>
      <c r="BC26" s="4">
        <v>100228</v>
      </c>
      <c r="BD26" s="4"/>
      <c r="BE26" s="4"/>
      <c r="BF26" s="4"/>
      <c r="BG26" s="4"/>
      <c r="BH26" s="4"/>
      <c r="BI26" s="4"/>
      <c r="BJ26" s="4">
        <v>0</v>
      </c>
      <c r="BK26" s="6">
        <v>820377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45992</v>
      </c>
      <c r="CI26" s="4"/>
      <c r="CJ26" s="4"/>
      <c r="CK26" s="4"/>
      <c r="CL26" s="4"/>
      <c r="CM26" s="4"/>
      <c r="CN26" s="4"/>
      <c r="CO26" s="4"/>
      <c r="CP26" s="4"/>
      <c r="CQ26" s="4"/>
      <c r="CR26" s="4">
        <v>0</v>
      </c>
      <c r="CS26" s="4"/>
      <c r="CT26" s="4"/>
      <c r="CU26" s="4"/>
      <c r="CV26" s="4"/>
      <c r="CW26" s="4"/>
      <c r="CX26" s="4"/>
      <c r="CY26" s="4">
        <v>0</v>
      </c>
      <c r="CZ26" s="4"/>
      <c r="DA26" s="4"/>
      <c r="DB26" s="4"/>
      <c r="DC26" s="4">
        <v>0</v>
      </c>
      <c r="DD26" s="4"/>
      <c r="DE26" s="4">
        <v>0</v>
      </c>
      <c r="DF26" s="4"/>
      <c r="DG26" s="4">
        <v>0</v>
      </c>
      <c r="DH26" s="4">
        <v>45992</v>
      </c>
      <c r="DI26" s="8">
        <v>866369</v>
      </c>
      <c r="DJ26" s="4">
        <v>241663</v>
      </c>
      <c r="DK26" s="4">
        <v>7470</v>
      </c>
      <c r="DL26" s="4"/>
      <c r="DM26" s="4"/>
      <c r="DN26" s="4"/>
      <c r="DO26" s="4"/>
      <c r="DP26" s="4"/>
      <c r="DQ26" s="4">
        <v>823</v>
      </c>
      <c r="DR26" s="4"/>
      <c r="DS26" s="4"/>
      <c r="DT26" s="4"/>
      <c r="DU26" s="4"/>
      <c r="DV26" s="4"/>
      <c r="DW26" s="4"/>
      <c r="DX26" s="4">
        <v>2687</v>
      </c>
      <c r="DY26" s="4"/>
      <c r="DZ26" s="4">
        <v>96</v>
      </c>
      <c r="EA26" s="4">
        <v>3636</v>
      </c>
      <c r="EB26" s="4"/>
      <c r="EC26" s="4"/>
      <c r="ED26" s="4">
        <v>7242</v>
      </c>
      <c r="EE26" s="4">
        <v>97271</v>
      </c>
      <c r="EF26" s="4">
        <v>14473</v>
      </c>
      <c r="EG26" s="4"/>
      <c r="EH26" s="4"/>
      <c r="EI26" s="4"/>
      <c r="EJ26" s="4">
        <v>0</v>
      </c>
      <c r="EK26" s="4"/>
      <c r="EL26" s="4"/>
      <c r="EM26" s="4"/>
      <c r="EN26" s="4"/>
      <c r="EO26" s="4"/>
      <c r="EP26" s="4">
        <v>0</v>
      </c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>
        <v>0</v>
      </c>
      <c r="FB26" s="4"/>
      <c r="FC26" s="4"/>
      <c r="FD26" s="4"/>
      <c r="FE26" s="4">
        <v>0</v>
      </c>
      <c r="FF26" s="4">
        <v>0</v>
      </c>
      <c r="FG26" s="4">
        <v>0</v>
      </c>
      <c r="FH26" s="10">
        <v>368119</v>
      </c>
      <c r="FI26" s="4">
        <v>0</v>
      </c>
      <c r="FJ26" s="4">
        <v>0</v>
      </c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>
        <v>0</v>
      </c>
      <c r="FX26" s="4"/>
      <c r="FY26" s="4"/>
      <c r="FZ26" s="4"/>
      <c r="GA26" s="4"/>
      <c r="GB26" s="4"/>
      <c r="GC26" s="4">
        <v>0</v>
      </c>
      <c r="GD26" s="4"/>
      <c r="GE26" s="4"/>
      <c r="GF26" s="4"/>
      <c r="GG26" s="4"/>
      <c r="GH26" s="4">
        <v>0</v>
      </c>
      <c r="GI26" s="4"/>
      <c r="GJ26" s="4"/>
      <c r="GK26" s="4"/>
      <c r="GL26" s="4"/>
      <c r="GM26" s="4"/>
      <c r="GN26" s="4">
        <v>0</v>
      </c>
      <c r="GO26" s="4"/>
      <c r="GP26" s="4"/>
      <c r="GQ26" s="4"/>
      <c r="GR26" s="4"/>
      <c r="GS26" s="4"/>
      <c r="GT26" s="4"/>
      <c r="GU26" s="4"/>
      <c r="GV26" s="4"/>
      <c r="GW26" s="4">
        <v>0</v>
      </c>
      <c r="GX26" s="4"/>
      <c r="GY26" s="4"/>
      <c r="GZ26" s="4"/>
      <c r="HA26" s="4">
        <v>0</v>
      </c>
      <c r="HB26" s="4">
        <v>0</v>
      </c>
      <c r="HC26" s="4">
        <v>0</v>
      </c>
      <c r="HD26" s="4">
        <v>0</v>
      </c>
      <c r="HE26" s="12">
        <v>368119</v>
      </c>
      <c r="HF26" s="4"/>
      <c r="HG26" s="4">
        <v>230000</v>
      </c>
      <c r="HH26" s="4"/>
      <c r="HI26" s="4"/>
      <c r="HJ26" s="4"/>
      <c r="HK26" s="4"/>
      <c r="HL26" s="4"/>
      <c r="HM26" s="4">
        <v>230000</v>
      </c>
      <c r="HN26" s="4"/>
      <c r="HO26" s="4"/>
      <c r="HP26" s="4"/>
      <c r="HQ26" s="4"/>
      <c r="HR26" s="4"/>
      <c r="HS26" s="4">
        <v>0</v>
      </c>
      <c r="HT26" s="4">
        <v>28768</v>
      </c>
      <c r="HU26" s="4">
        <v>227101</v>
      </c>
      <c r="HV26" s="4"/>
      <c r="HW26" s="4">
        <v>12381</v>
      </c>
      <c r="HX26" s="4"/>
      <c r="HY26" s="4"/>
      <c r="HZ26" s="4">
        <v>0</v>
      </c>
      <c r="IA26" s="4"/>
      <c r="IB26" s="14">
        <v>498250</v>
      </c>
      <c r="IC26" s="4">
        <v>866369</v>
      </c>
      <c r="ID26" s="4"/>
      <c r="IE26" s="4"/>
      <c r="IF26" s="4"/>
      <c r="IG26" s="4">
        <v>0</v>
      </c>
      <c r="IH26" s="4"/>
      <c r="II26" s="4"/>
      <c r="IJ26" s="4"/>
      <c r="IK26" s="4">
        <v>0</v>
      </c>
    </row>
    <row r="27" spans="1:245" s="2" customFormat="1" ht="15">
      <c r="A27" s="1">
        <f t="shared" si="0"/>
        <v>23</v>
      </c>
      <c r="B27" s="2">
        <v>800136276</v>
      </c>
      <c r="C27" s="3">
        <v>42004</v>
      </c>
      <c r="D27" s="2" t="s">
        <v>22</v>
      </c>
      <c r="E27" s="2" t="s">
        <v>292</v>
      </c>
      <c r="F27" s="2" t="s">
        <v>297</v>
      </c>
      <c r="G27" s="2" t="s">
        <v>295</v>
      </c>
      <c r="H27" s="2" t="s">
        <v>303</v>
      </c>
      <c r="I27" s="2" t="s">
        <v>304</v>
      </c>
      <c r="J27" s="4">
        <v>79891</v>
      </c>
      <c r="K27" s="4">
        <v>111084</v>
      </c>
      <c r="L27" s="4">
        <v>0</v>
      </c>
      <c r="M27" s="4">
        <v>102766</v>
      </c>
      <c r="N27" s="4">
        <v>0</v>
      </c>
      <c r="O27" s="4">
        <v>293741</v>
      </c>
      <c r="P27" s="4">
        <v>90000</v>
      </c>
      <c r="Q27" s="4">
        <v>1052424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5873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253506</v>
      </c>
      <c r="AE27" s="4">
        <v>275</v>
      </c>
      <c r="AF27" s="4">
        <v>10283</v>
      </c>
      <c r="AG27" s="4">
        <v>0</v>
      </c>
      <c r="AH27" s="4">
        <v>9855</v>
      </c>
      <c r="AI27" s="4">
        <v>0</v>
      </c>
      <c r="AJ27" s="4">
        <v>0</v>
      </c>
      <c r="AK27" s="4">
        <v>913</v>
      </c>
      <c r="AL27" s="4">
        <v>1331303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1500453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1500453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6">
        <v>3215497</v>
      </c>
      <c r="BL27" s="4">
        <v>12250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540727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5082</v>
      </c>
      <c r="CU27" s="4">
        <v>0</v>
      </c>
      <c r="CV27" s="4">
        <v>0</v>
      </c>
      <c r="CW27" s="4">
        <v>0</v>
      </c>
      <c r="CX27" s="4">
        <v>0</v>
      </c>
      <c r="CY27" s="4">
        <v>5082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0</v>
      </c>
      <c r="DF27" s="4">
        <v>0</v>
      </c>
      <c r="DG27" s="4">
        <v>0</v>
      </c>
      <c r="DH27" s="4">
        <v>558059</v>
      </c>
      <c r="DI27" s="8">
        <v>3773556</v>
      </c>
      <c r="DJ27" s="4">
        <v>1478148</v>
      </c>
      <c r="DK27" s="4">
        <v>760111</v>
      </c>
      <c r="DL27" s="4">
        <v>0</v>
      </c>
      <c r="DM27" s="4">
        <v>0</v>
      </c>
      <c r="DN27" s="4">
        <v>0</v>
      </c>
      <c r="DO27" s="4">
        <v>0</v>
      </c>
      <c r="DP27" s="4">
        <v>0</v>
      </c>
      <c r="DQ27" s="4">
        <v>145302</v>
      </c>
      <c r="DR27" s="4">
        <v>0</v>
      </c>
      <c r="DS27" s="4">
        <v>0</v>
      </c>
      <c r="DT27" s="4">
        <v>0</v>
      </c>
      <c r="DU27" s="4">
        <v>0</v>
      </c>
      <c r="DV27" s="4">
        <v>0</v>
      </c>
      <c r="DW27" s="4">
        <v>0</v>
      </c>
      <c r="DX27" s="4">
        <v>23495</v>
      </c>
      <c r="DY27" s="4">
        <v>0</v>
      </c>
      <c r="DZ27" s="4">
        <v>0</v>
      </c>
      <c r="EA27" s="4">
        <v>5817</v>
      </c>
      <c r="EB27" s="4">
        <v>0</v>
      </c>
      <c r="EC27" s="4">
        <v>0</v>
      </c>
      <c r="ED27" s="4">
        <v>174614</v>
      </c>
      <c r="EE27" s="4">
        <v>85471</v>
      </c>
      <c r="EF27" s="4">
        <v>39182</v>
      </c>
      <c r="EG27" s="4">
        <v>0</v>
      </c>
      <c r="EH27" s="4">
        <v>0</v>
      </c>
      <c r="EI27" s="4">
        <v>0</v>
      </c>
      <c r="EJ27" s="4">
        <v>0</v>
      </c>
      <c r="EK27" s="4">
        <v>0</v>
      </c>
      <c r="EL27" s="4">
        <v>0</v>
      </c>
      <c r="EM27" s="4">
        <v>0</v>
      </c>
      <c r="EN27" s="4">
        <v>0</v>
      </c>
      <c r="EO27" s="4">
        <v>0</v>
      </c>
      <c r="EP27" s="4">
        <v>0</v>
      </c>
      <c r="EQ27" s="4">
        <v>0</v>
      </c>
      <c r="ER27" s="4">
        <v>0</v>
      </c>
      <c r="ES27" s="4">
        <v>0</v>
      </c>
      <c r="ET27" s="4">
        <v>0</v>
      </c>
      <c r="EU27" s="4">
        <v>0</v>
      </c>
      <c r="EV27" s="4">
        <v>0</v>
      </c>
      <c r="EW27" s="4">
        <v>0</v>
      </c>
      <c r="EX27" s="4">
        <v>0</v>
      </c>
      <c r="EY27" s="4">
        <v>0</v>
      </c>
      <c r="EZ27" s="4">
        <v>0</v>
      </c>
      <c r="FA27" s="4">
        <v>0</v>
      </c>
      <c r="FB27" s="4">
        <v>0</v>
      </c>
      <c r="FC27" s="4">
        <v>0</v>
      </c>
      <c r="FD27" s="4">
        <v>0</v>
      </c>
      <c r="FE27" s="4">
        <v>0</v>
      </c>
      <c r="FF27" s="4">
        <v>0</v>
      </c>
      <c r="FG27" s="4">
        <v>0</v>
      </c>
      <c r="FH27" s="10">
        <v>2537526</v>
      </c>
      <c r="FI27" s="4">
        <v>0</v>
      </c>
      <c r="FJ27" s="4">
        <v>0</v>
      </c>
      <c r="FK27" s="4">
        <v>0</v>
      </c>
      <c r="FL27" s="4">
        <v>0</v>
      </c>
      <c r="FM27" s="4">
        <v>0</v>
      </c>
      <c r="FN27" s="4">
        <v>0</v>
      </c>
      <c r="FO27" s="4">
        <v>0</v>
      </c>
      <c r="FP27" s="4">
        <v>0</v>
      </c>
      <c r="FQ27" s="4">
        <v>0</v>
      </c>
      <c r="FR27" s="4">
        <v>0</v>
      </c>
      <c r="FS27" s="4">
        <v>0</v>
      </c>
      <c r="FT27" s="4">
        <v>0</v>
      </c>
      <c r="FU27" s="4">
        <v>0</v>
      </c>
      <c r="FV27" s="4">
        <v>0</v>
      </c>
      <c r="FW27" s="4">
        <v>0</v>
      </c>
      <c r="FX27" s="4">
        <v>0</v>
      </c>
      <c r="FY27" s="4">
        <v>0</v>
      </c>
      <c r="FZ27" s="4">
        <v>0</v>
      </c>
      <c r="GA27" s="4">
        <v>0</v>
      </c>
      <c r="GB27" s="4">
        <v>0</v>
      </c>
      <c r="GC27" s="4">
        <v>0</v>
      </c>
      <c r="GD27" s="4">
        <v>0</v>
      </c>
      <c r="GE27" s="4">
        <v>0</v>
      </c>
      <c r="GF27" s="4">
        <v>0</v>
      </c>
      <c r="GG27" s="4">
        <v>0</v>
      </c>
      <c r="GH27" s="4">
        <v>0</v>
      </c>
      <c r="GI27" s="4">
        <v>17603</v>
      </c>
      <c r="GJ27" s="4">
        <v>0</v>
      </c>
      <c r="GK27" s="4">
        <v>0</v>
      </c>
      <c r="GL27" s="4">
        <v>0</v>
      </c>
      <c r="GM27" s="4">
        <v>0</v>
      </c>
      <c r="GN27" s="4">
        <v>17603</v>
      </c>
      <c r="GO27" s="4">
        <v>0</v>
      </c>
      <c r="GP27" s="4">
        <v>0</v>
      </c>
      <c r="GQ27" s="4">
        <v>0</v>
      </c>
      <c r="GR27" s="4">
        <v>0</v>
      </c>
      <c r="GS27" s="4">
        <v>0</v>
      </c>
      <c r="GT27" s="4">
        <v>0</v>
      </c>
      <c r="GU27" s="4">
        <v>0</v>
      </c>
      <c r="GV27" s="4">
        <v>0</v>
      </c>
      <c r="GW27" s="4">
        <v>0</v>
      </c>
      <c r="GX27" s="4">
        <v>0</v>
      </c>
      <c r="GY27" s="4">
        <v>0</v>
      </c>
      <c r="GZ27" s="4">
        <v>0</v>
      </c>
      <c r="HA27" s="4">
        <v>0</v>
      </c>
      <c r="HB27" s="4">
        <v>0</v>
      </c>
      <c r="HC27" s="4">
        <v>0</v>
      </c>
      <c r="HD27" s="4">
        <v>17603</v>
      </c>
      <c r="HE27" s="12">
        <v>2555129</v>
      </c>
      <c r="HF27" s="4">
        <v>700000</v>
      </c>
      <c r="HG27" s="4"/>
      <c r="HH27" s="4"/>
      <c r="HI27" s="4"/>
      <c r="HJ27" s="4"/>
      <c r="HK27" s="4"/>
      <c r="HL27" s="4"/>
      <c r="HM27" s="4">
        <v>700000</v>
      </c>
      <c r="HN27" s="4">
        <v>0</v>
      </c>
      <c r="HO27" s="4">
        <v>0</v>
      </c>
      <c r="HP27" s="4">
        <v>0</v>
      </c>
      <c r="HQ27" s="4">
        <v>0</v>
      </c>
      <c r="HR27" s="4">
        <v>0</v>
      </c>
      <c r="HS27" s="4">
        <v>0</v>
      </c>
      <c r="HT27" s="4">
        <v>259551</v>
      </c>
      <c r="HU27" s="4">
        <v>74788</v>
      </c>
      <c r="HV27" s="4"/>
      <c r="HW27" s="4">
        <v>184088</v>
      </c>
      <c r="HX27" s="4">
        <v>0</v>
      </c>
      <c r="HY27" s="4">
        <v>0</v>
      </c>
      <c r="HZ27" s="4">
        <v>0</v>
      </c>
      <c r="IA27" s="4">
        <v>0</v>
      </c>
      <c r="IB27" s="14">
        <v>1218427</v>
      </c>
      <c r="IC27" s="4">
        <v>3773556</v>
      </c>
      <c r="ID27" s="4"/>
      <c r="IE27" s="4"/>
      <c r="IF27" s="4"/>
      <c r="IG27" s="4">
        <v>0</v>
      </c>
      <c r="IH27" s="4"/>
      <c r="II27" s="4"/>
      <c r="IJ27" s="4"/>
      <c r="IK27" s="4">
        <v>0</v>
      </c>
    </row>
    <row r="28" spans="1:245" s="2" customFormat="1" ht="15">
      <c r="A28" s="1">
        <f t="shared" si="0"/>
        <v>24</v>
      </c>
      <c r="B28" s="2">
        <v>800136505</v>
      </c>
      <c r="C28" s="3">
        <v>42004</v>
      </c>
      <c r="D28" s="2" t="s">
        <v>23</v>
      </c>
      <c r="E28" s="2" t="s">
        <v>291</v>
      </c>
      <c r="F28" s="2" t="s">
        <v>296</v>
      </c>
      <c r="G28" s="2" t="s">
        <v>295</v>
      </c>
      <c r="H28" s="2" t="s">
        <v>319</v>
      </c>
      <c r="I28" s="2" t="s">
        <v>313</v>
      </c>
      <c r="J28" s="4">
        <v>39988</v>
      </c>
      <c r="K28" s="4">
        <v>2007491</v>
      </c>
      <c r="L28" s="4"/>
      <c r="M28" s="4"/>
      <c r="N28" s="4"/>
      <c r="O28" s="4">
        <v>2047479</v>
      </c>
      <c r="P28" s="4">
        <v>110312</v>
      </c>
      <c r="Q28" s="4">
        <v>14354330</v>
      </c>
      <c r="R28" s="4">
        <v>377630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180121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1953509</v>
      </c>
      <c r="AE28" s="4">
        <v>2189</v>
      </c>
      <c r="AF28" s="4">
        <v>144817</v>
      </c>
      <c r="AG28" s="4">
        <v>0</v>
      </c>
      <c r="AH28" s="4">
        <v>537169</v>
      </c>
      <c r="AI28" s="4">
        <v>0</v>
      </c>
      <c r="AJ28" s="4">
        <v>72629</v>
      </c>
      <c r="AK28" s="4">
        <v>165630</v>
      </c>
      <c r="AL28" s="4">
        <v>17456764</v>
      </c>
      <c r="AM28" s="4"/>
      <c r="AN28" s="4"/>
      <c r="AO28" s="4">
        <v>0</v>
      </c>
      <c r="AP28" s="4">
        <v>0</v>
      </c>
      <c r="AQ28" s="4"/>
      <c r="AR28" s="4"/>
      <c r="AS28" s="4"/>
      <c r="AT28" s="4"/>
      <c r="AU28" s="4">
        <v>19334033</v>
      </c>
      <c r="AV28" s="4">
        <v>0</v>
      </c>
      <c r="AW28" s="4"/>
      <c r="AX28" s="4">
        <v>0</v>
      </c>
      <c r="AY28" s="4"/>
      <c r="AZ28" s="4"/>
      <c r="BA28" s="4">
        <v>6476456</v>
      </c>
      <c r="BB28" s="4"/>
      <c r="BC28" s="4">
        <v>25810489</v>
      </c>
      <c r="BD28" s="4">
        <v>363981</v>
      </c>
      <c r="BE28" s="4"/>
      <c r="BF28" s="4"/>
      <c r="BG28" s="4"/>
      <c r="BH28" s="4"/>
      <c r="BI28" s="4"/>
      <c r="BJ28" s="4">
        <v>363981</v>
      </c>
      <c r="BK28" s="6">
        <v>45789025</v>
      </c>
      <c r="BL28" s="4">
        <v>2302873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6375255</v>
      </c>
      <c r="CI28" s="4">
        <v>25091949</v>
      </c>
      <c r="CJ28" s="4"/>
      <c r="CK28" s="4"/>
      <c r="CL28" s="4"/>
      <c r="CM28" s="4">
        <v>16919932</v>
      </c>
      <c r="CN28" s="4"/>
      <c r="CO28" s="4">
        <v>451711</v>
      </c>
      <c r="CP28" s="4">
        <v>11618390</v>
      </c>
      <c r="CQ28" s="4"/>
      <c r="CR28" s="4">
        <v>30845202</v>
      </c>
      <c r="CS28" s="4"/>
      <c r="CT28" s="4"/>
      <c r="CU28" s="4"/>
      <c r="CV28" s="4"/>
      <c r="CW28" s="4"/>
      <c r="CX28" s="4"/>
      <c r="CY28" s="4">
        <v>0</v>
      </c>
      <c r="CZ28" s="4"/>
      <c r="DA28" s="4"/>
      <c r="DB28" s="4"/>
      <c r="DC28" s="4">
        <v>0</v>
      </c>
      <c r="DD28" s="4">
        <v>78445</v>
      </c>
      <c r="DE28" s="4">
        <v>238910</v>
      </c>
      <c r="DF28" s="4"/>
      <c r="DG28" s="4">
        <v>317355</v>
      </c>
      <c r="DH28" s="4">
        <v>39840685</v>
      </c>
      <c r="DI28" s="8">
        <v>85629710</v>
      </c>
      <c r="DJ28" s="4">
        <v>15549891</v>
      </c>
      <c r="DK28" s="4">
        <v>18198999</v>
      </c>
      <c r="DL28" s="4">
        <v>11078</v>
      </c>
      <c r="DM28" s="4"/>
      <c r="DN28" s="4"/>
      <c r="DO28" s="4"/>
      <c r="DP28" s="4"/>
      <c r="DQ28" s="4">
        <v>1451478</v>
      </c>
      <c r="DR28" s="4"/>
      <c r="DS28" s="4"/>
      <c r="DT28" s="4"/>
      <c r="DU28" s="4"/>
      <c r="DV28" s="4"/>
      <c r="DW28" s="4">
        <v>583605</v>
      </c>
      <c r="DX28" s="4">
        <v>500124</v>
      </c>
      <c r="DY28" s="4">
        <v>27071</v>
      </c>
      <c r="DZ28" s="4">
        <v>8207</v>
      </c>
      <c r="EA28" s="4">
        <v>13</v>
      </c>
      <c r="EB28" s="4"/>
      <c r="EC28" s="4"/>
      <c r="ED28" s="4">
        <v>2581576</v>
      </c>
      <c r="EE28" s="4">
        <v>1907916</v>
      </c>
      <c r="EF28" s="4">
        <v>1635776</v>
      </c>
      <c r="EG28" s="4">
        <v>219702</v>
      </c>
      <c r="EH28" s="4"/>
      <c r="EI28" s="4"/>
      <c r="EJ28" s="4">
        <v>0</v>
      </c>
      <c r="EK28" s="4"/>
      <c r="EL28" s="4"/>
      <c r="EM28" s="4"/>
      <c r="EN28" s="4"/>
      <c r="EO28" s="4">
        <v>1694</v>
      </c>
      <c r="EP28" s="4">
        <v>221396</v>
      </c>
      <c r="EQ28" s="4"/>
      <c r="ER28" s="4">
        <v>734923</v>
      </c>
      <c r="ES28" s="4"/>
      <c r="ET28" s="4"/>
      <c r="EU28" s="4"/>
      <c r="EV28" s="4"/>
      <c r="EW28" s="4"/>
      <c r="EX28" s="4"/>
      <c r="EY28" s="4"/>
      <c r="EZ28" s="4"/>
      <c r="FA28" s="4">
        <v>734923</v>
      </c>
      <c r="FB28" s="4"/>
      <c r="FC28" s="4"/>
      <c r="FD28" s="4"/>
      <c r="FE28" s="4">
        <v>0</v>
      </c>
      <c r="FF28" s="4">
        <v>0</v>
      </c>
      <c r="FG28" s="4">
        <v>0</v>
      </c>
      <c r="FH28" s="10">
        <v>40830477</v>
      </c>
      <c r="FI28" s="4">
        <v>10436758</v>
      </c>
      <c r="FJ28" s="4">
        <v>0</v>
      </c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>
        <v>0</v>
      </c>
      <c r="FX28" s="4"/>
      <c r="FY28" s="4"/>
      <c r="FZ28" s="4"/>
      <c r="GA28" s="4"/>
      <c r="GB28" s="4"/>
      <c r="GC28" s="4">
        <v>0</v>
      </c>
      <c r="GD28" s="4"/>
      <c r="GE28" s="4"/>
      <c r="GF28" s="4"/>
      <c r="GG28" s="4"/>
      <c r="GH28" s="4">
        <v>0</v>
      </c>
      <c r="GI28" s="4"/>
      <c r="GJ28" s="4"/>
      <c r="GK28" s="4"/>
      <c r="GL28" s="4"/>
      <c r="GM28" s="4"/>
      <c r="GN28" s="4">
        <v>0</v>
      </c>
      <c r="GO28" s="4"/>
      <c r="GP28" s="4"/>
      <c r="GQ28" s="4"/>
      <c r="GR28" s="4"/>
      <c r="GS28" s="4"/>
      <c r="GT28" s="4"/>
      <c r="GU28" s="4"/>
      <c r="GV28" s="4"/>
      <c r="GW28" s="4">
        <v>0</v>
      </c>
      <c r="GX28" s="4"/>
      <c r="GY28" s="4"/>
      <c r="GZ28" s="4"/>
      <c r="HA28" s="4">
        <v>0</v>
      </c>
      <c r="HB28" s="4">
        <v>0</v>
      </c>
      <c r="HC28" s="4">
        <v>0</v>
      </c>
      <c r="HD28" s="4">
        <v>10436758</v>
      </c>
      <c r="HE28" s="12">
        <v>51267235</v>
      </c>
      <c r="HF28" s="4">
        <v>5284756</v>
      </c>
      <c r="HG28" s="4"/>
      <c r="HH28" s="4"/>
      <c r="HI28" s="4"/>
      <c r="HJ28" s="4"/>
      <c r="HK28" s="4"/>
      <c r="HL28" s="4"/>
      <c r="HM28" s="4">
        <v>5284756</v>
      </c>
      <c r="HN28" s="4">
        <v>24505784</v>
      </c>
      <c r="HO28" s="4"/>
      <c r="HP28" s="4"/>
      <c r="HQ28" s="4"/>
      <c r="HR28" s="4"/>
      <c r="HS28" s="4">
        <v>24505784</v>
      </c>
      <c r="HT28" s="4">
        <v>1248232</v>
      </c>
      <c r="HU28" s="4">
        <v>0</v>
      </c>
      <c r="HV28" s="4"/>
      <c r="HW28" s="4">
        <v>2135571</v>
      </c>
      <c r="HX28" s="4">
        <v>870777</v>
      </c>
      <c r="HY28" s="4"/>
      <c r="HZ28" s="4">
        <v>870777</v>
      </c>
      <c r="IA28" s="4">
        <v>317355</v>
      </c>
      <c r="IB28" s="14">
        <v>34362475</v>
      </c>
      <c r="IC28" s="4">
        <v>85629710</v>
      </c>
      <c r="ID28" s="4">
        <v>25499007</v>
      </c>
      <c r="IE28" s="4">
        <v>24565</v>
      </c>
      <c r="IF28" s="4">
        <v>23427678</v>
      </c>
      <c r="IG28" s="4">
        <v>0</v>
      </c>
      <c r="IH28" s="4"/>
      <c r="II28" s="4"/>
      <c r="IJ28" s="4"/>
      <c r="IK28" s="4">
        <v>48951250</v>
      </c>
    </row>
    <row r="29" spans="1:245" s="2" customFormat="1" ht="15">
      <c r="A29" s="1">
        <f t="shared" si="0"/>
        <v>25</v>
      </c>
      <c r="B29" s="2">
        <v>800147578</v>
      </c>
      <c r="C29" s="3">
        <v>42004</v>
      </c>
      <c r="D29" s="2" t="s">
        <v>24</v>
      </c>
      <c r="E29" s="2" t="s">
        <v>292</v>
      </c>
      <c r="F29" s="2" t="s">
        <v>297</v>
      </c>
      <c r="G29" s="2" t="s">
        <v>295</v>
      </c>
      <c r="H29" s="2" t="s">
        <v>321</v>
      </c>
      <c r="I29" s="2" t="s">
        <v>311</v>
      </c>
      <c r="J29" s="4">
        <v>513490</v>
      </c>
      <c r="K29" s="4">
        <v>1487459</v>
      </c>
      <c r="L29" s="4"/>
      <c r="M29" s="4">
        <v>178</v>
      </c>
      <c r="N29" s="4">
        <v>27677</v>
      </c>
      <c r="O29" s="4">
        <v>2028804</v>
      </c>
      <c r="P29" s="4">
        <v>0</v>
      </c>
      <c r="Q29" s="4">
        <v>13067796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439273</v>
      </c>
      <c r="Y29" s="4">
        <v>0</v>
      </c>
      <c r="Z29" s="4">
        <v>3000</v>
      </c>
      <c r="AA29" s="4">
        <v>0</v>
      </c>
      <c r="AB29" s="4">
        <v>0</v>
      </c>
      <c r="AC29" s="4">
        <v>0</v>
      </c>
      <c r="AD29" s="4">
        <v>6470696</v>
      </c>
      <c r="AE29" s="4">
        <v>0</v>
      </c>
      <c r="AF29" s="4">
        <v>14783</v>
      </c>
      <c r="AG29" s="4">
        <v>10694</v>
      </c>
      <c r="AH29" s="4">
        <v>565636</v>
      </c>
      <c r="AI29" s="4">
        <v>0</v>
      </c>
      <c r="AJ29" s="4">
        <v>278048</v>
      </c>
      <c r="AK29" s="4">
        <v>0</v>
      </c>
      <c r="AL29" s="4">
        <v>20849926</v>
      </c>
      <c r="AM29" s="4">
        <v>0</v>
      </c>
      <c r="AN29" s="4">
        <v>0</v>
      </c>
      <c r="AO29" s="4">
        <v>0</v>
      </c>
      <c r="AP29" s="4">
        <v>0</v>
      </c>
      <c r="AQ29" s="4"/>
      <c r="AR29" s="4"/>
      <c r="AS29" s="4"/>
      <c r="AT29" s="4">
        <v>0</v>
      </c>
      <c r="AU29" s="4">
        <v>3206554</v>
      </c>
      <c r="AV29" s="4">
        <v>0</v>
      </c>
      <c r="AW29" s="4"/>
      <c r="AX29" s="4">
        <v>0</v>
      </c>
      <c r="AY29" s="4"/>
      <c r="AZ29" s="4"/>
      <c r="BA29" s="4"/>
      <c r="BB29" s="4"/>
      <c r="BC29" s="4">
        <v>3206554</v>
      </c>
      <c r="BD29" s="4">
        <v>108347</v>
      </c>
      <c r="BE29" s="4"/>
      <c r="BF29" s="4"/>
      <c r="BG29" s="4"/>
      <c r="BH29" s="4"/>
      <c r="BI29" s="4"/>
      <c r="BJ29" s="4">
        <v>108347</v>
      </c>
      <c r="BK29" s="6">
        <v>26193631</v>
      </c>
      <c r="BL29" s="4">
        <v>321683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1426660</v>
      </c>
      <c r="CI29" s="4"/>
      <c r="CJ29" s="4"/>
      <c r="CK29" s="4"/>
      <c r="CL29" s="4"/>
      <c r="CM29" s="4">
        <v>3920185</v>
      </c>
      <c r="CN29" s="4"/>
      <c r="CO29" s="4">
        <v>9800</v>
      </c>
      <c r="CP29" s="4">
        <v>794336</v>
      </c>
      <c r="CQ29" s="4"/>
      <c r="CR29" s="4">
        <v>3135649</v>
      </c>
      <c r="CS29" s="4"/>
      <c r="CT29" s="4">
        <v>121261</v>
      </c>
      <c r="CU29" s="4"/>
      <c r="CV29" s="4"/>
      <c r="CW29" s="4"/>
      <c r="CX29" s="4"/>
      <c r="CY29" s="4">
        <v>121261</v>
      </c>
      <c r="CZ29" s="4"/>
      <c r="DA29" s="4"/>
      <c r="DB29" s="4"/>
      <c r="DC29" s="4">
        <v>0</v>
      </c>
      <c r="DD29" s="4"/>
      <c r="DE29" s="4">
        <v>711144</v>
      </c>
      <c r="DF29" s="4"/>
      <c r="DG29" s="4">
        <v>711144</v>
      </c>
      <c r="DH29" s="4">
        <v>5716397</v>
      </c>
      <c r="DI29" s="8">
        <v>31910028</v>
      </c>
      <c r="DJ29" s="4">
        <v>7756456</v>
      </c>
      <c r="DK29" s="4">
        <v>8872021</v>
      </c>
      <c r="DL29" s="4"/>
      <c r="DM29" s="4"/>
      <c r="DN29" s="4"/>
      <c r="DO29" s="4"/>
      <c r="DP29" s="4"/>
      <c r="DQ29" s="4">
        <v>2018791</v>
      </c>
      <c r="DR29" s="4"/>
      <c r="DS29" s="4"/>
      <c r="DT29" s="4"/>
      <c r="DU29" s="4">
        <v>49344</v>
      </c>
      <c r="DV29" s="4"/>
      <c r="DW29" s="4"/>
      <c r="DX29" s="4">
        <v>968317</v>
      </c>
      <c r="DY29" s="4">
        <v>347345</v>
      </c>
      <c r="DZ29" s="4">
        <v>32211</v>
      </c>
      <c r="EA29" s="4">
        <v>49913</v>
      </c>
      <c r="EB29" s="4"/>
      <c r="EC29" s="4">
        <v>83250</v>
      </c>
      <c r="ED29" s="4">
        <v>3549171</v>
      </c>
      <c r="EE29" s="4">
        <v>1072456</v>
      </c>
      <c r="EF29" s="4">
        <v>365228</v>
      </c>
      <c r="EG29" s="4"/>
      <c r="EH29" s="4"/>
      <c r="EI29" s="4"/>
      <c r="EJ29" s="4">
        <v>0</v>
      </c>
      <c r="EK29" s="4"/>
      <c r="EL29" s="4"/>
      <c r="EM29" s="4"/>
      <c r="EN29" s="4"/>
      <c r="EO29" s="4"/>
      <c r="EP29" s="4">
        <v>0</v>
      </c>
      <c r="EQ29" s="4">
        <v>65148</v>
      </c>
      <c r="ER29" s="4">
        <v>354167</v>
      </c>
      <c r="ES29" s="4"/>
      <c r="ET29" s="4">
        <v>4804</v>
      </c>
      <c r="EU29" s="4"/>
      <c r="EV29" s="4"/>
      <c r="EW29" s="4"/>
      <c r="EX29" s="4"/>
      <c r="EY29" s="4"/>
      <c r="EZ29" s="4"/>
      <c r="FA29" s="4">
        <v>358971</v>
      </c>
      <c r="FB29" s="4"/>
      <c r="FC29" s="4"/>
      <c r="FD29" s="4"/>
      <c r="FE29" s="4">
        <v>0</v>
      </c>
      <c r="FF29" s="4">
        <v>0</v>
      </c>
      <c r="FG29" s="4">
        <v>0</v>
      </c>
      <c r="FH29" s="10">
        <v>22039451</v>
      </c>
      <c r="FI29" s="4">
        <v>2193337</v>
      </c>
      <c r="FJ29" s="4">
        <v>0</v>
      </c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>
        <v>0</v>
      </c>
      <c r="FX29" s="4"/>
      <c r="FY29" s="4"/>
      <c r="FZ29" s="4"/>
      <c r="GA29" s="4"/>
      <c r="GB29" s="4"/>
      <c r="GC29" s="4">
        <v>0</v>
      </c>
      <c r="GD29" s="4"/>
      <c r="GE29" s="4"/>
      <c r="GF29" s="4"/>
      <c r="GG29" s="4"/>
      <c r="GH29" s="4">
        <v>0</v>
      </c>
      <c r="GI29" s="4"/>
      <c r="GJ29" s="4"/>
      <c r="GK29" s="4"/>
      <c r="GL29" s="4"/>
      <c r="GM29" s="4"/>
      <c r="GN29" s="4">
        <v>0</v>
      </c>
      <c r="GO29" s="4"/>
      <c r="GP29" s="4"/>
      <c r="GQ29" s="4"/>
      <c r="GR29" s="4"/>
      <c r="GS29" s="4"/>
      <c r="GT29" s="4"/>
      <c r="GU29" s="4"/>
      <c r="GV29" s="4"/>
      <c r="GW29" s="4">
        <v>0</v>
      </c>
      <c r="GX29" s="4"/>
      <c r="GY29" s="4"/>
      <c r="GZ29" s="4"/>
      <c r="HA29" s="4">
        <v>0</v>
      </c>
      <c r="HB29" s="4">
        <v>0</v>
      </c>
      <c r="HC29" s="4">
        <v>0</v>
      </c>
      <c r="HD29" s="4">
        <v>2193337</v>
      </c>
      <c r="HE29" s="12">
        <v>24232788</v>
      </c>
      <c r="HF29" s="4">
        <v>4180000</v>
      </c>
      <c r="HG29" s="4"/>
      <c r="HH29" s="4"/>
      <c r="HI29" s="4"/>
      <c r="HJ29" s="4"/>
      <c r="HK29" s="4"/>
      <c r="HL29" s="4"/>
      <c r="HM29" s="4">
        <v>4180000</v>
      </c>
      <c r="HN29" s="4"/>
      <c r="HO29" s="4"/>
      <c r="HP29" s="4"/>
      <c r="HQ29" s="4"/>
      <c r="HR29" s="4"/>
      <c r="HS29" s="4">
        <v>0</v>
      </c>
      <c r="HT29" s="4">
        <v>756280</v>
      </c>
      <c r="HU29" s="4">
        <v>0</v>
      </c>
      <c r="HV29" s="4"/>
      <c r="HW29" s="4">
        <v>1438787</v>
      </c>
      <c r="HX29" s="4">
        <v>660820</v>
      </c>
      <c r="HY29" s="4">
        <v>69791</v>
      </c>
      <c r="HZ29" s="4">
        <v>591029</v>
      </c>
      <c r="IA29" s="4">
        <v>711144</v>
      </c>
      <c r="IB29" s="14">
        <v>7677240</v>
      </c>
      <c r="IC29" s="4">
        <v>31910028</v>
      </c>
      <c r="ID29" s="4"/>
      <c r="IE29" s="4"/>
      <c r="IF29" s="4"/>
      <c r="IG29" s="4">
        <v>0</v>
      </c>
      <c r="IH29" s="4"/>
      <c r="II29" s="4"/>
      <c r="IJ29" s="4"/>
      <c r="IK29" s="4">
        <v>0</v>
      </c>
    </row>
    <row r="30" spans="1:245" s="2" customFormat="1" ht="15">
      <c r="A30" s="1">
        <f t="shared" si="0"/>
        <v>26</v>
      </c>
      <c r="B30" s="2">
        <v>800148401</v>
      </c>
      <c r="C30" s="3">
        <v>42004</v>
      </c>
      <c r="D30" s="2" t="s">
        <v>25</v>
      </c>
      <c r="E30" s="2" t="s">
        <v>291</v>
      </c>
      <c r="F30" s="2" t="s">
        <v>296</v>
      </c>
      <c r="G30" s="2" t="s">
        <v>295</v>
      </c>
      <c r="H30" s="2" t="s">
        <v>303</v>
      </c>
      <c r="I30" s="2" t="s">
        <v>304</v>
      </c>
      <c r="J30" s="4"/>
      <c r="K30" s="4">
        <v>7934</v>
      </c>
      <c r="L30" s="4"/>
      <c r="M30" s="4">
        <v>1012955</v>
      </c>
      <c r="N30" s="4"/>
      <c r="O30" s="4">
        <v>1020889</v>
      </c>
      <c r="P30" s="4">
        <v>0</v>
      </c>
      <c r="Q30" s="4">
        <v>25103</v>
      </c>
      <c r="R30" s="4">
        <v>0</v>
      </c>
      <c r="S30" s="4">
        <v>0</v>
      </c>
      <c r="T30" s="4">
        <v>0</v>
      </c>
      <c r="U30" s="4">
        <v>0</v>
      </c>
      <c r="V30" s="4">
        <v>59342</v>
      </c>
      <c r="W30" s="4">
        <v>0</v>
      </c>
      <c r="X30" s="4">
        <v>39998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38643</v>
      </c>
      <c r="AE30" s="4">
        <v>0</v>
      </c>
      <c r="AF30" s="4">
        <v>0</v>
      </c>
      <c r="AG30" s="4">
        <v>0</v>
      </c>
      <c r="AH30" s="4">
        <v>90472</v>
      </c>
      <c r="AI30" s="4">
        <v>0</v>
      </c>
      <c r="AJ30" s="4">
        <v>0</v>
      </c>
      <c r="AK30" s="4">
        <v>0</v>
      </c>
      <c r="AL30" s="4">
        <v>253558</v>
      </c>
      <c r="AM30" s="4"/>
      <c r="AN30" s="4"/>
      <c r="AO30" s="4">
        <v>0</v>
      </c>
      <c r="AP30" s="4">
        <v>0</v>
      </c>
      <c r="AQ30" s="4"/>
      <c r="AR30" s="4"/>
      <c r="AS30" s="4"/>
      <c r="AT30" s="4"/>
      <c r="AU30" s="4">
        <v>46688</v>
      </c>
      <c r="AV30" s="4">
        <v>0</v>
      </c>
      <c r="AW30" s="4"/>
      <c r="AX30" s="4">
        <v>0</v>
      </c>
      <c r="AY30" s="4"/>
      <c r="AZ30" s="4"/>
      <c r="BA30" s="4"/>
      <c r="BB30" s="4"/>
      <c r="BC30" s="4">
        <v>46688</v>
      </c>
      <c r="BD30" s="4"/>
      <c r="BE30" s="4"/>
      <c r="BF30" s="4"/>
      <c r="BG30" s="4"/>
      <c r="BH30" s="4"/>
      <c r="BI30" s="4"/>
      <c r="BJ30" s="4">
        <v>0</v>
      </c>
      <c r="BK30" s="6">
        <v>1321135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89424</v>
      </c>
      <c r="CI30" s="4"/>
      <c r="CJ30" s="4"/>
      <c r="CK30" s="4"/>
      <c r="CL30" s="4"/>
      <c r="CM30" s="4"/>
      <c r="CN30" s="4"/>
      <c r="CO30" s="4"/>
      <c r="CP30" s="4"/>
      <c r="CQ30" s="4"/>
      <c r="CR30" s="4">
        <v>0</v>
      </c>
      <c r="CS30" s="4"/>
      <c r="CT30" s="4"/>
      <c r="CU30" s="4"/>
      <c r="CV30" s="4"/>
      <c r="CW30" s="4"/>
      <c r="CX30" s="4"/>
      <c r="CY30" s="4">
        <v>0</v>
      </c>
      <c r="CZ30" s="4"/>
      <c r="DA30" s="4"/>
      <c r="DB30" s="4"/>
      <c r="DC30" s="4">
        <v>0</v>
      </c>
      <c r="DD30" s="4"/>
      <c r="DE30" s="4">
        <v>0</v>
      </c>
      <c r="DF30" s="4"/>
      <c r="DG30" s="4">
        <v>0</v>
      </c>
      <c r="DH30" s="4">
        <v>89424</v>
      </c>
      <c r="DI30" s="8">
        <v>1410559</v>
      </c>
      <c r="DJ30" s="4">
        <v>0</v>
      </c>
      <c r="DK30" s="4">
        <v>26948</v>
      </c>
      <c r="DL30" s="4"/>
      <c r="DM30" s="4"/>
      <c r="DN30" s="4"/>
      <c r="DO30" s="4"/>
      <c r="DP30" s="4"/>
      <c r="DQ30" s="4">
        <v>3110</v>
      </c>
      <c r="DR30" s="4"/>
      <c r="DS30" s="4"/>
      <c r="DT30" s="4"/>
      <c r="DU30" s="4">
        <v>70966</v>
      </c>
      <c r="DV30" s="4"/>
      <c r="DW30" s="4"/>
      <c r="DX30" s="4">
        <v>1551</v>
      </c>
      <c r="DY30" s="4"/>
      <c r="DZ30" s="4">
        <v>549</v>
      </c>
      <c r="EA30" s="4">
        <v>276</v>
      </c>
      <c r="EB30" s="4"/>
      <c r="EC30" s="4">
        <v>516</v>
      </c>
      <c r="ED30" s="4">
        <v>76968</v>
      </c>
      <c r="EE30" s="4">
        <v>11864</v>
      </c>
      <c r="EF30" s="4">
        <v>4413</v>
      </c>
      <c r="EG30" s="4"/>
      <c r="EH30" s="4"/>
      <c r="EI30" s="4">
        <v>45480</v>
      </c>
      <c r="EJ30" s="4">
        <v>0</v>
      </c>
      <c r="EK30" s="4"/>
      <c r="EL30" s="4"/>
      <c r="EM30" s="4"/>
      <c r="EN30" s="4"/>
      <c r="EO30" s="4"/>
      <c r="EP30" s="4">
        <v>45480</v>
      </c>
      <c r="EQ30" s="4"/>
      <c r="ER30" s="4">
        <v>199084</v>
      </c>
      <c r="ES30" s="4"/>
      <c r="ET30" s="4">
        <v>537440</v>
      </c>
      <c r="EU30" s="4"/>
      <c r="EV30" s="4"/>
      <c r="EW30" s="4"/>
      <c r="EX30" s="4"/>
      <c r="EY30" s="4"/>
      <c r="EZ30" s="4"/>
      <c r="FA30" s="4">
        <v>736524</v>
      </c>
      <c r="FB30" s="4"/>
      <c r="FC30" s="4"/>
      <c r="FD30" s="4"/>
      <c r="FE30" s="4">
        <v>0</v>
      </c>
      <c r="FF30" s="4">
        <v>0</v>
      </c>
      <c r="FG30" s="4">
        <v>0</v>
      </c>
      <c r="FH30" s="10">
        <v>902197</v>
      </c>
      <c r="FI30" s="4">
        <v>0</v>
      </c>
      <c r="FJ30" s="4">
        <v>0</v>
      </c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>
        <v>0</v>
      </c>
      <c r="FX30" s="4"/>
      <c r="FY30" s="4"/>
      <c r="FZ30" s="4"/>
      <c r="GA30" s="4"/>
      <c r="GB30" s="4"/>
      <c r="GC30" s="4">
        <v>0</v>
      </c>
      <c r="GD30" s="4"/>
      <c r="GE30" s="4"/>
      <c r="GF30" s="4"/>
      <c r="GG30" s="4"/>
      <c r="GH30" s="4">
        <v>0</v>
      </c>
      <c r="GI30" s="4"/>
      <c r="GJ30" s="4"/>
      <c r="GK30" s="4"/>
      <c r="GL30" s="4"/>
      <c r="GM30" s="4"/>
      <c r="GN30" s="4">
        <v>0</v>
      </c>
      <c r="GO30" s="4"/>
      <c r="GP30" s="4"/>
      <c r="GQ30" s="4"/>
      <c r="GR30" s="4"/>
      <c r="GS30" s="4"/>
      <c r="GT30" s="4"/>
      <c r="GU30" s="4"/>
      <c r="GV30" s="4"/>
      <c r="GW30" s="4">
        <v>0</v>
      </c>
      <c r="GX30" s="4"/>
      <c r="GY30" s="4"/>
      <c r="GZ30" s="4"/>
      <c r="HA30" s="4">
        <v>0</v>
      </c>
      <c r="HB30" s="4">
        <v>0</v>
      </c>
      <c r="HC30" s="4">
        <v>0</v>
      </c>
      <c r="HD30" s="4">
        <v>0</v>
      </c>
      <c r="HE30" s="12">
        <v>902197</v>
      </c>
      <c r="HF30" s="4"/>
      <c r="HG30" s="4">
        <v>100000</v>
      </c>
      <c r="HH30" s="4"/>
      <c r="HI30" s="4"/>
      <c r="HJ30" s="4"/>
      <c r="HK30" s="4"/>
      <c r="HL30" s="4"/>
      <c r="HM30" s="4">
        <v>100000</v>
      </c>
      <c r="HN30" s="4"/>
      <c r="HO30" s="4"/>
      <c r="HP30" s="4"/>
      <c r="HQ30" s="4"/>
      <c r="HR30" s="4"/>
      <c r="HS30" s="4">
        <v>0</v>
      </c>
      <c r="HT30" s="4">
        <v>52844</v>
      </c>
      <c r="HU30" s="4">
        <v>54037</v>
      </c>
      <c r="HV30" s="4"/>
      <c r="HW30" s="4">
        <v>82706</v>
      </c>
      <c r="HX30" s="4">
        <v>218775</v>
      </c>
      <c r="HY30" s="4"/>
      <c r="HZ30" s="4">
        <v>218775</v>
      </c>
      <c r="IA30" s="4"/>
      <c r="IB30" s="14">
        <v>508362</v>
      </c>
      <c r="IC30" s="4">
        <v>1410559</v>
      </c>
      <c r="ID30" s="4"/>
      <c r="IE30" s="4"/>
      <c r="IF30" s="4"/>
      <c r="IG30" s="4">
        <v>0</v>
      </c>
      <c r="IH30" s="4"/>
      <c r="II30" s="4"/>
      <c r="IJ30" s="4"/>
      <c r="IK30" s="4">
        <v>0</v>
      </c>
    </row>
    <row r="31" spans="1:245" s="2" customFormat="1" ht="15">
      <c r="A31" s="1">
        <f t="shared" si="0"/>
        <v>27</v>
      </c>
      <c r="B31" s="2">
        <v>800157629</v>
      </c>
      <c r="C31" s="3">
        <v>42004</v>
      </c>
      <c r="D31" s="2" t="s">
        <v>26</v>
      </c>
      <c r="E31" s="2" t="s">
        <v>291</v>
      </c>
      <c r="F31" s="2" t="s">
        <v>296</v>
      </c>
      <c r="G31" s="2" t="s">
        <v>295</v>
      </c>
      <c r="H31" s="2" t="s">
        <v>321</v>
      </c>
      <c r="I31" s="2" t="s">
        <v>311</v>
      </c>
      <c r="J31" s="4">
        <v>15269</v>
      </c>
      <c r="K31" s="4">
        <v>61491</v>
      </c>
      <c r="L31" s="4"/>
      <c r="M31" s="4">
        <v>140701</v>
      </c>
      <c r="N31" s="4"/>
      <c r="O31" s="4">
        <v>217461</v>
      </c>
      <c r="P31" s="4">
        <v>0</v>
      </c>
      <c r="Q31" s="4">
        <v>426802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499</v>
      </c>
      <c r="Y31" s="4">
        <v>0</v>
      </c>
      <c r="Z31" s="4">
        <v>48315</v>
      </c>
      <c r="AA31" s="4">
        <v>0</v>
      </c>
      <c r="AB31" s="4">
        <v>0</v>
      </c>
      <c r="AC31" s="4">
        <v>0</v>
      </c>
      <c r="AD31" s="4">
        <v>406354</v>
      </c>
      <c r="AE31" s="4">
        <v>18917</v>
      </c>
      <c r="AF31" s="4">
        <v>1300</v>
      </c>
      <c r="AG31" s="4">
        <v>0</v>
      </c>
      <c r="AH31" s="4">
        <v>969</v>
      </c>
      <c r="AI31" s="4">
        <v>0</v>
      </c>
      <c r="AJ31" s="4">
        <v>0</v>
      </c>
      <c r="AK31" s="4">
        <v>0</v>
      </c>
      <c r="AL31" s="4">
        <v>903156</v>
      </c>
      <c r="AM31" s="4"/>
      <c r="AN31" s="4"/>
      <c r="AO31" s="4">
        <v>0</v>
      </c>
      <c r="AP31" s="4">
        <v>0</v>
      </c>
      <c r="AQ31" s="4"/>
      <c r="AR31" s="4"/>
      <c r="AS31" s="4"/>
      <c r="AT31" s="4"/>
      <c r="AU31" s="4">
        <v>1904101</v>
      </c>
      <c r="AV31" s="4">
        <v>0</v>
      </c>
      <c r="AW31" s="4"/>
      <c r="AX31" s="4">
        <v>0</v>
      </c>
      <c r="AY31" s="4"/>
      <c r="AZ31" s="4"/>
      <c r="BA31" s="4"/>
      <c r="BB31" s="4"/>
      <c r="BC31" s="4">
        <v>1904101</v>
      </c>
      <c r="BD31" s="4"/>
      <c r="BE31" s="4"/>
      <c r="BF31" s="4"/>
      <c r="BG31" s="4"/>
      <c r="BH31" s="4"/>
      <c r="BI31" s="4"/>
      <c r="BJ31" s="4">
        <v>0</v>
      </c>
      <c r="BK31" s="6">
        <v>3024718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931013</v>
      </c>
      <c r="CI31" s="4"/>
      <c r="CJ31" s="4"/>
      <c r="CK31" s="4"/>
      <c r="CL31" s="4"/>
      <c r="CM31" s="4"/>
      <c r="CN31" s="4"/>
      <c r="CO31" s="4"/>
      <c r="CP31" s="4"/>
      <c r="CQ31" s="4"/>
      <c r="CR31" s="4">
        <v>0</v>
      </c>
      <c r="CS31" s="4"/>
      <c r="CT31" s="4"/>
      <c r="CU31" s="4"/>
      <c r="CV31" s="4"/>
      <c r="CW31" s="4"/>
      <c r="CX31" s="4"/>
      <c r="CY31" s="4">
        <v>0</v>
      </c>
      <c r="CZ31" s="4"/>
      <c r="DA31" s="4"/>
      <c r="DB31" s="4"/>
      <c r="DC31" s="4">
        <v>0</v>
      </c>
      <c r="DD31" s="4"/>
      <c r="DE31" s="4">
        <v>229968</v>
      </c>
      <c r="DF31" s="4"/>
      <c r="DG31" s="4">
        <v>229968</v>
      </c>
      <c r="DH31" s="4">
        <v>1160981</v>
      </c>
      <c r="DI31" s="8">
        <v>4185699</v>
      </c>
      <c r="DJ31" s="4">
        <v>0</v>
      </c>
      <c r="DK31" s="4">
        <v>250939</v>
      </c>
      <c r="DL31" s="4"/>
      <c r="DM31" s="4"/>
      <c r="DN31" s="4"/>
      <c r="DO31" s="4"/>
      <c r="DP31" s="4"/>
      <c r="DQ31" s="4">
        <v>128208</v>
      </c>
      <c r="DR31" s="4"/>
      <c r="DS31" s="4"/>
      <c r="DT31" s="4"/>
      <c r="DU31" s="4">
        <v>121638</v>
      </c>
      <c r="DV31" s="4"/>
      <c r="DW31" s="4">
        <v>1693794</v>
      </c>
      <c r="DX31" s="4">
        <v>12371</v>
      </c>
      <c r="DY31" s="4"/>
      <c r="DZ31" s="4">
        <v>21</v>
      </c>
      <c r="EA31" s="4">
        <v>3918</v>
      </c>
      <c r="EB31" s="4"/>
      <c r="EC31" s="4">
        <v>7192</v>
      </c>
      <c r="ED31" s="4">
        <v>1967142</v>
      </c>
      <c r="EE31" s="4">
        <v>220461</v>
      </c>
      <c r="EF31" s="4">
        <v>62240</v>
      </c>
      <c r="EG31" s="4"/>
      <c r="EH31" s="4"/>
      <c r="EI31" s="4"/>
      <c r="EJ31" s="4">
        <v>0</v>
      </c>
      <c r="EK31" s="4"/>
      <c r="EL31" s="4"/>
      <c r="EM31" s="4"/>
      <c r="EN31" s="4"/>
      <c r="EO31" s="4"/>
      <c r="EP31" s="4">
        <v>0</v>
      </c>
      <c r="EQ31" s="4"/>
      <c r="ER31" s="4">
        <v>29903</v>
      </c>
      <c r="ES31" s="4"/>
      <c r="ET31" s="4"/>
      <c r="EU31" s="4"/>
      <c r="EV31" s="4"/>
      <c r="EW31" s="4"/>
      <c r="EX31" s="4"/>
      <c r="EY31" s="4"/>
      <c r="EZ31" s="4"/>
      <c r="FA31" s="4">
        <v>29903</v>
      </c>
      <c r="FB31" s="4"/>
      <c r="FC31" s="4"/>
      <c r="FD31" s="4"/>
      <c r="FE31" s="4">
        <v>0</v>
      </c>
      <c r="FF31" s="4">
        <v>0</v>
      </c>
      <c r="FG31" s="4">
        <v>0</v>
      </c>
      <c r="FH31" s="10">
        <v>2530685</v>
      </c>
      <c r="FI31" s="4">
        <v>0</v>
      </c>
      <c r="FJ31" s="4">
        <v>0</v>
      </c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>
        <v>0</v>
      </c>
      <c r="FX31" s="4"/>
      <c r="FY31" s="4"/>
      <c r="FZ31" s="4"/>
      <c r="GA31" s="4"/>
      <c r="GB31" s="4"/>
      <c r="GC31" s="4">
        <v>0</v>
      </c>
      <c r="GD31" s="4"/>
      <c r="GE31" s="4"/>
      <c r="GF31" s="4"/>
      <c r="GG31" s="4"/>
      <c r="GH31" s="4">
        <v>0</v>
      </c>
      <c r="GI31" s="4"/>
      <c r="GJ31" s="4"/>
      <c r="GK31" s="4"/>
      <c r="GL31" s="4"/>
      <c r="GM31" s="4"/>
      <c r="GN31" s="4">
        <v>0</v>
      </c>
      <c r="GO31" s="4"/>
      <c r="GP31" s="4"/>
      <c r="GQ31" s="4"/>
      <c r="GR31" s="4"/>
      <c r="GS31" s="4"/>
      <c r="GT31" s="4"/>
      <c r="GU31" s="4"/>
      <c r="GV31" s="4"/>
      <c r="GW31" s="4">
        <v>0</v>
      </c>
      <c r="GX31" s="4"/>
      <c r="GY31" s="4"/>
      <c r="GZ31" s="4"/>
      <c r="HA31" s="4">
        <v>0</v>
      </c>
      <c r="HB31" s="4">
        <v>0</v>
      </c>
      <c r="HC31" s="4">
        <v>0</v>
      </c>
      <c r="HD31" s="4">
        <v>0</v>
      </c>
      <c r="HE31" s="12">
        <v>2530685</v>
      </c>
      <c r="HF31" s="4">
        <v>200000</v>
      </c>
      <c r="HG31" s="4"/>
      <c r="HH31" s="4"/>
      <c r="HI31" s="4"/>
      <c r="HJ31" s="4"/>
      <c r="HK31" s="4"/>
      <c r="HL31" s="4"/>
      <c r="HM31" s="4">
        <v>200000</v>
      </c>
      <c r="HN31" s="4"/>
      <c r="HO31" s="4"/>
      <c r="HP31" s="4"/>
      <c r="HQ31" s="4"/>
      <c r="HR31" s="4"/>
      <c r="HS31" s="4">
        <v>0</v>
      </c>
      <c r="HT31" s="4">
        <v>400471</v>
      </c>
      <c r="HU31" s="4">
        <v>377033</v>
      </c>
      <c r="HV31" s="4"/>
      <c r="HW31" s="4">
        <v>246528</v>
      </c>
      <c r="HX31" s="4">
        <v>201014</v>
      </c>
      <c r="HY31" s="4"/>
      <c r="HZ31" s="4">
        <v>201014</v>
      </c>
      <c r="IA31" s="4">
        <v>229968</v>
      </c>
      <c r="IB31" s="14">
        <v>1655014</v>
      </c>
      <c r="IC31" s="4">
        <v>4185699</v>
      </c>
      <c r="ID31" s="4"/>
      <c r="IE31" s="4"/>
      <c r="IF31" s="4"/>
      <c r="IG31" s="4">
        <v>0</v>
      </c>
      <c r="IH31" s="4"/>
      <c r="II31" s="4"/>
      <c r="IJ31" s="4"/>
      <c r="IK31" s="4">
        <v>0</v>
      </c>
    </row>
    <row r="32" spans="1:245" s="2" customFormat="1" ht="15">
      <c r="A32" s="1">
        <f t="shared" si="0"/>
        <v>28</v>
      </c>
      <c r="B32" s="2">
        <v>800159681</v>
      </c>
      <c r="C32" s="3">
        <v>42004</v>
      </c>
      <c r="D32" s="2" t="s">
        <v>27</v>
      </c>
      <c r="E32" s="2" t="s">
        <v>292</v>
      </c>
      <c r="F32" s="2" t="s">
        <v>297</v>
      </c>
      <c r="G32" s="2" t="s">
        <v>295</v>
      </c>
      <c r="H32" s="2" t="s">
        <v>320</v>
      </c>
      <c r="I32" s="2" t="s">
        <v>311</v>
      </c>
      <c r="J32" s="4">
        <v>143108</v>
      </c>
      <c r="K32" s="4">
        <v>7160</v>
      </c>
      <c r="L32" s="4">
        <v>0</v>
      </c>
      <c r="M32" s="4">
        <v>1835</v>
      </c>
      <c r="N32" s="4">
        <v>0</v>
      </c>
      <c r="O32" s="4">
        <v>152103</v>
      </c>
      <c r="P32" s="4">
        <v>0</v>
      </c>
      <c r="Q32" s="4">
        <v>579089</v>
      </c>
      <c r="R32" s="4">
        <v>0</v>
      </c>
      <c r="S32" s="4">
        <v>0</v>
      </c>
      <c r="T32" s="4">
        <v>0</v>
      </c>
      <c r="U32" s="4">
        <v>0</v>
      </c>
      <c r="V32" s="4">
        <v>275366</v>
      </c>
      <c r="W32" s="4">
        <v>0</v>
      </c>
      <c r="X32" s="4">
        <v>176960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184809</v>
      </c>
      <c r="AE32" s="4">
        <v>0</v>
      </c>
      <c r="AF32" s="4">
        <v>4040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1220264</v>
      </c>
      <c r="AM32" s="4">
        <v>0</v>
      </c>
      <c r="AN32" s="4">
        <v>0</v>
      </c>
      <c r="AO32" s="4">
        <v>0</v>
      </c>
      <c r="AP32" s="4">
        <v>0</v>
      </c>
      <c r="AQ32" s="4"/>
      <c r="AR32" s="4"/>
      <c r="AS32" s="4"/>
      <c r="AT32" s="4">
        <v>0</v>
      </c>
      <c r="AU32" s="4">
        <v>274302</v>
      </c>
      <c r="AV32" s="4">
        <v>0</v>
      </c>
      <c r="AW32" s="4"/>
      <c r="AX32" s="4">
        <v>0</v>
      </c>
      <c r="AY32" s="4"/>
      <c r="AZ32" s="4"/>
      <c r="BA32" s="4"/>
      <c r="BB32" s="4"/>
      <c r="BC32" s="4">
        <v>274302</v>
      </c>
      <c r="BD32" s="4"/>
      <c r="BE32" s="4"/>
      <c r="BF32" s="4"/>
      <c r="BG32" s="4"/>
      <c r="BH32" s="4"/>
      <c r="BI32" s="4"/>
      <c r="BJ32" s="4">
        <v>0</v>
      </c>
      <c r="BK32" s="6">
        <v>1646669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16537</v>
      </c>
      <c r="CI32" s="4"/>
      <c r="CJ32" s="4"/>
      <c r="CK32" s="4"/>
      <c r="CL32" s="4"/>
      <c r="CM32" s="4"/>
      <c r="CN32" s="4">
        <v>3179</v>
      </c>
      <c r="CO32" s="4"/>
      <c r="CP32" s="4"/>
      <c r="CQ32" s="4"/>
      <c r="CR32" s="4">
        <v>3179</v>
      </c>
      <c r="CS32" s="4"/>
      <c r="CT32" s="4"/>
      <c r="CU32" s="4"/>
      <c r="CV32" s="4"/>
      <c r="CW32" s="4"/>
      <c r="CX32" s="4"/>
      <c r="CY32" s="4">
        <v>0</v>
      </c>
      <c r="CZ32" s="4"/>
      <c r="DA32" s="4"/>
      <c r="DB32" s="4"/>
      <c r="DC32" s="4">
        <v>0</v>
      </c>
      <c r="DD32" s="4"/>
      <c r="DE32" s="4">
        <v>0</v>
      </c>
      <c r="DF32" s="4"/>
      <c r="DG32" s="4">
        <v>0</v>
      </c>
      <c r="DH32" s="4">
        <v>19716</v>
      </c>
      <c r="DI32" s="8">
        <v>1666385</v>
      </c>
      <c r="DJ32" s="4">
        <v>793478</v>
      </c>
      <c r="DK32" s="4">
        <v>400369</v>
      </c>
      <c r="DL32" s="4"/>
      <c r="DM32" s="4"/>
      <c r="DN32" s="4"/>
      <c r="DO32" s="4"/>
      <c r="DP32" s="4"/>
      <c r="DQ32" s="4">
        <v>3234</v>
      </c>
      <c r="DR32" s="4"/>
      <c r="DS32" s="4"/>
      <c r="DT32" s="4"/>
      <c r="DU32" s="4"/>
      <c r="DV32" s="4"/>
      <c r="DW32" s="4"/>
      <c r="DX32" s="4">
        <v>1637</v>
      </c>
      <c r="DY32" s="4"/>
      <c r="DZ32" s="4"/>
      <c r="EA32" s="4">
        <v>935</v>
      </c>
      <c r="EB32" s="4"/>
      <c r="EC32" s="4">
        <v>1732</v>
      </c>
      <c r="ED32" s="4">
        <v>7538</v>
      </c>
      <c r="EE32" s="4">
        <v>6639</v>
      </c>
      <c r="EF32" s="4">
        <v>13072</v>
      </c>
      <c r="EG32" s="4"/>
      <c r="EH32" s="4"/>
      <c r="EI32" s="4"/>
      <c r="EJ32" s="4">
        <v>0</v>
      </c>
      <c r="EK32" s="4"/>
      <c r="EL32" s="4"/>
      <c r="EM32" s="4"/>
      <c r="EN32" s="4"/>
      <c r="EO32" s="4"/>
      <c r="EP32" s="4">
        <v>0</v>
      </c>
      <c r="EQ32" s="4"/>
      <c r="ER32" s="4">
        <v>20235</v>
      </c>
      <c r="ES32" s="4"/>
      <c r="ET32" s="4"/>
      <c r="EU32" s="4"/>
      <c r="EV32" s="4"/>
      <c r="EW32" s="4"/>
      <c r="EX32" s="4"/>
      <c r="EY32" s="4"/>
      <c r="EZ32" s="4"/>
      <c r="FA32" s="4">
        <v>20235</v>
      </c>
      <c r="FB32" s="4"/>
      <c r="FC32" s="4"/>
      <c r="FD32" s="4"/>
      <c r="FE32" s="4">
        <v>0</v>
      </c>
      <c r="FF32" s="4">
        <v>0</v>
      </c>
      <c r="FG32" s="4">
        <v>0</v>
      </c>
      <c r="FH32" s="10">
        <v>1241331</v>
      </c>
      <c r="FI32" s="4">
        <v>207188</v>
      </c>
      <c r="FJ32" s="4">
        <v>0</v>
      </c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>
        <v>0</v>
      </c>
      <c r="FX32" s="4"/>
      <c r="FY32" s="4"/>
      <c r="FZ32" s="4"/>
      <c r="GA32" s="4"/>
      <c r="GB32" s="4"/>
      <c r="GC32" s="4">
        <v>0</v>
      </c>
      <c r="GD32" s="4"/>
      <c r="GE32" s="4"/>
      <c r="GF32" s="4"/>
      <c r="GG32" s="4"/>
      <c r="GH32" s="4">
        <v>0</v>
      </c>
      <c r="GI32" s="4"/>
      <c r="GJ32" s="4"/>
      <c r="GK32" s="4"/>
      <c r="GL32" s="4"/>
      <c r="GM32" s="4"/>
      <c r="GN32" s="4">
        <v>0</v>
      </c>
      <c r="GO32" s="4"/>
      <c r="GP32" s="4"/>
      <c r="GQ32" s="4"/>
      <c r="GR32" s="4"/>
      <c r="GS32" s="4"/>
      <c r="GT32" s="4"/>
      <c r="GU32" s="4"/>
      <c r="GV32" s="4"/>
      <c r="GW32" s="4">
        <v>0</v>
      </c>
      <c r="GX32" s="4"/>
      <c r="GY32" s="4"/>
      <c r="GZ32" s="4"/>
      <c r="HA32" s="4">
        <v>0</v>
      </c>
      <c r="HB32" s="4">
        <v>0</v>
      </c>
      <c r="HC32" s="4">
        <v>0</v>
      </c>
      <c r="HD32" s="4">
        <v>207188</v>
      </c>
      <c r="HE32" s="12">
        <v>1448519</v>
      </c>
      <c r="HF32" s="4">
        <v>300000</v>
      </c>
      <c r="HG32" s="4"/>
      <c r="HH32" s="4"/>
      <c r="HI32" s="4"/>
      <c r="HJ32" s="4"/>
      <c r="HK32" s="4"/>
      <c r="HL32" s="4"/>
      <c r="HM32" s="4">
        <v>300000</v>
      </c>
      <c r="HN32" s="4"/>
      <c r="HO32" s="4"/>
      <c r="HP32" s="4"/>
      <c r="HQ32" s="4"/>
      <c r="HR32" s="4"/>
      <c r="HS32" s="4">
        <v>0</v>
      </c>
      <c r="HT32" s="4">
        <v>49377</v>
      </c>
      <c r="HU32" s="4">
        <v>155422</v>
      </c>
      <c r="HV32" s="4"/>
      <c r="HW32" s="4">
        <v>-278950</v>
      </c>
      <c r="HX32" s="4">
        <v>0</v>
      </c>
      <c r="HY32" s="4">
        <v>7983</v>
      </c>
      <c r="HZ32" s="4">
        <v>-7983</v>
      </c>
      <c r="IA32" s="4"/>
      <c r="IB32" s="14">
        <v>217866</v>
      </c>
      <c r="IC32" s="4">
        <v>1666385</v>
      </c>
      <c r="ID32" s="4"/>
      <c r="IE32" s="4"/>
      <c r="IF32" s="4"/>
      <c r="IG32" s="4">
        <v>0</v>
      </c>
      <c r="IH32" s="4"/>
      <c r="II32" s="4"/>
      <c r="IJ32" s="4"/>
      <c r="IK32" s="4">
        <v>0</v>
      </c>
    </row>
    <row r="33" spans="1:245" s="2" customFormat="1" ht="15">
      <c r="A33" s="1">
        <f t="shared" si="0"/>
        <v>29</v>
      </c>
      <c r="B33" s="2">
        <v>800177588</v>
      </c>
      <c r="C33" s="3">
        <v>42004</v>
      </c>
      <c r="D33" s="2" t="s">
        <v>28</v>
      </c>
      <c r="E33" s="2" t="s">
        <v>292</v>
      </c>
      <c r="F33" s="2" t="s">
        <v>297</v>
      </c>
      <c r="G33" s="2" t="s">
        <v>295</v>
      </c>
      <c r="H33" s="2" t="s">
        <v>303</v>
      </c>
      <c r="I33" s="2" t="s">
        <v>304</v>
      </c>
      <c r="J33" s="4">
        <v>1982</v>
      </c>
      <c r="K33" s="4">
        <v>2791119</v>
      </c>
      <c r="L33" s="4"/>
      <c r="M33" s="4"/>
      <c r="N33" s="4"/>
      <c r="O33" s="4">
        <v>2793101</v>
      </c>
      <c r="P33" s="4">
        <v>786997</v>
      </c>
      <c r="Q33" s="4">
        <v>6440200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69016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712991</v>
      </c>
      <c r="AE33" s="4">
        <v>0</v>
      </c>
      <c r="AF33" s="4">
        <v>12584</v>
      </c>
      <c r="AG33" s="4">
        <v>0</v>
      </c>
      <c r="AH33" s="4">
        <v>597</v>
      </c>
      <c r="AI33" s="4">
        <v>0</v>
      </c>
      <c r="AJ33" s="4">
        <v>0</v>
      </c>
      <c r="AK33" s="4">
        <v>161862</v>
      </c>
      <c r="AL33" s="4">
        <v>7073526</v>
      </c>
      <c r="AM33" s="4"/>
      <c r="AN33" s="4"/>
      <c r="AO33" s="4">
        <v>0</v>
      </c>
      <c r="AP33" s="4">
        <v>0</v>
      </c>
      <c r="AQ33" s="4"/>
      <c r="AR33" s="4"/>
      <c r="AS33" s="4"/>
      <c r="AT33" s="4"/>
      <c r="AU33" s="4"/>
      <c r="AV33" s="4">
        <v>0</v>
      </c>
      <c r="AW33" s="4"/>
      <c r="AX33" s="4">
        <v>0</v>
      </c>
      <c r="AY33" s="4"/>
      <c r="AZ33" s="4"/>
      <c r="BA33" s="4"/>
      <c r="BB33" s="4"/>
      <c r="BC33" s="4">
        <v>0</v>
      </c>
      <c r="BD33" s="4"/>
      <c r="BE33" s="4"/>
      <c r="BF33" s="4"/>
      <c r="BG33" s="4"/>
      <c r="BH33" s="4"/>
      <c r="BI33" s="4"/>
      <c r="BJ33" s="4">
        <v>0</v>
      </c>
      <c r="BK33" s="6">
        <v>10653624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4974635</v>
      </c>
      <c r="CI33" s="4"/>
      <c r="CJ33" s="4"/>
      <c r="CK33" s="4"/>
      <c r="CL33" s="4"/>
      <c r="CM33" s="4"/>
      <c r="CN33" s="4"/>
      <c r="CO33" s="4"/>
      <c r="CP33" s="4"/>
      <c r="CQ33" s="4"/>
      <c r="CR33" s="4">
        <v>0</v>
      </c>
      <c r="CS33" s="4"/>
      <c r="CT33" s="4"/>
      <c r="CU33" s="4"/>
      <c r="CV33" s="4"/>
      <c r="CW33" s="4"/>
      <c r="CX33" s="4"/>
      <c r="CY33" s="4">
        <v>0</v>
      </c>
      <c r="CZ33" s="4"/>
      <c r="DA33" s="4"/>
      <c r="DB33" s="4"/>
      <c r="DC33" s="4">
        <v>0</v>
      </c>
      <c r="DD33" s="4"/>
      <c r="DE33" s="4">
        <v>737444</v>
      </c>
      <c r="DF33" s="4"/>
      <c r="DG33" s="4">
        <v>737444</v>
      </c>
      <c r="DH33" s="4">
        <v>5712079</v>
      </c>
      <c r="DI33" s="8">
        <v>16365703</v>
      </c>
      <c r="DJ33" s="4">
        <v>493729</v>
      </c>
      <c r="DK33" s="4">
        <v>5552426</v>
      </c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>
        <v>0</v>
      </c>
      <c r="EE33" s="4">
        <v>1233128</v>
      </c>
      <c r="EF33" s="4">
        <v>766986</v>
      </c>
      <c r="EG33" s="4"/>
      <c r="EH33" s="4"/>
      <c r="EI33" s="4"/>
      <c r="EJ33" s="4">
        <v>0</v>
      </c>
      <c r="EK33" s="4"/>
      <c r="EL33" s="4"/>
      <c r="EM33" s="4"/>
      <c r="EN33" s="4">
        <v>535587</v>
      </c>
      <c r="EO33" s="4"/>
      <c r="EP33" s="4">
        <v>535587</v>
      </c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>
        <v>0</v>
      </c>
      <c r="FB33" s="4"/>
      <c r="FC33" s="4"/>
      <c r="FD33" s="4"/>
      <c r="FE33" s="4">
        <v>0</v>
      </c>
      <c r="FF33" s="4">
        <v>0</v>
      </c>
      <c r="FG33" s="4">
        <v>0</v>
      </c>
      <c r="FH33" s="10">
        <v>8581856</v>
      </c>
      <c r="FI33" s="4">
        <v>1886288</v>
      </c>
      <c r="FJ33" s="4">
        <v>0</v>
      </c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>
        <v>0</v>
      </c>
      <c r="FX33" s="4"/>
      <c r="FY33" s="4"/>
      <c r="FZ33" s="4"/>
      <c r="GA33" s="4"/>
      <c r="GB33" s="4"/>
      <c r="GC33" s="4">
        <v>0</v>
      </c>
      <c r="GD33" s="4"/>
      <c r="GE33" s="4"/>
      <c r="GF33" s="4"/>
      <c r="GG33" s="4"/>
      <c r="GH33" s="4">
        <v>0</v>
      </c>
      <c r="GI33" s="4"/>
      <c r="GJ33" s="4"/>
      <c r="GK33" s="4"/>
      <c r="GL33" s="4"/>
      <c r="GM33" s="4"/>
      <c r="GN33" s="4">
        <v>0</v>
      </c>
      <c r="GO33" s="4"/>
      <c r="GP33" s="4"/>
      <c r="GQ33" s="4"/>
      <c r="GR33" s="4"/>
      <c r="GS33" s="4"/>
      <c r="GT33" s="4"/>
      <c r="GU33" s="4"/>
      <c r="GV33" s="4"/>
      <c r="GW33" s="4">
        <v>0</v>
      </c>
      <c r="GX33" s="4"/>
      <c r="GY33" s="4"/>
      <c r="GZ33" s="4"/>
      <c r="HA33" s="4">
        <v>0</v>
      </c>
      <c r="HB33" s="4">
        <v>0</v>
      </c>
      <c r="HC33" s="4">
        <v>0</v>
      </c>
      <c r="HD33" s="4">
        <v>1886288</v>
      </c>
      <c r="HE33" s="12">
        <v>10468144</v>
      </c>
      <c r="HF33" s="4">
        <v>500000</v>
      </c>
      <c r="HG33" s="4"/>
      <c r="HH33" s="4"/>
      <c r="HI33" s="4"/>
      <c r="HJ33" s="4"/>
      <c r="HK33" s="4"/>
      <c r="HL33" s="4"/>
      <c r="HM33" s="4">
        <v>500000</v>
      </c>
      <c r="HN33" s="4"/>
      <c r="HO33" s="4"/>
      <c r="HP33" s="4"/>
      <c r="HQ33" s="4"/>
      <c r="HR33" s="4"/>
      <c r="HS33" s="4">
        <v>0</v>
      </c>
      <c r="HT33" s="4">
        <v>6580</v>
      </c>
      <c r="HU33" s="4">
        <v>128823</v>
      </c>
      <c r="HV33" s="4"/>
      <c r="HW33" s="4">
        <v>1540315</v>
      </c>
      <c r="HX33" s="4">
        <v>2984397</v>
      </c>
      <c r="HY33" s="4"/>
      <c r="HZ33" s="4">
        <v>2984397</v>
      </c>
      <c r="IA33" s="4">
        <v>737444</v>
      </c>
      <c r="IB33" s="14">
        <v>5897559</v>
      </c>
      <c r="IC33" s="4">
        <v>16365703</v>
      </c>
      <c r="ID33" s="4"/>
      <c r="IE33" s="4"/>
      <c r="IF33" s="4"/>
      <c r="IG33" s="4">
        <v>0</v>
      </c>
      <c r="IH33" s="4"/>
      <c r="II33" s="4"/>
      <c r="IJ33" s="4"/>
      <c r="IK33" s="4">
        <v>0</v>
      </c>
    </row>
    <row r="34" spans="1:245" s="2" customFormat="1" ht="15">
      <c r="A34" s="1">
        <f t="shared" si="0"/>
        <v>30</v>
      </c>
      <c r="B34" s="2">
        <v>800177804</v>
      </c>
      <c r="C34" s="3">
        <v>42004</v>
      </c>
      <c r="D34" s="2" t="s">
        <v>29</v>
      </c>
      <c r="E34" s="2" t="s">
        <v>292</v>
      </c>
      <c r="F34" s="2" t="s">
        <v>297</v>
      </c>
      <c r="G34" s="2" t="s">
        <v>295</v>
      </c>
      <c r="H34" s="2" t="s">
        <v>303</v>
      </c>
      <c r="I34" s="2" t="s">
        <v>304</v>
      </c>
      <c r="J34" s="4">
        <v>2000</v>
      </c>
      <c r="K34" s="4"/>
      <c r="L34" s="4"/>
      <c r="M34" s="4">
        <v>10526</v>
      </c>
      <c r="N34" s="4"/>
      <c r="O34" s="4">
        <v>12526</v>
      </c>
      <c r="P34" s="4">
        <v>0</v>
      </c>
      <c r="Q34" s="4">
        <v>116732</v>
      </c>
      <c r="R34" s="4">
        <v>0</v>
      </c>
      <c r="S34" s="4">
        <v>0</v>
      </c>
      <c r="T34" s="4">
        <v>0</v>
      </c>
      <c r="U34" s="4">
        <v>0</v>
      </c>
      <c r="V34" s="4">
        <v>929</v>
      </c>
      <c r="W34" s="4">
        <v>0</v>
      </c>
      <c r="X34" s="4">
        <v>8000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1051</v>
      </c>
      <c r="AE34" s="4">
        <v>0</v>
      </c>
      <c r="AF34" s="4">
        <v>0</v>
      </c>
      <c r="AG34" s="4">
        <v>7000</v>
      </c>
      <c r="AH34" s="4">
        <v>11168</v>
      </c>
      <c r="AI34" s="4">
        <v>0</v>
      </c>
      <c r="AJ34" s="4">
        <v>0</v>
      </c>
      <c r="AK34" s="4">
        <v>0</v>
      </c>
      <c r="AL34" s="4">
        <v>144880</v>
      </c>
      <c r="AM34" s="4">
        <v>0</v>
      </c>
      <c r="AN34" s="4">
        <v>0</v>
      </c>
      <c r="AO34" s="4">
        <v>0</v>
      </c>
      <c r="AP34" s="4">
        <v>0</v>
      </c>
      <c r="AQ34" s="4"/>
      <c r="AR34" s="4"/>
      <c r="AS34" s="4"/>
      <c r="AT34" s="4">
        <v>0</v>
      </c>
      <c r="AU34" s="4">
        <v>161044</v>
      </c>
      <c r="AV34" s="4">
        <v>0</v>
      </c>
      <c r="AW34" s="4"/>
      <c r="AX34" s="4">
        <v>0</v>
      </c>
      <c r="AY34" s="4"/>
      <c r="AZ34" s="4"/>
      <c r="BA34" s="4"/>
      <c r="BB34" s="4"/>
      <c r="BC34" s="4">
        <v>161044</v>
      </c>
      <c r="BD34" s="4"/>
      <c r="BE34" s="4">
        <v>36035</v>
      </c>
      <c r="BF34" s="4"/>
      <c r="BG34" s="4"/>
      <c r="BH34" s="4"/>
      <c r="BI34" s="4"/>
      <c r="BJ34" s="4">
        <v>36035</v>
      </c>
      <c r="BK34" s="6">
        <v>354485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790330</v>
      </c>
      <c r="CI34" s="4"/>
      <c r="CJ34" s="4"/>
      <c r="CK34" s="4"/>
      <c r="CL34" s="4"/>
      <c r="CM34" s="4"/>
      <c r="CN34" s="4"/>
      <c r="CO34" s="4"/>
      <c r="CP34" s="4"/>
      <c r="CQ34" s="4"/>
      <c r="CR34" s="4">
        <v>0</v>
      </c>
      <c r="CS34" s="4"/>
      <c r="CT34" s="4"/>
      <c r="CU34" s="4"/>
      <c r="CV34" s="4"/>
      <c r="CW34" s="4"/>
      <c r="CX34" s="4"/>
      <c r="CY34" s="4">
        <v>0</v>
      </c>
      <c r="CZ34" s="4"/>
      <c r="DA34" s="4"/>
      <c r="DB34" s="4"/>
      <c r="DC34" s="4">
        <v>0</v>
      </c>
      <c r="DD34" s="4"/>
      <c r="DE34" s="4">
        <v>187724</v>
      </c>
      <c r="DF34" s="4"/>
      <c r="DG34" s="4">
        <v>187724</v>
      </c>
      <c r="DH34" s="4">
        <v>978054</v>
      </c>
      <c r="DI34" s="8">
        <v>1332539</v>
      </c>
      <c r="DJ34" s="4">
        <v>756</v>
      </c>
      <c r="DK34" s="4">
        <v>0</v>
      </c>
      <c r="DL34" s="4"/>
      <c r="DM34" s="4"/>
      <c r="DN34" s="4"/>
      <c r="DO34" s="4"/>
      <c r="DP34" s="4"/>
      <c r="DQ34" s="4">
        <v>3909</v>
      </c>
      <c r="DR34" s="4"/>
      <c r="DS34" s="4"/>
      <c r="DT34" s="4"/>
      <c r="DU34" s="4"/>
      <c r="DV34" s="4"/>
      <c r="DW34" s="4"/>
      <c r="DX34" s="4">
        <v>6559</v>
      </c>
      <c r="DY34" s="4">
        <v>1544</v>
      </c>
      <c r="DZ34" s="4">
        <v>804</v>
      </c>
      <c r="EA34" s="4">
        <v>2973</v>
      </c>
      <c r="EB34" s="4"/>
      <c r="EC34" s="4">
        <v>320392</v>
      </c>
      <c r="ED34" s="4">
        <v>336181</v>
      </c>
      <c r="EE34" s="4">
        <v>18252</v>
      </c>
      <c r="EF34" s="4">
        <v>13995</v>
      </c>
      <c r="EG34" s="4"/>
      <c r="EH34" s="4"/>
      <c r="EI34" s="4"/>
      <c r="EJ34" s="4">
        <v>0</v>
      </c>
      <c r="EK34" s="4"/>
      <c r="EL34" s="4"/>
      <c r="EM34" s="4"/>
      <c r="EN34" s="4"/>
      <c r="EO34" s="4"/>
      <c r="EP34" s="4">
        <v>0</v>
      </c>
      <c r="EQ34" s="4"/>
      <c r="ER34" s="4">
        <v>161254</v>
      </c>
      <c r="ES34" s="4"/>
      <c r="ET34" s="4"/>
      <c r="EU34" s="4"/>
      <c r="EV34" s="4"/>
      <c r="EW34" s="4"/>
      <c r="EX34" s="4"/>
      <c r="EY34" s="4"/>
      <c r="EZ34" s="4"/>
      <c r="FA34" s="4">
        <v>161254</v>
      </c>
      <c r="FB34" s="4"/>
      <c r="FC34" s="4"/>
      <c r="FD34" s="4"/>
      <c r="FE34" s="4">
        <v>0</v>
      </c>
      <c r="FF34" s="4">
        <v>0</v>
      </c>
      <c r="FG34" s="4">
        <v>0</v>
      </c>
      <c r="FH34" s="10">
        <v>530438</v>
      </c>
      <c r="FI34" s="4">
        <v>0</v>
      </c>
      <c r="FJ34" s="4">
        <v>0</v>
      </c>
      <c r="FK34" s="4"/>
      <c r="FL34" s="4"/>
      <c r="FM34" s="4"/>
      <c r="FN34" s="4"/>
      <c r="FO34" s="4"/>
      <c r="FP34" s="4"/>
      <c r="FQ34" s="4"/>
      <c r="FR34" s="4">
        <v>31806</v>
      </c>
      <c r="FS34" s="4"/>
      <c r="FT34" s="4"/>
      <c r="FU34" s="4"/>
      <c r="FV34" s="4"/>
      <c r="FW34" s="4">
        <v>31806</v>
      </c>
      <c r="FX34" s="4"/>
      <c r="FY34" s="4"/>
      <c r="FZ34" s="4"/>
      <c r="GA34" s="4"/>
      <c r="GB34" s="4"/>
      <c r="GC34" s="4">
        <v>0</v>
      </c>
      <c r="GD34" s="4"/>
      <c r="GE34" s="4"/>
      <c r="GF34" s="4"/>
      <c r="GG34" s="4"/>
      <c r="GH34" s="4">
        <v>0</v>
      </c>
      <c r="GI34" s="4"/>
      <c r="GJ34" s="4"/>
      <c r="GK34" s="4"/>
      <c r="GL34" s="4"/>
      <c r="GM34" s="4"/>
      <c r="GN34" s="4">
        <v>0</v>
      </c>
      <c r="GO34" s="4"/>
      <c r="GP34" s="4"/>
      <c r="GQ34" s="4"/>
      <c r="GR34" s="4"/>
      <c r="GS34" s="4"/>
      <c r="GT34" s="4"/>
      <c r="GU34" s="4"/>
      <c r="GV34" s="4"/>
      <c r="GW34" s="4">
        <v>0</v>
      </c>
      <c r="GX34" s="4"/>
      <c r="GY34" s="4"/>
      <c r="GZ34" s="4"/>
      <c r="HA34" s="4">
        <v>0</v>
      </c>
      <c r="HB34" s="4">
        <v>0</v>
      </c>
      <c r="HC34" s="4">
        <v>0</v>
      </c>
      <c r="HD34" s="4">
        <v>31806</v>
      </c>
      <c r="HE34" s="12">
        <v>562244</v>
      </c>
      <c r="HF34" s="4"/>
      <c r="HG34" s="4">
        <v>10000</v>
      </c>
      <c r="HH34" s="4"/>
      <c r="HI34" s="4"/>
      <c r="HJ34" s="4"/>
      <c r="HK34" s="4"/>
      <c r="HL34" s="4"/>
      <c r="HM34" s="4">
        <v>10000</v>
      </c>
      <c r="HN34" s="4"/>
      <c r="HO34" s="4"/>
      <c r="HP34" s="4"/>
      <c r="HQ34" s="4"/>
      <c r="HR34" s="4"/>
      <c r="HS34" s="4">
        <v>0</v>
      </c>
      <c r="HT34" s="4">
        <v>5239</v>
      </c>
      <c r="HU34" s="4">
        <v>260270</v>
      </c>
      <c r="HV34" s="4"/>
      <c r="HW34" s="4">
        <v>60482</v>
      </c>
      <c r="HX34" s="4">
        <v>246580</v>
      </c>
      <c r="HY34" s="4"/>
      <c r="HZ34" s="4">
        <v>246580</v>
      </c>
      <c r="IA34" s="4">
        <v>187724</v>
      </c>
      <c r="IB34" s="14">
        <v>770295</v>
      </c>
      <c r="IC34" s="4">
        <v>1332539</v>
      </c>
      <c r="ID34" s="4"/>
      <c r="IE34" s="4"/>
      <c r="IF34" s="4"/>
      <c r="IG34" s="4">
        <v>0</v>
      </c>
      <c r="IH34" s="4"/>
      <c r="II34" s="4"/>
      <c r="IJ34" s="4"/>
      <c r="IK34" s="4">
        <v>0</v>
      </c>
    </row>
    <row r="35" spans="1:245" s="2" customFormat="1" ht="15">
      <c r="A35" s="1">
        <f t="shared" si="0"/>
        <v>31</v>
      </c>
      <c r="B35" s="2">
        <v>800188299</v>
      </c>
      <c r="C35" s="3">
        <v>42004</v>
      </c>
      <c r="D35" s="2" t="s">
        <v>30</v>
      </c>
      <c r="E35" s="2" t="s">
        <v>292</v>
      </c>
      <c r="F35" s="2" t="s">
        <v>297</v>
      </c>
      <c r="G35" s="2" t="s">
        <v>295</v>
      </c>
      <c r="H35" s="2" t="s">
        <v>303</v>
      </c>
      <c r="I35" s="2" t="s">
        <v>304</v>
      </c>
      <c r="J35" s="4">
        <v>373391</v>
      </c>
      <c r="K35" s="4">
        <v>146922</v>
      </c>
      <c r="L35" s="4"/>
      <c r="M35" s="4">
        <v>2330</v>
      </c>
      <c r="N35" s="4">
        <v>3183</v>
      </c>
      <c r="O35" s="4">
        <v>525826</v>
      </c>
      <c r="P35" s="4">
        <v>0</v>
      </c>
      <c r="Q35" s="4">
        <v>6848792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192304</v>
      </c>
      <c r="Y35" s="4">
        <v>0</v>
      </c>
      <c r="Z35" s="4">
        <v>0</v>
      </c>
      <c r="AA35" s="4">
        <v>0</v>
      </c>
      <c r="AB35" s="4">
        <v>7453</v>
      </c>
      <c r="AC35" s="4">
        <v>0</v>
      </c>
      <c r="AD35" s="4">
        <v>784360</v>
      </c>
      <c r="AE35" s="4">
        <v>0</v>
      </c>
      <c r="AF35" s="4">
        <v>138298</v>
      </c>
      <c r="AG35" s="4">
        <v>0</v>
      </c>
      <c r="AH35" s="4">
        <v>975374</v>
      </c>
      <c r="AI35" s="4">
        <v>0</v>
      </c>
      <c r="AJ35" s="4">
        <v>334521</v>
      </c>
      <c r="AK35" s="4">
        <v>301229</v>
      </c>
      <c r="AL35" s="4">
        <v>8979873</v>
      </c>
      <c r="AM35" s="4"/>
      <c r="AN35" s="4"/>
      <c r="AO35" s="4">
        <v>0</v>
      </c>
      <c r="AP35" s="4">
        <v>0</v>
      </c>
      <c r="AQ35" s="4"/>
      <c r="AR35" s="4"/>
      <c r="AS35" s="4"/>
      <c r="AT35" s="4"/>
      <c r="AU35" s="4">
        <v>4248635</v>
      </c>
      <c r="AV35" s="4">
        <v>0</v>
      </c>
      <c r="AW35" s="4"/>
      <c r="AX35" s="4">
        <v>0</v>
      </c>
      <c r="AY35" s="4"/>
      <c r="AZ35" s="4"/>
      <c r="BA35" s="4">
        <v>126182</v>
      </c>
      <c r="BB35" s="4"/>
      <c r="BC35" s="4">
        <v>4374817</v>
      </c>
      <c r="BD35" s="4"/>
      <c r="BE35" s="4">
        <v>20350</v>
      </c>
      <c r="BF35" s="4"/>
      <c r="BG35" s="4"/>
      <c r="BH35" s="4"/>
      <c r="BI35" s="4"/>
      <c r="BJ35" s="4">
        <v>20350</v>
      </c>
      <c r="BK35" s="6">
        <v>13900866</v>
      </c>
      <c r="BL35" s="4">
        <v>642500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627057</v>
      </c>
      <c r="CI35" s="4"/>
      <c r="CJ35" s="4">
        <v>772</v>
      </c>
      <c r="CK35" s="4"/>
      <c r="CL35" s="4"/>
      <c r="CM35" s="4">
        <v>233000</v>
      </c>
      <c r="CN35" s="4">
        <v>500000</v>
      </c>
      <c r="CO35" s="4">
        <v>568443</v>
      </c>
      <c r="CP35" s="4">
        <v>277075</v>
      </c>
      <c r="CQ35" s="4"/>
      <c r="CR35" s="4">
        <v>1025140</v>
      </c>
      <c r="CS35" s="4"/>
      <c r="CT35" s="4"/>
      <c r="CU35" s="4"/>
      <c r="CV35" s="4"/>
      <c r="CW35" s="4"/>
      <c r="CX35" s="4"/>
      <c r="CY35" s="4">
        <v>0</v>
      </c>
      <c r="CZ35" s="4"/>
      <c r="DA35" s="4"/>
      <c r="DB35" s="4"/>
      <c r="DC35" s="4">
        <v>0</v>
      </c>
      <c r="DD35" s="4"/>
      <c r="DE35" s="4">
        <v>2744333</v>
      </c>
      <c r="DF35" s="4"/>
      <c r="DG35" s="4">
        <v>2744333</v>
      </c>
      <c r="DH35" s="4">
        <v>5039030</v>
      </c>
      <c r="DI35" s="8">
        <v>18939896</v>
      </c>
      <c r="DJ35" s="4">
        <v>1270134</v>
      </c>
      <c r="DK35" s="4">
        <v>2589434</v>
      </c>
      <c r="DL35" s="4"/>
      <c r="DM35" s="4"/>
      <c r="DN35" s="4"/>
      <c r="DO35" s="4"/>
      <c r="DP35" s="4"/>
      <c r="DQ35" s="4">
        <v>307174</v>
      </c>
      <c r="DR35" s="4"/>
      <c r="DS35" s="4"/>
      <c r="DT35" s="4"/>
      <c r="DU35" s="4"/>
      <c r="DV35" s="4"/>
      <c r="DW35" s="4"/>
      <c r="DX35" s="4">
        <v>18897</v>
      </c>
      <c r="DY35" s="4">
        <v>1703</v>
      </c>
      <c r="DZ35" s="4">
        <v>1752</v>
      </c>
      <c r="EA35" s="4">
        <v>50579</v>
      </c>
      <c r="EB35" s="4"/>
      <c r="EC35" s="4">
        <v>30389</v>
      </c>
      <c r="ED35" s="4">
        <v>410494</v>
      </c>
      <c r="EE35" s="4">
        <v>292583</v>
      </c>
      <c r="EF35" s="4">
        <v>241591</v>
      </c>
      <c r="EG35" s="4"/>
      <c r="EH35" s="4"/>
      <c r="EI35" s="4">
        <v>105854</v>
      </c>
      <c r="EJ35" s="4">
        <v>0</v>
      </c>
      <c r="EK35" s="4"/>
      <c r="EL35" s="4"/>
      <c r="EM35" s="4"/>
      <c r="EN35" s="4"/>
      <c r="EO35" s="4"/>
      <c r="EP35" s="4">
        <v>105854</v>
      </c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>
        <v>0</v>
      </c>
      <c r="FB35" s="4"/>
      <c r="FC35" s="4"/>
      <c r="FD35" s="4"/>
      <c r="FE35" s="4">
        <v>0</v>
      </c>
      <c r="FF35" s="4">
        <v>0</v>
      </c>
      <c r="FG35" s="4">
        <v>0</v>
      </c>
      <c r="FH35" s="10">
        <v>4910090</v>
      </c>
      <c r="FI35" s="4">
        <v>6437406</v>
      </c>
      <c r="FJ35" s="4">
        <v>0</v>
      </c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>
        <v>0</v>
      </c>
      <c r="FX35" s="4"/>
      <c r="FY35" s="4"/>
      <c r="FZ35" s="4"/>
      <c r="GA35" s="4"/>
      <c r="GB35" s="4"/>
      <c r="GC35" s="4">
        <v>0</v>
      </c>
      <c r="GD35" s="4"/>
      <c r="GE35" s="4"/>
      <c r="GF35" s="4"/>
      <c r="GG35" s="4"/>
      <c r="GH35" s="4">
        <v>0</v>
      </c>
      <c r="GI35" s="4"/>
      <c r="GJ35" s="4"/>
      <c r="GK35" s="4"/>
      <c r="GL35" s="4"/>
      <c r="GM35" s="4"/>
      <c r="GN35" s="4">
        <v>0</v>
      </c>
      <c r="GO35" s="4"/>
      <c r="GP35" s="4"/>
      <c r="GQ35" s="4"/>
      <c r="GR35" s="4"/>
      <c r="GS35" s="4"/>
      <c r="GT35" s="4"/>
      <c r="GU35" s="4"/>
      <c r="GV35" s="4"/>
      <c r="GW35" s="4">
        <v>0</v>
      </c>
      <c r="GX35" s="4"/>
      <c r="GY35" s="4"/>
      <c r="GZ35" s="4"/>
      <c r="HA35" s="4">
        <v>0</v>
      </c>
      <c r="HB35" s="4">
        <v>0</v>
      </c>
      <c r="HC35" s="4">
        <v>0</v>
      </c>
      <c r="HD35" s="4">
        <v>6437406</v>
      </c>
      <c r="HE35" s="12">
        <v>11347496</v>
      </c>
      <c r="HF35" s="4">
        <v>3000000</v>
      </c>
      <c r="HG35" s="4"/>
      <c r="HH35" s="4"/>
      <c r="HI35" s="4"/>
      <c r="HJ35" s="4"/>
      <c r="HK35" s="4"/>
      <c r="HL35" s="4"/>
      <c r="HM35" s="4">
        <v>3000000</v>
      </c>
      <c r="HN35" s="4">
        <v>590000</v>
      </c>
      <c r="HO35" s="4"/>
      <c r="HP35" s="4"/>
      <c r="HQ35" s="4"/>
      <c r="HR35" s="4"/>
      <c r="HS35" s="4">
        <v>590000</v>
      </c>
      <c r="HT35" s="4">
        <v>813315</v>
      </c>
      <c r="HU35" s="4">
        <v>0</v>
      </c>
      <c r="HV35" s="4"/>
      <c r="HW35" s="4">
        <v>444751</v>
      </c>
      <c r="HX35" s="4"/>
      <c r="HY35" s="4"/>
      <c r="HZ35" s="4">
        <v>0</v>
      </c>
      <c r="IA35" s="4">
        <v>2744334</v>
      </c>
      <c r="IB35" s="14">
        <v>7592400</v>
      </c>
      <c r="IC35" s="4">
        <v>18939896</v>
      </c>
      <c r="ID35" s="4"/>
      <c r="IE35" s="4"/>
      <c r="IF35" s="4"/>
      <c r="IG35" s="4">
        <v>0</v>
      </c>
      <c r="IH35" s="4"/>
      <c r="II35" s="4"/>
      <c r="IJ35" s="4"/>
      <c r="IK35" s="4">
        <v>0</v>
      </c>
    </row>
    <row r="36" spans="1:245" s="2" customFormat="1" ht="15">
      <c r="A36" s="1">
        <f t="shared" si="0"/>
        <v>32</v>
      </c>
      <c r="B36" s="2">
        <v>800189839</v>
      </c>
      <c r="C36" s="3">
        <v>42004</v>
      </c>
      <c r="D36" s="2" t="s">
        <v>31</v>
      </c>
      <c r="E36" s="2" t="s">
        <v>292</v>
      </c>
      <c r="F36" s="2" t="s">
        <v>297</v>
      </c>
      <c r="G36" s="2" t="s">
        <v>295</v>
      </c>
      <c r="H36" s="2" t="s">
        <v>312</v>
      </c>
      <c r="I36" s="2" t="s">
        <v>313</v>
      </c>
      <c r="J36" s="4"/>
      <c r="K36" s="4"/>
      <c r="L36" s="4"/>
      <c r="M36" s="4"/>
      <c r="N36" s="4"/>
      <c r="O36" s="4">
        <v>0</v>
      </c>
      <c r="P36" s="4">
        <v>0</v>
      </c>
      <c r="Q36" s="4">
        <v>1192171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5107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183415</v>
      </c>
      <c r="AE36" s="4">
        <v>0</v>
      </c>
      <c r="AF36" s="4">
        <v>16149</v>
      </c>
      <c r="AG36" s="4">
        <v>0</v>
      </c>
      <c r="AH36" s="4">
        <v>2199</v>
      </c>
      <c r="AI36" s="4">
        <v>0</v>
      </c>
      <c r="AJ36" s="4">
        <v>0</v>
      </c>
      <c r="AK36" s="4">
        <v>0</v>
      </c>
      <c r="AL36" s="4">
        <v>1399041</v>
      </c>
      <c r="AM36" s="4"/>
      <c r="AN36" s="4"/>
      <c r="AO36" s="4">
        <v>0</v>
      </c>
      <c r="AP36" s="4">
        <v>0</v>
      </c>
      <c r="AQ36" s="4"/>
      <c r="AR36" s="4"/>
      <c r="AS36" s="4"/>
      <c r="AT36" s="4"/>
      <c r="AU36" s="4">
        <v>158854</v>
      </c>
      <c r="AV36" s="4">
        <v>0</v>
      </c>
      <c r="AW36" s="4"/>
      <c r="AX36" s="4">
        <v>0</v>
      </c>
      <c r="AY36" s="4"/>
      <c r="AZ36" s="4"/>
      <c r="BA36" s="4"/>
      <c r="BB36" s="4"/>
      <c r="BC36" s="4">
        <v>158854</v>
      </c>
      <c r="BD36" s="4"/>
      <c r="BE36" s="4"/>
      <c r="BF36" s="4"/>
      <c r="BG36" s="4"/>
      <c r="BH36" s="4"/>
      <c r="BI36" s="4"/>
      <c r="BJ36" s="4">
        <v>0</v>
      </c>
      <c r="BK36" s="6">
        <v>1557895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177434</v>
      </c>
      <c r="CI36" s="4"/>
      <c r="CJ36" s="4"/>
      <c r="CK36" s="4"/>
      <c r="CL36" s="4"/>
      <c r="CM36" s="4">
        <v>225085</v>
      </c>
      <c r="CN36" s="4">
        <v>250000</v>
      </c>
      <c r="CO36" s="4">
        <v>3348</v>
      </c>
      <c r="CP36" s="4">
        <v>181209</v>
      </c>
      <c r="CQ36" s="4"/>
      <c r="CR36" s="4">
        <v>297224</v>
      </c>
      <c r="CS36" s="4"/>
      <c r="CT36" s="4"/>
      <c r="CU36" s="4"/>
      <c r="CV36" s="4"/>
      <c r="CW36" s="4"/>
      <c r="CX36" s="4"/>
      <c r="CY36" s="4">
        <v>0</v>
      </c>
      <c r="CZ36" s="4"/>
      <c r="DA36" s="4"/>
      <c r="DB36" s="4"/>
      <c r="DC36" s="4">
        <v>0</v>
      </c>
      <c r="DD36" s="4"/>
      <c r="DE36" s="4">
        <v>46875</v>
      </c>
      <c r="DF36" s="4"/>
      <c r="DG36" s="4">
        <v>46875</v>
      </c>
      <c r="DH36" s="4">
        <v>521533</v>
      </c>
      <c r="DI36" s="8">
        <v>2079428</v>
      </c>
      <c r="DJ36" s="4">
        <v>388423</v>
      </c>
      <c r="DK36" s="4">
        <v>659807</v>
      </c>
      <c r="DL36" s="4"/>
      <c r="DM36" s="4"/>
      <c r="DN36" s="4"/>
      <c r="DO36" s="4"/>
      <c r="DP36" s="4"/>
      <c r="DQ36" s="4">
        <v>5466</v>
      </c>
      <c r="DR36" s="4"/>
      <c r="DS36" s="4"/>
      <c r="DT36" s="4"/>
      <c r="DU36" s="4"/>
      <c r="DV36" s="4"/>
      <c r="DW36" s="4"/>
      <c r="DX36" s="4">
        <v>8505</v>
      </c>
      <c r="DY36" s="4">
        <v>143</v>
      </c>
      <c r="DZ36" s="4">
        <v>863</v>
      </c>
      <c r="EA36" s="4"/>
      <c r="EB36" s="4"/>
      <c r="EC36" s="4"/>
      <c r="ED36" s="4">
        <v>14977</v>
      </c>
      <c r="EE36" s="4">
        <v>54634</v>
      </c>
      <c r="EF36" s="4">
        <v>50162</v>
      </c>
      <c r="EG36" s="4"/>
      <c r="EH36" s="4"/>
      <c r="EI36" s="4"/>
      <c r="EJ36" s="4">
        <v>0</v>
      </c>
      <c r="EK36" s="4"/>
      <c r="EL36" s="4"/>
      <c r="EM36" s="4"/>
      <c r="EN36" s="4"/>
      <c r="EO36" s="4"/>
      <c r="EP36" s="4">
        <v>0</v>
      </c>
      <c r="EQ36" s="4"/>
      <c r="ER36" s="4">
        <v>6635</v>
      </c>
      <c r="ES36" s="4"/>
      <c r="ET36" s="4">
        <v>485</v>
      </c>
      <c r="EU36" s="4"/>
      <c r="EV36" s="4"/>
      <c r="EW36" s="4"/>
      <c r="EX36" s="4"/>
      <c r="EY36" s="4"/>
      <c r="EZ36" s="4"/>
      <c r="FA36" s="4">
        <v>7120</v>
      </c>
      <c r="FB36" s="4"/>
      <c r="FC36" s="4"/>
      <c r="FD36" s="4"/>
      <c r="FE36" s="4">
        <v>0</v>
      </c>
      <c r="FF36" s="4">
        <v>0</v>
      </c>
      <c r="FG36" s="4">
        <v>0</v>
      </c>
      <c r="FH36" s="10">
        <v>1175123</v>
      </c>
      <c r="FI36" s="4">
        <v>77778</v>
      </c>
      <c r="FJ36" s="4">
        <v>0</v>
      </c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>
        <v>0</v>
      </c>
      <c r="FX36" s="4"/>
      <c r="FY36" s="4"/>
      <c r="FZ36" s="4"/>
      <c r="GA36" s="4"/>
      <c r="GB36" s="4"/>
      <c r="GC36" s="4">
        <v>0</v>
      </c>
      <c r="GD36" s="4"/>
      <c r="GE36" s="4"/>
      <c r="GF36" s="4"/>
      <c r="GG36" s="4"/>
      <c r="GH36" s="4">
        <v>0</v>
      </c>
      <c r="GI36" s="4"/>
      <c r="GJ36" s="4"/>
      <c r="GK36" s="4"/>
      <c r="GL36" s="4"/>
      <c r="GM36" s="4"/>
      <c r="GN36" s="4">
        <v>0</v>
      </c>
      <c r="GO36" s="4"/>
      <c r="GP36" s="4"/>
      <c r="GQ36" s="4"/>
      <c r="GR36" s="4"/>
      <c r="GS36" s="4"/>
      <c r="GT36" s="4"/>
      <c r="GU36" s="4"/>
      <c r="GV36" s="4"/>
      <c r="GW36" s="4">
        <v>0</v>
      </c>
      <c r="GX36" s="4"/>
      <c r="GY36" s="4"/>
      <c r="GZ36" s="4"/>
      <c r="HA36" s="4">
        <v>0</v>
      </c>
      <c r="HB36" s="4">
        <v>0</v>
      </c>
      <c r="HC36" s="4">
        <v>0</v>
      </c>
      <c r="HD36" s="4">
        <v>77778</v>
      </c>
      <c r="HE36" s="12">
        <v>1252901</v>
      </c>
      <c r="HF36" s="4">
        <v>300000</v>
      </c>
      <c r="HG36" s="4"/>
      <c r="HH36" s="4"/>
      <c r="HI36" s="4"/>
      <c r="HJ36" s="4"/>
      <c r="HK36" s="4"/>
      <c r="HL36" s="4"/>
      <c r="HM36" s="4">
        <v>300000</v>
      </c>
      <c r="HN36" s="4"/>
      <c r="HO36" s="4"/>
      <c r="HP36" s="4"/>
      <c r="HQ36" s="4">
        <v>250000</v>
      </c>
      <c r="HR36" s="4"/>
      <c r="HS36" s="4">
        <v>250000</v>
      </c>
      <c r="HT36" s="4">
        <v>57017</v>
      </c>
      <c r="HU36" s="4">
        <v>0</v>
      </c>
      <c r="HV36" s="4"/>
      <c r="HW36" s="4">
        <v>97027</v>
      </c>
      <c r="HX36" s="4">
        <v>75608</v>
      </c>
      <c r="HY36" s="4"/>
      <c r="HZ36" s="4">
        <v>75608</v>
      </c>
      <c r="IA36" s="4">
        <v>46875</v>
      </c>
      <c r="IB36" s="14">
        <v>826527</v>
      </c>
      <c r="IC36" s="4">
        <v>2079428</v>
      </c>
      <c r="ID36" s="4"/>
      <c r="IE36" s="4"/>
      <c r="IF36" s="4"/>
      <c r="IG36" s="4">
        <v>0</v>
      </c>
      <c r="IH36" s="4"/>
      <c r="II36" s="4"/>
      <c r="IJ36" s="4"/>
      <c r="IK36" s="4">
        <v>0</v>
      </c>
    </row>
    <row r="37" spans="1:245" s="2" customFormat="1" ht="15">
      <c r="A37" s="1">
        <f t="shared" si="0"/>
        <v>33</v>
      </c>
      <c r="B37" s="2">
        <v>800196048</v>
      </c>
      <c r="C37" s="3">
        <v>42004</v>
      </c>
      <c r="D37" s="2" t="s">
        <v>32</v>
      </c>
      <c r="E37" s="2" t="s">
        <v>292</v>
      </c>
      <c r="F37" s="2" t="s">
        <v>297</v>
      </c>
      <c r="G37" s="2" t="s">
        <v>295</v>
      </c>
      <c r="H37" s="2" t="s">
        <v>303</v>
      </c>
      <c r="I37" s="2" t="s">
        <v>304</v>
      </c>
      <c r="J37" s="4">
        <v>895</v>
      </c>
      <c r="K37" s="4">
        <v>116</v>
      </c>
      <c r="L37" s="4"/>
      <c r="M37" s="4">
        <v>1230</v>
      </c>
      <c r="N37" s="4"/>
      <c r="O37" s="4">
        <v>2241</v>
      </c>
      <c r="P37" s="4">
        <v>916</v>
      </c>
      <c r="Q37" s="4">
        <v>83918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163260</v>
      </c>
      <c r="Y37" s="4">
        <v>0</v>
      </c>
      <c r="Z37" s="4">
        <v>0</v>
      </c>
      <c r="AA37" s="4">
        <v>629239</v>
      </c>
      <c r="AB37" s="4">
        <v>0</v>
      </c>
      <c r="AC37" s="4">
        <v>0</v>
      </c>
      <c r="AD37" s="4">
        <v>0</v>
      </c>
      <c r="AE37" s="4">
        <v>0</v>
      </c>
      <c r="AF37" s="4">
        <v>10866</v>
      </c>
      <c r="AG37" s="4">
        <v>60000</v>
      </c>
      <c r="AH37" s="4">
        <v>0</v>
      </c>
      <c r="AI37" s="4">
        <v>0</v>
      </c>
      <c r="AJ37" s="4">
        <v>0</v>
      </c>
      <c r="AK37" s="4">
        <v>0</v>
      </c>
      <c r="AL37" s="4">
        <v>947283</v>
      </c>
      <c r="AM37" s="4">
        <v>0</v>
      </c>
      <c r="AN37" s="4">
        <v>0</v>
      </c>
      <c r="AO37" s="4">
        <v>0</v>
      </c>
      <c r="AP37" s="4">
        <v>0</v>
      </c>
      <c r="AQ37" s="4"/>
      <c r="AR37" s="4"/>
      <c r="AS37" s="4"/>
      <c r="AT37" s="4">
        <v>0</v>
      </c>
      <c r="AU37" s="4">
        <v>0</v>
      </c>
      <c r="AV37" s="4">
        <v>0</v>
      </c>
      <c r="AW37" s="4"/>
      <c r="AX37" s="4">
        <v>0</v>
      </c>
      <c r="AY37" s="4"/>
      <c r="AZ37" s="4"/>
      <c r="BA37" s="4"/>
      <c r="BB37" s="4"/>
      <c r="BC37" s="4">
        <v>0</v>
      </c>
      <c r="BD37" s="4"/>
      <c r="BE37" s="4"/>
      <c r="BF37" s="4"/>
      <c r="BG37" s="4"/>
      <c r="BH37" s="4"/>
      <c r="BI37" s="4"/>
      <c r="BJ37" s="4">
        <v>0</v>
      </c>
      <c r="BK37" s="6">
        <v>950440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28229</v>
      </c>
      <c r="CI37" s="4"/>
      <c r="CJ37" s="4"/>
      <c r="CK37" s="4"/>
      <c r="CL37" s="4"/>
      <c r="CM37" s="4"/>
      <c r="CN37" s="4"/>
      <c r="CO37" s="4"/>
      <c r="CP37" s="4"/>
      <c r="CQ37" s="4"/>
      <c r="CR37" s="4">
        <v>0</v>
      </c>
      <c r="CS37" s="4"/>
      <c r="CT37" s="4"/>
      <c r="CU37" s="4"/>
      <c r="CV37" s="4"/>
      <c r="CW37" s="4"/>
      <c r="CX37" s="4"/>
      <c r="CY37" s="4">
        <v>0</v>
      </c>
      <c r="CZ37" s="4"/>
      <c r="DA37" s="4"/>
      <c r="DB37" s="4"/>
      <c r="DC37" s="4">
        <v>0</v>
      </c>
      <c r="DD37" s="4"/>
      <c r="DE37" s="4">
        <v>0</v>
      </c>
      <c r="DF37" s="4"/>
      <c r="DG37" s="4">
        <v>0</v>
      </c>
      <c r="DH37" s="4">
        <v>28229</v>
      </c>
      <c r="DI37" s="8">
        <v>978669</v>
      </c>
      <c r="DJ37" s="4">
        <v>83662</v>
      </c>
      <c r="DK37" s="4">
        <v>46359</v>
      </c>
      <c r="DL37" s="4"/>
      <c r="DM37" s="4"/>
      <c r="DN37" s="4"/>
      <c r="DO37" s="4"/>
      <c r="DP37" s="4"/>
      <c r="DQ37" s="4">
        <v>2300</v>
      </c>
      <c r="DR37" s="4"/>
      <c r="DS37" s="4"/>
      <c r="DT37" s="4"/>
      <c r="DU37" s="4"/>
      <c r="DV37" s="4"/>
      <c r="DW37" s="4"/>
      <c r="DX37" s="4">
        <v>1965</v>
      </c>
      <c r="DY37" s="4"/>
      <c r="DZ37" s="4">
        <v>11</v>
      </c>
      <c r="EA37" s="4">
        <v>322</v>
      </c>
      <c r="EB37" s="4"/>
      <c r="EC37" s="4">
        <v>301</v>
      </c>
      <c r="ED37" s="4">
        <v>4899</v>
      </c>
      <c r="EE37" s="4">
        <v>12698</v>
      </c>
      <c r="EF37" s="4">
        <v>3579</v>
      </c>
      <c r="EG37" s="4"/>
      <c r="EH37" s="4"/>
      <c r="EI37" s="4"/>
      <c r="EJ37" s="4">
        <v>0</v>
      </c>
      <c r="EK37" s="4"/>
      <c r="EL37" s="4"/>
      <c r="EM37" s="4"/>
      <c r="EN37" s="4"/>
      <c r="EO37" s="4"/>
      <c r="EP37" s="4">
        <v>0</v>
      </c>
      <c r="EQ37" s="4"/>
      <c r="ER37" s="4">
        <v>127085</v>
      </c>
      <c r="ES37" s="4"/>
      <c r="ET37" s="4"/>
      <c r="EU37" s="4"/>
      <c r="EV37" s="4"/>
      <c r="EW37" s="4"/>
      <c r="EX37" s="4"/>
      <c r="EY37" s="4"/>
      <c r="EZ37" s="4"/>
      <c r="FA37" s="4">
        <v>127085</v>
      </c>
      <c r="FB37" s="4"/>
      <c r="FC37" s="4"/>
      <c r="FD37" s="4"/>
      <c r="FE37" s="4">
        <v>0</v>
      </c>
      <c r="FF37" s="4">
        <v>0</v>
      </c>
      <c r="FG37" s="4">
        <v>0</v>
      </c>
      <c r="FH37" s="10">
        <v>278282</v>
      </c>
      <c r="FI37" s="4">
        <v>250986</v>
      </c>
      <c r="FJ37" s="4">
        <v>0</v>
      </c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>
        <v>0</v>
      </c>
      <c r="FX37" s="4"/>
      <c r="FY37" s="4"/>
      <c r="FZ37" s="4"/>
      <c r="GA37" s="4"/>
      <c r="GB37" s="4"/>
      <c r="GC37" s="4">
        <v>0</v>
      </c>
      <c r="GD37" s="4"/>
      <c r="GE37" s="4"/>
      <c r="GF37" s="4"/>
      <c r="GG37" s="4"/>
      <c r="GH37" s="4">
        <v>0</v>
      </c>
      <c r="GI37" s="4"/>
      <c r="GJ37" s="4"/>
      <c r="GK37" s="4"/>
      <c r="GL37" s="4"/>
      <c r="GM37" s="4"/>
      <c r="GN37" s="4">
        <v>0</v>
      </c>
      <c r="GO37" s="4"/>
      <c r="GP37" s="4"/>
      <c r="GQ37" s="4"/>
      <c r="GR37" s="4"/>
      <c r="GS37" s="4"/>
      <c r="GT37" s="4"/>
      <c r="GU37" s="4"/>
      <c r="GV37" s="4"/>
      <c r="GW37" s="4">
        <v>0</v>
      </c>
      <c r="GX37" s="4"/>
      <c r="GY37" s="4"/>
      <c r="GZ37" s="4"/>
      <c r="HA37" s="4">
        <v>0</v>
      </c>
      <c r="HB37" s="4">
        <v>0</v>
      </c>
      <c r="HC37" s="4">
        <v>0</v>
      </c>
      <c r="HD37" s="4">
        <v>250986</v>
      </c>
      <c r="HE37" s="12">
        <v>529268</v>
      </c>
      <c r="HF37" s="4"/>
      <c r="HG37" s="4">
        <v>150000</v>
      </c>
      <c r="HH37" s="4"/>
      <c r="HI37" s="4"/>
      <c r="HJ37" s="4"/>
      <c r="HK37" s="4"/>
      <c r="HL37" s="4"/>
      <c r="HM37" s="4">
        <v>150000</v>
      </c>
      <c r="HN37" s="4"/>
      <c r="HO37" s="4"/>
      <c r="HP37" s="4"/>
      <c r="HQ37" s="4"/>
      <c r="HR37" s="4"/>
      <c r="HS37" s="4">
        <v>0</v>
      </c>
      <c r="HT37" s="4">
        <v>28318</v>
      </c>
      <c r="HU37" s="4">
        <v>0</v>
      </c>
      <c r="HV37" s="4"/>
      <c r="HW37" s="4">
        <v>65293</v>
      </c>
      <c r="HX37" s="4">
        <v>205790</v>
      </c>
      <c r="HY37" s="4"/>
      <c r="HZ37" s="4">
        <v>205790</v>
      </c>
      <c r="IA37" s="4"/>
      <c r="IB37" s="14">
        <v>449401</v>
      </c>
      <c r="IC37" s="4">
        <v>978669</v>
      </c>
      <c r="ID37" s="4"/>
      <c r="IE37" s="4"/>
      <c r="IF37" s="4"/>
      <c r="IG37" s="4">
        <v>0</v>
      </c>
      <c r="IH37" s="4"/>
      <c r="II37" s="4"/>
      <c r="IJ37" s="4"/>
      <c r="IK37" s="4">
        <v>0</v>
      </c>
    </row>
    <row r="38" spans="1:245" s="2" customFormat="1" ht="15">
      <c r="A38" s="1">
        <f t="shared" si="0"/>
        <v>34</v>
      </c>
      <c r="B38" s="2">
        <v>800200336</v>
      </c>
      <c r="C38" s="3">
        <v>42004</v>
      </c>
      <c r="D38" s="2" t="s">
        <v>33</v>
      </c>
      <c r="E38" s="2" t="s">
        <v>291</v>
      </c>
      <c r="F38" s="2" t="s">
        <v>296</v>
      </c>
      <c r="G38" s="2" t="s">
        <v>295</v>
      </c>
      <c r="H38" s="2" t="s">
        <v>321</v>
      </c>
      <c r="I38" s="2" t="s">
        <v>311</v>
      </c>
      <c r="J38" s="4">
        <v>482310</v>
      </c>
      <c r="K38" s="4">
        <v>7994325</v>
      </c>
      <c r="L38" s="4"/>
      <c r="M38" s="4"/>
      <c r="N38" s="4"/>
      <c r="O38" s="4">
        <v>8476635</v>
      </c>
      <c r="P38" s="4">
        <v>250248</v>
      </c>
      <c r="Q38" s="4">
        <v>36806809</v>
      </c>
      <c r="R38" s="4">
        <v>236736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6485</v>
      </c>
      <c r="Y38" s="4">
        <v>0</v>
      </c>
      <c r="Z38" s="4">
        <v>19800</v>
      </c>
      <c r="AA38" s="4">
        <v>0</v>
      </c>
      <c r="AB38" s="4">
        <v>160191</v>
      </c>
      <c r="AC38" s="4">
        <v>0</v>
      </c>
      <c r="AD38" s="4">
        <v>5544523</v>
      </c>
      <c r="AE38" s="4">
        <v>7170086</v>
      </c>
      <c r="AF38" s="4">
        <v>13050</v>
      </c>
      <c r="AG38" s="4">
        <v>661425</v>
      </c>
      <c r="AH38" s="4">
        <v>1006512</v>
      </c>
      <c r="AI38" s="4">
        <v>2600000</v>
      </c>
      <c r="AJ38" s="4">
        <v>0</v>
      </c>
      <c r="AK38" s="4">
        <v>3361552</v>
      </c>
      <c r="AL38" s="4">
        <v>50864065</v>
      </c>
      <c r="AM38" s="4"/>
      <c r="AN38" s="4"/>
      <c r="AO38" s="4">
        <v>0</v>
      </c>
      <c r="AP38" s="4">
        <v>0</v>
      </c>
      <c r="AQ38" s="4"/>
      <c r="AR38" s="4"/>
      <c r="AS38" s="4"/>
      <c r="AT38" s="4"/>
      <c r="AU38" s="4">
        <v>38052386</v>
      </c>
      <c r="AV38" s="4">
        <v>0</v>
      </c>
      <c r="AW38" s="4"/>
      <c r="AX38" s="4">
        <v>0</v>
      </c>
      <c r="AY38" s="4"/>
      <c r="AZ38" s="4"/>
      <c r="BA38" s="4"/>
      <c r="BB38" s="4"/>
      <c r="BC38" s="4">
        <v>38052386</v>
      </c>
      <c r="BD38" s="4">
        <v>1220816</v>
      </c>
      <c r="BE38" s="4"/>
      <c r="BF38" s="4"/>
      <c r="BG38" s="4"/>
      <c r="BH38" s="4"/>
      <c r="BI38" s="4"/>
      <c r="BJ38" s="4">
        <v>1220816</v>
      </c>
      <c r="BK38" s="6">
        <v>98864150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7934882</v>
      </c>
      <c r="CI38" s="4"/>
      <c r="CJ38" s="4"/>
      <c r="CK38" s="4"/>
      <c r="CL38" s="4"/>
      <c r="CM38" s="4"/>
      <c r="CN38" s="4"/>
      <c r="CO38" s="4"/>
      <c r="CP38" s="4"/>
      <c r="CQ38" s="4"/>
      <c r="CR38" s="4">
        <v>0</v>
      </c>
      <c r="CS38" s="4"/>
      <c r="CT38" s="4"/>
      <c r="CU38" s="4"/>
      <c r="CV38" s="4"/>
      <c r="CW38" s="4"/>
      <c r="CX38" s="4"/>
      <c r="CY38" s="4">
        <v>0</v>
      </c>
      <c r="CZ38" s="4"/>
      <c r="DA38" s="4"/>
      <c r="DB38" s="4"/>
      <c r="DC38" s="4">
        <v>0</v>
      </c>
      <c r="DD38" s="4"/>
      <c r="DE38" s="4">
        <v>6487763</v>
      </c>
      <c r="DF38" s="4"/>
      <c r="DG38" s="4">
        <v>6487763</v>
      </c>
      <c r="DH38" s="4">
        <v>14422645</v>
      </c>
      <c r="DI38" s="8">
        <v>113286795</v>
      </c>
      <c r="DJ38" s="4">
        <v>24936299</v>
      </c>
      <c r="DK38" s="4">
        <v>59585312</v>
      </c>
      <c r="DL38" s="4"/>
      <c r="DM38" s="4"/>
      <c r="DN38" s="4"/>
      <c r="DO38" s="4"/>
      <c r="DP38" s="4"/>
      <c r="DQ38" s="4">
        <v>379558</v>
      </c>
      <c r="DR38" s="4"/>
      <c r="DS38" s="4"/>
      <c r="DT38" s="4"/>
      <c r="DU38" s="4"/>
      <c r="DV38" s="4"/>
      <c r="DW38" s="4">
        <v>21833</v>
      </c>
      <c r="DX38" s="4">
        <v>1243063</v>
      </c>
      <c r="DY38" s="4">
        <v>722429</v>
      </c>
      <c r="DZ38" s="4">
        <v>5855</v>
      </c>
      <c r="EA38" s="4"/>
      <c r="EB38" s="4"/>
      <c r="EC38" s="4"/>
      <c r="ED38" s="4">
        <v>2372738</v>
      </c>
      <c r="EE38" s="4">
        <v>1666736</v>
      </c>
      <c r="EF38" s="4"/>
      <c r="EG38" s="4">
        <v>444060</v>
      </c>
      <c r="EH38" s="4"/>
      <c r="EI38" s="4">
        <v>611690</v>
      </c>
      <c r="EJ38" s="4">
        <v>0</v>
      </c>
      <c r="EK38" s="4"/>
      <c r="EL38" s="4"/>
      <c r="EM38" s="4"/>
      <c r="EN38" s="4"/>
      <c r="EO38" s="4"/>
      <c r="EP38" s="4">
        <v>1055750</v>
      </c>
      <c r="EQ38" s="4"/>
      <c r="ER38" s="4">
        <v>310449</v>
      </c>
      <c r="ES38" s="4"/>
      <c r="ET38" s="4">
        <v>5457</v>
      </c>
      <c r="EU38" s="4"/>
      <c r="EV38" s="4"/>
      <c r="EW38" s="4"/>
      <c r="EX38" s="4"/>
      <c r="EY38" s="4"/>
      <c r="EZ38" s="4"/>
      <c r="FA38" s="4">
        <v>315906</v>
      </c>
      <c r="FB38" s="4"/>
      <c r="FC38" s="4"/>
      <c r="FD38" s="4"/>
      <c r="FE38" s="4">
        <v>0</v>
      </c>
      <c r="FF38" s="4">
        <v>0</v>
      </c>
      <c r="FG38" s="4">
        <v>0</v>
      </c>
      <c r="FH38" s="10">
        <v>89932741</v>
      </c>
      <c r="FI38" s="4">
        <v>4293226</v>
      </c>
      <c r="FJ38" s="4">
        <v>0</v>
      </c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>
        <v>0</v>
      </c>
      <c r="FX38" s="4"/>
      <c r="FY38" s="4"/>
      <c r="FZ38" s="4"/>
      <c r="GA38" s="4"/>
      <c r="GB38" s="4"/>
      <c r="GC38" s="4">
        <v>0</v>
      </c>
      <c r="GD38" s="4"/>
      <c r="GE38" s="4"/>
      <c r="GF38" s="4"/>
      <c r="GG38" s="4"/>
      <c r="GH38" s="4">
        <v>0</v>
      </c>
      <c r="GI38" s="4"/>
      <c r="GJ38" s="4"/>
      <c r="GK38" s="4"/>
      <c r="GL38" s="4"/>
      <c r="GM38" s="4"/>
      <c r="GN38" s="4">
        <v>0</v>
      </c>
      <c r="GO38" s="4"/>
      <c r="GP38" s="4"/>
      <c r="GQ38" s="4"/>
      <c r="GR38" s="4"/>
      <c r="GS38" s="4"/>
      <c r="GT38" s="4"/>
      <c r="GU38" s="4"/>
      <c r="GV38" s="4"/>
      <c r="GW38" s="4">
        <v>0</v>
      </c>
      <c r="GX38" s="4"/>
      <c r="GY38" s="4"/>
      <c r="GZ38" s="4"/>
      <c r="HA38" s="4">
        <v>0</v>
      </c>
      <c r="HB38" s="4">
        <v>0</v>
      </c>
      <c r="HC38" s="4">
        <v>0</v>
      </c>
      <c r="HD38" s="4">
        <v>4293226</v>
      </c>
      <c r="HE38" s="12">
        <v>94225967</v>
      </c>
      <c r="HF38" s="4">
        <v>5072395</v>
      </c>
      <c r="HG38" s="4"/>
      <c r="HH38" s="4"/>
      <c r="HI38" s="4"/>
      <c r="HJ38" s="4"/>
      <c r="HK38" s="4"/>
      <c r="HL38" s="4"/>
      <c r="HM38" s="4">
        <v>5072395</v>
      </c>
      <c r="HN38" s="4"/>
      <c r="HO38" s="4"/>
      <c r="HP38" s="4"/>
      <c r="HQ38" s="4"/>
      <c r="HR38" s="4"/>
      <c r="HS38" s="4">
        <v>0</v>
      </c>
      <c r="HT38" s="4">
        <v>2051144</v>
      </c>
      <c r="HU38" s="4">
        <v>5164135</v>
      </c>
      <c r="HV38" s="4"/>
      <c r="HW38" s="4">
        <v>285391</v>
      </c>
      <c r="HX38" s="4"/>
      <c r="HY38" s="4"/>
      <c r="HZ38" s="4">
        <v>0</v>
      </c>
      <c r="IA38" s="4">
        <v>6487763</v>
      </c>
      <c r="IB38" s="14">
        <v>19060828</v>
      </c>
      <c r="IC38" s="4">
        <v>113286795</v>
      </c>
      <c r="ID38" s="4">
        <v>4808830</v>
      </c>
      <c r="IE38" s="4">
        <v>715692</v>
      </c>
      <c r="IF38" s="4">
        <v>10766</v>
      </c>
      <c r="IG38" s="4">
        <v>35044329</v>
      </c>
      <c r="IH38" s="4">
        <v>35042956</v>
      </c>
      <c r="II38" s="4">
        <v>1373</v>
      </c>
      <c r="IJ38" s="4"/>
      <c r="IK38" s="4">
        <v>5535288</v>
      </c>
    </row>
    <row r="39" spans="1:245" s="2" customFormat="1" ht="15">
      <c r="A39" s="1">
        <f t="shared" si="0"/>
        <v>35</v>
      </c>
      <c r="B39" s="2">
        <v>800203039</v>
      </c>
      <c r="C39" s="3">
        <v>42004</v>
      </c>
      <c r="D39" s="2" t="s">
        <v>34</v>
      </c>
      <c r="E39" s="2" t="s">
        <v>292</v>
      </c>
      <c r="F39" s="2" t="s">
        <v>297</v>
      </c>
      <c r="G39" s="2" t="s">
        <v>295</v>
      </c>
      <c r="H39" s="2" t="s">
        <v>301</v>
      </c>
      <c r="I39" s="2" t="s">
        <v>302</v>
      </c>
      <c r="J39" s="4"/>
      <c r="K39" s="4">
        <v>2463</v>
      </c>
      <c r="L39" s="4"/>
      <c r="M39" s="4">
        <v>4001</v>
      </c>
      <c r="N39" s="4"/>
      <c r="O39" s="4">
        <v>6464</v>
      </c>
      <c r="P39" s="4">
        <v>336271</v>
      </c>
      <c r="Q39" s="4">
        <v>315261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56665</v>
      </c>
      <c r="AE39" s="4">
        <v>0</v>
      </c>
      <c r="AF39" s="4">
        <v>5584</v>
      </c>
      <c r="AG39" s="4">
        <v>0</v>
      </c>
      <c r="AH39" s="4">
        <v>0</v>
      </c>
      <c r="AI39" s="4">
        <v>0</v>
      </c>
      <c r="AJ39" s="4">
        <v>0</v>
      </c>
      <c r="AK39" s="4">
        <v>22462</v>
      </c>
      <c r="AL39" s="4">
        <v>355048</v>
      </c>
      <c r="AM39" s="4"/>
      <c r="AN39" s="4"/>
      <c r="AO39" s="4">
        <v>0</v>
      </c>
      <c r="AP39" s="4">
        <v>0</v>
      </c>
      <c r="AQ39" s="4"/>
      <c r="AR39" s="4"/>
      <c r="AS39" s="4"/>
      <c r="AT39" s="4"/>
      <c r="AU39" s="4">
        <v>10169</v>
      </c>
      <c r="AV39" s="4">
        <v>0</v>
      </c>
      <c r="AW39" s="4"/>
      <c r="AX39" s="4">
        <v>0</v>
      </c>
      <c r="AY39" s="4"/>
      <c r="AZ39" s="4"/>
      <c r="BA39" s="4"/>
      <c r="BB39" s="4"/>
      <c r="BC39" s="4">
        <v>10169</v>
      </c>
      <c r="BD39" s="4"/>
      <c r="BE39" s="4"/>
      <c r="BF39" s="4"/>
      <c r="BG39" s="4"/>
      <c r="BH39" s="4"/>
      <c r="BI39" s="4"/>
      <c r="BJ39" s="4">
        <v>0</v>
      </c>
      <c r="BK39" s="6">
        <v>707952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251850</v>
      </c>
      <c r="CI39" s="4"/>
      <c r="CJ39" s="4"/>
      <c r="CK39" s="4"/>
      <c r="CL39" s="4"/>
      <c r="CM39" s="4"/>
      <c r="CN39" s="4"/>
      <c r="CO39" s="4"/>
      <c r="CP39" s="4"/>
      <c r="CQ39" s="4"/>
      <c r="CR39" s="4">
        <v>0</v>
      </c>
      <c r="CS39" s="4"/>
      <c r="CT39" s="4"/>
      <c r="CU39" s="4"/>
      <c r="CV39" s="4"/>
      <c r="CW39" s="4"/>
      <c r="CX39" s="4"/>
      <c r="CY39" s="4">
        <v>0</v>
      </c>
      <c r="CZ39" s="4"/>
      <c r="DA39" s="4"/>
      <c r="DB39" s="4"/>
      <c r="DC39" s="4">
        <v>0</v>
      </c>
      <c r="DD39" s="4"/>
      <c r="DE39" s="4">
        <v>0</v>
      </c>
      <c r="DF39" s="4"/>
      <c r="DG39" s="4">
        <v>0</v>
      </c>
      <c r="DH39" s="4">
        <v>251850</v>
      </c>
      <c r="DI39" s="8">
        <v>959802</v>
      </c>
      <c r="DJ39" s="4">
        <v>56628</v>
      </c>
      <c r="DK39" s="4">
        <v>189246</v>
      </c>
      <c r="DL39" s="4"/>
      <c r="DM39" s="4"/>
      <c r="DN39" s="4"/>
      <c r="DO39" s="4"/>
      <c r="DP39" s="4"/>
      <c r="DQ39" s="4">
        <v>1340</v>
      </c>
      <c r="DR39" s="4"/>
      <c r="DS39" s="4"/>
      <c r="DT39" s="4"/>
      <c r="DU39" s="4"/>
      <c r="DV39" s="4"/>
      <c r="DW39" s="4"/>
      <c r="DX39" s="4">
        <v>11356</v>
      </c>
      <c r="DY39" s="4"/>
      <c r="DZ39" s="4">
        <v>3474</v>
      </c>
      <c r="EA39" s="4"/>
      <c r="EB39" s="4"/>
      <c r="EC39" s="4"/>
      <c r="ED39" s="4">
        <v>16170</v>
      </c>
      <c r="EE39" s="4"/>
      <c r="EF39" s="4">
        <v>15116</v>
      </c>
      <c r="EG39" s="4">
        <v>34763</v>
      </c>
      <c r="EH39" s="4"/>
      <c r="EI39" s="4"/>
      <c r="EJ39" s="4">
        <v>0</v>
      </c>
      <c r="EK39" s="4"/>
      <c r="EL39" s="4"/>
      <c r="EM39" s="4"/>
      <c r="EN39" s="4"/>
      <c r="EO39" s="4"/>
      <c r="EP39" s="4">
        <v>34763</v>
      </c>
      <c r="EQ39" s="4"/>
      <c r="ER39" s="4">
        <v>368</v>
      </c>
      <c r="ES39" s="4"/>
      <c r="ET39" s="4"/>
      <c r="EU39" s="4"/>
      <c r="EV39" s="4"/>
      <c r="EW39" s="4"/>
      <c r="EX39" s="4"/>
      <c r="EY39" s="4"/>
      <c r="EZ39" s="4"/>
      <c r="FA39" s="4">
        <v>368</v>
      </c>
      <c r="FB39" s="4"/>
      <c r="FC39" s="4"/>
      <c r="FD39" s="4"/>
      <c r="FE39" s="4">
        <v>0</v>
      </c>
      <c r="FF39" s="4">
        <v>0</v>
      </c>
      <c r="FG39" s="4">
        <v>0</v>
      </c>
      <c r="FH39" s="10">
        <v>312291</v>
      </c>
      <c r="FI39" s="4">
        <v>155005</v>
      </c>
      <c r="FJ39" s="4">
        <v>0</v>
      </c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>
        <v>0</v>
      </c>
      <c r="FX39" s="4"/>
      <c r="FY39" s="4"/>
      <c r="FZ39" s="4"/>
      <c r="GA39" s="4"/>
      <c r="GB39" s="4"/>
      <c r="GC39" s="4">
        <v>0</v>
      </c>
      <c r="GD39" s="4"/>
      <c r="GE39" s="4"/>
      <c r="GF39" s="4"/>
      <c r="GG39" s="4"/>
      <c r="GH39" s="4">
        <v>0</v>
      </c>
      <c r="GI39" s="4"/>
      <c r="GJ39" s="4"/>
      <c r="GK39" s="4"/>
      <c r="GL39" s="4"/>
      <c r="GM39" s="4"/>
      <c r="GN39" s="4">
        <v>0</v>
      </c>
      <c r="GO39" s="4"/>
      <c r="GP39" s="4"/>
      <c r="GQ39" s="4"/>
      <c r="GR39" s="4"/>
      <c r="GS39" s="4"/>
      <c r="GT39" s="4"/>
      <c r="GU39" s="4"/>
      <c r="GV39" s="4"/>
      <c r="GW39" s="4">
        <v>0</v>
      </c>
      <c r="GX39" s="4"/>
      <c r="GY39" s="4"/>
      <c r="GZ39" s="4"/>
      <c r="HA39" s="4">
        <v>0</v>
      </c>
      <c r="HB39" s="4">
        <v>0</v>
      </c>
      <c r="HC39" s="4">
        <v>0</v>
      </c>
      <c r="HD39" s="4">
        <v>155005</v>
      </c>
      <c r="HE39" s="12">
        <v>467296</v>
      </c>
      <c r="HF39" s="4">
        <v>30000</v>
      </c>
      <c r="HG39" s="4"/>
      <c r="HH39" s="4"/>
      <c r="HI39" s="4"/>
      <c r="HJ39" s="4"/>
      <c r="HK39" s="4"/>
      <c r="HL39" s="4"/>
      <c r="HM39" s="4">
        <v>30000</v>
      </c>
      <c r="HN39" s="4"/>
      <c r="HO39" s="4"/>
      <c r="HP39" s="4"/>
      <c r="HQ39" s="4"/>
      <c r="HR39" s="4"/>
      <c r="HS39" s="4">
        <v>0</v>
      </c>
      <c r="HT39" s="4">
        <v>46116</v>
      </c>
      <c r="HU39" s="4">
        <v>87870</v>
      </c>
      <c r="HV39" s="4"/>
      <c r="HW39" s="4">
        <v>86596</v>
      </c>
      <c r="HX39" s="4">
        <v>241924</v>
      </c>
      <c r="HY39" s="4"/>
      <c r="HZ39" s="4">
        <v>241924</v>
      </c>
      <c r="IA39" s="4"/>
      <c r="IB39" s="14">
        <v>492506</v>
      </c>
      <c r="IC39" s="4">
        <v>959802</v>
      </c>
      <c r="ID39" s="4"/>
      <c r="IE39" s="4"/>
      <c r="IF39" s="4"/>
      <c r="IG39" s="4">
        <v>0</v>
      </c>
      <c r="IH39" s="4"/>
      <c r="II39" s="4"/>
      <c r="IJ39" s="4"/>
      <c r="IK39" s="4">
        <v>0</v>
      </c>
    </row>
    <row r="40" spans="1:245" s="2" customFormat="1" ht="15">
      <c r="A40" s="1">
        <f t="shared" si="0"/>
        <v>36</v>
      </c>
      <c r="B40" s="2">
        <v>800210453</v>
      </c>
      <c r="C40" s="3">
        <v>42004</v>
      </c>
      <c r="D40" s="2" t="s">
        <v>35</v>
      </c>
      <c r="E40" s="2" t="s">
        <v>292</v>
      </c>
      <c r="F40" s="2" t="s">
        <v>297</v>
      </c>
      <c r="G40" s="2" t="s">
        <v>295</v>
      </c>
      <c r="H40" s="2" t="s">
        <v>303</v>
      </c>
      <c r="I40" s="2" t="s">
        <v>304</v>
      </c>
      <c r="J40" s="4">
        <v>642738</v>
      </c>
      <c r="K40" s="4">
        <v>172260</v>
      </c>
      <c r="L40" s="4"/>
      <c r="M40" s="4">
        <v>701</v>
      </c>
      <c r="N40" s="4"/>
      <c r="O40" s="4">
        <v>815699</v>
      </c>
      <c r="P40" s="4">
        <v>0</v>
      </c>
      <c r="Q40" s="4">
        <v>3437268</v>
      </c>
      <c r="R40" s="4">
        <v>457017</v>
      </c>
      <c r="S40" s="4">
        <v>0</v>
      </c>
      <c r="T40" s="4">
        <v>0</v>
      </c>
      <c r="U40" s="4">
        <v>0</v>
      </c>
      <c r="V40" s="4">
        <v>871231</v>
      </c>
      <c r="W40" s="4">
        <v>0</v>
      </c>
      <c r="X40" s="4">
        <v>99190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565430</v>
      </c>
      <c r="AE40" s="4">
        <v>0</v>
      </c>
      <c r="AF40" s="4">
        <v>225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5430361</v>
      </c>
      <c r="AM40" s="4"/>
      <c r="AN40" s="4"/>
      <c r="AO40" s="4">
        <v>0</v>
      </c>
      <c r="AP40" s="4">
        <v>0</v>
      </c>
      <c r="AQ40" s="4"/>
      <c r="AR40" s="4"/>
      <c r="AS40" s="4"/>
      <c r="AT40" s="4"/>
      <c r="AU40" s="4">
        <v>334735</v>
      </c>
      <c r="AV40" s="4">
        <v>0</v>
      </c>
      <c r="AW40" s="4"/>
      <c r="AX40" s="4">
        <v>0</v>
      </c>
      <c r="AY40" s="4"/>
      <c r="AZ40" s="4"/>
      <c r="BA40" s="4"/>
      <c r="BB40" s="4"/>
      <c r="BC40" s="4">
        <v>334735</v>
      </c>
      <c r="BD40" s="4"/>
      <c r="BE40" s="4"/>
      <c r="BF40" s="4"/>
      <c r="BG40" s="4"/>
      <c r="BH40" s="4"/>
      <c r="BI40" s="4"/>
      <c r="BJ40" s="4">
        <v>0</v>
      </c>
      <c r="BK40" s="6">
        <v>6580795</v>
      </c>
      <c r="BL40" s="4">
        <v>100798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78756</v>
      </c>
      <c r="CI40" s="4">
        <v>1488250</v>
      </c>
      <c r="CJ40" s="4"/>
      <c r="CK40" s="4"/>
      <c r="CL40" s="4">
        <v>1750600</v>
      </c>
      <c r="CM40" s="4"/>
      <c r="CN40" s="4"/>
      <c r="CO40" s="4">
        <v>127967</v>
      </c>
      <c r="CP40" s="4"/>
      <c r="CQ40" s="4"/>
      <c r="CR40" s="4">
        <v>3366817</v>
      </c>
      <c r="CS40" s="4">
        <v>203541</v>
      </c>
      <c r="CT40" s="4">
        <v>238231</v>
      </c>
      <c r="CU40" s="4"/>
      <c r="CV40" s="4"/>
      <c r="CW40" s="4"/>
      <c r="CX40" s="4"/>
      <c r="CY40" s="4">
        <v>441772</v>
      </c>
      <c r="CZ40" s="4"/>
      <c r="DA40" s="4"/>
      <c r="DB40" s="4"/>
      <c r="DC40" s="4">
        <v>0</v>
      </c>
      <c r="DD40" s="4"/>
      <c r="DE40" s="4">
        <v>0</v>
      </c>
      <c r="DF40" s="4"/>
      <c r="DG40" s="4">
        <v>0</v>
      </c>
      <c r="DH40" s="4">
        <v>3988143</v>
      </c>
      <c r="DI40" s="8">
        <v>10568938</v>
      </c>
      <c r="DJ40" s="4">
        <v>845660</v>
      </c>
      <c r="DK40" s="4">
        <v>4572868</v>
      </c>
      <c r="DL40" s="4"/>
      <c r="DM40" s="4"/>
      <c r="DN40" s="4">
        <v>135</v>
      </c>
      <c r="DO40" s="4"/>
      <c r="DP40" s="4"/>
      <c r="DQ40" s="4">
        <v>150709</v>
      </c>
      <c r="DR40" s="4"/>
      <c r="DS40" s="4"/>
      <c r="DT40" s="4"/>
      <c r="DU40" s="4"/>
      <c r="DV40" s="4"/>
      <c r="DW40" s="4"/>
      <c r="DX40" s="4">
        <v>176894</v>
      </c>
      <c r="DY40" s="4"/>
      <c r="DZ40" s="4">
        <v>157</v>
      </c>
      <c r="EA40" s="4">
        <v>13671</v>
      </c>
      <c r="EB40" s="4"/>
      <c r="EC40" s="4">
        <v>16301</v>
      </c>
      <c r="ED40" s="4">
        <v>357867</v>
      </c>
      <c r="EE40" s="4">
        <v>180457</v>
      </c>
      <c r="EF40" s="4">
        <v>262816</v>
      </c>
      <c r="EG40" s="4"/>
      <c r="EH40" s="4"/>
      <c r="EI40" s="4">
        <v>47960</v>
      </c>
      <c r="EJ40" s="4">
        <v>0</v>
      </c>
      <c r="EK40" s="4"/>
      <c r="EL40" s="4"/>
      <c r="EM40" s="4"/>
      <c r="EN40" s="4"/>
      <c r="EO40" s="4"/>
      <c r="EP40" s="4">
        <v>47960</v>
      </c>
      <c r="EQ40" s="4"/>
      <c r="ER40" s="4">
        <v>18747</v>
      </c>
      <c r="ES40" s="4"/>
      <c r="ET40" s="4">
        <v>0</v>
      </c>
      <c r="EU40" s="4"/>
      <c r="EV40" s="4"/>
      <c r="EW40" s="4"/>
      <c r="EX40" s="4"/>
      <c r="EY40" s="4"/>
      <c r="EZ40" s="4"/>
      <c r="FA40" s="4">
        <v>18747</v>
      </c>
      <c r="FB40" s="4"/>
      <c r="FC40" s="4"/>
      <c r="FD40" s="4"/>
      <c r="FE40" s="4">
        <v>0</v>
      </c>
      <c r="FF40" s="4">
        <v>0</v>
      </c>
      <c r="FG40" s="4">
        <v>0</v>
      </c>
      <c r="FH40" s="10">
        <v>6286375</v>
      </c>
      <c r="FI40" s="4">
        <v>786111</v>
      </c>
      <c r="FJ40" s="4">
        <v>0</v>
      </c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>
        <v>0</v>
      </c>
      <c r="FX40" s="4"/>
      <c r="FY40" s="4"/>
      <c r="FZ40" s="4"/>
      <c r="GA40" s="4"/>
      <c r="GB40" s="4"/>
      <c r="GC40" s="4">
        <v>0</v>
      </c>
      <c r="GD40" s="4"/>
      <c r="GE40" s="4"/>
      <c r="GF40" s="4"/>
      <c r="GG40" s="4"/>
      <c r="GH40" s="4">
        <v>0</v>
      </c>
      <c r="GI40" s="4"/>
      <c r="GJ40" s="4"/>
      <c r="GK40" s="4"/>
      <c r="GL40" s="4"/>
      <c r="GM40" s="4"/>
      <c r="GN40" s="4">
        <v>0</v>
      </c>
      <c r="GO40" s="4"/>
      <c r="GP40" s="4"/>
      <c r="GQ40" s="4"/>
      <c r="GR40" s="4"/>
      <c r="GS40" s="4"/>
      <c r="GT40" s="4"/>
      <c r="GU40" s="4"/>
      <c r="GV40" s="4"/>
      <c r="GW40" s="4">
        <v>0</v>
      </c>
      <c r="GX40" s="4"/>
      <c r="GY40" s="4"/>
      <c r="GZ40" s="4"/>
      <c r="HA40" s="4">
        <v>0</v>
      </c>
      <c r="HB40" s="4">
        <v>0</v>
      </c>
      <c r="HC40" s="4">
        <v>0</v>
      </c>
      <c r="HD40" s="4">
        <v>786111</v>
      </c>
      <c r="HE40" s="12">
        <v>7072486</v>
      </c>
      <c r="HF40" s="4">
        <v>632625</v>
      </c>
      <c r="HG40" s="4"/>
      <c r="HH40" s="4"/>
      <c r="HI40" s="4"/>
      <c r="HJ40" s="4"/>
      <c r="HK40" s="4"/>
      <c r="HL40" s="4"/>
      <c r="HM40" s="4">
        <v>632625</v>
      </c>
      <c r="HN40" s="4">
        <v>218925</v>
      </c>
      <c r="HO40" s="4"/>
      <c r="HP40" s="4">
        <v>1750600</v>
      </c>
      <c r="HQ40" s="4"/>
      <c r="HR40" s="4">
        <v>76047</v>
      </c>
      <c r="HS40" s="4">
        <v>2045572</v>
      </c>
      <c r="HT40" s="4">
        <v>406572</v>
      </c>
      <c r="HU40" s="4">
        <v>21342</v>
      </c>
      <c r="HV40" s="4"/>
      <c r="HW40" s="4">
        <v>390341</v>
      </c>
      <c r="HX40" s="4"/>
      <c r="HY40" s="4"/>
      <c r="HZ40" s="4">
        <v>0</v>
      </c>
      <c r="IA40" s="4"/>
      <c r="IB40" s="14">
        <v>3496452</v>
      </c>
      <c r="IC40" s="4">
        <v>10568938</v>
      </c>
      <c r="ID40" s="4"/>
      <c r="IE40" s="4"/>
      <c r="IF40" s="4"/>
      <c r="IG40" s="4">
        <v>0</v>
      </c>
      <c r="IH40" s="4"/>
      <c r="II40" s="4"/>
      <c r="IJ40" s="4"/>
      <c r="IK40" s="4">
        <v>0</v>
      </c>
    </row>
    <row r="41" spans="1:245" s="2" customFormat="1" ht="15">
      <c r="A41" s="1">
        <f t="shared" si="0"/>
        <v>37</v>
      </c>
      <c r="B41" s="2">
        <v>800219684</v>
      </c>
      <c r="C41" s="3">
        <v>42004</v>
      </c>
      <c r="D41" s="2" t="s">
        <v>36</v>
      </c>
      <c r="E41" s="2" t="s">
        <v>292</v>
      </c>
      <c r="F41" s="2" t="s">
        <v>297</v>
      </c>
      <c r="G41" s="2" t="s">
        <v>295</v>
      </c>
      <c r="H41" s="2" t="s">
        <v>303</v>
      </c>
      <c r="I41" s="2" t="s">
        <v>304</v>
      </c>
      <c r="J41" s="4"/>
      <c r="K41" s="4">
        <v>12551</v>
      </c>
      <c r="L41" s="4"/>
      <c r="M41" s="4">
        <v>21156</v>
      </c>
      <c r="N41" s="4">
        <v>1238763</v>
      </c>
      <c r="O41" s="4">
        <v>1272470</v>
      </c>
      <c r="P41" s="4">
        <v>209202</v>
      </c>
      <c r="Q41" s="4">
        <v>86364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465323</v>
      </c>
      <c r="AA41" s="4">
        <v>0</v>
      </c>
      <c r="AB41" s="4">
        <v>0</v>
      </c>
      <c r="AC41" s="4">
        <v>0</v>
      </c>
      <c r="AD41" s="4">
        <v>32852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584539</v>
      </c>
      <c r="AM41" s="4"/>
      <c r="AN41" s="4"/>
      <c r="AO41" s="4">
        <v>0</v>
      </c>
      <c r="AP41" s="4">
        <v>0</v>
      </c>
      <c r="AQ41" s="4"/>
      <c r="AR41" s="4"/>
      <c r="AS41" s="4"/>
      <c r="AT41" s="4"/>
      <c r="AU41" s="4">
        <v>122397</v>
      </c>
      <c r="AV41" s="4">
        <v>0</v>
      </c>
      <c r="AW41" s="4"/>
      <c r="AX41" s="4">
        <v>0</v>
      </c>
      <c r="AY41" s="4"/>
      <c r="AZ41" s="4"/>
      <c r="BA41" s="4"/>
      <c r="BB41" s="4"/>
      <c r="BC41" s="4">
        <v>122397</v>
      </c>
      <c r="BD41" s="4"/>
      <c r="BE41" s="4"/>
      <c r="BF41" s="4"/>
      <c r="BG41" s="4"/>
      <c r="BH41" s="4"/>
      <c r="BI41" s="4"/>
      <c r="BJ41" s="4">
        <v>0</v>
      </c>
      <c r="BK41" s="6">
        <v>2188608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584281</v>
      </c>
      <c r="CI41" s="4"/>
      <c r="CJ41" s="4"/>
      <c r="CK41" s="4"/>
      <c r="CL41" s="4"/>
      <c r="CM41" s="4"/>
      <c r="CN41" s="4"/>
      <c r="CO41" s="4"/>
      <c r="CP41" s="4"/>
      <c r="CQ41" s="4"/>
      <c r="CR41" s="4">
        <v>0</v>
      </c>
      <c r="CS41" s="4"/>
      <c r="CT41" s="4"/>
      <c r="CU41" s="4"/>
      <c r="CV41" s="4"/>
      <c r="CW41" s="4"/>
      <c r="CX41" s="4"/>
      <c r="CY41" s="4">
        <v>0</v>
      </c>
      <c r="CZ41" s="4"/>
      <c r="DA41" s="4"/>
      <c r="DB41" s="4"/>
      <c r="DC41" s="4">
        <v>0</v>
      </c>
      <c r="DD41" s="4"/>
      <c r="DE41" s="4">
        <v>0</v>
      </c>
      <c r="DF41" s="4"/>
      <c r="DG41" s="4">
        <v>0</v>
      </c>
      <c r="DH41" s="4">
        <v>584281</v>
      </c>
      <c r="DI41" s="8">
        <v>2772889</v>
      </c>
      <c r="DJ41" s="4">
        <v>0</v>
      </c>
      <c r="DK41" s="4">
        <v>962002</v>
      </c>
      <c r="DL41" s="4"/>
      <c r="DM41" s="4"/>
      <c r="DN41" s="4"/>
      <c r="DO41" s="4"/>
      <c r="DP41" s="4"/>
      <c r="DQ41" s="4">
        <v>14681</v>
      </c>
      <c r="DR41" s="4"/>
      <c r="DS41" s="4"/>
      <c r="DT41" s="4"/>
      <c r="DU41" s="4"/>
      <c r="DV41" s="4"/>
      <c r="DW41" s="4">
        <v>250000</v>
      </c>
      <c r="DX41" s="4">
        <v>951</v>
      </c>
      <c r="DY41" s="4"/>
      <c r="DZ41" s="4"/>
      <c r="EA41" s="4">
        <v>908</v>
      </c>
      <c r="EB41" s="4"/>
      <c r="EC41" s="4">
        <v>68594</v>
      </c>
      <c r="ED41" s="4">
        <v>335134</v>
      </c>
      <c r="EE41" s="4">
        <v>2011</v>
      </c>
      <c r="EF41" s="4">
        <v>9421</v>
      </c>
      <c r="EG41" s="4"/>
      <c r="EH41" s="4"/>
      <c r="EI41" s="4"/>
      <c r="EJ41" s="4">
        <v>0</v>
      </c>
      <c r="EK41" s="4"/>
      <c r="EL41" s="4"/>
      <c r="EM41" s="4"/>
      <c r="EN41" s="4"/>
      <c r="EO41" s="4"/>
      <c r="EP41" s="4">
        <v>0</v>
      </c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>
        <v>0</v>
      </c>
      <c r="FB41" s="4"/>
      <c r="FC41" s="4"/>
      <c r="FD41" s="4"/>
      <c r="FE41" s="4">
        <v>0</v>
      </c>
      <c r="FF41" s="4">
        <v>0</v>
      </c>
      <c r="FG41" s="4">
        <v>0</v>
      </c>
      <c r="FH41" s="10">
        <v>1308568</v>
      </c>
      <c r="FI41" s="4">
        <v>587620</v>
      </c>
      <c r="FJ41" s="4">
        <v>0</v>
      </c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>
        <v>0</v>
      </c>
      <c r="FX41" s="4"/>
      <c r="FY41" s="4"/>
      <c r="FZ41" s="4"/>
      <c r="GA41" s="4"/>
      <c r="GB41" s="4"/>
      <c r="GC41" s="4">
        <v>0</v>
      </c>
      <c r="GD41" s="4"/>
      <c r="GE41" s="4"/>
      <c r="GF41" s="4"/>
      <c r="GG41" s="4"/>
      <c r="GH41" s="4">
        <v>0</v>
      </c>
      <c r="GI41" s="4"/>
      <c r="GJ41" s="4"/>
      <c r="GK41" s="4"/>
      <c r="GL41" s="4"/>
      <c r="GM41" s="4"/>
      <c r="GN41" s="4">
        <v>0</v>
      </c>
      <c r="GO41" s="4"/>
      <c r="GP41" s="4"/>
      <c r="GQ41" s="4"/>
      <c r="GR41" s="4"/>
      <c r="GS41" s="4"/>
      <c r="GT41" s="4"/>
      <c r="GU41" s="4"/>
      <c r="GV41" s="4"/>
      <c r="GW41" s="4">
        <v>0</v>
      </c>
      <c r="GX41" s="4"/>
      <c r="GY41" s="4"/>
      <c r="GZ41" s="4"/>
      <c r="HA41" s="4">
        <v>0</v>
      </c>
      <c r="HB41" s="4">
        <v>0</v>
      </c>
      <c r="HC41" s="4">
        <v>0</v>
      </c>
      <c r="HD41" s="4">
        <v>587620</v>
      </c>
      <c r="HE41" s="12">
        <v>1896188</v>
      </c>
      <c r="HF41" s="4">
        <v>15000</v>
      </c>
      <c r="HG41" s="4"/>
      <c r="HH41" s="4"/>
      <c r="HI41" s="4"/>
      <c r="HJ41" s="4"/>
      <c r="HK41" s="4"/>
      <c r="HL41" s="4"/>
      <c r="HM41" s="4">
        <v>15000</v>
      </c>
      <c r="HN41" s="4"/>
      <c r="HO41" s="4"/>
      <c r="HP41" s="4"/>
      <c r="HQ41" s="4"/>
      <c r="HR41" s="4"/>
      <c r="HS41" s="4">
        <v>0</v>
      </c>
      <c r="HT41" s="4">
        <v>5391</v>
      </c>
      <c r="HU41" s="4">
        <v>53307</v>
      </c>
      <c r="HV41" s="4"/>
      <c r="HW41" s="4">
        <v>-181593</v>
      </c>
      <c r="HX41" s="4">
        <v>984596</v>
      </c>
      <c r="HY41" s="4"/>
      <c r="HZ41" s="4">
        <v>984596</v>
      </c>
      <c r="IA41" s="4"/>
      <c r="IB41" s="14">
        <v>876701</v>
      </c>
      <c r="IC41" s="4">
        <v>2772889</v>
      </c>
      <c r="ID41" s="4"/>
      <c r="IE41" s="4"/>
      <c r="IF41" s="4"/>
      <c r="IG41" s="4">
        <v>0</v>
      </c>
      <c r="IH41" s="4"/>
      <c r="II41" s="4"/>
      <c r="IJ41" s="4"/>
      <c r="IK41" s="4">
        <v>0</v>
      </c>
    </row>
    <row r="42" spans="1:245" s="2" customFormat="1" ht="15">
      <c r="A42" s="1">
        <f t="shared" si="0"/>
        <v>38</v>
      </c>
      <c r="B42" s="2">
        <v>800222079</v>
      </c>
      <c r="C42" s="3">
        <v>42004</v>
      </c>
      <c r="D42" s="2" t="s">
        <v>37</v>
      </c>
      <c r="E42" s="2" t="s">
        <v>292</v>
      </c>
      <c r="F42" s="2" t="s">
        <v>297</v>
      </c>
      <c r="G42" s="2" t="s">
        <v>295</v>
      </c>
      <c r="H42" s="2" t="s">
        <v>323</v>
      </c>
      <c r="I42" s="2" t="s">
        <v>316</v>
      </c>
      <c r="J42" s="4">
        <v>40110</v>
      </c>
      <c r="K42" s="4">
        <v>92856</v>
      </c>
      <c r="L42" s="4">
        <v>0</v>
      </c>
      <c r="M42" s="4">
        <v>0</v>
      </c>
      <c r="N42" s="4">
        <v>0</v>
      </c>
      <c r="O42" s="4">
        <v>132966</v>
      </c>
      <c r="P42" s="4">
        <v>0</v>
      </c>
      <c r="Q42" s="4">
        <v>254740</v>
      </c>
      <c r="R42" s="4">
        <v>0</v>
      </c>
      <c r="S42" s="4">
        <v>0</v>
      </c>
      <c r="T42" s="4">
        <v>0</v>
      </c>
      <c r="U42" s="4">
        <v>0</v>
      </c>
      <c r="V42" s="4">
        <v>63603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52637</v>
      </c>
      <c r="AE42" s="4">
        <v>0</v>
      </c>
      <c r="AF42" s="4">
        <v>0</v>
      </c>
      <c r="AG42" s="4">
        <v>0</v>
      </c>
      <c r="AH42" s="4">
        <v>56415</v>
      </c>
      <c r="AI42" s="4">
        <v>0</v>
      </c>
      <c r="AJ42" s="4">
        <v>0</v>
      </c>
      <c r="AK42" s="4">
        <v>0</v>
      </c>
      <c r="AL42" s="4">
        <v>427395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195000</v>
      </c>
      <c r="AV42" s="4">
        <v>0</v>
      </c>
      <c r="AW42" s="4"/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195000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6">
        <v>755361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126476</v>
      </c>
      <c r="CI42" s="4"/>
      <c r="CJ42" s="4"/>
      <c r="CK42" s="4"/>
      <c r="CL42" s="4"/>
      <c r="CM42" s="4"/>
      <c r="CN42" s="4"/>
      <c r="CO42" s="4"/>
      <c r="CP42" s="4"/>
      <c r="CQ42" s="4"/>
      <c r="CR42" s="4">
        <v>0</v>
      </c>
      <c r="CS42" s="4"/>
      <c r="CT42" s="4"/>
      <c r="CU42" s="4"/>
      <c r="CV42" s="4"/>
      <c r="CW42" s="4"/>
      <c r="CX42" s="4"/>
      <c r="CY42" s="4">
        <v>0</v>
      </c>
      <c r="CZ42" s="4"/>
      <c r="DA42" s="4"/>
      <c r="DB42" s="4"/>
      <c r="DC42" s="4">
        <v>0</v>
      </c>
      <c r="DD42" s="4"/>
      <c r="DE42" s="4">
        <v>0</v>
      </c>
      <c r="DF42" s="4"/>
      <c r="DG42" s="4">
        <v>0</v>
      </c>
      <c r="DH42" s="4">
        <v>126476</v>
      </c>
      <c r="DI42" s="8">
        <v>881837</v>
      </c>
      <c r="DJ42" s="4">
        <v>0</v>
      </c>
      <c r="DK42" s="4">
        <v>125946</v>
      </c>
      <c r="DL42" s="4"/>
      <c r="DM42" s="4"/>
      <c r="DN42" s="4"/>
      <c r="DO42" s="4"/>
      <c r="DP42" s="4"/>
      <c r="DQ42" s="4">
        <v>2750</v>
      </c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>
        <v>2750</v>
      </c>
      <c r="EE42" s="4"/>
      <c r="EF42" s="4">
        <v>3951</v>
      </c>
      <c r="EG42" s="4"/>
      <c r="EH42" s="4"/>
      <c r="EI42" s="4"/>
      <c r="EJ42" s="4">
        <v>0</v>
      </c>
      <c r="EK42" s="4"/>
      <c r="EL42" s="4"/>
      <c r="EM42" s="4"/>
      <c r="EN42" s="4"/>
      <c r="EO42" s="4"/>
      <c r="EP42" s="4">
        <v>0</v>
      </c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>
        <v>0</v>
      </c>
      <c r="FB42" s="4"/>
      <c r="FC42" s="4"/>
      <c r="FD42" s="4"/>
      <c r="FE42" s="4">
        <v>0</v>
      </c>
      <c r="FF42" s="4">
        <v>0</v>
      </c>
      <c r="FG42" s="4">
        <v>0</v>
      </c>
      <c r="FH42" s="10">
        <v>132647</v>
      </c>
      <c r="FI42" s="4">
        <v>106157</v>
      </c>
      <c r="FJ42" s="4">
        <v>0</v>
      </c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>
        <v>0</v>
      </c>
      <c r="FX42" s="4"/>
      <c r="FY42" s="4"/>
      <c r="FZ42" s="4"/>
      <c r="GA42" s="4"/>
      <c r="GB42" s="4"/>
      <c r="GC42" s="4">
        <v>0</v>
      </c>
      <c r="GD42" s="4"/>
      <c r="GE42" s="4"/>
      <c r="GF42" s="4"/>
      <c r="GG42" s="4"/>
      <c r="GH42" s="4">
        <v>0</v>
      </c>
      <c r="GI42" s="4"/>
      <c r="GJ42" s="4"/>
      <c r="GK42" s="4"/>
      <c r="GL42" s="4"/>
      <c r="GM42" s="4"/>
      <c r="GN42" s="4">
        <v>0</v>
      </c>
      <c r="GO42" s="4"/>
      <c r="GP42" s="4"/>
      <c r="GQ42" s="4"/>
      <c r="GR42" s="4"/>
      <c r="GS42" s="4"/>
      <c r="GT42" s="4"/>
      <c r="GU42" s="4"/>
      <c r="GV42" s="4"/>
      <c r="GW42" s="4">
        <v>0</v>
      </c>
      <c r="GX42" s="4"/>
      <c r="GY42" s="4"/>
      <c r="GZ42" s="4"/>
      <c r="HA42" s="4">
        <v>0</v>
      </c>
      <c r="HB42" s="4">
        <v>0</v>
      </c>
      <c r="HC42" s="4">
        <v>0</v>
      </c>
      <c r="HD42" s="4">
        <v>106157</v>
      </c>
      <c r="HE42" s="12">
        <v>238804</v>
      </c>
      <c r="HF42" s="4"/>
      <c r="HG42" s="4">
        <v>60000</v>
      </c>
      <c r="HH42" s="4"/>
      <c r="HI42" s="4"/>
      <c r="HJ42" s="4"/>
      <c r="HK42" s="4"/>
      <c r="HL42" s="4"/>
      <c r="HM42" s="4">
        <v>60000</v>
      </c>
      <c r="HN42" s="4"/>
      <c r="HO42" s="4"/>
      <c r="HP42" s="4"/>
      <c r="HQ42" s="4"/>
      <c r="HR42" s="4"/>
      <c r="HS42" s="4">
        <v>0</v>
      </c>
      <c r="HT42" s="4">
        <v>47399</v>
      </c>
      <c r="HU42" s="4">
        <v>72836</v>
      </c>
      <c r="HV42" s="4"/>
      <c r="HW42" s="4">
        <v>70608</v>
      </c>
      <c r="HX42" s="4">
        <v>392190</v>
      </c>
      <c r="HY42" s="4"/>
      <c r="HZ42" s="4">
        <v>392190</v>
      </c>
      <c r="IA42" s="4"/>
      <c r="IB42" s="14">
        <v>643033</v>
      </c>
      <c r="IC42" s="4">
        <v>881837</v>
      </c>
      <c r="ID42" s="4">
        <v>0</v>
      </c>
      <c r="IE42" s="4">
        <v>0</v>
      </c>
      <c r="IF42" s="4">
        <v>0</v>
      </c>
      <c r="IG42" s="4">
        <v>0</v>
      </c>
      <c r="IH42" s="4">
        <v>0</v>
      </c>
      <c r="II42" s="4">
        <v>0</v>
      </c>
      <c r="IJ42" s="4">
        <v>0</v>
      </c>
      <c r="IK42" s="4">
        <v>0</v>
      </c>
    </row>
    <row r="43" spans="1:245" s="2" customFormat="1" ht="15">
      <c r="A43" s="1">
        <f t="shared" si="0"/>
        <v>39</v>
      </c>
      <c r="B43" s="2">
        <v>800234734</v>
      </c>
      <c r="C43" s="3">
        <v>42004</v>
      </c>
      <c r="D43" s="2" t="s">
        <v>38</v>
      </c>
      <c r="E43" s="2" t="s">
        <v>292</v>
      </c>
      <c r="F43" s="2" t="s">
        <v>297</v>
      </c>
      <c r="G43" s="2" t="s">
        <v>295</v>
      </c>
      <c r="H43" s="2" t="s">
        <v>303</v>
      </c>
      <c r="I43" s="2" t="s">
        <v>304</v>
      </c>
      <c r="J43" s="4">
        <v>12</v>
      </c>
      <c r="K43" s="4">
        <v>46955</v>
      </c>
      <c r="L43" s="4"/>
      <c r="M43" s="4"/>
      <c r="N43" s="4"/>
      <c r="O43" s="4">
        <v>46967</v>
      </c>
      <c r="P43" s="4">
        <v>0</v>
      </c>
      <c r="Q43" s="4">
        <v>79564</v>
      </c>
      <c r="R43" s="4">
        <v>6717</v>
      </c>
      <c r="S43" s="4">
        <v>0</v>
      </c>
      <c r="T43" s="4">
        <v>0</v>
      </c>
      <c r="U43" s="4">
        <v>0</v>
      </c>
      <c r="V43" s="4">
        <v>26720</v>
      </c>
      <c r="W43" s="4">
        <v>0</v>
      </c>
      <c r="X43" s="4">
        <v>22000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898</v>
      </c>
      <c r="AE43" s="4">
        <v>0</v>
      </c>
      <c r="AF43" s="4">
        <v>3860</v>
      </c>
      <c r="AG43" s="4">
        <v>0</v>
      </c>
      <c r="AH43" s="4">
        <v>4565</v>
      </c>
      <c r="AI43" s="4">
        <v>0</v>
      </c>
      <c r="AJ43" s="4">
        <v>63121</v>
      </c>
      <c r="AK43" s="4">
        <v>32385</v>
      </c>
      <c r="AL43" s="4">
        <v>175060</v>
      </c>
      <c r="AM43" s="4"/>
      <c r="AN43" s="4"/>
      <c r="AO43" s="4">
        <v>0</v>
      </c>
      <c r="AP43" s="4">
        <v>0</v>
      </c>
      <c r="AQ43" s="4"/>
      <c r="AR43" s="4"/>
      <c r="AS43" s="4"/>
      <c r="AT43" s="4"/>
      <c r="AU43" s="4">
        <v>492859</v>
      </c>
      <c r="AV43" s="4">
        <v>0</v>
      </c>
      <c r="AW43" s="4"/>
      <c r="AX43" s="4">
        <v>0</v>
      </c>
      <c r="AY43" s="4"/>
      <c r="AZ43" s="4"/>
      <c r="BA43" s="4"/>
      <c r="BB43" s="4"/>
      <c r="BC43" s="4">
        <v>492859</v>
      </c>
      <c r="BD43" s="4"/>
      <c r="BE43" s="4"/>
      <c r="BF43" s="4"/>
      <c r="BG43" s="4"/>
      <c r="BH43" s="4"/>
      <c r="BI43" s="4"/>
      <c r="BJ43" s="4">
        <v>0</v>
      </c>
      <c r="BK43" s="6">
        <v>714886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53681</v>
      </c>
      <c r="CI43" s="4"/>
      <c r="CJ43" s="4"/>
      <c r="CK43" s="4"/>
      <c r="CL43" s="4"/>
      <c r="CM43" s="4"/>
      <c r="CN43" s="4"/>
      <c r="CO43" s="4"/>
      <c r="CP43" s="4"/>
      <c r="CQ43" s="4"/>
      <c r="CR43" s="4">
        <v>0</v>
      </c>
      <c r="CS43" s="4"/>
      <c r="CT43" s="4"/>
      <c r="CU43" s="4"/>
      <c r="CV43" s="4"/>
      <c r="CW43" s="4"/>
      <c r="CX43" s="4"/>
      <c r="CY43" s="4">
        <v>0</v>
      </c>
      <c r="CZ43" s="4"/>
      <c r="DA43" s="4"/>
      <c r="DB43" s="4"/>
      <c r="DC43" s="4">
        <v>0</v>
      </c>
      <c r="DD43" s="4"/>
      <c r="DE43" s="4">
        <v>0</v>
      </c>
      <c r="DF43" s="4"/>
      <c r="DG43" s="4">
        <v>0</v>
      </c>
      <c r="DH43" s="4">
        <v>53681</v>
      </c>
      <c r="DI43" s="8">
        <v>768567</v>
      </c>
      <c r="DJ43" s="4">
        <v>10471</v>
      </c>
      <c r="DK43" s="4">
        <v>36877</v>
      </c>
      <c r="DL43" s="4"/>
      <c r="DM43" s="4"/>
      <c r="DN43" s="4"/>
      <c r="DO43" s="4"/>
      <c r="DP43" s="4"/>
      <c r="DQ43" s="4">
        <v>0</v>
      </c>
      <c r="DR43" s="4"/>
      <c r="DS43" s="4"/>
      <c r="DT43" s="4"/>
      <c r="DU43" s="4"/>
      <c r="DV43" s="4"/>
      <c r="DW43" s="4"/>
      <c r="DX43" s="4">
        <v>1964</v>
      </c>
      <c r="DY43" s="4"/>
      <c r="DZ43" s="4">
        <v>113</v>
      </c>
      <c r="EA43" s="4"/>
      <c r="EB43" s="4"/>
      <c r="EC43" s="4">
        <v>56997</v>
      </c>
      <c r="ED43" s="4">
        <v>59074</v>
      </c>
      <c r="EE43" s="4">
        <v>40126</v>
      </c>
      <c r="EF43" s="4">
        <v>8545</v>
      </c>
      <c r="EG43" s="4"/>
      <c r="EH43" s="4"/>
      <c r="EI43" s="4"/>
      <c r="EJ43" s="4">
        <v>0</v>
      </c>
      <c r="EK43" s="4"/>
      <c r="EL43" s="4"/>
      <c r="EM43" s="4"/>
      <c r="EN43" s="4"/>
      <c r="EO43" s="4"/>
      <c r="EP43" s="4">
        <v>0</v>
      </c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>
        <v>0</v>
      </c>
      <c r="FB43" s="4"/>
      <c r="FC43" s="4"/>
      <c r="FD43" s="4"/>
      <c r="FE43" s="4">
        <v>0</v>
      </c>
      <c r="FF43" s="4">
        <v>0</v>
      </c>
      <c r="FG43" s="4">
        <v>0</v>
      </c>
      <c r="FH43" s="10">
        <v>155093</v>
      </c>
      <c r="FI43" s="4">
        <v>0</v>
      </c>
      <c r="FJ43" s="4">
        <v>0</v>
      </c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>
        <v>0</v>
      </c>
      <c r="FX43" s="4"/>
      <c r="FY43" s="4"/>
      <c r="FZ43" s="4"/>
      <c r="GA43" s="4"/>
      <c r="GB43" s="4"/>
      <c r="GC43" s="4">
        <v>0</v>
      </c>
      <c r="GD43" s="4"/>
      <c r="GE43" s="4"/>
      <c r="GF43" s="4"/>
      <c r="GG43" s="4"/>
      <c r="GH43" s="4">
        <v>0</v>
      </c>
      <c r="GI43" s="4"/>
      <c r="GJ43" s="4"/>
      <c r="GK43" s="4"/>
      <c r="GL43" s="4"/>
      <c r="GM43" s="4"/>
      <c r="GN43" s="4">
        <v>0</v>
      </c>
      <c r="GO43" s="4"/>
      <c r="GP43" s="4"/>
      <c r="GQ43" s="4"/>
      <c r="GR43" s="4"/>
      <c r="GS43" s="4"/>
      <c r="GT43" s="4"/>
      <c r="GU43" s="4"/>
      <c r="GV43" s="4"/>
      <c r="GW43" s="4">
        <v>0</v>
      </c>
      <c r="GX43" s="4"/>
      <c r="GY43" s="4"/>
      <c r="GZ43" s="4"/>
      <c r="HA43" s="4">
        <v>0</v>
      </c>
      <c r="HB43" s="4">
        <v>0</v>
      </c>
      <c r="HC43" s="4">
        <v>0</v>
      </c>
      <c r="HD43" s="4">
        <v>0</v>
      </c>
      <c r="HE43" s="12">
        <v>155093</v>
      </c>
      <c r="HF43" s="4">
        <v>25000</v>
      </c>
      <c r="HG43" s="4"/>
      <c r="HH43" s="4"/>
      <c r="HI43" s="4"/>
      <c r="HJ43" s="4"/>
      <c r="HK43" s="4"/>
      <c r="HL43" s="4"/>
      <c r="HM43" s="4">
        <v>25000</v>
      </c>
      <c r="HN43" s="4"/>
      <c r="HO43" s="4"/>
      <c r="HP43" s="4"/>
      <c r="HQ43" s="4"/>
      <c r="HR43" s="4"/>
      <c r="HS43" s="4">
        <v>0</v>
      </c>
      <c r="HT43" s="4">
        <v>12500</v>
      </c>
      <c r="HU43" s="4">
        <v>92968</v>
      </c>
      <c r="HV43" s="4"/>
      <c r="HW43" s="4">
        <v>47300</v>
      </c>
      <c r="HX43" s="4">
        <v>435706</v>
      </c>
      <c r="HY43" s="4"/>
      <c r="HZ43" s="4">
        <v>435706</v>
      </c>
      <c r="IA43" s="4"/>
      <c r="IB43" s="14">
        <v>613474</v>
      </c>
      <c r="IC43" s="4">
        <v>768567</v>
      </c>
      <c r="ID43" s="4">
        <v>73241</v>
      </c>
      <c r="IE43" s="4"/>
      <c r="IF43" s="4"/>
      <c r="IG43" s="4">
        <v>73241</v>
      </c>
      <c r="IH43" s="4">
        <v>73241</v>
      </c>
      <c r="II43" s="4"/>
      <c r="IJ43" s="4"/>
      <c r="IK43" s="4">
        <v>73241</v>
      </c>
    </row>
    <row r="44" spans="1:245" s="2" customFormat="1" ht="15">
      <c r="A44" s="1">
        <f t="shared" si="0"/>
        <v>40</v>
      </c>
      <c r="B44" s="2">
        <v>802019035</v>
      </c>
      <c r="C44" s="3">
        <v>42004</v>
      </c>
      <c r="D44" s="2" t="s">
        <v>39</v>
      </c>
      <c r="E44" s="2" t="s">
        <v>292</v>
      </c>
      <c r="F44" s="2" t="s">
        <v>297</v>
      </c>
      <c r="G44" s="2" t="s">
        <v>295</v>
      </c>
      <c r="H44" s="2" t="s">
        <v>305</v>
      </c>
      <c r="I44" s="2" t="s">
        <v>306</v>
      </c>
      <c r="J44" s="4">
        <v>22180</v>
      </c>
      <c r="K44" s="4">
        <v>16646</v>
      </c>
      <c r="L44" s="4">
        <v>0</v>
      </c>
      <c r="M44" s="4">
        <v>4</v>
      </c>
      <c r="N44" s="4">
        <v>0</v>
      </c>
      <c r="O44" s="4">
        <v>38830</v>
      </c>
      <c r="P44" s="4">
        <v>887</v>
      </c>
      <c r="Q44" s="4">
        <v>407928</v>
      </c>
      <c r="R44" s="4">
        <v>42141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10360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96739</v>
      </c>
      <c r="AE44" s="4">
        <v>0</v>
      </c>
      <c r="AF44" s="4">
        <v>0</v>
      </c>
      <c r="AG44" s="4">
        <v>0</v>
      </c>
      <c r="AH44" s="4">
        <v>3577122</v>
      </c>
      <c r="AI44" s="4">
        <v>0</v>
      </c>
      <c r="AJ44" s="4">
        <v>0</v>
      </c>
      <c r="AK44" s="4">
        <v>67486</v>
      </c>
      <c r="AL44" s="4">
        <v>4066804</v>
      </c>
      <c r="AM44" s="4"/>
      <c r="AN44" s="4"/>
      <c r="AO44" s="4">
        <v>0</v>
      </c>
      <c r="AP44" s="4">
        <v>0</v>
      </c>
      <c r="AQ44" s="4"/>
      <c r="AR44" s="4"/>
      <c r="AS44" s="4"/>
      <c r="AT44" s="4"/>
      <c r="AU44" s="4">
        <v>160872</v>
      </c>
      <c r="AV44" s="4">
        <v>0</v>
      </c>
      <c r="AW44" s="4"/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160872</v>
      </c>
      <c r="BD44" s="4">
        <v>1746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1746</v>
      </c>
      <c r="BK44" s="6">
        <v>4269139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479425</v>
      </c>
      <c r="CI44" s="4"/>
      <c r="CJ44" s="4"/>
      <c r="CK44" s="4"/>
      <c r="CL44" s="4"/>
      <c r="CM44" s="4"/>
      <c r="CN44" s="4"/>
      <c r="CO44" s="4"/>
      <c r="CP44" s="4"/>
      <c r="CQ44" s="4"/>
      <c r="CR44" s="4">
        <v>0</v>
      </c>
      <c r="CS44" s="4"/>
      <c r="CT44" s="4"/>
      <c r="CU44" s="4"/>
      <c r="CV44" s="4"/>
      <c r="CW44" s="4"/>
      <c r="CX44" s="4"/>
      <c r="CY44" s="4">
        <v>0</v>
      </c>
      <c r="CZ44" s="4"/>
      <c r="DA44" s="4">
        <v>6095</v>
      </c>
      <c r="DB44" s="4"/>
      <c r="DC44" s="4">
        <v>6095</v>
      </c>
      <c r="DD44" s="4"/>
      <c r="DE44" s="4">
        <v>60067</v>
      </c>
      <c r="DF44" s="4"/>
      <c r="DG44" s="4">
        <v>60067</v>
      </c>
      <c r="DH44" s="4">
        <v>545587</v>
      </c>
      <c r="DI44" s="8">
        <v>4814726</v>
      </c>
      <c r="DJ44" s="4">
        <v>144637</v>
      </c>
      <c r="DK44" s="4">
        <v>87123</v>
      </c>
      <c r="DL44" s="4"/>
      <c r="DM44" s="4"/>
      <c r="DN44" s="4"/>
      <c r="DO44" s="4"/>
      <c r="DP44" s="4"/>
      <c r="DQ44" s="4">
        <v>11235</v>
      </c>
      <c r="DR44" s="4"/>
      <c r="DS44" s="4"/>
      <c r="DT44" s="4"/>
      <c r="DU44" s="4">
        <v>67749</v>
      </c>
      <c r="DV44" s="4"/>
      <c r="DW44" s="4"/>
      <c r="DX44" s="4">
        <v>923</v>
      </c>
      <c r="DY44" s="4"/>
      <c r="DZ44" s="4"/>
      <c r="EA44" s="4">
        <v>304</v>
      </c>
      <c r="EB44" s="4"/>
      <c r="EC44" s="4">
        <v>570</v>
      </c>
      <c r="ED44" s="4">
        <v>80781</v>
      </c>
      <c r="EE44" s="4">
        <v>36173</v>
      </c>
      <c r="EF44" s="4">
        <v>6906</v>
      </c>
      <c r="EG44" s="4">
        <v>0</v>
      </c>
      <c r="EH44" s="4">
        <v>0</v>
      </c>
      <c r="EI44" s="4">
        <v>0</v>
      </c>
      <c r="EJ44" s="4">
        <v>0</v>
      </c>
      <c r="EK44" s="4">
        <v>0</v>
      </c>
      <c r="EL44" s="4">
        <v>0</v>
      </c>
      <c r="EM44" s="4">
        <v>0</v>
      </c>
      <c r="EN44" s="4">
        <v>0</v>
      </c>
      <c r="EO44" s="4">
        <v>0</v>
      </c>
      <c r="EP44" s="4">
        <v>0</v>
      </c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>
        <v>0</v>
      </c>
      <c r="FB44" s="4"/>
      <c r="FC44" s="4"/>
      <c r="FD44" s="4"/>
      <c r="FE44" s="4">
        <v>0</v>
      </c>
      <c r="FF44" s="4">
        <v>0</v>
      </c>
      <c r="FG44" s="4">
        <v>0</v>
      </c>
      <c r="FH44" s="10">
        <v>355620</v>
      </c>
      <c r="FI44" s="4">
        <v>0</v>
      </c>
      <c r="FJ44" s="4">
        <v>0</v>
      </c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>
        <v>0</v>
      </c>
      <c r="FX44" s="4"/>
      <c r="FY44" s="4"/>
      <c r="FZ44" s="4"/>
      <c r="GA44" s="4"/>
      <c r="GB44" s="4"/>
      <c r="GC44" s="4">
        <v>0</v>
      </c>
      <c r="GD44" s="4"/>
      <c r="GE44" s="4"/>
      <c r="GF44" s="4"/>
      <c r="GG44" s="4"/>
      <c r="GH44" s="4">
        <v>0</v>
      </c>
      <c r="GI44" s="4"/>
      <c r="GJ44" s="4"/>
      <c r="GK44" s="4"/>
      <c r="GL44" s="4"/>
      <c r="GM44" s="4"/>
      <c r="GN44" s="4">
        <v>0</v>
      </c>
      <c r="GO44" s="4">
        <v>38748</v>
      </c>
      <c r="GP44" s="4">
        <v>56</v>
      </c>
      <c r="GQ44" s="4"/>
      <c r="GR44" s="4"/>
      <c r="GS44" s="4"/>
      <c r="GT44" s="4"/>
      <c r="GU44" s="4"/>
      <c r="GV44" s="4"/>
      <c r="GW44" s="4">
        <v>38804</v>
      </c>
      <c r="GX44" s="4"/>
      <c r="GY44" s="4"/>
      <c r="GZ44" s="4"/>
      <c r="HA44" s="4">
        <v>0</v>
      </c>
      <c r="HB44" s="4">
        <v>0</v>
      </c>
      <c r="HC44" s="4">
        <v>0</v>
      </c>
      <c r="HD44" s="4">
        <v>38804</v>
      </c>
      <c r="HE44" s="12">
        <v>394424</v>
      </c>
      <c r="HF44" s="4">
        <v>500000</v>
      </c>
      <c r="HG44" s="4"/>
      <c r="HH44" s="4"/>
      <c r="HI44" s="4"/>
      <c r="HJ44" s="4"/>
      <c r="HK44" s="4"/>
      <c r="HL44" s="4"/>
      <c r="HM44" s="4">
        <v>500000</v>
      </c>
      <c r="HN44" s="4"/>
      <c r="HO44" s="4"/>
      <c r="HP44" s="4"/>
      <c r="HQ44" s="4"/>
      <c r="HR44" s="4"/>
      <c r="HS44" s="4">
        <v>0</v>
      </c>
      <c r="HT44" s="4">
        <v>250000</v>
      </c>
      <c r="HU44" s="4">
        <v>0</v>
      </c>
      <c r="HV44" s="4"/>
      <c r="HW44" s="4">
        <v>51291</v>
      </c>
      <c r="HX44" s="4">
        <v>3558944</v>
      </c>
      <c r="HY44" s="4"/>
      <c r="HZ44" s="4">
        <v>3558944</v>
      </c>
      <c r="IA44" s="4">
        <v>60067</v>
      </c>
      <c r="IB44" s="14">
        <v>4420302</v>
      </c>
      <c r="IC44" s="4">
        <v>4814726</v>
      </c>
      <c r="ID44" s="4"/>
      <c r="IE44" s="4"/>
      <c r="IF44" s="4"/>
      <c r="IG44" s="4">
        <v>0</v>
      </c>
      <c r="IH44" s="4"/>
      <c r="II44" s="4"/>
      <c r="IJ44" s="4"/>
      <c r="IK44" s="4">
        <v>0</v>
      </c>
    </row>
    <row r="45" spans="1:245" s="2" customFormat="1" ht="15">
      <c r="A45" s="1">
        <f t="shared" si="0"/>
        <v>41</v>
      </c>
      <c r="B45" s="2">
        <v>804005914</v>
      </c>
      <c r="C45" s="3">
        <v>42004</v>
      </c>
      <c r="D45" s="2" t="s">
        <v>40</v>
      </c>
      <c r="E45" s="2" t="s">
        <v>293</v>
      </c>
      <c r="F45" s="2" t="s">
        <v>298</v>
      </c>
      <c r="G45" s="2" t="s">
        <v>294</v>
      </c>
      <c r="H45" s="2" t="s">
        <v>307</v>
      </c>
      <c r="I45" s="2" t="s">
        <v>308</v>
      </c>
      <c r="J45" s="4">
        <v>41253</v>
      </c>
      <c r="K45" s="4">
        <v>786026</v>
      </c>
      <c r="L45" s="4"/>
      <c r="M45" s="4">
        <v>136</v>
      </c>
      <c r="N45" s="4"/>
      <c r="O45" s="4">
        <v>827415</v>
      </c>
      <c r="P45" s="4">
        <v>1805778</v>
      </c>
      <c r="Q45" s="4">
        <v>2858882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1111102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1649689</v>
      </c>
      <c r="AE45" s="4">
        <v>66010</v>
      </c>
      <c r="AF45" s="4">
        <v>35617</v>
      </c>
      <c r="AG45" s="4">
        <v>0</v>
      </c>
      <c r="AH45" s="4">
        <v>7683</v>
      </c>
      <c r="AI45" s="4">
        <v>0</v>
      </c>
      <c r="AJ45" s="4">
        <v>294489</v>
      </c>
      <c r="AK45" s="4">
        <v>530242</v>
      </c>
      <c r="AL45" s="4">
        <v>5493230</v>
      </c>
      <c r="AM45" s="4">
        <v>854497</v>
      </c>
      <c r="AN45" s="4">
        <v>45789</v>
      </c>
      <c r="AO45" s="4">
        <v>0</v>
      </c>
      <c r="AP45" s="4">
        <v>0</v>
      </c>
      <c r="AQ45" s="4"/>
      <c r="AR45" s="4"/>
      <c r="AS45" s="4"/>
      <c r="AT45" s="4">
        <v>2151443</v>
      </c>
      <c r="AU45" s="4">
        <v>841094</v>
      </c>
      <c r="AV45" s="4">
        <v>0</v>
      </c>
      <c r="AW45" s="4"/>
      <c r="AX45" s="4">
        <v>0</v>
      </c>
      <c r="AY45" s="4"/>
      <c r="AZ45" s="4"/>
      <c r="BA45" s="4">
        <v>3424794</v>
      </c>
      <c r="BB45" s="4"/>
      <c r="BC45" s="4">
        <v>7317617</v>
      </c>
      <c r="BD45" s="4"/>
      <c r="BE45" s="4"/>
      <c r="BF45" s="4"/>
      <c r="BG45" s="4"/>
      <c r="BH45" s="4"/>
      <c r="BI45" s="4"/>
      <c r="BJ45" s="4">
        <v>0</v>
      </c>
      <c r="BK45" s="6">
        <v>15444040</v>
      </c>
      <c r="BL45" s="4">
        <v>100348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3815053</v>
      </c>
      <c r="CI45" s="4"/>
      <c r="CJ45" s="4"/>
      <c r="CK45" s="4"/>
      <c r="CL45" s="4"/>
      <c r="CM45" s="4"/>
      <c r="CN45" s="4"/>
      <c r="CO45" s="4">
        <v>10183</v>
      </c>
      <c r="CP45" s="4"/>
      <c r="CQ45" s="4"/>
      <c r="CR45" s="4">
        <v>10183</v>
      </c>
      <c r="CS45" s="4"/>
      <c r="CT45" s="4"/>
      <c r="CU45" s="4"/>
      <c r="CV45" s="4"/>
      <c r="CW45" s="4"/>
      <c r="CX45" s="4"/>
      <c r="CY45" s="4">
        <v>0</v>
      </c>
      <c r="CZ45" s="4"/>
      <c r="DA45" s="4"/>
      <c r="DB45" s="4"/>
      <c r="DC45" s="4">
        <v>0</v>
      </c>
      <c r="DD45" s="4"/>
      <c r="DE45" s="4">
        <v>11802936</v>
      </c>
      <c r="DF45" s="4"/>
      <c r="DG45" s="4">
        <v>11802936</v>
      </c>
      <c r="DH45" s="4">
        <v>15728520</v>
      </c>
      <c r="DI45" s="8">
        <v>31172560</v>
      </c>
      <c r="DJ45" s="4">
        <v>1601091</v>
      </c>
      <c r="DK45" s="4">
        <v>1463061</v>
      </c>
      <c r="DL45" s="4"/>
      <c r="DM45" s="4"/>
      <c r="DN45" s="4"/>
      <c r="DO45" s="4"/>
      <c r="DP45" s="4"/>
      <c r="DQ45" s="4">
        <v>424454</v>
      </c>
      <c r="DR45" s="4"/>
      <c r="DS45" s="4"/>
      <c r="DT45" s="4"/>
      <c r="DU45" s="4"/>
      <c r="DV45" s="4"/>
      <c r="DW45" s="4"/>
      <c r="DX45" s="4">
        <v>52372</v>
      </c>
      <c r="DY45" s="4">
        <v>1097</v>
      </c>
      <c r="DZ45" s="4">
        <v>593</v>
      </c>
      <c r="EA45" s="4">
        <v>18049</v>
      </c>
      <c r="EB45" s="4"/>
      <c r="EC45" s="4">
        <v>19574</v>
      </c>
      <c r="ED45" s="4">
        <v>516139</v>
      </c>
      <c r="EE45" s="4">
        <v>250758</v>
      </c>
      <c r="EF45" s="4">
        <v>178019</v>
      </c>
      <c r="EG45" s="4">
        <v>105226</v>
      </c>
      <c r="EH45" s="4"/>
      <c r="EI45" s="4"/>
      <c r="EJ45" s="4">
        <v>0</v>
      </c>
      <c r="EK45" s="4"/>
      <c r="EL45" s="4"/>
      <c r="EM45" s="4"/>
      <c r="EN45" s="4"/>
      <c r="EO45" s="4"/>
      <c r="EP45" s="4">
        <v>105226</v>
      </c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>
        <v>0</v>
      </c>
      <c r="FB45" s="4"/>
      <c r="FC45" s="4"/>
      <c r="FD45" s="4"/>
      <c r="FE45" s="4">
        <v>0</v>
      </c>
      <c r="FF45" s="4">
        <v>0</v>
      </c>
      <c r="FG45" s="4">
        <v>0</v>
      </c>
      <c r="FH45" s="10">
        <v>4114294</v>
      </c>
      <c r="FI45" s="4">
        <v>9588811</v>
      </c>
      <c r="FJ45" s="4">
        <v>0</v>
      </c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>
        <v>0</v>
      </c>
      <c r="FX45" s="4"/>
      <c r="FY45" s="4"/>
      <c r="FZ45" s="4"/>
      <c r="GA45" s="4"/>
      <c r="GB45" s="4"/>
      <c r="GC45" s="4">
        <v>0</v>
      </c>
      <c r="GD45" s="4"/>
      <c r="GE45" s="4"/>
      <c r="GF45" s="4"/>
      <c r="GG45" s="4"/>
      <c r="GH45" s="4">
        <v>0</v>
      </c>
      <c r="GI45" s="4"/>
      <c r="GJ45" s="4"/>
      <c r="GK45" s="4"/>
      <c r="GL45" s="4"/>
      <c r="GM45" s="4"/>
      <c r="GN45" s="4">
        <v>0</v>
      </c>
      <c r="GO45" s="4">
        <v>74547</v>
      </c>
      <c r="GP45" s="4">
        <v>22661</v>
      </c>
      <c r="GQ45" s="4">
        <v>35720</v>
      </c>
      <c r="GR45" s="4"/>
      <c r="GS45" s="4"/>
      <c r="GT45" s="4"/>
      <c r="GU45" s="4"/>
      <c r="GV45" s="4"/>
      <c r="GW45" s="4">
        <v>132928</v>
      </c>
      <c r="GX45" s="4"/>
      <c r="GY45" s="4"/>
      <c r="GZ45" s="4"/>
      <c r="HA45" s="4">
        <v>0</v>
      </c>
      <c r="HB45" s="4">
        <v>0</v>
      </c>
      <c r="HC45" s="4">
        <v>0</v>
      </c>
      <c r="HD45" s="4">
        <v>9721739</v>
      </c>
      <c r="HE45" s="12">
        <v>13836033</v>
      </c>
      <c r="HF45" s="4">
        <v>5000000</v>
      </c>
      <c r="HG45" s="4"/>
      <c r="HH45" s="4"/>
      <c r="HI45" s="4"/>
      <c r="HJ45" s="4"/>
      <c r="HK45" s="4"/>
      <c r="HL45" s="4"/>
      <c r="HM45" s="4">
        <v>5000000</v>
      </c>
      <c r="HN45" s="4"/>
      <c r="HO45" s="4"/>
      <c r="HP45" s="4"/>
      <c r="HQ45" s="4"/>
      <c r="HR45" s="4">
        <v>-95591</v>
      </c>
      <c r="HS45" s="4">
        <v>-95591</v>
      </c>
      <c r="HT45" s="4">
        <v>313707</v>
      </c>
      <c r="HU45" s="4">
        <v>0</v>
      </c>
      <c r="HV45" s="4"/>
      <c r="HW45" s="4">
        <v>252106</v>
      </c>
      <c r="HX45" s="4">
        <v>63369</v>
      </c>
      <c r="HY45" s="4"/>
      <c r="HZ45" s="4">
        <v>63369</v>
      </c>
      <c r="IA45" s="4">
        <v>11802936</v>
      </c>
      <c r="IB45" s="14">
        <v>17336527</v>
      </c>
      <c r="IC45" s="4">
        <v>31172560</v>
      </c>
      <c r="ID45" s="4"/>
      <c r="IE45" s="4"/>
      <c r="IF45" s="4"/>
      <c r="IG45" s="4">
        <v>0</v>
      </c>
      <c r="IH45" s="4"/>
      <c r="II45" s="4"/>
      <c r="IJ45" s="4"/>
      <c r="IK45" s="4">
        <v>0</v>
      </c>
    </row>
    <row r="46" spans="1:245" s="2" customFormat="1" ht="15">
      <c r="A46" s="1">
        <f t="shared" si="0"/>
        <v>42</v>
      </c>
      <c r="B46" s="2">
        <v>806015988</v>
      </c>
      <c r="C46" s="3">
        <v>42004</v>
      </c>
      <c r="D46" s="2" t="s">
        <v>41</v>
      </c>
      <c r="E46" s="2" t="s">
        <v>292</v>
      </c>
      <c r="F46" s="2" t="s">
        <v>297</v>
      </c>
      <c r="G46" s="2" t="s">
        <v>295</v>
      </c>
      <c r="H46" s="2" t="s">
        <v>309</v>
      </c>
      <c r="I46" s="2" t="s">
        <v>310</v>
      </c>
      <c r="J46" s="4">
        <v>152037</v>
      </c>
      <c r="K46" s="4">
        <v>237900</v>
      </c>
      <c r="L46" s="4"/>
      <c r="M46" s="4">
        <v>39</v>
      </c>
      <c r="N46" s="4"/>
      <c r="O46" s="4">
        <v>389976</v>
      </c>
      <c r="P46" s="4">
        <v>0</v>
      </c>
      <c r="Q46" s="4">
        <v>1012942</v>
      </c>
      <c r="R46" s="4">
        <v>750000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398790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364306</v>
      </c>
      <c r="AE46" s="4">
        <v>0</v>
      </c>
      <c r="AF46" s="4">
        <v>114930</v>
      </c>
      <c r="AG46" s="4">
        <v>0</v>
      </c>
      <c r="AH46" s="4">
        <v>0</v>
      </c>
      <c r="AI46" s="4">
        <v>0</v>
      </c>
      <c r="AJ46" s="4">
        <v>14571</v>
      </c>
      <c r="AK46" s="4">
        <v>0</v>
      </c>
      <c r="AL46" s="4">
        <v>2655539</v>
      </c>
      <c r="AM46" s="4"/>
      <c r="AN46" s="4"/>
      <c r="AO46" s="4">
        <v>0</v>
      </c>
      <c r="AP46" s="4">
        <v>0</v>
      </c>
      <c r="AQ46" s="4"/>
      <c r="AR46" s="4"/>
      <c r="AS46" s="4"/>
      <c r="AT46" s="4"/>
      <c r="AU46" s="4">
        <v>2965344</v>
      </c>
      <c r="AV46" s="4">
        <v>0</v>
      </c>
      <c r="AW46" s="4"/>
      <c r="AX46" s="4">
        <v>0</v>
      </c>
      <c r="AY46" s="4"/>
      <c r="AZ46" s="4"/>
      <c r="BA46" s="4"/>
      <c r="BB46" s="4"/>
      <c r="BC46" s="4">
        <v>2965344</v>
      </c>
      <c r="BD46" s="4"/>
      <c r="BE46" s="4"/>
      <c r="BF46" s="4"/>
      <c r="BG46" s="4"/>
      <c r="BH46" s="4"/>
      <c r="BI46" s="4"/>
      <c r="BJ46" s="4">
        <v>0</v>
      </c>
      <c r="BK46" s="6">
        <v>6010859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605490</v>
      </c>
      <c r="CI46" s="4"/>
      <c r="CJ46" s="4"/>
      <c r="CK46" s="4"/>
      <c r="CL46" s="4"/>
      <c r="CM46" s="4"/>
      <c r="CN46" s="4"/>
      <c r="CO46" s="4">
        <v>30082</v>
      </c>
      <c r="CP46" s="4"/>
      <c r="CQ46" s="4"/>
      <c r="CR46" s="4">
        <v>30082</v>
      </c>
      <c r="CS46" s="4"/>
      <c r="CT46" s="4"/>
      <c r="CU46" s="4"/>
      <c r="CV46" s="4"/>
      <c r="CW46" s="4"/>
      <c r="CX46" s="4"/>
      <c r="CY46" s="4">
        <v>0</v>
      </c>
      <c r="CZ46" s="4"/>
      <c r="DA46" s="4"/>
      <c r="DB46" s="4"/>
      <c r="DC46" s="4">
        <v>0</v>
      </c>
      <c r="DD46" s="4"/>
      <c r="DE46" s="4">
        <v>398971</v>
      </c>
      <c r="DF46" s="4"/>
      <c r="DG46" s="4">
        <v>398971</v>
      </c>
      <c r="DH46" s="4">
        <v>1034543</v>
      </c>
      <c r="DI46" s="8">
        <v>7045402</v>
      </c>
      <c r="DJ46" s="4">
        <v>715211</v>
      </c>
      <c r="DK46" s="4">
        <v>1759471</v>
      </c>
      <c r="DL46" s="4"/>
      <c r="DM46" s="4"/>
      <c r="DN46" s="4"/>
      <c r="DO46" s="4"/>
      <c r="DP46" s="4"/>
      <c r="DQ46" s="4">
        <v>254929</v>
      </c>
      <c r="DR46" s="4"/>
      <c r="DS46" s="4"/>
      <c r="DT46" s="4"/>
      <c r="DU46" s="4">
        <v>155015</v>
      </c>
      <c r="DV46" s="4"/>
      <c r="DW46" s="4"/>
      <c r="DX46" s="4">
        <v>31438</v>
      </c>
      <c r="DY46" s="4">
        <v>6240</v>
      </c>
      <c r="DZ46" s="4">
        <v>2937</v>
      </c>
      <c r="EA46" s="4">
        <v>27470</v>
      </c>
      <c r="EB46" s="4"/>
      <c r="EC46" s="4"/>
      <c r="ED46" s="4">
        <v>478029</v>
      </c>
      <c r="EE46" s="4">
        <v>80235</v>
      </c>
      <c r="EF46" s="4">
        <v>95142</v>
      </c>
      <c r="EG46" s="4"/>
      <c r="EH46" s="4"/>
      <c r="EI46" s="4"/>
      <c r="EJ46" s="4">
        <v>0</v>
      </c>
      <c r="EK46" s="4"/>
      <c r="EL46" s="4"/>
      <c r="EM46" s="4"/>
      <c r="EN46" s="4"/>
      <c r="EO46" s="4"/>
      <c r="EP46" s="4">
        <v>0</v>
      </c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>
        <v>0</v>
      </c>
      <c r="FB46" s="4"/>
      <c r="FC46" s="4"/>
      <c r="FD46" s="4"/>
      <c r="FE46" s="4">
        <v>0</v>
      </c>
      <c r="FF46" s="4">
        <v>0</v>
      </c>
      <c r="FG46" s="4">
        <v>0</v>
      </c>
      <c r="FH46" s="10">
        <v>3128088</v>
      </c>
      <c r="FI46" s="4">
        <v>0</v>
      </c>
      <c r="FJ46" s="4">
        <v>0</v>
      </c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>
        <v>0</v>
      </c>
      <c r="FX46" s="4"/>
      <c r="FY46" s="4"/>
      <c r="FZ46" s="4"/>
      <c r="GA46" s="4"/>
      <c r="GB46" s="4"/>
      <c r="GC46" s="4">
        <v>0</v>
      </c>
      <c r="GD46" s="4"/>
      <c r="GE46" s="4"/>
      <c r="GF46" s="4"/>
      <c r="GG46" s="4"/>
      <c r="GH46" s="4">
        <v>0</v>
      </c>
      <c r="GI46" s="4"/>
      <c r="GJ46" s="4"/>
      <c r="GK46" s="4"/>
      <c r="GL46" s="4"/>
      <c r="GM46" s="4"/>
      <c r="GN46" s="4">
        <v>0</v>
      </c>
      <c r="GO46" s="4">
        <v>44493</v>
      </c>
      <c r="GP46" s="4"/>
      <c r="GQ46" s="4"/>
      <c r="GR46" s="4"/>
      <c r="GS46" s="4"/>
      <c r="GT46" s="4"/>
      <c r="GU46" s="4"/>
      <c r="GV46" s="4"/>
      <c r="GW46" s="4">
        <v>44493</v>
      </c>
      <c r="GX46" s="4"/>
      <c r="GY46" s="4"/>
      <c r="GZ46" s="4"/>
      <c r="HA46" s="4">
        <v>0</v>
      </c>
      <c r="HB46" s="4">
        <v>0</v>
      </c>
      <c r="HC46" s="4">
        <v>0</v>
      </c>
      <c r="HD46" s="4">
        <v>44493</v>
      </c>
      <c r="HE46" s="12">
        <v>3172581</v>
      </c>
      <c r="HF46" s="4">
        <v>300000</v>
      </c>
      <c r="HG46" s="4"/>
      <c r="HH46" s="4"/>
      <c r="HI46" s="4"/>
      <c r="HJ46" s="4"/>
      <c r="HK46" s="4"/>
      <c r="HL46" s="4"/>
      <c r="HM46" s="4">
        <v>300000</v>
      </c>
      <c r="HN46" s="4"/>
      <c r="HO46" s="4"/>
      <c r="HP46" s="4"/>
      <c r="HQ46" s="4"/>
      <c r="HR46" s="4"/>
      <c r="HS46" s="4">
        <v>0</v>
      </c>
      <c r="HT46" s="4">
        <v>0</v>
      </c>
      <c r="HU46" s="4">
        <v>1752</v>
      </c>
      <c r="HV46" s="4"/>
      <c r="HW46" s="4">
        <v>311970</v>
      </c>
      <c r="HX46" s="4">
        <v>2860128</v>
      </c>
      <c r="HY46" s="4"/>
      <c r="HZ46" s="4">
        <v>2860128</v>
      </c>
      <c r="IA46" s="4">
        <v>398971</v>
      </c>
      <c r="IB46" s="14">
        <v>3872821</v>
      </c>
      <c r="IC46" s="4">
        <v>7045402</v>
      </c>
      <c r="ID46" s="4"/>
      <c r="IE46" s="4"/>
      <c r="IF46" s="4"/>
      <c r="IG46" s="4">
        <v>0</v>
      </c>
      <c r="IH46" s="4"/>
      <c r="II46" s="4"/>
      <c r="IJ46" s="4"/>
      <c r="IK46" s="4">
        <v>0</v>
      </c>
    </row>
    <row r="47" spans="1:245" s="2" customFormat="1" ht="15">
      <c r="A47" s="1">
        <f t="shared" si="0"/>
        <v>43</v>
      </c>
      <c r="B47" s="2">
        <v>830004464</v>
      </c>
      <c r="C47" s="3">
        <v>42004</v>
      </c>
      <c r="D47" s="2" t="s">
        <v>42</v>
      </c>
      <c r="E47" s="2" t="s">
        <v>292</v>
      </c>
      <c r="F47" s="2" t="s">
        <v>297</v>
      </c>
      <c r="G47" s="2" t="s">
        <v>295</v>
      </c>
      <c r="H47" s="2" t="s">
        <v>307</v>
      </c>
      <c r="I47" s="2" t="s">
        <v>308</v>
      </c>
      <c r="J47" s="4">
        <v>5728</v>
      </c>
      <c r="K47" s="4">
        <v>15534</v>
      </c>
      <c r="L47" s="4">
        <v>0</v>
      </c>
      <c r="M47" s="4">
        <v>766</v>
      </c>
      <c r="N47" s="4">
        <v>0</v>
      </c>
      <c r="O47" s="4">
        <v>22028</v>
      </c>
      <c r="P47" s="4">
        <v>821454</v>
      </c>
      <c r="Q47" s="4">
        <v>439056</v>
      </c>
      <c r="R47" s="4">
        <v>0</v>
      </c>
      <c r="S47" s="4">
        <v>0</v>
      </c>
      <c r="T47" s="4">
        <v>0</v>
      </c>
      <c r="U47" s="4">
        <v>0</v>
      </c>
      <c r="V47" s="4">
        <v>737302</v>
      </c>
      <c r="W47" s="4">
        <v>0</v>
      </c>
      <c r="X47" s="4">
        <v>175036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328633</v>
      </c>
      <c r="AE47" s="4">
        <v>0</v>
      </c>
      <c r="AF47" s="4">
        <v>0</v>
      </c>
      <c r="AG47" s="4">
        <v>0</v>
      </c>
      <c r="AH47" s="4">
        <v>18587</v>
      </c>
      <c r="AI47" s="4">
        <v>0</v>
      </c>
      <c r="AJ47" s="4">
        <v>0</v>
      </c>
      <c r="AK47" s="4">
        <v>4070</v>
      </c>
      <c r="AL47" s="4">
        <v>1694544</v>
      </c>
      <c r="AM47" s="4">
        <v>0</v>
      </c>
      <c r="AN47" s="4">
        <v>878100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878100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6">
        <v>3416126</v>
      </c>
      <c r="BL47" s="4">
        <v>610940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298649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116329</v>
      </c>
      <c r="DF47" s="4">
        <v>0</v>
      </c>
      <c r="DG47" s="4">
        <v>116329</v>
      </c>
      <c r="DH47" s="4">
        <v>1025918</v>
      </c>
      <c r="DI47" s="8">
        <v>4442044</v>
      </c>
      <c r="DJ47" s="4">
        <v>769821</v>
      </c>
      <c r="DK47" s="4">
        <v>140365</v>
      </c>
      <c r="DL47" s="4">
        <v>0</v>
      </c>
      <c r="DM47" s="4">
        <v>0</v>
      </c>
      <c r="DN47" s="4">
        <v>0</v>
      </c>
      <c r="DO47" s="4">
        <v>0</v>
      </c>
      <c r="DP47" s="4">
        <v>0</v>
      </c>
      <c r="DQ47" s="4">
        <v>46656</v>
      </c>
      <c r="DR47" s="4">
        <v>0</v>
      </c>
      <c r="DS47" s="4">
        <v>0</v>
      </c>
      <c r="DT47" s="4">
        <v>0</v>
      </c>
      <c r="DU47" s="4">
        <v>245864</v>
      </c>
      <c r="DV47" s="4">
        <v>0</v>
      </c>
      <c r="DW47" s="4">
        <v>0</v>
      </c>
      <c r="DX47" s="4">
        <v>4652</v>
      </c>
      <c r="DY47" s="4">
        <v>397</v>
      </c>
      <c r="DZ47" s="4">
        <v>22</v>
      </c>
      <c r="EA47" s="4">
        <v>383</v>
      </c>
      <c r="EB47" s="4">
        <v>0</v>
      </c>
      <c r="EC47" s="4">
        <v>413</v>
      </c>
      <c r="ED47" s="4">
        <v>298387</v>
      </c>
      <c r="EE47" s="4">
        <v>34750</v>
      </c>
      <c r="EF47" s="4">
        <v>14025</v>
      </c>
      <c r="EG47" s="4">
        <v>0</v>
      </c>
      <c r="EH47" s="4">
        <v>0</v>
      </c>
      <c r="EI47" s="4">
        <v>40935</v>
      </c>
      <c r="EJ47" s="4">
        <v>0</v>
      </c>
      <c r="EK47" s="4">
        <v>0</v>
      </c>
      <c r="EL47" s="4">
        <v>0</v>
      </c>
      <c r="EM47" s="4">
        <v>0</v>
      </c>
      <c r="EN47" s="4">
        <v>0</v>
      </c>
      <c r="EO47" s="4">
        <v>0</v>
      </c>
      <c r="EP47" s="4">
        <v>40935</v>
      </c>
      <c r="EQ47" s="4">
        <v>0</v>
      </c>
      <c r="ER47" s="4">
        <v>0</v>
      </c>
      <c r="ES47" s="4">
        <v>0</v>
      </c>
      <c r="ET47" s="4">
        <v>0</v>
      </c>
      <c r="EU47" s="4">
        <v>0</v>
      </c>
      <c r="EV47" s="4">
        <v>0</v>
      </c>
      <c r="EW47" s="4">
        <v>0</v>
      </c>
      <c r="EX47" s="4">
        <v>0</v>
      </c>
      <c r="EY47" s="4">
        <v>0</v>
      </c>
      <c r="EZ47" s="4">
        <v>0</v>
      </c>
      <c r="FA47" s="4">
        <v>0</v>
      </c>
      <c r="FB47" s="4">
        <v>0</v>
      </c>
      <c r="FC47" s="4">
        <v>0</v>
      </c>
      <c r="FD47" s="4">
        <v>0</v>
      </c>
      <c r="FE47" s="4">
        <v>0</v>
      </c>
      <c r="FF47" s="4">
        <v>0</v>
      </c>
      <c r="FG47" s="4">
        <v>0</v>
      </c>
      <c r="FH47" s="10">
        <v>1298283</v>
      </c>
      <c r="FI47" s="4">
        <v>1072030</v>
      </c>
      <c r="FJ47" s="4">
        <v>0</v>
      </c>
      <c r="FK47" s="4">
        <v>0</v>
      </c>
      <c r="FL47" s="4">
        <v>0</v>
      </c>
      <c r="FM47" s="4">
        <v>0</v>
      </c>
      <c r="FN47" s="4">
        <v>0</v>
      </c>
      <c r="FO47" s="4"/>
      <c r="FP47" s="4">
        <v>0</v>
      </c>
      <c r="FQ47" s="4">
        <v>0</v>
      </c>
      <c r="FR47" s="4"/>
      <c r="FS47" s="4">
        <v>0</v>
      </c>
      <c r="FT47" s="4">
        <v>0</v>
      </c>
      <c r="FU47" s="4">
        <v>0</v>
      </c>
      <c r="FV47" s="4"/>
      <c r="FW47" s="4">
        <v>0</v>
      </c>
      <c r="FX47" s="4">
        <v>0</v>
      </c>
      <c r="FY47" s="4">
        <v>0</v>
      </c>
      <c r="FZ47" s="4">
        <v>0</v>
      </c>
      <c r="GA47" s="4">
        <v>0</v>
      </c>
      <c r="GB47" s="4">
        <v>0</v>
      </c>
      <c r="GC47" s="4">
        <v>0</v>
      </c>
      <c r="GD47" s="4">
        <v>0</v>
      </c>
      <c r="GE47" s="4">
        <v>0</v>
      </c>
      <c r="GF47" s="4">
        <v>0</v>
      </c>
      <c r="GG47" s="4">
        <v>0</v>
      </c>
      <c r="GH47" s="4">
        <v>0</v>
      </c>
      <c r="GI47" s="4">
        <v>0</v>
      </c>
      <c r="GJ47" s="4">
        <v>0</v>
      </c>
      <c r="GK47" s="4">
        <v>0</v>
      </c>
      <c r="GL47" s="4">
        <v>0</v>
      </c>
      <c r="GM47" s="4">
        <v>0</v>
      </c>
      <c r="GN47" s="4">
        <v>0</v>
      </c>
      <c r="GO47" s="4">
        <v>0</v>
      </c>
      <c r="GP47" s="4">
        <v>0</v>
      </c>
      <c r="GQ47" s="4">
        <v>0</v>
      </c>
      <c r="GR47" s="4">
        <v>0</v>
      </c>
      <c r="GS47" s="4">
        <v>0</v>
      </c>
      <c r="GT47" s="4">
        <v>0</v>
      </c>
      <c r="GU47" s="4">
        <v>0</v>
      </c>
      <c r="GV47" s="4">
        <v>0</v>
      </c>
      <c r="GW47" s="4">
        <v>0</v>
      </c>
      <c r="GX47" s="4">
        <v>0</v>
      </c>
      <c r="GY47" s="4">
        <v>0</v>
      </c>
      <c r="GZ47" s="4">
        <v>0</v>
      </c>
      <c r="HA47" s="4">
        <v>0</v>
      </c>
      <c r="HB47" s="4">
        <v>0</v>
      </c>
      <c r="HC47" s="4">
        <v>0</v>
      </c>
      <c r="HD47" s="4">
        <v>1072030</v>
      </c>
      <c r="HE47" s="12">
        <v>2370313</v>
      </c>
      <c r="HF47" s="4">
        <v>581659</v>
      </c>
      <c r="HG47" s="4"/>
      <c r="HH47" s="4"/>
      <c r="HI47" s="4"/>
      <c r="HJ47" s="4"/>
      <c r="HK47" s="4"/>
      <c r="HL47" s="4"/>
      <c r="HM47" s="4">
        <v>581659</v>
      </c>
      <c r="HN47" s="4">
        <v>496041</v>
      </c>
      <c r="HO47" s="4"/>
      <c r="HP47" s="4"/>
      <c r="HQ47" s="4"/>
      <c r="HR47" s="4"/>
      <c r="HS47" s="4">
        <v>496041</v>
      </c>
      <c r="HT47" s="4">
        <v>89570</v>
      </c>
      <c r="HU47" s="4">
        <v>130951</v>
      </c>
      <c r="HV47" s="4"/>
      <c r="HW47" s="4">
        <v>77950</v>
      </c>
      <c r="HX47" s="4">
        <v>579231</v>
      </c>
      <c r="HY47" s="4"/>
      <c r="HZ47" s="4">
        <v>579231</v>
      </c>
      <c r="IA47" s="4">
        <v>116329</v>
      </c>
      <c r="IB47" s="14">
        <v>2071731</v>
      </c>
      <c r="IC47" s="4">
        <v>4442044</v>
      </c>
      <c r="ID47" s="4"/>
      <c r="IE47" s="4"/>
      <c r="IF47" s="4"/>
      <c r="IG47" s="4">
        <v>0</v>
      </c>
      <c r="IH47" s="4"/>
      <c r="II47" s="4"/>
      <c r="IJ47" s="4"/>
      <c r="IK47" s="4">
        <v>0</v>
      </c>
    </row>
    <row r="48" spans="1:245" s="2" customFormat="1" ht="15">
      <c r="A48" s="1">
        <f t="shared" si="0"/>
        <v>44</v>
      </c>
      <c r="B48" s="2">
        <v>830016004</v>
      </c>
      <c r="C48" s="3">
        <v>42004</v>
      </c>
      <c r="D48" s="2" t="s">
        <v>43</v>
      </c>
      <c r="E48" s="2" t="s">
        <v>291</v>
      </c>
      <c r="F48" s="2" t="s">
        <v>296</v>
      </c>
      <c r="G48" s="2" t="s">
        <v>295</v>
      </c>
      <c r="H48" s="2" t="s">
        <v>303</v>
      </c>
      <c r="I48" s="2" t="s">
        <v>304</v>
      </c>
      <c r="J48" s="4">
        <v>304075</v>
      </c>
      <c r="K48" s="4">
        <v>1143</v>
      </c>
      <c r="L48" s="4"/>
      <c r="M48" s="4">
        <v>15342</v>
      </c>
      <c r="N48" s="4"/>
      <c r="O48" s="4">
        <v>320560</v>
      </c>
      <c r="P48" s="4">
        <v>311</v>
      </c>
      <c r="Q48" s="4">
        <v>1828330</v>
      </c>
      <c r="R48" s="4">
        <v>37398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307427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438494</v>
      </c>
      <c r="AE48" s="4">
        <v>0</v>
      </c>
      <c r="AF48" s="4">
        <v>10866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2622515</v>
      </c>
      <c r="AM48" s="4"/>
      <c r="AN48" s="4"/>
      <c r="AO48" s="4">
        <v>0</v>
      </c>
      <c r="AP48" s="4">
        <v>0</v>
      </c>
      <c r="AQ48" s="4"/>
      <c r="AR48" s="4"/>
      <c r="AS48" s="4"/>
      <c r="AT48" s="4"/>
      <c r="AU48" s="4">
        <v>128192</v>
      </c>
      <c r="AV48" s="4">
        <v>0</v>
      </c>
      <c r="AW48" s="4"/>
      <c r="AX48" s="4">
        <v>0</v>
      </c>
      <c r="AY48" s="4"/>
      <c r="AZ48" s="4"/>
      <c r="BA48" s="4"/>
      <c r="BB48" s="4"/>
      <c r="BC48" s="4">
        <v>128192</v>
      </c>
      <c r="BD48" s="4"/>
      <c r="BE48" s="4"/>
      <c r="BF48" s="4"/>
      <c r="BG48" s="4"/>
      <c r="BH48" s="4"/>
      <c r="BI48" s="4"/>
      <c r="BJ48" s="4">
        <v>0</v>
      </c>
      <c r="BK48" s="6">
        <v>3071578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510403</v>
      </c>
      <c r="CI48" s="4"/>
      <c r="CJ48" s="4"/>
      <c r="CK48" s="4"/>
      <c r="CL48" s="4"/>
      <c r="CM48" s="4"/>
      <c r="CN48" s="4"/>
      <c r="CO48" s="4"/>
      <c r="CP48" s="4"/>
      <c r="CQ48" s="4"/>
      <c r="CR48" s="4">
        <v>0</v>
      </c>
      <c r="CS48" s="4"/>
      <c r="CT48" s="4"/>
      <c r="CU48" s="4"/>
      <c r="CV48" s="4"/>
      <c r="CW48" s="4"/>
      <c r="CX48" s="4"/>
      <c r="CY48" s="4">
        <v>0</v>
      </c>
      <c r="CZ48" s="4"/>
      <c r="DA48" s="4"/>
      <c r="DB48" s="4"/>
      <c r="DC48" s="4">
        <v>0</v>
      </c>
      <c r="DD48" s="4"/>
      <c r="DE48" s="4">
        <v>0</v>
      </c>
      <c r="DF48" s="4"/>
      <c r="DG48" s="4">
        <v>0</v>
      </c>
      <c r="DH48" s="4">
        <v>510403</v>
      </c>
      <c r="DI48" s="8">
        <v>3581981</v>
      </c>
      <c r="DJ48" s="4">
        <v>157749</v>
      </c>
      <c r="DK48" s="4">
        <v>1157882</v>
      </c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>
        <v>14214</v>
      </c>
      <c r="DY48" s="4">
        <v>764</v>
      </c>
      <c r="DZ48" s="4">
        <v>1725</v>
      </c>
      <c r="EA48" s="4">
        <v>514</v>
      </c>
      <c r="EB48" s="4"/>
      <c r="EC48" s="4">
        <v>1275</v>
      </c>
      <c r="ED48" s="4">
        <v>18492</v>
      </c>
      <c r="EE48" s="4">
        <v>177958</v>
      </c>
      <c r="EF48" s="4">
        <v>562</v>
      </c>
      <c r="EG48" s="4"/>
      <c r="EH48" s="4">
        <v>17664</v>
      </c>
      <c r="EI48" s="4"/>
      <c r="EJ48" s="4">
        <v>0</v>
      </c>
      <c r="EK48" s="4"/>
      <c r="EL48" s="4"/>
      <c r="EM48" s="4"/>
      <c r="EN48" s="4"/>
      <c r="EO48" s="4"/>
      <c r="EP48" s="4">
        <v>17664</v>
      </c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>
        <v>0</v>
      </c>
      <c r="FB48" s="4"/>
      <c r="FC48" s="4"/>
      <c r="FD48" s="4"/>
      <c r="FE48" s="4">
        <v>0</v>
      </c>
      <c r="FF48" s="4">
        <v>0</v>
      </c>
      <c r="FG48" s="4">
        <v>0</v>
      </c>
      <c r="FH48" s="10">
        <v>1530307</v>
      </c>
      <c r="FI48" s="4">
        <v>0</v>
      </c>
      <c r="FJ48" s="4">
        <v>0</v>
      </c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>
        <v>0</v>
      </c>
      <c r="FX48" s="4"/>
      <c r="FY48" s="4"/>
      <c r="FZ48" s="4"/>
      <c r="GA48" s="4"/>
      <c r="GB48" s="4"/>
      <c r="GC48" s="4">
        <v>0</v>
      </c>
      <c r="GD48" s="4"/>
      <c r="GE48" s="4"/>
      <c r="GF48" s="4"/>
      <c r="GG48" s="4"/>
      <c r="GH48" s="4">
        <v>0</v>
      </c>
      <c r="GI48" s="4"/>
      <c r="GJ48" s="4"/>
      <c r="GK48" s="4"/>
      <c r="GL48" s="4"/>
      <c r="GM48" s="4"/>
      <c r="GN48" s="4">
        <v>0</v>
      </c>
      <c r="GO48" s="4"/>
      <c r="GP48" s="4"/>
      <c r="GQ48" s="4"/>
      <c r="GR48" s="4"/>
      <c r="GS48" s="4"/>
      <c r="GT48" s="4"/>
      <c r="GU48" s="4"/>
      <c r="GV48" s="4"/>
      <c r="GW48" s="4">
        <v>0</v>
      </c>
      <c r="GX48" s="4"/>
      <c r="GY48" s="4"/>
      <c r="GZ48" s="4"/>
      <c r="HA48" s="4">
        <v>0</v>
      </c>
      <c r="HB48" s="4">
        <v>0</v>
      </c>
      <c r="HC48" s="4">
        <v>0</v>
      </c>
      <c r="HD48" s="4">
        <v>0</v>
      </c>
      <c r="HE48" s="12">
        <v>1530307</v>
      </c>
      <c r="HF48" s="4"/>
      <c r="HG48" s="4">
        <v>520000</v>
      </c>
      <c r="HH48" s="4"/>
      <c r="HI48" s="4"/>
      <c r="HJ48" s="4"/>
      <c r="HK48" s="4"/>
      <c r="HL48" s="4"/>
      <c r="HM48" s="4">
        <v>520000</v>
      </c>
      <c r="HN48" s="4"/>
      <c r="HO48" s="4"/>
      <c r="HP48" s="4"/>
      <c r="HQ48" s="4"/>
      <c r="HR48" s="4"/>
      <c r="HS48" s="4">
        <v>0</v>
      </c>
      <c r="HT48" s="4">
        <v>22857</v>
      </c>
      <c r="HU48" s="4">
        <v>85360</v>
      </c>
      <c r="HV48" s="4"/>
      <c r="HW48" s="4">
        <v>67869</v>
      </c>
      <c r="HX48" s="4">
        <v>1355588</v>
      </c>
      <c r="HY48" s="4"/>
      <c r="HZ48" s="4">
        <v>1355588</v>
      </c>
      <c r="IA48" s="4"/>
      <c r="IB48" s="14">
        <v>2051674</v>
      </c>
      <c r="IC48" s="4">
        <v>3581981</v>
      </c>
      <c r="ID48" s="4"/>
      <c r="IE48" s="4"/>
      <c r="IF48" s="4"/>
      <c r="IG48" s="4">
        <v>0</v>
      </c>
      <c r="IH48" s="4"/>
      <c r="II48" s="4"/>
      <c r="IJ48" s="4"/>
      <c r="IK48" s="4">
        <v>0</v>
      </c>
    </row>
    <row r="49" spans="1:245" s="2" customFormat="1" ht="15">
      <c r="A49" s="1">
        <f t="shared" si="0"/>
        <v>45</v>
      </c>
      <c r="B49" s="2">
        <v>830046440</v>
      </c>
      <c r="C49" s="3">
        <v>42004</v>
      </c>
      <c r="D49" s="2" t="s">
        <v>44</v>
      </c>
      <c r="E49" s="2" t="s">
        <v>292</v>
      </c>
      <c r="F49" s="2" t="s">
        <v>297</v>
      </c>
      <c r="G49" s="2" t="s">
        <v>295</v>
      </c>
      <c r="H49" s="2" t="s">
        <v>303</v>
      </c>
      <c r="I49" s="2" t="s">
        <v>304</v>
      </c>
      <c r="J49" s="4">
        <v>4568</v>
      </c>
      <c r="K49" s="4">
        <v>57788</v>
      </c>
      <c r="L49" s="4"/>
      <c r="M49" s="4">
        <v>21322</v>
      </c>
      <c r="N49" s="4"/>
      <c r="O49" s="4">
        <v>83678</v>
      </c>
      <c r="P49" s="4">
        <v>0</v>
      </c>
      <c r="Q49" s="4">
        <v>459653</v>
      </c>
      <c r="R49" s="4">
        <v>37500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44680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80233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4743</v>
      </c>
      <c r="AL49" s="4">
        <v>617323</v>
      </c>
      <c r="AM49" s="4"/>
      <c r="AN49" s="4"/>
      <c r="AO49" s="4">
        <v>0</v>
      </c>
      <c r="AP49" s="4">
        <v>0</v>
      </c>
      <c r="AQ49" s="4"/>
      <c r="AR49" s="4"/>
      <c r="AS49" s="4"/>
      <c r="AT49" s="4"/>
      <c r="AU49" s="4">
        <v>57861</v>
      </c>
      <c r="AV49" s="4">
        <v>0</v>
      </c>
      <c r="AW49" s="4"/>
      <c r="AX49" s="4">
        <v>0</v>
      </c>
      <c r="AY49" s="4"/>
      <c r="AZ49" s="4"/>
      <c r="BA49" s="4"/>
      <c r="BB49" s="4"/>
      <c r="BC49" s="4">
        <v>57861</v>
      </c>
      <c r="BD49" s="4"/>
      <c r="BE49" s="4"/>
      <c r="BF49" s="4"/>
      <c r="BG49" s="4"/>
      <c r="BH49" s="4"/>
      <c r="BI49" s="4"/>
      <c r="BJ49" s="4">
        <v>0</v>
      </c>
      <c r="BK49" s="6">
        <v>758862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17282</v>
      </c>
      <c r="CI49" s="4"/>
      <c r="CJ49" s="4"/>
      <c r="CK49" s="4"/>
      <c r="CL49" s="4"/>
      <c r="CM49" s="4">
        <v>30990</v>
      </c>
      <c r="CN49" s="4"/>
      <c r="CO49" s="4"/>
      <c r="CP49" s="4">
        <v>19110</v>
      </c>
      <c r="CQ49" s="4"/>
      <c r="CR49" s="4">
        <v>11880</v>
      </c>
      <c r="CS49" s="4"/>
      <c r="CT49" s="4"/>
      <c r="CU49" s="4"/>
      <c r="CV49" s="4"/>
      <c r="CW49" s="4"/>
      <c r="CX49" s="4"/>
      <c r="CY49" s="4">
        <v>0</v>
      </c>
      <c r="CZ49" s="4"/>
      <c r="DA49" s="4"/>
      <c r="DB49" s="4"/>
      <c r="DC49" s="4">
        <v>0</v>
      </c>
      <c r="DD49" s="4"/>
      <c r="DE49" s="4">
        <v>0</v>
      </c>
      <c r="DF49" s="4"/>
      <c r="DG49" s="4">
        <v>0</v>
      </c>
      <c r="DH49" s="4">
        <v>29162</v>
      </c>
      <c r="DI49" s="8">
        <v>788024</v>
      </c>
      <c r="DJ49" s="4">
        <v>28304</v>
      </c>
      <c r="DK49" s="4">
        <v>234054</v>
      </c>
      <c r="DL49" s="4"/>
      <c r="DM49" s="4"/>
      <c r="DN49" s="4"/>
      <c r="DO49" s="4"/>
      <c r="DP49" s="4"/>
      <c r="DQ49" s="4">
        <v>19032</v>
      </c>
      <c r="DR49" s="4"/>
      <c r="DS49" s="4"/>
      <c r="DT49" s="4"/>
      <c r="DU49" s="4">
        <v>6800</v>
      </c>
      <c r="DV49" s="4"/>
      <c r="DW49" s="4">
        <v>42064</v>
      </c>
      <c r="DX49" s="4">
        <v>6139</v>
      </c>
      <c r="DY49" s="4"/>
      <c r="DZ49" s="4">
        <v>534</v>
      </c>
      <c r="EA49" s="4">
        <v>221</v>
      </c>
      <c r="EB49" s="4"/>
      <c r="EC49" s="4">
        <v>2171</v>
      </c>
      <c r="ED49" s="4">
        <v>76961</v>
      </c>
      <c r="EE49" s="4">
        <v>58573</v>
      </c>
      <c r="EF49" s="4">
        <v>3164</v>
      </c>
      <c r="EG49" s="4"/>
      <c r="EH49" s="4"/>
      <c r="EI49" s="4"/>
      <c r="EJ49" s="4">
        <v>0</v>
      </c>
      <c r="EK49" s="4"/>
      <c r="EL49" s="4"/>
      <c r="EM49" s="4"/>
      <c r="EN49" s="4"/>
      <c r="EO49" s="4"/>
      <c r="EP49" s="4">
        <v>0</v>
      </c>
      <c r="EQ49" s="4"/>
      <c r="ER49" s="4">
        <v>7827</v>
      </c>
      <c r="ES49" s="4"/>
      <c r="ET49" s="4"/>
      <c r="EU49" s="4"/>
      <c r="EV49" s="4"/>
      <c r="EW49" s="4"/>
      <c r="EX49" s="4"/>
      <c r="EY49" s="4"/>
      <c r="EZ49" s="4"/>
      <c r="FA49" s="4">
        <v>7827</v>
      </c>
      <c r="FB49" s="4"/>
      <c r="FC49" s="4"/>
      <c r="FD49" s="4"/>
      <c r="FE49" s="4">
        <v>0</v>
      </c>
      <c r="FF49" s="4">
        <v>0</v>
      </c>
      <c r="FG49" s="4">
        <v>0</v>
      </c>
      <c r="FH49" s="10">
        <v>408883</v>
      </c>
      <c r="FI49" s="4">
        <v>0</v>
      </c>
      <c r="FJ49" s="4">
        <v>0</v>
      </c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>
        <v>0</v>
      </c>
      <c r="FX49" s="4"/>
      <c r="FY49" s="4"/>
      <c r="FZ49" s="4"/>
      <c r="GA49" s="4"/>
      <c r="GB49" s="4"/>
      <c r="GC49" s="4">
        <v>0</v>
      </c>
      <c r="GD49" s="4"/>
      <c r="GE49" s="4"/>
      <c r="GF49" s="4"/>
      <c r="GG49" s="4"/>
      <c r="GH49" s="4">
        <v>0</v>
      </c>
      <c r="GI49" s="4"/>
      <c r="GJ49" s="4"/>
      <c r="GK49" s="4"/>
      <c r="GL49" s="4"/>
      <c r="GM49" s="4"/>
      <c r="GN49" s="4">
        <v>0</v>
      </c>
      <c r="GO49" s="4"/>
      <c r="GP49" s="4"/>
      <c r="GQ49" s="4"/>
      <c r="GR49" s="4"/>
      <c r="GS49" s="4"/>
      <c r="GT49" s="4"/>
      <c r="GU49" s="4"/>
      <c r="GV49" s="4"/>
      <c r="GW49" s="4">
        <v>0</v>
      </c>
      <c r="GX49" s="4"/>
      <c r="GY49" s="4"/>
      <c r="GZ49" s="4"/>
      <c r="HA49" s="4">
        <v>0</v>
      </c>
      <c r="HB49" s="4">
        <v>0</v>
      </c>
      <c r="HC49" s="4">
        <v>0</v>
      </c>
      <c r="HD49" s="4">
        <v>0</v>
      </c>
      <c r="HE49" s="12">
        <v>408883</v>
      </c>
      <c r="HF49" s="4"/>
      <c r="HG49" s="4">
        <v>24000</v>
      </c>
      <c r="HH49" s="4"/>
      <c r="HI49" s="4"/>
      <c r="HJ49" s="4"/>
      <c r="HK49" s="4"/>
      <c r="HL49" s="4"/>
      <c r="HM49" s="4">
        <v>24000</v>
      </c>
      <c r="HN49" s="4"/>
      <c r="HO49" s="4"/>
      <c r="HP49" s="4"/>
      <c r="HQ49" s="4"/>
      <c r="HR49" s="4"/>
      <c r="HS49" s="4">
        <v>0</v>
      </c>
      <c r="HT49" s="4">
        <v>28619</v>
      </c>
      <c r="HU49" s="4">
        <v>32241</v>
      </c>
      <c r="HV49" s="4"/>
      <c r="HW49" s="4">
        <v>63706</v>
      </c>
      <c r="HX49" s="4">
        <v>230575</v>
      </c>
      <c r="HY49" s="4"/>
      <c r="HZ49" s="4">
        <v>230575</v>
      </c>
      <c r="IA49" s="4"/>
      <c r="IB49" s="14">
        <v>379141</v>
      </c>
      <c r="IC49" s="4">
        <v>788024</v>
      </c>
      <c r="ID49" s="4"/>
      <c r="IE49" s="4"/>
      <c r="IF49" s="4"/>
      <c r="IG49" s="4">
        <v>0</v>
      </c>
      <c r="IH49" s="4"/>
      <c r="II49" s="4"/>
      <c r="IJ49" s="4"/>
      <c r="IK49" s="4">
        <v>0</v>
      </c>
    </row>
    <row r="50" spans="1:245" s="2" customFormat="1" ht="15">
      <c r="A50" s="1">
        <f t="shared" si="0"/>
        <v>46</v>
      </c>
      <c r="B50" s="2">
        <v>830110570</v>
      </c>
      <c r="C50" s="3">
        <v>42004</v>
      </c>
      <c r="D50" s="2" t="s">
        <v>45</v>
      </c>
      <c r="E50" s="2" t="s">
        <v>291</v>
      </c>
      <c r="F50" s="2" t="s">
        <v>296</v>
      </c>
      <c r="G50" s="2" t="s">
        <v>295</v>
      </c>
      <c r="H50" s="2" t="s">
        <v>321</v>
      </c>
      <c r="I50" s="2" t="s">
        <v>311</v>
      </c>
      <c r="J50" s="4">
        <v>12596</v>
      </c>
      <c r="K50" s="4">
        <v>20937</v>
      </c>
      <c r="L50" s="4"/>
      <c r="M50" s="4"/>
      <c r="N50" s="4"/>
      <c r="O50" s="4">
        <v>33533</v>
      </c>
      <c r="P50" s="4">
        <v>0</v>
      </c>
      <c r="Q50" s="4">
        <v>3458141</v>
      </c>
      <c r="R50" s="4">
        <v>0</v>
      </c>
      <c r="S50" s="4">
        <v>0</v>
      </c>
      <c r="T50" s="4">
        <v>0</v>
      </c>
      <c r="U50" s="4">
        <v>0</v>
      </c>
      <c r="V50" s="4">
        <v>96294</v>
      </c>
      <c r="W50" s="4">
        <v>0</v>
      </c>
      <c r="X50" s="4">
        <v>391604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607627</v>
      </c>
      <c r="AE50" s="4">
        <v>0</v>
      </c>
      <c r="AF50" s="4">
        <v>63269</v>
      </c>
      <c r="AG50" s="4">
        <v>0</v>
      </c>
      <c r="AH50" s="4">
        <v>773618</v>
      </c>
      <c r="AI50" s="4">
        <v>0</v>
      </c>
      <c r="AJ50" s="4">
        <v>0</v>
      </c>
      <c r="AK50" s="4">
        <v>0</v>
      </c>
      <c r="AL50" s="4">
        <v>5390553</v>
      </c>
      <c r="AM50" s="4"/>
      <c r="AN50" s="4"/>
      <c r="AO50" s="4">
        <v>0</v>
      </c>
      <c r="AP50" s="4">
        <v>0</v>
      </c>
      <c r="AQ50" s="4"/>
      <c r="AR50" s="4"/>
      <c r="AS50" s="4"/>
      <c r="AT50" s="4"/>
      <c r="AU50" s="4">
        <v>2436619</v>
      </c>
      <c r="AV50" s="4">
        <v>0</v>
      </c>
      <c r="AW50" s="4"/>
      <c r="AX50" s="4">
        <v>0</v>
      </c>
      <c r="AY50" s="4"/>
      <c r="AZ50" s="4"/>
      <c r="BA50" s="4"/>
      <c r="BB50" s="4"/>
      <c r="BC50" s="4">
        <v>2436619</v>
      </c>
      <c r="BD50" s="4"/>
      <c r="BE50" s="4"/>
      <c r="BF50" s="4"/>
      <c r="BG50" s="4"/>
      <c r="BH50" s="4"/>
      <c r="BI50" s="4"/>
      <c r="BJ50" s="4">
        <v>0</v>
      </c>
      <c r="BK50" s="6">
        <v>7860705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268243</v>
      </c>
      <c r="CI50" s="4"/>
      <c r="CJ50" s="4"/>
      <c r="CK50" s="4"/>
      <c r="CL50" s="4"/>
      <c r="CM50" s="4"/>
      <c r="CN50" s="4"/>
      <c r="CO50" s="4"/>
      <c r="CP50" s="4"/>
      <c r="CQ50" s="4"/>
      <c r="CR50" s="4">
        <v>0</v>
      </c>
      <c r="CS50" s="4"/>
      <c r="CT50" s="4"/>
      <c r="CU50" s="4"/>
      <c r="CV50" s="4"/>
      <c r="CW50" s="4"/>
      <c r="CX50" s="4"/>
      <c r="CY50" s="4">
        <v>0</v>
      </c>
      <c r="CZ50" s="4"/>
      <c r="DA50" s="4"/>
      <c r="DB50" s="4"/>
      <c r="DC50" s="4">
        <v>0</v>
      </c>
      <c r="DD50" s="4"/>
      <c r="DE50" s="4">
        <v>0</v>
      </c>
      <c r="DF50" s="4"/>
      <c r="DG50" s="4">
        <v>0</v>
      </c>
      <c r="DH50" s="4">
        <v>268243</v>
      </c>
      <c r="DI50" s="8">
        <v>8128948</v>
      </c>
      <c r="DJ50" s="4">
        <v>0</v>
      </c>
      <c r="DK50" s="4">
        <v>1784998</v>
      </c>
      <c r="DL50" s="4"/>
      <c r="DM50" s="4"/>
      <c r="DN50" s="4"/>
      <c r="DO50" s="4"/>
      <c r="DP50" s="4"/>
      <c r="DQ50" s="4">
        <v>197525</v>
      </c>
      <c r="DR50" s="4"/>
      <c r="DS50" s="4"/>
      <c r="DT50" s="4"/>
      <c r="DU50" s="4">
        <v>12882</v>
      </c>
      <c r="DV50" s="4"/>
      <c r="DW50" s="4"/>
      <c r="DX50" s="4">
        <v>35376</v>
      </c>
      <c r="DY50" s="4">
        <v>612</v>
      </c>
      <c r="DZ50" s="4">
        <v>290</v>
      </c>
      <c r="EA50" s="4">
        <v>20926</v>
      </c>
      <c r="EB50" s="4"/>
      <c r="EC50" s="4">
        <v>8120</v>
      </c>
      <c r="ED50" s="4">
        <v>275731</v>
      </c>
      <c r="EE50" s="4">
        <v>9408</v>
      </c>
      <c r="EF50" s="4">
        <v>109255</v>
      </c>
      <c r="EG50" s="4">
        <v>150742</v>
      </c>
      <c r="EH50" s="4"/>
      <c r="EI50" s="4"/>
      <c r="EJ50" s="4">
        <v>0</v>
      </c>
      <c r="EK50" s="4"/>
      <c r="EL50" s="4"/>
      <c r="EM50" s="4"/>
      <c r="EN50" s="4"/>
      <c r="EO50" s="4"/>
      <c r="EP50" s="4">
        <v>150742</v>
      </c>
      <c r="EQ50" s="4"/>
      <c r="ER50" s="4">
        <v>10327</v>
      </c>
      <c r="ES50" s="4"/>
      <c r="ET50" s="4"/>
      <c r="EU50" s="4"/>
      <c r="EV50" s="4"/>
      <c r="EW50" s="4"/>
      <c r="EX50" s="4"/>
      <c r="EY50" s="4"/>
      <c r="EZ50" s="4"/>
      <c r="FA50" s="4">
        <v>10327</v>
      </c>
      <c r="FB50" s="4"/>
      <c r="FC50" s="4"/>
      <c r="FD50" s="4"/>
      <c r="FE50" s="4">
        <v>0</v>
      </c>
      <c r="FF50" s="4">
        <v>0</v>
      </c>
      <c r="FG50" s="4">
        <v>0</v>
      </c>
      <c r="FH50" s="10">
        <v>2340461</v>
      </c>
      <c r="FI50" s="4">
        <v>2522154</v>
      </c>
      <c r="FJ50" s="4">
        <v>0</v>
      </c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>
        <v>0</v>
      </c>
      <c r="FX50" s="4"/>
      <c r="FY50" s="4"/>
      <c r="FZ50" s="4"/>
      <c r="GA50" s="4"/>
      <c r="GB50" s="4"/>
      <c r="GC50" s="4">
        <v>0</v>
      </c>
      <c r="GD50" s="4"/>
      <c r="GE50" s="4"/>
      <c r="GF50" s="4"/>
      <c r="GG50" s="4"/>
      <c r="GH50" s="4">
        <v>0</v>
      </c>
      <c r="GI50" s="4"/>
      <c r="GJ50" s="4"/>
      <c r="GK50" s="4"/>
      <c r="GL50" s="4"/>
      <c r="GM50" s="4"/>
      <c r="GN50" s="4">
        <v>0</v>
      </c>
      <c r="GO50" s="4"/>
      <c r="GP50" s="4"/>
      <c r="GQ50" s="4"/>
      <c r="GR50" s="4"/>
      <c r="GS50" s="4"/>
      <c r="GT50" s="4"/>
      <c r="GU50" s="4"/>
      <c r="GV50" s="4"/>
      <c r="GW50" s="4">
        <v>0</v>
      </c>
      <c r="GX50" s="4"/>
      <c r="GY50" s="4"/>
      <c r="GZ50" s="4"/>
      <c r="HA50" s="4">
        <v>0</v>
      </c>
      <c r="HB50" s="4">
        <v>0</v>
      </c>
      <c r="HC50" s="4">
        <v>0</v>
      </c>
      <c r="HD50" s="4">
        <v>2522154</v>
      </c>
      <c r="HE50" s="12">
        <v>4862615</v>
      </c>
      <c r="HF50" s="4">
        <v>3000000</v>
      </c>
      <c r="HG50" s="4"/>
      <c r="HH50" s="4"/>
      <c r="HI50" s="4"/>
      <c r="HJ50" s="4"/>
      <c r="HK50" s="4"/>
      <c r="HL50" s="4"/>
      <c r="HM50" s="4">
        <v>3000000</v>
      </c>
      <c r="HN50" s="4"/>
      <c r="HO50" s="4"/>
      <c r="HP50" s="4"/>
      <c r="HQ50" s="4"/>
      <c r="HR50" s="4"/>
      <c r="HS50" s="4">
        <v>0</v>
      </c>
      <c r="HT50" s="4">
        <v>10100</v>
      </c>
      <c r="HU50" s="4">
        <v>14343</v>
      </c>
      <c r="HV50" s="4"/>
      <c r="HW50" s="4">
        <v>128706</v>
      </c>
      <c r="HX50" s="4">
        <v>113184</v>
      </c>
      <c r="HY50" s="4"/>
      <c r="HZ50" s="4">
        <v>113184</v>
      </c>
      <c r="IA50" s="4"/>
      <c r="IB50" s="14">
        <v>3266333</v>
      </c>
      <c r="IC50" s="4">
        <v>8128948</v>
      </c>
      <c r="ID50" s="4"/>
      <c r="IE50" s="4"/>
      <c r="IF50" s="4"/>
      <c r="IG50" s="4">
        <v>0</v>
      </c>
      <c r="IH50" s="4"/>
      <c r="II50" s="4"/>
      <c r="IJ50" s="4"/>
      <c r="IK50" s="4">
        <v>0</v>
      </c>
    </row>
    <row r="51" spans="1:245" s="2" customFormat="1" ht="15">
      <c r="A51" s="1">
        <f t="shared" si="0"/>
        <v>47</v>
      </c>
      <c r="B51" s="2">
        <v>830503844</v>
      </c>
      <c r="C51" s="3">
        <v>42004</v>
      </c>
      <c r="D51" s="2" t="s">
        <v>46</v>
      </c>
      <c r="E51" s="2" t="s">
        <v>291</v>
      </c>
      <c r="F51" s="2" t="s">
        <v>296</v>
      </c>
      <c r="G51" s="2" t="s">
        <v>295</v>
      </c>
      <c r="H51" s="2" t="s">
        <v>303</v>
      </c>
      <c r="I51" s="2" t="s">
        <v>304</v>
      </c>
      <c r="J51" s="4">
        <v>1100</v>
      </c>
      <c r="K51" s="4">
        <v>52454</v>
      </c>
      <c r="L51" s="4"/>
      <c r="M51" s="4"/>
      <c r="N51" s="4"/>
      <c r="O51" s="4">
        <v>53554</v>
      </c>
      <c r="P51" s="4">
        <v>0</v>
      </c>
      <c r="Q51" s="4">
        <v>69924</v>
      </c>
      <c r="R51" s="4">
        <v>8022</v>
      </c>
      <c r="S51" s="4">
        <v>0</v>
      </c>
      <c r="T51" s="4">
        <v>0</v>
      </c>
      <c r="U51" s="4">
        <v>0</v>
      </c>
      <c r="V51" s="4">
        <v>22970</v>
      </c>
      <c r="W51" s="4">
        <v>0</v>
      </c>
      <c r="X51" s="4">
        <v>9412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18543</v>
      </c>
      <c r="AE51" s="4">
        <v>0</v>
      </c>
      <c r="AF51" s="4">
        <v>0</v>
      </c>
      <c r="AG51" s="4">
        <v>84859</v>
      </c>
      <c r="AH51" s="4">
        <v>0</v>
      </c>
      <c r="AI51" s="4">
        <v>0</v>
      </c>
      <c r="AJ51" s="4">
        <v>0</v>
      </c>
      <c r="AK51" s="4">
        <v>0</v>
      </c>
      <c r="AL51" s="4">
        <v>213730</v>
      </c>
      <c r="AM51" s="4"/>
      <c r="AN51" s="4"/>
      <c r="AO51" s="4">
        <v>0</v>
      </c>
      <c r="AP51" s="4">
        <v>0</v>
      </c>
      <c r="AQ51" s="4"/>
      <c r="AR51" s="4"/>
      <c r="AS51" s="4"/>
      <c r="AT51" s="4"/>
      <c r="AU51" s="4">
        <v>557654</v>
      </c>
      <c r="AV51" s="4">
        <v>0</v>
      </c>
      <c r="AW51" s="4"/>
      <c r="AX51" s="4">
        <v>0</v>
      </c>
      <c r="AY51" s="4"/>
      <c r="AZ51" s="4"/>
      <c r="BA51" s="4"/>
      <c r="BB51" s="4"/>
      <c r="BC51" s="4">
        <v>557654</v>
      </c>
      <c r="BD51" s="4"/>
      <c r="BE51" s="4">
        <v>8979</v>
      </c>
      <c r="BF51" s="4"/>
      <c r="BG51" s="4"/>
      <c r="BH51" s="4"/>
      <c r="BI51" s="4"/>
      <c r="BJ51" s="4">
        <v>8979</v>
      </c>
      <c r="BK51" s="6">
        <v>833917</v>
      </c>
      <c r="BL51" s="4">
        <v>20000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124562</v>
      </c>
      <c r="CI51" s="4"/>
      <c r="CJ51" s="4"/>
      <c r="CK51" s="4"/>
      <c r="CL51" s="4"/>
      <c r="CM51" s="4"/>
      <c r="CN51" s="4"/>
      <c r="CO51" s="4"/>
      <c r="CP51" s="4"/>
      <c r="CQ51" s="4"/>
      <c r="CR51" s="4">
        <v>0</v>
      </c>
      <c r="CS51" s="4"/>
      <c r="CT51" s="4"/>
      <c r="CU51" s="4"/>
      <c r="CV51" s="4"/>
      <c r="CW51" s="4"/>
      <c r="CX51" s="4"/>
      <c r="CY51" s="4">
        <v>0</v>
      </c>
      <c r="CZ51" s="4"/>
      <c r="DA51" s="4"/>
      <c r="DB51" s="4"/>
      <c r="DC51" s="4">
        <v>0</v>
      </c>
      <c r="DD51" s="4"/>
      <c r="DE51" s="4">
        <v>0</v>
      </c>
      <c r="DF51" s="4"/>
      <c r="DG51" s="4">
        <v>0</v>
      </c>
      <c r="DH51" s="4">
        <v>144562</v>
      </c>
      <c r="DI51" s="8">
        <v>978479</v>
      </c>
      <c r="DJ51" s="4">
        <v>0</v>
      </c>
      <c r="DK51" s="4">
        <v>588465</v>
      </c>
      <c r="DL51" s="4">
        <v>4133</v>
      </c>
      <c r="DM51" s="4"/>
      <c r="DN51" s="4"/>
      <c r="DO51" s="4"/>
      <c r="DP51" s="4"/>
      <c r="DQ51" s="4">
        <v>8228</v>
      </c>
      <c r="DR51" s="4"/>
      <c r="DS51" s="4"/>
      <c r="DT51" s="4"/>
      <c r="DU51" s="4"/>
      <c r="DV51" s="4"/>
      <c r="DW51" s="4"/>
      <c r="DX51" s="4">
        <v>1310</v>
      </c>
      <c r="DY51" s="4">
        <v>339</v>
      </c>
      <c r="DZ51" s="4">
        <v>231</v>
      </c>
      <c r="EA51" s="4">
        <v>690</v>
      </c>
      <c r="EB51" s="4"/>
      <c r="EC51" s="4">
        <v>1180</v>
      </c>
      <c r="ED51" s="4">
        <v>16111</v>
      </c>
      <c r="EE51" s="4">
        <v>9965</v>
      </c>
      <c r="EF51" s="4">
        <v>15851</v>
      </c>
      <c r="EG51" s="4"/>
      <c r="EH51" s="4"/>
      <c r="EI51" s="4"/>
      <c r="EJ51" s="4">
        <v>0</v>
      </c>
      <c r="EK51" s="4"/>
      <c r="EL51" s="4"/>
      <c r="EM51" s="4"/>
      <c r="EN51" s="4"/>
      <c r="EO51" s="4"/>
      <c r="EP51" s="4">
        <v>0</v>
      </c>
      <c r="EQ51" s="4"/>
      <c r="ER51" s="4">
        <v>11851</v>
      </c>
      <c r="ES51" s="4"/>
      <c r="ET51" s="4"/>
      <c r="EU51" s="4"/>
      <c r="EV51" s="4"/>
      <c r="EW51" s="4"/>
      <c r="EX51" s="4"/>
      <c r="EY51" s="4"/>
      <c r="EZ51" s="4"/>
      <c r="FA51" s="4">
        <v>11851</v>
      </c>
      <c r="FB51" s="4"/>
      <c r="FC51" s="4"/>
      <c r="FD51" s="4"/>
      <c r="FE51" s="4">
        <v>0</v>
      </c>
      <c r="FF51" s="4">
        <v>0</v>
      </c>
      <c r="FG51" s="4">
        <v>0</v>
      </c>
      <c r="FH51" s="10">
        <v>642243</v>
      </c>
      <c r="FI51" s="4">
        <v>0</v>
      </c>
      <c r="FJ51" s="4">
        <v>0</v>
      </c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>
        <v>0</v>
      </c>
      <c r="FX51" s="4"/>
      <c r="FY51" s="4"/>
      <c r="FZ51" s="4"/>
      <c r="GA51" s="4"/>
      <c r="GB51" s="4"/>
      <c r="GC51" s="4">
        <v>0</v>
      </c>
      <c r="GD51" s="4"/>
      <c r="GE51" s="4"/>
      <c r="GF51" s="4"/>
      <c r="GG51" s="4"/>
      <c r="GH51" s="4">
        <v>0</v>
      </c>
      <c r="GI51" s="4"/>
      <c r="GJ51" s="4"/>
      <c r="GK51" s="4"/>
      <c r="GL51" s="4"/>
      <c r="GM51" s="4"/>
      <c r="GN51" s="4">
        <v>0</v>
      </c>
      <c r="GO51" s="4"/>
      <c r="GP51" s="4"/>
      <c r="GQ51" s="4"/>
      <c r="GR51" s="4"/>
      <c r="GS51" s="4"/>
      <c r="GT51" s="4"/>
      <c r="GU51" s="4"/>
      <c r="GV51" s="4"/>
      <c r="GW51" s="4">
        <v>0</v>
      </c>
      <c r="GX51" s="4"/>
      <c r="GY51" s="4"/>
      <c r="GZ51" s="4"/>
      <c r="HA51" s="4">
        <v>0</v>
      </c>
      <c r="HB51" s="4">
        <v>0</v>
      </c>
      <c r="HC51" s="4">
        <v>0</v>
      </c>
      <c r="HD51" s="4">
        <v>0</v>
      </c>
      <c r="HE51" s="12">
        <v>642243</v>
      </c>
      <c r="HF51" s="4"/>
      <c r="HG51" s="4">
        <v>745516</v>
      </c>
      <c r="HH51" s="4"/>
      <c r="HI51" s="4"/>
      <c r="HJ51" s="4"/>
      <c r="HK51" s="4"/>
      <c r="HL51" s="4"/>
      <c r="HM51" s="4">
        <v>745516</v>
      </c>
      <c r="HN51" s="4"/>
      <c r="HO51" s="4"/>
      <c r="HP51" s="4"/>
      <c r="HQ51" s="4"/>
      <c r="HR51" s="4"/>
      <c r="HS51" s="4">
        <v>0</v>
      </c>
      <c r="HT51" s="4">
        <v>0</v>
      </c>
      <c r="HU51" s="4">
        <v>0</v>
      </c>
      <c r="HV51" s="4"/>
      <c r="HW51" s="4">
        <v>-167085</v>
      </c>
      <c r="HX51" s="4">
        <v>125645</v>
      </c>
      <c r="HY51" s="4">
        <v>367840</v>
      </c>
      <c r="HZ51" s="4">
        <v>-242195</v>
      </c>
      <c r="IA51" s="4"/>
      <c r="IB51" s="14">
        <v>336236</v>
      </c>
      <c r="IC51" s="4">
        <v>978479</v>
      </c>
      <c r="ID51" s="4"/>
      <c r="IE51" s="4"/>
      <c r="IF51" s="4">
        <v>11914</v>
      </c>
      <c r="IG51" s="4">
        <v>11914</v>
      </c>
      <c r="IH51" s="4"/>
      <c r="II51" s="4"/>
      <c r="IJ51" s="4">
        <v>11914</v>
      </c>
      <c r="IK51" s="4">
        <v>11914</v>
      </c>
    </row>
    <row r="52" spans="1:245" s="2" customFormat="1" ht="15">
      <c r="A52" s="1">
        <f t="shared" si="0"/>
        <v>48</v>
      </c>
      <c r="B52" s="2">
        <v>860069838</v>
      </c>
      <c r="C52" s="3">
        <v>42004</v>
      </c>
      <c r="D52" s="2" t="s">
        <v>47</v>
      </c>
      <c r="E52" s="2" t="s">
        <v>292</v>
      </c>
      <c r="F52" s="2" t="s">
        <v>297</v>
      </c>
      <c r="G52" s="2" t="s">
        <v>295</v>
      </c>
      <c r="H52" s="2" t="s">
        <v>303</v>
      </c>
      <c r="I52" s="2" t="s">
        <v>304</v>
      </c>
      <c r="J52" s="4">
        <v>500</v>
      </c>
      <c r="K52" s="4">
        <v>110482</v>
      </c>
      <c r="L52" s="4"/>
      <c r="M52" s="4">
        <v>25703</v>
      </c>
      <c r="N52" s="4"/>
      <c r="O52" s="4">
        <v>136685</v>
      </c>
      <c r="P52" s="4">
        <v>216381</v>
      </c>
      <c r="Q52" s="4">
        <v>663966</v>
      </c>
      <c r="R52" s="4">
        <v>0</v>
      </c>
      <c r="S52" s="4">
        <v>0</v>
      </c>
      <c r="T52" s="4">
        <v>0</v>
      </c>
      <c r="U52" s="4">
        <v>0</v>
      </c>
      <c r="V52" s="4">
        <v>4533</v>
      </c>
      <c r="W52" s="4">
        <v>0</v>
      </c>
      <c r="X52" s="4">
        <v>63912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101582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35544</v>
      </c>
      <c r="AK52" s="4">
        <v>27071</v>
      </c>
      <c r="AL52" s="4">
        <v>842466</v>
      </c>
      <c r="AM52" s="4"/>
      <c r="AN52" s="4"/>
      <c r="AO52" s="4">
        <v>0</v>
      </c>
      <c r="AP52" s="4">
        <v>0</v>
      </c>
      <c r="AQ52" s="4"/>
      <c r="AR52" s="4"/>
      <c r="AS52" s="4"/>
      <c r="AT52" s="4"/>
      <c r="AU52" s="4">
        <v>605330</v>
      </c>
      <c r="AV52" s="4">
        <v>0</v>
      </c>
      <c r="AW52" s="4"/>
      <c r="AX52" s="4">
        <v>0</v>
      </c>
      <c r="AY52" s="4"/>
      <c r="AZ52" s="4"/>
      <c r="BA52" s="4">
        <v>53407</v>
      </c>
      <c r="BB52" s="4">
        <v>8543</v>
      </c>
      <c r="BC52" s="4">
        <v>650194</v>
      </c>
      <c r="BD52" s="4"/>
      <c r="BE52" s="4"/>
      <c r="BF52" s="4"/>
      <c r="BG52" s="4"/>
      <c r="BH52" s="4"/>
      <c r="BI52" s="4"/>
      <c r="BJ52" s="4">
        <v>0</v>
      </c>
      <c r="BK52" s="6">
        <v>1845726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36444</v>
      </c>
      <c r="CI52" s="4"/>
      <c r="CJ52" s="4"/>
      <c r="CK52" s="4"/>
      <c r="CL52" s="4"/>
      <c r="CM52" s="4"/>
      <c r="CN52" s="4"/>
      <c r="CO52" s="4">
        <v>1785</v>
      </c>
      <c r="CP52" s="4"/>
      <c r="CQ52" s="4"/>
      <c r="CR52" s="4">
        <v>1785</v>
      </c>
      <c r="CS52" s="4"/>
      <c r="CT52" s="4"/>
      <c r="CU52" s="4"/>
      <c r="CV52" s="4"/>
      <c r="CW52" s="4"/>
      <c r="CX52" s="4"/>
      <c r="CY52" s="4">
        <v>0</v>
      </c>
      <c r="CZ52" s="4"/>
      <c r="DA52" s="4"/>
      <c r="DB52" s="4"/>
      <c r="DC52" s="4">
        <v>0</v>
      </c>
      <c r="DD52" s="4"/>
      <c r="DE52" s="4">
        <v>0</v>
      </c>
      <c r="DF52" s="4"/>
      <c r="DG52" s="4">
        <v>0</v>
      </c>
      <c r="DH52" s="4">
        <v>38229</v>
      </c>
      <c r="DI52" s="8">
        <v>1883955</v>
      </c>
      <c r="DJ52" s="4">
        <v>7745</v>
      </c>
      <c r="DK52" s="4">
        <v>225992</v>
      </c>
      <c r="DL52" s="4"/>
      <c r="DM52" s="4"/>
      <c r="DN52" s="4"/>
      <c r="DO52" s="4"/>
      <c r="DP52" s="4"/>
      <c r="DQ52" s="4">
        <v>14940</v>
      </c>
      <c r="DR52" s="4"/>
      <c r="DS52" s="4"/>
      <c r="DT52" s="4"/>
      <c r="DU52" s="4">
        <v>566264</v>
      </c>
      <c r="DV52" s="4"/>
      <c r="DW52" s="4"/>
      <c r="DX52" s="4">
        <v>2325</v>
      </c>
      <c r="DY52" s="4">
        <v>110</v>
      </c>
      <c r="DZ52" s="4">
        <v>89</v>
      </c>
      <c r="EA52" s="4">
        <v>756</v>
      </c>
      <c r="EB52" s="4"/>
      <c r="EC52" s="4">
        <v>1393</v>
      </c>
      <c r="ED52" s="4">
        <v>585877</v>
      </c>
      <c r="EE52" s="4">
        <v>55127</v>
      </c>
      <c r="EF52" s="4">
        <v>10909</v>
      </c>
      <c r="EG52" s="4"/>
      <c r="EH52" s="4"/>
      <c r="EI52" s="4">
        <v>81600</v>
      </c>
      <c r="EJ52" s="4">
        <v>0</v>
      </c>
      <c r="EK52" s="4"/>
      <c r="EL52" s="4"/>
      <c r="EM52" s="4">
        <v>285000</v>
      </c>
      <c r="EN52" s="4"/>
      <c r="EO52" s="4"/>
      <c r="EP52" s="4">
        <v>366600</v>
      </c>
      <c r="EQ52" s="4"/>
      <c r="ER52" s="4">
        <v>36994</v>
      </c>
      <c r="ES52" s="4"/>
      <c r="ET52" s="4"/>
      <c r="EU52" s="4"/>
      <c r="EV52" s="4"/>
      <c r="EW52" s="4"/>
      <c r="EX52" s="4"/>
      <c r="EY52" s="4"/>
      <c r="EZ52" s="4"/>
      <c r="FA52" s="4">
        <v>36994</v>
      </c>
      <c r="FB52" s="4"/>
      <c r="FC52" s="4"/>
      <c r="FD52" s="4"/>
      <c r="FE52" s="4">
        <v>0</v>
      </c>
      <c r="FF52" s="4">
        <v>0</v>
      </c>
      <c r="FG52" s="4">
        <v>0</v>
      </c>
      <c r="FH52" s="10">
        <v>1289244</v>
      </c>
      <c r="FI52" s="4">
        <v>0</v>
      </c>
      <c r="FJ52" s="4">
        <v>0</v>
      </c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>
        <v>0</v>
      </c>
      <c r="FX52" s="4"/>
      <c r="FY52" s="4"/>
      <c r="FZ52" s="4"/>
      <c r="GA52" s="4"/>
      <c r="GB52" s="4"/>
      <c r="GC52" s="4">
        <v>0</v>
      </c>
      <c r="GD52" s="4"/>
      <c r="GE52" s="4"/>
      <c r="GF52" s="4"/>
      <c r="GG52" s="4"/>
      <c r="GH52" s="4">
        <v>0</v>
      </c>
      <c r="GI52" s="4"/>
      <c r="GJ52" s="4"/>
      <c r="GK52" s="4"/>
      <c r="GL52" s="4"/>
      <c r="GM52" s="4"/>
      <c r="GN52" s="4">
        <v>0</v>
      </c>
      <c r="GO52" s="4"/>
      <c r="GP52" s="4"/>
      <c r="GQ52" s="4"/>
      <c r="GR52" s="4"/>
      <c r="GS52" s="4"/>
      <c r="GT52" s="4"/>
      <c r="GU52" s="4"/>
      <c r="GV52" s="4"/>
      <c r="GW52" s="4">
        <v>0</v>
      </c>
      <c r="GX52" s="4"/>
      <c r="GY52" s="4"/>
      <c r="GZ52" s="4"/>
      <c r="HA52" s="4">
        <v>0</v>
      </c>
      <c r="HB52" s="4">
        <v>0</v>
      </c>
      <c r="HC52" s="4">
        <v>0</v>
      </c>
      <c r="HD52" s="4">
        <v>0</v>
      </c>
      <c r="HE52" s="12">
        <v>1289244</v>
      </c>
      <c r="HF52" s="4">
        <v>200000</v>
      </c>
      <c r="HG52" s="4"/>
      <c r="HH52" s="4"/>
      <c r="HI52" s="4"/>
      <c r="HJ52" s="4"/>
      <c r="HK52" s="4"/>
      <c r="HL52" s="4"/>
      <c r="HM52" s="4">
        <v>200000</v>
      </c>
      <c r="HN52" s="4"/>
      <c r="HO52" s="4"/>
      <c r="HP52" s="4"/>
      <c r="HQ52" s="4"/>
      <c r="HR52" s="4"/>
      <c r="HS52" s="4">
        <v>0</v>
      </c>
      <c r="HT52" s="4">
        <v>49572</v>
      </c>
      <c r="HU52" s="4">
        <v>92633</v>
      </c>
      <c r="HV52" s="4"/>
      <c r="HW52" s="4">
        <v>193581</v>
      </c>
      <c r="HX52" s="4">
        <v>58925</v>
      </c>
      <c r="HY52" s="4"/>
      <c r="HZ52" s="4">
        <v>58925</v>
      </c>
      <c r="IA52" s="4"/>
      <c r="IB52" s="14">
        <v>594711</v>
      </c>
      <c r="IC52" s="4">
        <v>1883955</v>
      </c>
      <c r="ID52" s="4"/>
      <c r="IE52" s="4"/>
      <c r="IF52" s="4">
        <v>87338</v>
      </c>
      <c r="IG52" s="4">
        <v>0</v>
      </c>
      <c r="IH52" s="4"/>
      <c r="II52" s="4"/>
      <c r="IJ52" s="4"/>
      <c r="IK52" s="4">
        <v>87338</v>
      </c>
    </row>
    <row r="53" spans="1:245" s="2" customFormat="1" ht="15">
      <c r="A53" s="1">
        <f t="shared" si="0"/>
        <v>49</v>
      </c>
      <c r="B53" s="2">
        <v>900009522</v>
      </c>
      <c r="C53" s="3">
        <v>42004</v>
      </c>
      <c r="D53" s="2" t="s">
        <v>48</v>
      </c>
      <c r="E53" s="2" t="s">
        <v>291</v>
      </c>
      <c r="F53" s="2" t="s">
        <v>296</v>
      </c>
      <c r="G53" s="2" t="s">
        <v>295</v>
      </c>
      <c r="H53" s="2" t="s">
        <v>321</v>
      </c>
      <c r="I53" s="2" t="s">
        <v>311</v>
      </c>
      <c r="J53" s="4">
        <v>309626</v>
      </c>
      <c r="K53" s="4">
        <v>1108574</v>
      </c>
      <c r="L53" s="4"/>
      <c r="M53" s="4"/>
      <c r="N53" s="4"/>
      <c r="O53" s="4">
        <v>1418200</v>
      </c>
      <c r="P53" s="4">
        <v>0</v>
      </c>
      <c r="Q53" s="4">
        <v>10843173</v>
      </c>
      <c r="R53" s="4">
        <v>157853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991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4163812</v>
      </c>
      <c r="AE53" s="4">
        <v>1672287</v>
      </c>
      <c r="AF53" s="4">
        <v>25643</v>
      </c>
      <c r="AG53" s="4">
        <v>0</v>
      </c>
      <c r="AH53" s="4">
        <v>2934</v>
      </c>
      <c r="AI53" s="4">
        <v>0</v>
      </c>
      <c r="AJ53" s="4">
        <v>0</v>
      </c>
      <c r="AK53" s="4">
        <v>304973</v>
      </c>
      <c r="AL53" s="4">
        <v>16561720</v>
      </c>
      <c r="AM53" s="4"/>
      <c r="AN53" s="4"/>
      <c r="AO53" s="4">
        <v>0</v>
      </c>
      <c r="AP53" s="4">
        <v>0</v>
      </c>
      <c r="AQ53" s="4"/>
      <c r="AR53" s="4"/>
      <c r="AS53" s="4"/>
      <c r="AT53" s="4"/>
      <c r="AU53" s="4">
        <v>8521122</v>
      </c>
      <c r="AV53" s="4">
        <v>0</v>
      </c>
      <c r="AW53" s="4"/>
      <c r="AX53" s="4">
        <v>0</v>
      </c>
      <c r="AY53" s="4"/>
      <c r="AZ53" s="4"/>
      <c r="BA53" s="4">
        <v>2606323</v>
      </c>
      <c r="BB53" s="4"/>
      <c r="BC53" s="4">
        <v>11127445</v>
      </c>
      <c r="BD53" s="4">
        <v>19491</v>
      </c>
      <c r="BE53" s="4"/>
      <c r="BF53" s="4"/>
      <c r="BG53" s="4"/>
      <c r="BH53" s="4"/>
      <c r="BI53" s="4"/>
      <c r="BJ53" s="4">
        <v>19491</v>
      </c>
      <c r="BK53" s="6">
        <v>29126856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2455930</v>
      </c>
      <c r="CI53" s="4"/>
      <c r="CJ53" s="4"/>
      <c r="CK53" s="4"/>
      <c r="CL53" s="4"/>
      <c r="CM53" s="4">
        <v>0</v>
      </c>
      <c r="CN53" s="4"/>
      <c r="CO53" s="4"/>
      <c r="CP53" s="4">
        <v>0</v>
      </c>
      <c r="CQ53" s="4"/>
      <c r="CR53" s="4">
        <v>0</v>
      </c>
      <c r="CS53" s="4"/>
      <c r="CT53" s="4">
        <v>227781</v>
      </c>
      <c r="CU53" s="4"/>
      <c r="CV53" s="4"/>
      <c r="CW53" s="4"/>
      <c r="CX53" s="4"/>
      <c r="CY53" s="4">
        <v>227781</v>
      </c>
      <c r="CZ53" s="4"/>
      <c r="DA53" s="4"/>
      <c r="DB53" s="4"/>
      <c r="DC53" s="4">
        <v>0</v>
      </c>
      <c r="DD53" s="4"/>
      <c r="DE53" s="4">
        <v>1968047</v>
      </c>
      <c r="DF53" s="4"/>
      <c r="DG53" s="4">
        <v>1968047</v>
      </c>
      <c r="DH53" s="4">
        <v>4651758</v>
      </c>
      <c r="DI53" s="8">
        <v>33778614</v>
      </c>
      <c r="DJ53" s="4">
        <v>3180027</v>
      </c>
      <c r="DK53" s="4">
        <v>17110079</v>
      </c>
      <c r="DL53" s="4"/>
      <c r="DM53" s="4"/>
      <c r="DN53" s="4"/>
      <c r="DO53" s="4"/>
      <c r="DP53" s="4"/>
      <c r="DQ53" s="4">
        <v>1066881</v>
      </c>
      <c r="DR53" s="4"/>
      <c r="DS53" s="4"/>
      <c r="DT53" s="4"/>
      <c r="DU53" s="4"/>
      <c r="DV53" s="4"/>
      <c r="DW53" s="4"/>
      <c r="DX53" s="4"/>
      <c r="DY53" s="4"/>
      <c r="DZ53" s="4"/>
      <c r="EA53" s="4">
        <v>23501</v>
      </c>
      <c r="EB53" s="4"/>
      <c r="EC53" s="4">
        <v>24368</v>
      </c>
      <c r="ED53" s="4">
        <v>1114750</v>
      </c>
      <c r="EE53" s="4">
        <v>311911</v>
      </c>
      <c r="EF53" s="4">
        <v>232464</v>
      </c>
      <c r="EG53" s="4"/>
      <c r="EH53" s="4"/>
      <c r="EI53" s="4"/>
      <c r="EJ53" s="4">
        <v>0</v>
      </c>
      <c r="EK53" s="4"/>
      <c r="EL53" s="4"/>
      <c r="EM53" s="4"/>
      <c r="EN53" s="4"/>
      <c r="EO53" s="4"/>
      <c r="EP53" s="4">
        <v>0</v>
      </c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>
        <v>0</v>
      </c>
      <c r="FB53" s="4"/>
      <c r="FC53" s="4"/>
      <c r="FD53" s="4"/>
      <c r="FE53" s="4">
        <v>0</v>
      </c>
      <c r="FF53" s="4">
        <v>0</v>
      </c>
      <c r="FG53" s="4">
        <v>0</v>
      </c>
      <c r="FH53" s="10">
        <v>21949231</v>
      </c>
      <c r="FI53" s="4">
        <v>0</v>
      </c>
      <c r="FJ53" s="4">
        <v>0</v>
      </c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>
        <v>0</v>
      </c>
      <c r="FX53" s="4"/>
      <c r="FY53" s="4"/>
      <c r="FZ53" s="4"/>
      <c r="GA53" s="4"/>
      <c r="GB53" s="4"/>
      <c r="GC53" s="4">
        <v>0</v>
      </c>
      <c r="GD53" s="4"/>
      <c r="GE53" s="4"/>
      <c r="GF53" s="4"/>
      <c r="GG53" s="4"/>
      <c r="GH53" s="4">
        <v>0</v>
      </c>
      <c r="GI53" s="4"/>
      <c r="GJ53" s="4"/>
      <c r="GK53" s="4"/>
      <c r="GL53" s="4"/>
      <c r="GM53" s="4"/>
      <c r="GN53" s="4">
        <v>0</v>
      </c>
      <c r="GO53" s="4"/>
      <c r="GP53" s="4"/>
      <c r="GQ53" s="4"/>
      <c r="GR53" s="4"/>
      <c r="GS53" s="4"/>
      <c r="GT53" s="4"/>
      <c r="GU53" s="4"/>
      <c r="GV53" s="4"/>
      <c r="GW53" s="4">
        <v>0</v>
      </c>
      <c r="GX53" s="4"/>
      <c r="GY53" s="4"/>
      <c r="GZ53" s="4"/>
      <c r="HA53" s="4">
        <v>0</v>
      </c>
      <c r="HB53" s="4">
        <v>0</v>
      </c>
      <c r="HC53" s="4">
        <v>0</v>
      </c>
      <c r="HD53" s="4">
        <v>0</v>
      </c>
      <c r="HE53" s="12">
        <v>21949231</v>
      </c>
      <c r="HF53" s="4">
        <v>13257795</v>
      </c>
      <c r="HG53" s="4"/>
      <c r="HH53" s="4"/>
      <c r="HI53" s="4"/>
      <c r="HJ53" s="4"/>
      <c r="HK53" s="4"/>
      <c r="HL53" s="4"/>
      <c r="HM53" s="4">
        <v>13257795</v>
      </c>
      <c r="HN53" s="4"/>
      <c r="HO53" s="4"/>
      <c r="HP53" s="4"/>
      <c r="HQ53" s="4"/>
      <c r="HR53" s="4"/>
      <c r="HS53" s="4">
        <v>0</v>
      </c>
      <c r="HT53" s="4">
        <v>133230</v>
      </c>
      <c r="HU53" s="4">
        <v>0</v>
      </c>
      <c r="HV53" s="4"/>
      <c r="HW53" s="4">
        <v>-578593</v>
      </c>
      <c r="HX53" s="4">
        <v>117434</v>
      </c>
      <c r="HY53" s="4">
        <v>3068530</v>
      </c>
      <c r="HZ53" s="4">
        <v>-2951096</v>
      </c>
      <c r="IA53" s="4">
        <v>1968047</v>
      </c>
      <c r="IB53" s="14">
        <v>11829383</v>
      </c>
      <c r="IC53" s="4">
        <v>33778614</v>
      </c>
      <c r="ID53" s="4"/>
      <c r="IE53" s="4"/>
      <c r="IF53" s="4"/>
      <c r="IG53" s="4">
        <v>1612320</v>
      </c>
      <c r="IH53" s="4">
        <v>1612320</v>
      </c>
      <c r="II53" s="4"/>
      <c r="IJ53" s="4"/>
      <c r="IK53" s="4">
        <v>0</v>
      </c>
    </row>
    <row r="54" spans="1:245" s="2" customFormat="1" ht="15">
      <c r="A54" s="1">
        <f t="shared" si="0"/>
        <v>50</v>
      </c>
      <c r="B54" s="2">
        <v>900022624</v>
      </c>
      <c r="C54" s="3">
        <v>42004</v>
      </c>
      <c r="D54" s="2" t="s">
        <v>49</v>
      </c>
      <c r="E54" s="2" t="s">
        <v>292</v>
      </c>
      <c r="F54" s="2" t="s">
        <v>297</v>
      </c>
      <c r="G54" s="2" t="s">
        <v>295</v>
      </c>
      <c r="H54" s="2" t="s">
        <v>303</v>
      </c>
      <c r="I54" s="2" t="s">
        <v>304</v>
      </c>
      <c r="J54" s="4">
        <v>6220</v>
      </c>
      <c r="K54" s="4">
        <v>39245</v>
      </c>
      <c r="L54" s="4">
        <v>0</v>
      </c>
      <c r="M54" s="4">
        <v>0</v>
      </c>
      <c r="N54" s="4">
        <v>0</v>
      </c>
      <c r="O54" s="4">
        <v>45465</v>
      </c>
      <c r="P54" s="4">
        <v>0</v>
      </c>
      <c r="Q54" s="4">
        <v>175708</v>
      </c>
      <c r="R54" s="4">
        <v>80576</v>
      </c>
      <c r="S54" s="4">
        <v>0</v>
      </c>
      <c r="T54" s="4">
        <v>0</v>
      </c>
      <c r="U54" s="4">
        <v>0</v>
      </c>
      <c r="V54" s="4">
        <v>102221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73313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23882</v>
      </c>
      <c r="AK54" s="4">
        <v>0</v>
      </c>
      <c r="AL54" s="4">
        <v>455700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443101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443101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6">
        <v>944266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/>
      <c r="CJ54" s="4"/>
      <c r="CK54" s="4"/>
      <c r="CL54" s="4"/>
      <c r="CM54" s="4"/>
      <c r="CN54" s="4"/>
      <c r="CO54" s="4"/>
      <c r="CP54" s="4"/>
      <c r="CQ54" s="4"/>
      <c r="CR54" s="4">
        <v>0</v>
      </c>
      <c r="CS54" s="4"/>
      <c r="CT54" s="4"/>
      <c r="CU54" s="4"/>
      <c r="CV54" s="4"/>
      <c r="CW54" s="4"/>
      <c r="CX54" s="4"/>
      <c r="CY54" s="4">
        <v>0</v>
      </c>
      <c r="CZ54" s="4"/>
      <c r="DA54" s="4"/>
      <c r="DB54" s="4"/>
      <c r="DC54" s="4">
        <v>0</v>
      </c>
      <c r="DD54" s="4"/>
      <c r="DE54" s="4">
        <v>0</v>
      </c>
      <c r="DF54" s="4"/>
      <c r="DG54" s="4">
        <v>0</v>
      </c>
      <c r="DH54" s="4">
        <v>0</v>
      </c>
      <c r="DI54" s="8">
        <v>944266</v>
      </c>
      <c r="DJ54" s="4">
        <v>162235</v>
      </c>
      <c r="DK54" s="4">
        <v>249113</v>
      </c>
      <c r="DL54" s="4">
        <v>0</v>
      </c>
      <c r="DM54" s="4">
        <v>0</v>
      </c>
      <c r="DN54" s="4">
        <v>0</v>
      </c>
      <c r="DO54" s="4">
        <v>0</v>
      </c>
      <c r="DP54" s="4">
        <v>0</v>
      </c>
      <c r="DQ54" s="4">
        <v>0</v>
      </c>
      <c r="DR54" s="4">
        <v>0</v>
      </c>
      <c r="DS54" s="4">
        <v>0</v>
      </c>
      <c r="DT54" s="4">
        <v>0</v>
      </c>
      <c r="DU54" s="4">
        <v>0</v>
      </c>
      <c r="DV54" s="4">
        <v>0</v>
      </c>
      <c r="DW54" s="4">
        <v>0</v>
      </c>
      <c r="DX54" s="4">
        <v>1078</v>
      </c>
      <c r="DY54" s="4">
        <v>506</v>
      </c>
      <c r="DZ54" s="4">
        <v>527</v>
      </c>
      <c r="EA54" s="4">
        <v>674</v>
      </c>
      <c r="EB54" s="4">
        <v>0</v>
      </c>
      <c r="EC54" s="4">
        <v>0</v>
      </c>
      <c r="ED54" s="4">
        <v>2785</v>
      </c>
      <c r="EE54" s="4">
        <v>7486</v>
      </c>
      <c r="EF54" s="4">
        <v>6800</v>
      </c>
      <c r="EG54" s="4">
        <v>0</v>
      </c>
      <c r="EH54" s="4">
        <v>0</v>
      </c>
      <c r="EI54" s="4">
        <v>0</v>
      </c>
      <c r="EJ54" s="4">
        <v>0</v>
      </c>
      <c r="EK54" s="4">
        <v>0</v>
      </c>
      <c r="EL54" s="4">
        <v>0</v>
      </c>
      <c r="EM54" s="4">
        <v>0</v>
      </c>
      <c r="EN54" s="4">
        <v>0</v>
      </c>
      <c r="EO54" s="4">
        <v>0</v>
      </c>
      <c r="EP54" s="4">
        <v>0</v>
      </c>
      <c r="EQ54" s="4"/>
      <c r="ER54" s="4">
        <v>0</v>
      </c>
      <c r="ES54" s="4">
        <v>0</v>
      </c>
      <c r="ET54" s="4">
        <v>0</v>
      </c>
      <c r="EU54" s="4">
        <v>0</v>
      </c>
      <c r="EV54" s="4">
        <v>0</v>
      </c>
      <c r="EW54" s="4">
        <v>0</v>
      </c>
      <c r="EX54" s="4">
        <v>0</v>
      </c>
      <c r="EY54" s="4">
        <v>0</v>
      </c>
      <c r="EZ54" s="4">
        <v>0</v>
      </c>
      <c r="FA54" s="4">
        <v>0</v>
      </c>
      <c r="FB54" s="4">
        <v>0</v>
      </c>
      <c r="FC54" s="4">
        <v>0</v>
      </c>
      <c r="FD54" s="4">
        <v>0</v>
      </c>
      <c r="FE54" s="4">
        <v>0</v>
      </c>
      <c r="FF54" s="4">
        <v>0</v>
      </c>
      <c r="FG54" s="4">
        <v>0</v>
      </c>
      <c r="FH54" s="10">
        <v>428419</v>
      </c>
      <c r="FI54" s="4">
        <v>94114</v>
      </c>
      <c r="FJ54" s="4">
        <v>0</v>
      </c>
      <c r="FK54" s="4">
        <v>0</v>
      </c>
      <c r="FL54" s="4">
        <v>0</v>
      </c>
      <c r="FM54" s="4">
        <v>0</v>
      </c>
      <c r="FN54" s="4">
        <v>0</v>
      </c>
      <c r="FO54" s="4">
        <v>0</v>
      </c>
      <c r="FP54" s="4">
        <v>0</v>
      </c>
      <c r="FQ54" s="4">
        <v>0</v>
      </c>
      <c r="FR54" s="4">
        <v>0</v>
      </c>
      <c r="FS54" s="4">
        <v>0</v>
      </c>
      <c r="FT54" s="4">
        <v>0</v>
      </c>
      <c r="FU54" s="4">
        <v>0</v>
      </c>
      <c r="FV54" s="4">
        <v>0</v>
      </c>
      <c r="FW54" s="4">
        <v>0</v>
      </c>
      <c r="FX54" s="4">
        <v>0</v>
      </c>
      <c r="FY54" s="4">
        <v>0</v>
      </c>
      <c r="FZ54" s="4">
        <v>0</v>
      </c>
      <c r="GA54" s="4">
        <v>0</v>
      </c>
      <c r="GB54" s="4">
        <v>0</v>
      </c>
      <c r="GC54" s="4">
        <v>0</v>
      </c>
      <c r="GD54" s="4">
        <v>0</v>
      </c>
      <c r="GE54" s="4">
        <v>0</v>
      </c>
      <c r="GF54" s="4">
        <v>0</v>
      </c>
      <c r="GG54" s="4">
        <v>0</v>
      </c>
      <c r="GH54" s="4">
        <v>0</v>
      </c>
      <c r="GI54" s="4">
        <v>0</v>
      </c>
      <c r="GJ54" s="4">
        <v>0</v>
      </c>
      <c r="GK54" s="4">
        <v>0</v>
      </c>
      <c r="GL54" s="4">
        <v>0</v>
      </c>
      <c r="GM54" s="4">
        <v>0</v>
      </c>
      <c r="GN54" s="4">
        <v>0</v>
      </c>
      <c r="GO54" s="4">
        <v>0</v>
      </c>
      <c r="GP54" s="4">
        <v>0</v>
      </c>
      <c r="GQ54" s="4">
        <v>0</v>
      </c>
      <c r="GR54" s="4">
        <v>0</v>
      </c>
      <c r="GS54" s="4">
        <v>0</v>
      </c>
      <c r="GT54" s="4">
        <v>0</v>
      </c>
      <c r="GU54" s="4">
        <v>0</v>
      </c>
      <c r="GV54" s="4">
        <v>0</v>
      </c>
      <c r="GW54" s="4">
        <v>0</v>
      </c>
      <c r="GX54" s="4">
        <v>0</v>
      </c>
      <c r="GY54" s="4">
        <v>0</v>
      </c>
      <c r="GZ54" s="4">
        <v>0</v>
      </c>
      <c r="HA54" s="4">
        <v>0</v>
      </c>
      <c r="HB54" s="4">
        <v>0</v>
      </c>
      <c r="HC54" s="4">
        <v>0</v>
      </c>
      <c r="HD54" s="4">
        <v>94114</v>
      </c>
      <c r="HE54" s="12">
        <v>522533</v>
      </c>
      <c r="HF54" s="4">
        <v>270000</v>
      </c>
      <c r="HG54" s="4"/>
      <c r="HH54" s="4"/>
      <c r="HI54" s="4"/>
      <c r="HJ54" s="4"/>
      <c r="HK54" s="4"/>
      <c r="HL54" s="4"/>
      <c r="HM54" s="4">
        <v>270000</v>
      </c>
      <c r="HN54" s="4">
        <v>0</v>
      </c>
      <c r="HO54" s="4">
        <v>0</v>
      </c>
      <c r="HP54" s="4">
        <v>0</v>
      </c>
      <c r="HQ54" s="4">
        <v>0</v>
      </c>
      <c r="HR54" s="4">
        <v>0</v>
      </c>
      <c r="HS54" s="4">
        <v>0</v>
      </c>
      <c r="HT54" s="4">
        <v>43658</v>
      </c>
      <c r="HU54" s="4">
        <v>0</v>
      </c>
      <c r="HV54" s="4">
        <v>0</v>
      </c>
      <c r="HW54" s="4">
        <v>66321</v>
      </c>
      <c r="HX54" s="4">
        <v>41754</v>
      </c>
      <c r="HY54" s="4"/>
      <c r="HZ54" s="4">
        <v>41754</v>
      </c>
      <c r="IA54" s="4">
        <v>0</v>
      </c>
      <c r="IB54" s="14">
        <v>421733</v>
      </c>
      <c r="IC54" s="4">
        <v>944266</v>
      </c>
      <c r="ID54" s="4"/>
      <c r="IE54" s="4"/>
      <c r="IF54" s="4"/>
      <c r="IG54" s="4">
        <v>0</v>
      </c>
      <c r="IH54" s="4"/>
      <c r="II54" s="4"/>
      <c r="IJ54" s="4"/>
      <c r="IK54" s="4">
        <v>0</v>
      </c>
    </row>
    <row r="56" spans="9:236" ht="15">
      <c r="I56" s="5" t="s">
        <v>325</v>
      </c>
      <c r="BK56" s="16">
        <f>AVERAGE(BK5:BK54)</f>
        <v>18159003.46</v>
      </c>
      <c r="BL56" s="7">
        <f aca="true" t="shared" si="1" ref="BL56:DW56">AVERAGE(BL5:BL54)</f>
        <v>148029.56</v>
      </c>
      <c r="BM56" s="7">
        <f t="shared" si="1"/>
        <v>0</v>
      </c>
      <c r="BN56" s="7">
        <f t="shared" si="1"/>
        <v>0</v>
      </c>
      <c r="BO56" s="7">
        <f t="shared" si="1"/>
        <v>0</v>
      </c>
      <c r="BP56" s="7">
        <f t="shared" si="1"/>
        <v>0</v>
      </c>
      <c r="BQ56" s="7">
        <f t="shared" si="1"/>
        <v>0</v>
      </c>
      <c r="BR56" s="7">
        <f t="shared" si="1"/>
        <v>0</v>
      </c>
      <c r="BS56" s="7">
        <f t="shared" si="1"/>
        <v>0</v>
      </c>
      <c r="BT56" s="7">
        <f t="shared" si="1"/>
        <v>0</v>
      </c>
      <c r="BU56" s="7">
        <f t="shared" si="1"/>
        <v>0</v>
      </c>
      <c r="BV56" s="7">
        <f t="shared" si="1"/>
        <v>0</v>
      </c>
      <c r="BW56" s="7">
        <f t="shared" si="1"/>
        <v>0</v>
      </c>
      <c r="BX56" s="7">
        <f t="shared" si="1"/>
        <v>0</v>
      </c>
      <c r="BY56" s="7">
        <f t="shared" si="1"/>
        <v>0</v>
      </c>
      <c r="BZ56" s="7">
        <f t="shared" si="1"/>
        <v>0</v>
      </c>
      <c r="CA56" s="7">
        <f t="shared" si="1"/>
        <v>0</v>
      </c>
      <c r="CB56" s="7">
        <f t="shared" si="1"/>
        <v>0</v>
      </c>
      <c r="CC56" s="7">
        <f t="shared" si="1"/>
        <v>0</v>
      </c>
      <c r="CD56" s="7">
        <f t="shared" si="1"/>
        <v>0</v>
      </c>
      <c r="CE56" s="7">
        <f t="shared" si="1"/>
        <v>0</v>
      </c>
      <c r="CF56" s="7">
        <f t="shared" si="1"/>
        <v>0</v>
      </c>
      <c r="CG56" s="7">
        <f t="shared" si="1"/>
        <v>0</v>
      </c>
      <c r="CH56" s="7">
        <f t="shared" si="1"/>
        <v>1115458.74</v>
      </c>
      <c r="CI56" s="7">
        <f t="shared" si="1"/>
        <v>4430033.166666667</v>
      </c>
      <c r="CJ56" s="7">
        <f t="shared" si="1"/>
        <v>549.5714285714286</v>
      </c>
      <c r="CK56" s="7">
        <f t="shared" si="1"/>
        <v>100000</v>
      </c>
      <c r="CL56" s="7">
        <f t="shared" si="1"/>
        <v>350120</v>
      </c>
      <c r="CM56" s="7">
        <f t="shared" si="1"/>
        <v>2515137.466666667</v>
      </c>
      <c r="CN56" s="7">
        <f t="shared" si="1"/>
        <v>107597</v>
      </c>
      <c r="CO56" s="7">
        <f t="shared" si="1"/>
        <v>86532.42857142857</v>
      </c>
      <c r="CP56" s="7">
        <f t="shared" si="1"/>
        <v>1167651.1666666667</v>
      </c>
      <c r="CQ56" s="7">
        <f t="shared" si="1"/>
        <v>0</v>
      </c>
      <c r="CR56" s="7">
        <f t="shared" si="1"/>
        <v>1090290.54</v>
      </c>
      <c r="CS56" s="7">
        <f t="shared" si="1"/>
        <v>44083.22222222222</v>
      </c>
      <c r="CT56" s="7">
        <f t="shared" si="1"/>
        <v>354448.1818181818</v>
      </c>
      <c r="CU56" s="7">
        <f t="shared" si="1"/>
        <v>0</v>
      </c>
      <c r="CV56" s="7">
        <f t="shared" si="1"/>
        <v>0</v>
      </c>
      <c r="CW56" s="7">
        <f t="shared" si="1"/>
        <v>0</v>
      </c>
      <c r="CX56" s="7">
        <f t="shared" si="1"/>
        <v>120862.16666666667</v>
      </c>
      <c r="CY56" s="7">
        <f t="shared" si="1"/>
        <v>71410.12</v>
      </c>
      <c r="CZ56" s="7">
        <f t="shared" si="1"/>
        <v>0</v>
      </c>
      <c r="DA56" s="7">
        <f t="shared" si="1"/>
        <v>71003.33333333333</v>
      </c>
      <c r="DB56" s="7">
        <f t="shared" si="1"/>
        <v>0</v>
      </c>
      <c r="DC56" s="7">
        <f t="shared" si="1"/>
        <v>8520.4</v>
      </c>
      <c r="DD56" s="7">
        <f t="shared" si="1"/>
        <v>15689</v>
      </c>
      <c r="DE56" s="7">
        <f t="shared" si="1"/>
        <v>598744.14</v>
      </c>
      <c r="DF56" s="7">
        <f t="shared" si="1"/>
        <v>73926.66666666667</v>
      </c>
      <c r="DG56" s="7">
        <f t="shared" si="1"/>
        <v>609184.24</v>
      </c>
      <c r="DH56" s="7">
        <f t="shared" si="1"/>
        <v>3042893.6</v>
      </c>
      <c r="DI56" s="16">
        <f t="shared" si="1"/>
        <v>21201897.06</v>
      </c>
      <c r="DJ56" s="16">
        <f t="shared" si="1"/>
        <v>3553326.84</v>
      </c>
      <c r="DK56" s="16">
        <f t="shared" si="1"/>
        <v>6931182.5</v>
      </c>
      <c r="DL56" s="16">
        <f t="shared" si="1"/>
        <v>2173</v>
      </c>
      <c r="DM56" s="16">
        <f t="shared" si="1"/>
        <v>17582.4</v>
      </c>
      <c r="DN56" s="16">
        <f t="shared" si="1"/>
        <v>130.28571428571428</v>
      </c>
      <c r="DO56" s="16">
        <f t="shared" si="1"/>
        <v>0</v>
      </c>
      <c r="DP56" s="16">
        <f t="shared" si="1"/>
        <v>0</v>
      </c>
      <c r="DQ56" s="16">
        <f t="shared" si="1"/>
        <v>371401.8888888889</v>
      </c>
      <c r="DR56" s="16">
        <f t="shared" si="1"/>
        <v>0</v>
      </c>
      <c r="DS56" s="16">
        <f t="shared" si="1"/>
        <v>0</v>
      </c>
      <c r="DT56" s="16">
        <f t="shared" si="1"/>
        <v>0</v>
      </c>
      <c r="DU56" s="16">
        <f t="shared" si="1"/>
        <v>146841.9411764706</v>
      </c>
      <c r="DV56" s="16">
        <f t="shared" si="1"/>
        <v>0</v>
      </c>
      <c r="DW56" s="16">
        <f t="shared" si="1"/>
        <v>194967.5</v>
      </c>
      <c r="DX56" s="16">
        <f aca="true" t="shared" si="2" ref="DX56:GI56">AVERAGE(DX5:DX54)</f>
        <v>426432.47826086957</v>
      </c>
      <c r="DY56" s="16">
        <f t="shared" si="2"/>
        <v>292015.85185185185</v>
      </c>
      <c r="DZ56" s="16">
        <f t="shared" si="2"/>
        <v>8806.621621621622</v>
      </c>
      <c r="EA56" s="16">
        <f t="shared" si="2"/>
        <v>38800.78947368421</v>
      </c>
      <c r="EB56" s="16">
        <f t="shared" si="2"/>
        <v>0</v>
      </c>
      <c r="EC56" s="16">
        <f t="shared" si="2"/>
        <v>65696.61111111111</v>
      </c>
      <c r="ED56" s="16">
        <f t="shared" si="2"/>
        <v>1074173.06</v>
      </c>
      <c r="EE56" s="16">
        <f t="shared" si="2"/>
        <v>406303.55319148937</v>
      </c>
      <c r="EF56" s="16">
        <f t="shared" si="2"/>
        <v>235658.6170212766</v>
      </c>
      <c r="EG56" s="16">
        <f t="shared" si="2"/>
        <v>770671</v>
      </c>
      <c r="EH56" s="16">
        <f t="shared" si="2"/>
        <v>19900.714285714286</v>
      </c>
      <c r="EI56" s="16">
        <f t="shared" si="2"/>
        <v>89009.63636363637</v>
      </c>
      <c r="EJ56" s="16">
        <f t="shared" si="2"/>
        <v>0</v>
      </c>
      <c r="EK56" s="16">
        <f t="shared" si="2"/>
        <v>0</v>
      </c>
      <c r="EL56" s="16">
        <f t="shared" si="2"/>
        <v>0</v>
      </c>
      <c r="EM56" s="16">
        <f t="shared" si="2"/>
        <v>47500</v>
      </c>
      <c r="EN56" s="16">
        <f t="shared" si="2"/>
        <v>89264.5</v>
      </c>
      <c r="EO56" s="16">
        <f t="shared" si="2"/>
        <v>4724.625</v>
      </c>
      <c r="EP56" s="16">
        <f t="shared" si="2"/>
        <v>255323.78</v>
      </c>
      <c r="EQ56" s="16">
        <f t="shared" si="2"/>
        <v>1213392.2857142857</v>
      </c>
      <c r="ER56" s="16">
        <f t="shared" si="2"/>
        <v>1066356</v>
      </c>
      <c r="ES56" s="16">
        <f t="shared" si="2"/>
        <v>0</v>
      </c>
      <c r="ET56" s="16">
        <f t="shared" si="2"/>
        <v>55301.7</v>
      </c>
      <c r="EU56" s="16">
        <f t="shared" si="2"/>
        <v>0</v>
      </c>
      <c r="EV56" s="16">
        <f t="shared" si="2"/>
        <v>0</v>
      </c>
      <c r="EW56" s="16">
        <f t="shared" si="2"/>
        <v>0</v>
      </c>
      <c r="EX56" s="16">
        <f t="shared" si="2"/>
        <v>0</v>
      </c>
      <c r="EY56" s="16">
        <f t="shared" si="2"/>
        <v>0</v>
      </c>
      <c r="EZ56" s="16">
        <f t="shared" si="2"/>
        <v>1071</v>
      </c>
      <c r="FA56" s="16">
        <f t="shared" si="2"/>
        <v>672308.16</v>
      </c>
      <c r="FB56" s="16">
        <f t="shared" si="2"/>
        <v>0</v>
      </c>
      <c r="FC56" s="16">
        <f t="shared" si="2"/>
        <v>0</v>
      </c>
      <c r="FD56" s="16">
        <f t="shared" si="2"/>
        <v>0</v>
      </c>
      <c r="FE56" s="16">
        <f t="shared" si="2"/>
        <v>0</v>
      </c>
      <c r="FF56" s="16">
        <f t="shared" si="2"/>
        <v>0</v>
      </c>
      <c r="FG56" s="16">
        <f t="shared" si="2"/>
        <v>0</v>
      </c>
      <c r="FH56" s="16">
        <f t="shared" si="2"/>
        <v>13259633.7</v>
      </c>
      <c r="FI56" s="16">
        <f t="shared" si="2"/>
        <v>1522081.74</v>
      </c>
      <c r="FJ56" s="16">
        <f t="shared" si="2"/>
        <v>0</v>
      </c>
      <c r="FK56" s="16">
        <f t="shared" si="2"/>
        <v>0</v>
      </c>
      <c r="FL56" s="16">
        <f t="shared" si="2"/>
        <v>0</v>
      </c>
      <c r="FM56" s="16">
        <f t="shared" si="2"/>
        <v>0</v>
      </c>
      <c r="FN56" s="16">
        <f t="shared" si="2"/>
        <v>0</v>
      </c>
      <c r="FO56" s="16">
        <f t="shared" si="2"/>
        <v>164657.5</v>
      </c>
      <c r="FP56" s="16">
        <f t="shared" si="2"/>
        <v>0</v>
      </c>
      <c r="FQ56" s="16">
        <f t="shared" si="2"/>
        <v>0</v>
      </c>
      <c r="FR56" s="16">
        <f t="shared" si="2"/>
        <v>7951.5</v>
      </c>
      <c r="FS56" s="16">
        <f t="shared" si="2"/>
        <v>0</v>
      </c>
      <c r="FT56" s="16">
        <f t="shared" si="2"/>
        <v>0</v>
      </c>
      <c r="FU56" s="16">
        <f t="shared" si="2"/>
        <v>0</v>
      </c>
      <c r="FV56" s="16">
        <f t="shared" si="2"/>
        <v>10556.25</v>
      </c>
      <c r="FW56" s="16">
        <f t="shared" si="2"/>
        <v>14653.22</v>
      </c>
      <c r="FX56" s="16">
        <f t="shared" si="2"/>
        <v>0</v>
      </c>
      <c r="FY56" s="16">
        <f t="shared" si="2"/>
        <v>0</v>
      </c>
      <c r="FZ56" s="16">
        <f t="shared" si="2"/>
        <v>0</v>
      </c>
      <c r="GA56" s="16">
        <f t="shared" si="2"/>
        <v>0</v>
      </c>
      <c r="GB56" s="16">
        <f t="shared" si="2"/>
        <v>0</v>
      </c>
      <c r="GC56" s="16">
        <f t="shared" si="2"/>
        <v>0</v>
      </c>
      <c r="GD56" s="16">
        <f t="shared" si="2"/>
        <v>0</v>
      </c>
      <c r="GE56" s="16">
        <f t="shared" si="2"/>
        <v>0</v>
      </c>
      <c r="GF56" s="16">
        <f t="shared" si="2"/>
        <v>0</v>
      </c>
      <c r="GG56" s="16">
        <f t="shared" si="2"/>
        <v>0</v>
      </c>
      <c r="GH56" s="16">
        <f t="shared" si="2"/>
        <v>0</v>
      </c>
      <c r="GI56" s="16">
        <f t="shared" si="2"/>
        <v>4400.75</v>
      </c>
      <c r="GJ56" s="16">
        <f aca="true" t="shared" si="3" ref="GJ56:IB56">AVERAGE(GJ5:GJ54)</f>
        <v>0</v>
      </c>
      <c r="GK56" s="16">
        <f t="shared" si="3"/>
        <v>0</v>
      </c>
      <c r="GL56" s="16">
        <f t="shared" si="3"/>
        <v>0</v>
      </c>
      <c r="GM56" s="16">
        <f t="shared" si="3"/>
        <v>0</v>
      </c>
      <c r="GN56" s="16">
        <f t="shared" si="3"/>
        <v>352.06</v>
      </c>
      <c r="GO56" s="16">
        <f t="shared" si="3"/>
        <v>20247.375</v>
      </c>
      <c r="GP56" s="16">
        <f t="shared" si="3"/>
        <v>37789.857142857145</v>
      </c>
      <c r="GQ56" s="16">
        <f t="shared" si="3"/>
        <v>12399.333333333334</v>
      </c>
      <c r="GR56" s="16">
        <f t="shared" si="3"/>
        <v>0</v>
      </c>
      <c r="GS56" s="16">
        <f t="shared" si="3"/>
        <v>0</v>
      </c>
      <c r="GT56" s="16">
        <f t="shared" si="3"/>
        <v>0</v>
      </c>
      <c r="GU56" s="16">
        <f t="shared" si="3"/>
        <v>0</v>
      </c>
      <c r="GV56" s="16">
        <f t="shared" si="3"/>
        <v>0</v>
      </c>
      <c r="GW56" s="16">
        <f t="shared" si="3"/>
        <v>10018.08</v>
      </c>
      <c r="GX56" s="16">
        <f t="shared" si="3"/>
        <v>0</v>
      </c>
      <c r="GY56" s="16">
        <f t="shared" si="3"/>
        <v>0</v>
      </c>
      <c r="GZ56" s="16">
        <f t="shared" si="3"/>
        <v>0</v>
      </c>
      <c r="HA56" s="16">
        <f t="shared" si="3"/>
        <v>0</v>
      </c>
      <c r="HB56" s="16">
        <f t="shared" si="3"/>
        <v>0</v>
      </c>
      <c r="HC56" s="16">
        <f t="shared" si="3"/>
        <v>0</v>
      </c>
      <c r="HD56" s="16">
        <f t="shared" si="3"/>
        <v>1547105.1</v>
      </c>
      <c r="HE56" s="16">
        <f t="shared" si="3"/>
        <v>14806738.8</v>
      </c>
      <c r="HF56" s="16">
        <f t="shared" si="3"/>
        <v>1966859.9210526317</v>
      </c>
      <c r="HG56" s="16">
        <f t="shared" si="3"/>
        <v>510793</v>
      </c>
      <c r="HH56" s="16" t="e">
        <f t="shared" si="3"/>
        <v>#DIV/0!</v>
      </c>
      <c r="HI56" s="16" t="e">
        <f t="shared" si="3"/>
        <v>#DIV/0!</v>
      </c>
      <c r="HJ56" s="16" t="e">
        <f t="shared" si="3"/>
        <v>#DIV/0!</v>
      </c>
      <c r="HK56" s="16" t="e">
        <f t="shared" si="3"/>
        <v>#DIV/0!</v>
      </c>
      <c r="HL56" s="16" t="e">
        <f t="shared" si="3"/>
        <v>#DIV/0!</v>
      </c>
      <c r="HM56" s="16">
        <f t="shared" si="3"/>
        <v>1617403.86</v>
      </c>
      <c r="HN56" s="16">
        <f t="shared" si="3"/>
        <v>2909245.222222222</v>
      </c>
      <c r="HO56" s="16">
        <f t="shared" si="3"/>
        <v>0</v>
      </c>
      <c r="HP56" s="16">
        <f t="shared" si="3"/>
        <v>437650</v>
      </c>
      <c r="HQ56" s="16">
        <f t="shared" si="3"/>
        <v>62500</v>
      </c>
      <c r="HR56" s="16">
        <f t="shared" si="3"/>
        <v>55416.833333333336</v>
      </c>
      <c r="HS56" s="16">
        <f t="shared" si="3"/>
        <v>570326.16</v>
      </c>
      <c r="HT56" s="16">
        <f t="shared" si="3"/>
        <v>578839.36</v>
      </c>
      <c r="HU56" s="16">
        <f t="shared" si="3"/>
        <v>262218.7</v>
      </c>
      <c r="HV56" s="16">
        <f t="shared" si="3"/>
        <v>0</v>
      </c>
      <c r="HW56" s="16">
        <f t="shared" si="3"/>
        <v>492048.76</v>
      </c>
      <c r="HX56" s="16">
        <f t="shared" si="3"/>
        <v>2864520.463414634</v>
      </c>
      <c r="HY56" s="16">
        <f t="shared" si="3"/>
        <v>664789.1428571428</v>
      </c>
      <c r="HZ56" s="16">
        <f t="shared" si="3"/>
        <v>2255836.3</v>
      </c>
      <c r="IA56" s="16">
        <f t="shared" si="3"/>
        <v>1104437.7142857143</v>
      </c>
      <c r="IB56" s="16">
        <f t="shared" si="3"/>
        <v>6395158.26</v>
      </c>
    </row>
    <row r="57" spans="9:256" ht="15">
      <c r="I57" s="5" t="s">
        <v>326</v>
      </c>
      <c r="BK57" s="16">
        <f>HARMEAN(BK5:BK54)*1000</f>
        <v>1360703821.5379746</v>
      </c>
      <c r="BL57" s="16" t="e">
        <f aca="true" t="shared" si="4" ref="BL57:DW57">HARMEAN(BL5:BL54)*1000</f>
        <v>#NUM!</v>
      </c>
      <c r="BM57" s="16" t="e">
        <f t="shared" si="4"/>
        <v>#NUM!</v>
      </c>
      <c r="BN57" s="16" t="e">
        <f t="shared" si="4"/>
        <v>#NUM!</v>
      </c>
      <c r="BO57" s="16" t="e">
        <f t="shared" si="4"/>
        <v>#NUM!</v>
      </c>
      <c r="BP57" s="16" t="e">
        <f t="shared" si="4"/>
        <v>#NUM!</v>
      </c>
      <c r="BQ57" s="16" t="e">
        <f t="shared" si="4"/>
        <v>#NUM!</v>
      </c>
      <c r="BR57" s="16" t="e">
        <f t="shared" si="4"/>
        <v>#NUM!</v>
      </c>
      <c r="BS57" s="16" t="e">
        <f t="shared" si="4"/>
        <v>#NUM!</v>
      </c>
      <c r="BT57" s="16" t="e">
        <f t="shared" si="4"/>
        <v>#NUM!</v>
      </c>
      <c r="BU57" s="16" t="e">
        <f t="shared" si="4"/>
        <v>#NUM!</v>
      </c>
      <c r="BV57" s="16" t="e">
        <f t="shared" si="4"/>
        <v>#NUM!</v>
      </c>
      <c r="BW57" s="16" t="e">
        <f t="shared" si="4"/>
        <v>#NUM!</v>
      </c>
      <c r="BX57" s="16" t="e">
        <f t="shared" si="4"/>
        <v>#NUM!</v>
      </c>
      <c r="BY57" s="16" t="e">
        <f t="shared" si="4"/>
        <v>#NUM!</v>
      </c>
      <c r="BZ57" s="16" t="e">
        <f t="shared" si="4"/>
        <v>#NUM!</v>
      </c>
      <c r="CA57" s="16" t="e">
        <f t="shared" si="4"/>
        <v>#NUM!</v>
      </c>
      <c r="CB57" s="16" t="e">
        <f t="shared" si="4"/>
        <v>#NUM!</v>
      </c>
      <c r="CC57" s="16" t="e">
        <f t="shared" si="4"/>
        <v>#NUM!</v>
      </c>
      <c r="CD57" s="16" t="e">
        <f t="shared" si="4"/>
        <v>#NUM!</v>
      </c>
      <c r="CE57" s="16" t="e">
        <f t="shared" si="4"/>
        <v>#NUM!</v>
      </c>
      <c r="CF57" s="16" t="e">
        <f t="shared" si="4"/>
        <v>#NUM!</v>
      </c>
      <c r="CG57" s="16" t="e">
        <f t="shared" si="4"/>
        <v>#NUM!</v>
      </c>
      <c r="CH57" s="16" t="e">
        <f t="shared" si="4"/>
        <v>#NUM!</v>
      </c>
      <c r="CI57" s="16" t="e">
        <f t="shared" si="4"/>
        <v>#NUM!</v>
      </c>
      <c r="CJ57" s="16" t="e">
        <f t="shared" si="4"/>
        <v>#NUM!</v>
      </c>
      <c r="CK57" s="16" t="e">
        <f t="shared" si="4"/>
        <v>#NUM!</v>
      </c>
      <c r="CL57" s="16" t="e">
        <f t="shared" si="4"/>
        <v>#NUM!</v>
      </c>
      <c r="CM57" s="16" t="e">
        <f t="shared" si="4"/>
        <v>#NUM!</v>
      </c>
      <c r="CN57" s="16" t="e">
        <f t="shared" si="4"/>
        <v>#NUM!</v>
      </c>
      <c r="CO57" s="16" t="e">
        <f t="shared" si="4"/>
        <v>#NUM!</v>
      </c>
      <c r="CP57" s="16" t="e">
        <f t="shared" si="4"/>
        <v>#NUM!</v>
      </c>
      <c r="CQ57" s="16" t="e">
        <f t="shared" si="4"/>
        <v>#NUM!</v>
      </c>
      <c r="CR57" s="16" t="e">
        <f t="shared" si="4"/>
        <v>#NUM!</v>
      </c>
      <c r="CS57" s="16" t="e">
        <f t="shared" si="4"/>
        <v>#NUM!</v>
      </c>
      <c r="CT57" s="16" t="e">
        <f t="shared" si="4"/>
        <v>#NUM!</v>
      </c>
      <c r="CU57" s="16" t="e">
        <f t="shared" si="4"/>
        <v>#NUM!</v>
      </c>
      <c r="CV57" s="16" t="e">
        <f t="shared" si="4"/>
        <v>#NUM!</v>
      </c>
      <c r="CW57" s="16" t="e">
        <f t="shared" si="4"/>
        <v>#NUM!</v>
      </c>
      <c r="CX57" s="16" t="e">
        <f t="shared" si="4"/>
        <v>#NUM!</v>
      </c>
      <c r="CY57" s="16" t="e">
        <f t="shared" si="4"/>
        <v>#NUM!</v>
      </c>
      <c r="CZ57" s="16" t="e">
        <f t="shared" si="4"/>
        <v>#NUM!</v>
      </c>
      <c r="DA57" s="16" t="e">
        <f t="shared" si="4"/>
        <v>#NUM!</v>
      </c>
      <c r="DB57" s="16" t="e">
        <f t="shared" si="4"/>
        <v>#NUM!</v>
      </c>
      <c r="DC57" s="16" t="e">
        <f t="shared" si="4"/>
        <v>#NUM!</v>
      </c>
      <c r="DD57" s="16" t="e">
        <f t="shared" si="4"/>
        <v>#NUM!</v>
      </c>
      <c r="DE57" s="16" t="e">
        <f t="shared" si="4"/>
        <v>#NUM!</v>
      </c>
      <c r="DF57" s="16" t="e">
        <f t="shared" si="4"/>
        <v>#NUM!</v>
      </c>
      <c r="DG57" s="16" t="e">
        <f t="shared" si="4"/>
        <v>#NUM!</v>
      </c>
      <c r="DH57" s="16" t="e">
        <f t="shared" si="4"/>
        <v>#NUM!</v>
      </c>
      <c r="DI57" s="16">
        <f t="shared" si="4"/>
        <v>1941821906.3025267</v>
      </c>
      <c r="DJ57" s="16" t="e">
        <f t="shared" si="4"/>
        <v>#NUM!</v>
      </c>
      <c r="DK57" s="16" t="e">
        <f t="shared" si="4"/>
        <v>#NUM!</v>
      </c>
      <c r="DL57" s="16" t="e">
        <f t="shared" si="4"/>
        <v>#NUM!</v>
      </c>
      <c r="DM57" s="16" t="e">
        <f t="shared" si="4"/>
        <v>#NUM!</v>
      </c>
      <c r="DN57" s="16" t="e">
        <f t="shared" si="4"/>
        <v>#NUM!</v>
      </c>
      <c r="DO57" s="16" t="e">
        <f t="shared" si="4"/>
        <v>#NUM!</v>
      </c>
      <c r="DP57" s="16" t="e">
        <f t="shared" si="4"/>
        <v>#NUM!</v>
      </c>
      <c r="DQ57" s="16" t="e">
        <f t="shared" si="4"/>
        <v>#NUM!</v>
      </c>
      <c r="DR57" s="16" t="e">
        <f t="shared" si="4"/>
        <v>#NUM!</v>
      </c>
      <c r="DS57" s="16" t="e">
        <f t="shared" si="4"/>
        <v>#NUM!</v>
      </c>
      <c r="DT57" s="16" t="e">
        <f t="shared" si="4"/>
        <v>#NUM!</v>
      </c>
      <c r="DU57" s="16" t="e">
        <f t="shared" si="4"/>
        <v>#NUM!</v>
      </c>
      <c r="DV57" s="16" t="e">
        <f t="shared" si="4"/>
        <v>#NUM!</v>
      </c>
      <c r="DW57" s="16" t="e">
        <f t="shared" si="4"/>
        <v>#NUM!</v>
      </c>
      <c r="DX57" s="16">
        <f aca="true" t="shared" si="5" ref="DX57:GI57">HARMEAN(DX5:DX54)*1000</f>
        <v>1479599.6127106086</v>
      </c>
      <c r="DY57" s="16" t="e">
        <f t="shared" si="5"/>
        <v>#NUM!</v>
      </c>
      <c r="DZ57" s="16" t="e">
        <f t="shared" si="5"/>
        <v>#NUM!</v>
      </c>
      <c r="EA57" s="16" t="e">
        <f t="shared" si="5"/>
        <v>#NUM!</v>
      </c>
      <c r="EB57" s="16" t="e">
        <f t="shared" si="5"/>
        <v>#NUM!</v>
      </c>
      <c r="EC57" s="16" t="e">
        <f t="shared" si="5"/>
        <v>#NUM!</v>
      </c>
      <c r="ED57" s="16" t="e">
        <f t="shared" si="5"/>
        <v>#NUM!</v>
      </c>
      <c r="EE57" s="16">
        <f t="shared" si="5"/>
        <v>26068093.364069544</v>
      </c>
      <c r="EF57" s="16">
        <f t="shared" si="5"/>
        <v>10411721.785029177</v>
      </c>
      <c r="EG57" s="16" t="e">
        <f t="shared" si="5"/>
        <v>#NUM!</v>
      </c>
      <c r="EH57" s="16" t="e">
        <f t="shared" si="5"/>
        <v>#NUM!</v>
      </c>
      <c r="EI57" s="16" t="e">
        <f t="shared" si="5"/>
        <v>#NUM!</v>
      </c>
      <c r="EJ57" s="16" t="e">
        <f t="shared" si="5"/>
        <v>#NUM!</v>
      </c>
      <c r="EK57" s="16" t="e">
        <f t="shared" si="5"/>
        <v>#NUM!</v>
      </c>
      <c r="EL57" s="16" t="e">
        <f t="shared" si="5"/>
        <v>#NUM!</v>
      </c>
      <c r="EM57" s="16" t="e">
        <f t="shared" si="5"/>
        <v>#NUM!</v>
      </c>
      <c r="EN57" s="16" t="e">
        <f t="shared" si="5"/>
        <v>#NUM!</v>
      </c>
      <c r="EO57" s="16" t="e">
        <f t="shared" si="5"/>
        <v>#NUM!</v>
      </c>
      <c r="EP57" s="16" t="e">
        <f t="shared" si="5"/>
        <v>#NUM!</v>
      </c>
      <c r="EQ57" s="16" t="e">
        <f t="shared" si="5"/>
        <v>#NUM!</v>
      </c>
      <c r="ER57" s="16" t="e">
        <f t="shared" si="5"/>
        <v>#NUM!</v>
      </c>
      <c r="ES57" s="16" t="e">
        <f t="shared" si="5"/>
        <v>#NUM!</v>
      </c>
      <c r="ET57" s="16" t="e">
        <f t="shared" si="5"/>
        <v>#NUM!</v>
      </c>
      <c r="EU57" s="16" t="e">
        <f t="shared" si="5"/>
        <v>#NUM!</v>
      </c>
      <c r="EV57" s="16" t="e">
        <f t="shared" si="5"/>
        <v>#NUM!</v>
      </c>
      <c r="EW57" s="16" t="e">
        <f t="shared" si="5"/>
        <v>#NUM!</v>
      </c>
      <c r="EX57" s="16" t="e">
        <f t="shared" si="5"/>
        <v>#NUM!</v>
      </c>
      <c r="EY57" s="16" t="e">
        <f t="shared" si="5"/>
        <v>#NUM!</v>
      </c>
      <c r="EZ57" s="16" t="e">
        <f t="shared" si="5"/>
        <v>#NUM!</v>
      </c>
      <c r="FA57" s="16" t="e">
        <f t="shared" si="5"/>
        <v>#NUM!</v>
      </c>
      <c r="FB57" s="16" t="e">
        <f t="shared" si="5"/>
        <v>#NUM!</v>
      </c>
      <c r="FC57" s="16" t="e">
        <f t="shared" si="5"/>
        <v>#NUM!</v>
      </c>
      <c r="FD57" s="16" t="e">
        <f t="shared" si="5"/>
        <v>#NUM!</v>
      </c>
      <c r="FE57" s="16" t="e">
        <f t="shared" si="5"/>
        <v>#NUM!</v>
      </c>
      <c r="FF57" s="16" t="e">
        <f t="shared" si="5"/>
        <v>#NUM!</v>
      </c>
      <c r="FG57" s="16" t="e">
        <f t="shared" si="5"/>
        <v>#NUM!</v>
      </c>
      <c r="FH57" s="16">
        <f t="shared" si="5"/>
        <v>614956833.1101643</v>
      </c>
      <c r="FI57" s="16" t="e">
        <f t="shared" si="5"/>
        <v>#NUM!</v>
      </c>
      <c r="FJ57" s="16" t="e">
        <f t="shared" si="5"/>
        <v>#NUM!</v>
      </c>
      <c r="FK57" s="16" t="e">
        <f t="shared" si="5"/>
        <v>#NUM!</v>
      </c>
      <c r="FL57" s="16" t="e">
        <f t="shared" si="5"/>
        <v>#NUM!</v>
      </c>
      <c r="FM57" s="16" t="e">
        <f t="shared" si="5"/>
        <v>#NUM!</v>
      </c>
      <c r="FN57" s="16" t="e">
        <f t="shared" si="5"/>
        <v>#NUM!</v>
      </c>
      <c r="FO57" s="16" t="e">
        <f t="shared" si="5"/>
        <v>#NUM!</v>
      </c>
      <c r="FP57" s="16" t="e">
        <f t="shared" si="5"/>
        <v>#NUM!</v>
      </c>
      <c r="FQ57" s="16" t="e">
        <f t="shared" si="5"/>
        <v>#NUM!</v>
      </c>
      <c r="FR57" s="16" t="e">
        <f t="shared" si="5"/>
        <v>#NUM!</v>
      </c>
      <c r="FS57" s="16" t="e">
        <f t="shared" si="5"/>
        <v>#NUM!</v>
      </c>
      <c r="FT57" s="16" t="e">
        <f t="shared" si="5"/>
        <v>#NUM!</v>
      </c>
      <c r="FU57" s="16" t="e">
        <f t="shared" si="5"/>
        <v>#NUM!</v>
      </c>
      <c r="FV57" s="16" t="e">
        <f t="shared" si="5"/>
        <v>#NUM!</v>
      </c>
      <c r="FW57" s="16" t="e">
        <f t="shared" si="5"/>
        <v>#NUM!</v>
      </c>
      <c r="FX57" s="16" t="e">
        <f t="shared" si="5"/>
        <v>#NUM!</v>
      </c>
      <c r="FY57" s="16" t="e">
        <f t="shared" si="5"/>
        <v>#NUM!</v>
      </c>
      <c r="FZ57" s="16" t="e">
        <f t="shared" si="5"/>
        <v>#NUM!</v>
      </c>
      <c r="GA57" s="16" t="e">
        <f t="shared" si="5"/>
        <v>#NUM!</v>
      </c>
      <c r="GB57" s="16" t="e">
        <f t="shared" si="5"/>
        <v>#NUM!</v>
      </c>
      <c r="GC57" s="16" t="e">
        <f t="shared" si="5"/>
        <v>#NUM!</v>
      </c>
      <c r="GD57" s="16" t="e">
        <f t="shared" si="5"/>
        <v>#NUM!</v>
      </c>
      <c r="GE57" s="16" t="e">
        <f t="shared" si="5"/>
        <v>#NUM!</v>
      </c>
      <c r="GF57" s="16" t="e">
        <f t="shared" si="5"/>
        <v>#NUM!</v>
      </c>
      <c r="GG57" s="16" t="e">
        <f t="shared" si="5"/>
        <v>#NUM!</v>
      </c>
      <c r="GH57" s="16" t="e">
        <f t="shared" si="5"/>
        <v>#NUM!</v>
      </c>
      <c r="GI57" s="16" t="e">
        <f t="shared" si="5"/>
        <v>#NUM!</v>
      </c>
      <c r="GJ57" s="16" t="e">
        <f aca="true" t="shared" si="6" ref="GJ57:IB57">HARMEAN(GJ5:GJ54)*1000</f>
        <v>#NUM!</v>
      </c>
      <c r="GK57" s="16" t="e">
        <f t="shared" si="6"/>
        <v>#NUM!</v>
      </c>
      <c r="GL57" s="16" t="e">
        <f t="shared" si="6"/>
        <v>#NUM!</v>
      </c>
      <c r="GM57" s="16" t="e">
        <f t="shared" si="6"/>
        <v>#NUM!</v>
      </c>
      <c r="GN57" s="16" t="e">
        <f t="shared" si="6"/>
        <v>#NUM!</v>
      </c>
      <c r="GO57" s="16" t="e">
        <f t="shared" si="6"/>
        <v>#NUM!</v>
      </c>
      <c r="GP57" s="16" t="e">
        <f t="shared" si="6"/>
        <v>#NUM!</v>
      </c>
      <c r="GQ57" s="16" t="e">
        <f t="shared" si="6"/>
        <v>#NUM!</v>
      </c>
      <c r="GR57" s="16" t="e">
        <f t="shared" si="6"/>
        <v>#NUM!</v>
      </c>
      <c r="GS57" s="16" t="e">
        <f t="shared" si="6"/>
        <v>#NUM!</v>
      </c>
      <c r="GT57" s="16" t="e">
        <f t="shared" si="6"/>
        <v>#NUM!</v>
      </c>
      <c r="GU57" s="16" t="e">
        <f t="shared" si="6"/>
        <v>#NUM!</v>
      </c>
      <c r="GV57" s="16" t="e">
        <f t="shared" si="6"/>
        <v>#NUM!</v>
      </c>
      <c r="GW57" s="16" t="e">
        <f t="shared" si="6"/>
        <v>#NUM!</v>
      </c>
      <c r="GX57" s="16" t="e">
        <f t="shared" si="6"/>
        <v>#NUM!</v>
      </c>
      <c r="GY57" s="16" t="e">
        <f t="shared" si="6"/>
        <v>#NUM!</v>
      </c>
      <c r="GZ57" s="16" t="e">
        <f t="shared" si="6"/>
        <v>#NUM!</v>
      </c>
      <c r="HA57" s="16" t="e">
        <f t="shared" si="6"/>
        <v>#NUM!</v>
      </c>
      <c r="HB57" s="16" t="e">
        <f t="shared" si="6"/>
        <v>#NUM!</v>
      </c>
      <c r="HC57" s="16" t="e">
        <f t="shared" si="6"/>
        <v>#NUM!</v>
      </c>
      <c r="HD57" s="16" t="e">
        <f t="shared" si="6"/>
        <v>#NUM!</v>
      </c>
      <c r="HE57" s="16">
        <f t="shared" si="6"/>
        <v>736784208.6593204</v>
      </c>
      <c r="HF57" s="16">
        <f t="shared" si="6"/>
        <v>140741412.4879758</v>
      </c>
      <c r="HG57" s="16">
        <f t="shared" si="6"/>
        <v>61264014.42919305</v>
      </c>
      <c r="HH57" s="16" t="e">
        <f t="shared" si="6"/>
        <v>#N/A</v>
      </c>
      <c r="HI57" s="16" t="e">
        <f t="shared" si="6"/>
        <v>#N/A</v>
      </c>
      <c r="HJ57" s="16" t="e">
        <f t="shared" si="6"/>
        <v>#N/A</v>
      </c>
      <c r="HK57" s="16" t="e">
        <f t="shared" si="6"/>
        <v>#N/A</v>
      </c>
      <c r="HL57" s="16" t="e">
        <f t="shared" si="6"/>
        <v>#N/A</v>
      </c>
      <c r="HM57" s="16">
        <f t="shared" si="6"/>
        <v>107325557.11255462</v>
      </c>
      <c r="HN57" s="16" t="e">
        <f t="shared" si="6"/>
        <v>#NUM!</v>
      </c>
      <c r="HO57" s="16" t="e">
        <f t="shared" si="6"/>
        <v>#NUM!</v>
      </c>
      <c r="HP57" s="16" t="e">
        <f t="shared" si="6"/>
        <v>#NUM!</v>
      </c>
      <c r="HQ57" s="16" t="e">
        <f t="shared" si="6"/>
        <v>#NUM!</v>
      </c>
      <c r="HR57" s="16" t="e">
        <f t="shared" si="6"/>
        <v>#NUM!</v>
      </c>
      <c r="HS57" s="16" t="e">
        <f t="shared" si="6"/>
        <v>#NUM!</v>
      </c>
      <c r="HT57" s="16" t="e">
        <f t="shared" si="6"/>
        <v>#NUM!</v>
      </c>
      <c r="HU57" s="16" t="e">
        <f t="shared" si="6"/>
        <v>#NUM!</v>
      </c>
      <c r="HV57" s="16" t="e">
        <f t="shared" si="6"/>
        <v>#NUM!</v>
      </c>
      <c r="HW57" s="16" t="e">
        <f t="shared" si="6"/>
        <v>#NUM!</v>
      </c>
      <c r="HX57" s="16" t="e">
        <f t="shared" si="6"/>
        <v>#NUM!</v>
      </c>
      <c r="HY57" s="16" t="e">
        <f t="shared" si="6"/>
        <v>#NUM!</v>
      </c>
      <c r="HZ57" s="16" t="e">
        <f t="shared" si="6"/>
        <v>#NUM!</v>
      </c>
      <c r="IA57" s="16" t="e">
        <f t="shared" si="6"/>
        <v>#NUM!</v>
      </c>
      <c r="IB57" s="16">
        <f t="shared" si="6"/>
        <v>731616407.3782555</v>
      </c>
      <c r="IC57" s="16">
        <f aca="true" t="shared" si="7" ref="IC57:IU57">HARMEAN(IC5:IC54)</f>
        <v>1941821.9063025268</v>
      </c>
      <c r="ID57" s="16" t="e">
        <f t="shared" si="7"/>
        <v>#NUM!</v>
      </c>
      <c r="IE57" s="16" t="e">
        <f t="shared" si="7"/>
        <v>#NUM!</v>
      </c>
      <c r="IF57" s="16" t="e">
        <f t="shared" si="7"/>
        <v>#NUM!</v>
      </c>
      <c r="IG57" s="16" t="e">
        <f t="shared" si="7"/>
        <v>#NUM!</v>
      </c>
      <c r="IH57" s="16" t="e">
        <f t="shared" si="7"/>
        <v>#NUM!</v>
      </c>
      <c r="II57" s="16" t="e">
        <f t="shared" si="7"/>
        <v>#NUM!</v>
      </c>
      <c r="IJ57" s="16" t="e">
        <f t="shared" si="7"/>
        <v>#NUM!</v>
      </c>
      <c r="IK57" s="16" t="e">
        <f t="shared" si="7"/>
        <v>#NUM!</v>
      </c>
      <c r="IL57" s="16" t="e">
        <f t="shared" si="7"/>
        <v>#N/A</v>
      </c>
      <c r="IM57" s="16" t="e">
        <f t="shared" si="7"/>
        <v>#N/A</v>
      </c>
      <c r="IN57" s="16" t="e">
        <f t="shared" si="7"/>
        <v>#N/A</v>
      </c>
      <c r="IO57" s="16" t="e">
        <f t="shared" si="7"/>
        <v>#N/A</v>
      </c>
      <c r="IP57" s="16" t="e">
        <f t="shared" si="7"/>
        <v>#N/A</v>
      </c>
      <c r="IQ57" s="16" t="e">
        <f t="shared" si="7"/>
        <v>#N/A</v>
      </c>
      <c r="IR57" s="16" t="e">
        <f t="shared" si="7"/>
        <v>#N/A</v>
      </c>
      <c r="IS57" s="16" t="e">
        <f t="shared" si="7"/>
        <v>#N/A</v>
      </c>
      <c r="IT57" s="16" t="e">
        <f t="shared" si="7"/>
        <v>#N/A</v>
      </c>
      <c r="IU57" s="16" t="e">
        <f t="shared" si="7"/>
        <v>#N/A</v>
      </c>
      <c r="IV57" s="16" t="e">
        <f>HARMEAN(IV5:IV54)</f>
        <v>#N/A</v>
      </c>
    </row>
    <row r="58" spans="9:236" ht="15">
      <c r="I58" s="5" t="s">
        <v>327</v>
      </c>
      <c r="BK58" s="16">
        <f>_xlfn.STDEV.S(BK5:BK54)</f>
        <v>43415443.11343268</v>
      </c>
      <c r="BL58" s="16">
        <f aca="true" t="shared" si="8" ref="BL58:DW58">_xlfn.STDEV.S(BL5:BL54)</f>
        <v>463605.57522867277</v>
      </c>
      <c r="BM58" s="16">
        <f t="shared" si="8"/>
        <v>0</v>
      </c>
      <c r="BN58" s="16">
        <f t="shared" si="8"/>
        <v>0</v>
      </c>
      <c r="BO58" s="16">
        <f t="shared" si="8"/>
        <v>0</v>
      </c>
      <c r="BP58" s="16">
        <f t="shared" si="8"/>
        <v>0</v>
      </c>
      <c r="BQ58" s="16">
        <f t="shared" si="8"/>
        <v>0</v>
      </c>
      <c r="BR58" s="16">
        <f t="shared" si="8"/>
        <v>0</v>
      </c>
      <c r="BS58" s="16">
        <f t="shared" si="8"/>
        <v>0</v>
      </c>
      <c r="BT58" s="16">
        <f t="shared" si="8"/>
        <v>0</v>
      </c>
      <c r="BU58" s="16">
        <f t="shared" si="8"/>
        <v>0</v>
      </c>
      <c r="BV58" s="16">
        <f t="shared" si="8"/>
        <v>0</v>
      </c>
      <c r="BW58" s="16">
        <f t="shared" si="8"/>
        <v>0</v>
      </c>
      <c r="BX58" s="16">
        <f t="shared" si="8"/>
        <v>0</v>
      </c>
      <c r="BY58" s="16">
        <f t="shared" si="8"/>
        <v>0</v>
      </c>
      <c r="BZ58" s="16">
        <f t="shared" si="8"/>
        <v>0</v>
      </c>
      <c r="CA58" s="16">
        <f t="shared" si="8"/>
        <v>0</v>
      </c>
      <c r="CB58" s="16">
        <f t="shared" si="8"/>
        <v>0</v>
      </c>
      <c r="CC58" s="16">
        <f t="shared" si="8"/>
        <v>0</v>
      </c>
      <c r="CD58" s="16">
        <f t="shared" si="8"/>
        <v>0</v>
      </c>
      <c r="CE58" s="16">
        <f t="shared" si="8"/>
        <v>0</v>
      </c>
      <c r="CF58" s="16">
        <f t="shared" si="8"/>
        <v>0</v>
      </c>
      <c r="CG58" s="16">
        <f t="shared" si="8"/>
        <v>0</v>
      </c>
      <c r="CH58" s="16">
        <f t="shared" si="8"/>
        <v>1771152.00235608</v>
      </c>
      <c r="CI58" s="16">
        <f t="shared" si="8"/>
        <v>10139720.20851168</v>
      </c>
      <c r="CJ58" s="16">
        <f t="shared" si="8"/>
        <v>763.3391245361521</v>
      </c>
      <c r="CK58" s="16">
        <f t="shared" si="8"/>
        <v>223606.79774997896</v>
      </c>
      <c r="CL58" s="16">
        <f t="shared" si="8"/>
        <v>782892.1202822264</v>
      </c>
      <c r="CM58" s="16">
        <f t="shared" si="8"/>
        <v>5100264.85370348</v>
      </c>
      <c r="CN58" s="16">
        <f t="shared" si="8"/>
        <v>196413.80856837265</v>
      </c>
      <c r="CO58" s="16">
        <f t="shared" si="8"/>
        <v>183945.7582264253</v>
      </c>
      <c r="CP58" s="16">
        <f t="shared" si="8"/>
        <v>3306329.465424071</v>
      </c>
      <c r="CQ58" s="16">
        <f t="shared" si="8"/>
        <v>0</v>
      </c>
      <c r="CR58" s="16">
        <f t="shared" si="8"/>
        <v>4669312.755214273</v>
      </c>
      <c r="CS58" s="16">
        <f t="shared" si="8"/>
        <v>82866.46090363969</v>
      </c>
      <c r="CT58" s="16">
        <f t="shared" si="8"/>
        <v>611961.5489041478</v>
      </c>
      <c r="CU58" s="16">
        <f t="shared" si="8"/>
        <v>0</v>
      </c>
      <c r="CV58" s="16">
        <f t="shared" si="8"/>
        <v>0</v>
      </c>
      <c r="CW58" s="16">
        <f t="shared" si="8"/>
        <v>0</v>
      </c>
      <c r="CX58" s="16">
        <f t="shared" si="8"/>
        <v>293623.54914442176</v>
      </c>
      <c r="CY58" s="16">
        <f t="shared" si="8"/>
        <v>286979.7148666157</v>
      </c>
      <c r="CZ58" s="16">
        <f t="shared" si="8"/>
        <v>0</v>
      </c>
      <c r="DA58" s="16">
        <f t="shared" si="8"/>
        <v>170953.39398990202</v>
      </c>
      <c r="DB58" s="16">
        <f t="shared" si="8"/>
        <v>0</v>
      </c>
      <c r="DC58" s="16">
        <f t="shared" si="8"/>
        <v>59375.02633159459</v>
      </c>
      <c r="DD58" s="16">
        <f t="shared" si="8"/>
        <v>35081.6704989942</v>
      </c>
      <c r="DE58" s="16">
        <f t="shared" si="8"/>
        <v>1922960.769956123</v>
      </c>
      <c r="DF58" s="16">
        <f t="shared" si="8"/>
        <v>142165.85337790038</v>
      </c>
      <c r="DG58" s="16">
        <f t="shared" si="8"/>
        <v>1920555.1181579125</v>
      </c>
      <c r="DH58" s="16">
        <f t="shared" si="8"/>
        <v>6562995.1388786705</v>
      </c>
      <c r="DI58" s="16">
        <f t="shared" si="8"/>
        <v>46357391.614807606</v>
      </c>
      <c r="DJ58" s="16">
        <f t="shared" si="8"/>
        <v>11573956.359762747</v>
      </c>
      <c r="DK58" s="16">
        <f t="shared" si="8"/>
        <v>16738465.08774066</v>
      </c>
      <c r="DL58" s="16">
        <f t="shared" si="8"/>
        <v>4218.022245871478</v>
      </c>
      <c r="DM58" s="16">
        <f t="shared" si="8"/>
        <v>39315.4416075923</v>
      </c>
      <c r="DN58" s="16">
        <f t="shared" si="8"/>
        <v>289.5782647723607</v>
      </c>
      <c r="DO58" s="16">
        <f t="shared" si="8"/>
        <v>0</v>
      </c>
      <c r="DP58" s="16">
        <f t="shared" si="8"/>
        <v>0</v>
      </c>
      <c r="DQ58" s="16">
        <f t="shared" si="8"/>
        <v>769440.3144234486</v>
      </c>
      <c r="DR58" s="16">
        <f t="shared" si="8"/>
        <v>0</v>
      </c>
      <c r="DS58" s="16">
        <f t="shared" si="8"/>
        <v>0</v>
      </c>
      <c r="DT58" s="16">
        <f t="shared" si="8"/>
        <v>0</v>
      </c>
      <c r="DU58" s="16">
        <f t="shared" si="8"/>
        <v>214347.8590689299</v>
      </c>
      <c r="DV58" s="16">
        <f t="shared" si="8"/>
        <v>0</v>
      </c>
      <c r="DW58" s="16">
        <f t="shared" si="8"/>
        <v>459911.0980261879</v>
      </c>
      <c r="DX58" s="16">
        <f aca="true" t="shared" si="9" ref="DX58:GI58">_xlfn.STDEV.S(DX5:DX54)</f>
        <v>1674970.6091279697</v>
      </c>
      <c r="DY58" s="16">
        <f t="shared" si="9"/>
        <v>972221.5032996379</v>
      </c>
      <c r="DZ58" s="16">
        <f t="shared" si="9"/>
        <v>25394.59687649165</v>
      </c>
      <c r="EA58" s="16">
        <f t="shared" si="9"/>
        <v>106122.31583672247</v>
      </c>
      <c r="EB58" s="16">
        <f t="shared" si="9"/>
        <v>0</v>
      </c>
      <c r="EC58" s="16">
        <f t="shared" si="9"/>
        <v>134249.77810490367</v>
      </c>
      <c r="ED58" s="16">
        <f t="shared" si="9"/>
        <v>3077838.255079628</v>
      </c>
      <c r="EE58" s="16">
        <f t="shared" si="9"/>
        <v>831656.3382379665</v>
      </c>
      <c r="EF58" s="16">
        <f t="shared" si="9"/>
        <v>414915.22349750024</v>
      </c>
      <c r="EG58" s="16">
        <f t="shared" si="9"/>
        <v>2541049.8989258204</v>
      </c>
      <c r="EH58" s="16">
        <f t="shared" si="9"/>
        <v>45343.65220812532</v>
      </c>
      <c r="EI58" s="16">
        <f t="shared" si="9"/>
        <v>176918.30238518157</v>
      </c>
      <c r="EJ58" s="16">
        <f t="shared" si="9"/>
        <v>0</v>
      </c>
      <c r="EK58" s="16">
        <f t="shared" si="9"/>
        <v>0</v>
      </c>
      <c r="EL58" s="16">
        <f t="shared" si="9"/>
        <v>0</v>
      </c>
      <c r="EM58" s="16">
        <f t="shared" si="9"/>
        <v>116350.76278220095</v>
      </c>
      <c r="EN58" s="16">
        <f t="shared" si="9"/>
        <v>218652.477144669</v>
      </c>
      <c r="EO58" s="16">
        <f t="shared" si="9"/>
        <v>11722.667918396392</v>
      </c>
      <c r="EP58" s="16">
        <f t="shared" si="9"/>
        <v>1358050.0711628569</v>
      </c>
      <c r="EQ58" s="16">
        <f t="shared" si="9"/>
        <v>2855992.9134522676</v>
      </c>
      <c r="ER58" s="16">
        <f t="shared" si="9"/>
        <v>5294384.142034652</v>
      </c>
      <c r="ES58" s="16">
        <f t="shared" si="9"/>
        <v>0</v>
      </c>
      <c r="ET58" s="16">
        <f t="shared" si="9"/>
        <v>169422.35337958738</v>
      </c>
      <c r="EU58" s="16">
        <f t="shared" si="9"/>
        <v>0</v>
      </c>
      <c r="EV58" s="16">
        <f t="shared" si="9"/>
        <v>0</v>
      </c>
      <c r="EW58" s="16">
        <f t="shared" si="9"/>
        <v>0</v>
      </c>
      <c r="EX58" s="16">
        <f t="shared" si="9"/>
        <v>0</v>
      </c>
      <c r="EY58" s="16">
        <f t="shared" si="9"/>
        <v>0</v>
      </c>
      <c r="EZ58" s="16">
        <f t="shared" si="9"/>
        <v>2394.8288039022746</v>
      </c>
      <c r="FA58" s="16">
        <f t="shared" si="9"/>
        <v>4174959.5841801497</v>
      </c>
      <c r="FB58" s="16">
        <f t="shared" si="9"/>
        <v>0</v>
      </c>
      <c r="FC58" s="16">
        <f t="shared" si="9"/>
        <v>0</v>
      </c>
      <c r="FD58" s="16">
        <f t="shared" si="9"/>
        <v>0</v>
      </c>
      <c r="FE58" s="16">
        <f t="shared" si="9"/>
        <v>0</v>
      </c>
      <c r="FF58" s="16">
        <f t="shared" si="9"/>
        <v>0</v>
      </c>
      <c r="FG58" s="16">
        <f t="shared" si="9"/>
        <v>0</v>
      </c>
      <c r="FH58" s="16">
        <f t="shared" si="9"/>
        <v>33572061.250277534</v>
      </c>
      <c r="FI58" s="16">
        <f t="shared" si="9"/>
        <v>3822104.6139349737</v>
      </c>
      <c r="FJ58" s="16">
        <f t="shared" si="9"/>
        <v>0</v>
      </c>
      <c r="FK58" s="16">
        <f t="shared" si="9"/>
        <v>0</v>
      </c>
      <c r="FL58" s="16">
        <f t="shared" si="9"/>
        <v>0</v>
      </c>
      <c r="FM58" s="16">
        <f t="shared" si="9"/>
        <v>0</v>
      </c>
      <c r="FN58" s="16">
        <f t="shared" si="9"/>
        <v>0</v>
      </c>
      <c r="FO58" s="16">
        <f t="shared" si="9"/>
        <v>329315</v>
      </c>
      <c r="FP58" s="16">
        <f t="shared" si="9"/>
        <v>0</v>
      </c>
      <c r="FQ58" s="16">
        <f t="shared" si="9"/>
        <v>0</v>
      </c>
      <c r="FR58" s="16">
        <f t="shared" si="9"/>
        <v>15903</v>
      </c>
      <c r="FS58" s="16">
        <f t="shared" si="9"/>
        <v>0</v>
      </c>
      <c r="FT58" s="16">
        <f t="shared" si="9"/>
        <v>0</v>
      </c>
      <c r="FU58" s="16">
        <f t="shared" si="9"/>
        <v>0</v>
      </c>
      <c r="FV58" s="16">
        <f t="shared" si="9"/>
        <v>21112.5</v>
      </c>
      <c r="FW58" s="16">
        <f t="shared" si="9"/>
        <v>93224.78937455533</v>
      </c>
      <c r="FX58" s="16">
        <f t="shared" si="9"/>
        <v>0</v>
      </c>
      <c r="FY58" s="16">
        <f t="shared" si="9"/>
        <v>0</v>
      </c>
      <c r="FZ58" s="16">
        <f t="shared" si="9"/>
        <v>0</v>
      </c>
      <c r="GA58" s="16">
        <f t="shared" si="9"/>
        <v>0</v>
      </c>
      <c r="GB58" s="16">
        <f t="shared" si="9"/>
        <v>0</v>
      </c>
      <c r="GC58" s="16">
        <f t="shared" si="9"/>
        <v>0</v>
      </c>
      <c r="GD58" s="16">
        <f t="shared" si="9"/>
        <v>0</v>
      </c>
      <c r="GE58" s="16">
        <f t="shared" si="9"/>
        <v>0</v>
      </c>
      <c r="GF58" s="16">
        <f t="shared" si="9"/>
        <v>0</v>
      </c>
      <c r="GG58" s="16">
        <f t="shared" si="9"/>
        <v>0</v>
      </c>
      <c r="GH58" s="16">
        <f t="shared" si="9"/>
        <v>0</v>
      </c>
      <c r="GI58" s="16">
        <f t="shared" si="9"/>
        <v>8801.5</v>
      </c>
      <c r="GJ58" s="16">
        <f aca="true" t="shared" si="10" ref="GJ58:IB58">_xlfn.STDEV.S(GJ5:GJ54)</f>
        <v>0</v>
      </c>
      <c r="GK58" s="16">
        <f t="shared" si="10"/>
        <v>0</v>
      </c>
      <c r="GL58" s="16">
        <f t="shared" si="10"/>
        <v>0</v>
      </c>
      <c r="GM58" s="16">
        <f t="shared" si="10"/>
        <v>0</v>
      </c>
      <c r="GN58" s="16">
        <f t="shared" si="10"/>
        <v>2489.440133845359</v>
      </c>
      <c r="GO58" s="16">
        <f t="shared" si="10"/>
        <v>28725.80892277635</v>
      </c>
      <c r="GP58" s="16">
        <f t="shared" si="10"/>
        <v>90360.43961164379</v>
      </c>
      <c r="GQ58" s="16">
        <f t="shared" si="10"/>
        <v>19231.695574407022</v>
      </c>
      <c r="GR58" s="16">
        <f t="shared" si="10"/>
        <v>0</v>
      </c>
      <c r="GS58" s="16">
        <f t="shared" si="10"/>
        <v>0</v>
      </c>
      <c r="GT58" s="16">
        <f t="shared" si="10"/>
        <v>0</v>
      </c>
      <c r="GU58" s="16">
        <f t="shared" si="10"/>
        <v>0</v>
      </c>
      <c r="GV58" s="16">
        <f t="shared" si="10"/>
        <v>0</v>
      </c>
      <c r="GW58" s="16">
        <f t="shared" si="10"/>
        <v>39936.28683180043</v>
      </c>
      <c r="GX58" s="16">
        <f t="shared" si="10"/>
        <v>0</v>
      </c>
      <c r="GY58" s="16">
        <f t="shared" si="10"/>
        <v>0</v>
      </c>
      <c r="GZ58" s="16">
        <f t="shared" si="10"/>
        <v>0</v>
      </c>
      <c r="HA58" s="16">
        <f t="shared" si="10"/>
        <v>0</v>
      </c>
      <c r="HB58" s="16">
        <f t="shared" si="10"/>
        <v>0</v>
      </c>
      <c r="HC58" s="16">
        <f t="shared" si="10"/>
        <v>0</v>
      </c>
      <c r="HD58" s="16">
        <f t="shared" si="10"/>
        <v>3828378.471933128</v>
      </c>
      <c r="HE58" s="16">
        <f t="shared" si="10"/>
        <v>35700771.70260153</v>
      </c>
      <c r="HF58" s="16">
        <f t="shared" si="10"/>
        <v>3358573.7022449533</v>
      </c>
      <c r="HG58" s="16">
        <f t="shared" si="10"/>
        <v>579424.1843940648</v>
      </c>
      <c r="HH58" s="16" t="e">
        <f t="shared" si="10"/>
        <v>#DIV/0!</v>
      </c>
      <c r="HI58" s="16" t="e">
        <f t="shared" si="10"/>
        <v>#DIV/0!</v>
      </c>
      <c r="HJ58" s="16" t="e">
        <f t="shared" si="10"/>
        <v>#DIV/0!</v>
      </c>
      <c r="HK58" s="16" t="e">
        <f t="shared" si="10"/>
        <v>#DIV/0!</v>
      </c>
      <c r="HL58" s="16" t="e">
        <f t="shared" si="10"/>
        <v>#DIV/0!</v>
      </c>
      <c r="HM58" s="16">
        <f t="shared" si="10"/>
        <v>2997922.0369741004</v>
      </c>
      <c r="HN58" s="16">
        <f t="shared" si="10"/>
        <v>8102007.048562146</v>
      </c>
      <c r="HO58" s="16">
        <f t="shared" si="10"/>
        <v>0</v>
      </c>
      <c r="HP58" s="16">
        <f t="shared" si="10"/>
        <v>875300</v>
      </c>
      <c r="HQ58" s="16">
        <f t="shared" si="10"/>
        <v>125000</v>
      </c>
      <c r="HR58" s="16">
        <f t="shared" si="10"/>
        <v>155196.85242609357</v>
      </c>
      <c r="HS58" s="16">
        <f t="shared" si="10"/>
        <v>3468169.9259285848</v>
      </c>
      <c r="HT58" s="16">
        <f t="shared" si="10"/>
        <v>1214772.744083129</v>
      </c>
      <c r="HU58" s="16">
        <f t="shared" si="10"/>
        <v>777086.3662576511</v>
      </c>
      <c r="HV58" s="16" t="e">
        <f t="shared" si="10"/>
        <v>#DIV/0!</v>
      </c>
      <c r="HW58" s="16">
        <f t="shared" si="10"/>
        <v>1134626.637677815</v>
      </c>
      <c r="HX58" s="16">
        <f t="shared" si="10"/>
        <v>9720196.038616298</v>
      </c>
      <c r="HY58" s="16">
        <f t="shared" si="10"/>
        <v>1137298.824088965</v>
      </c>
      <c r="HZ58" s="16">
        <f t="shared" si="10"/>
        <v>8888449.370943597</v>
      </c>
      <c r="IA58" s="16">
        <f t="shared" si="10"/>
        <v>2474199.083588029</v>
      </c>
      <c r="IB58" s="16">
        <f t="shared" si="10"/>
        <v>12068016.871605627</v>
      </c>
    </row>
    <row r="60" spans="9:256" ht="15">
      <c r="I60" s="5" t="s">
        <v>328</v>
      </c>
      <c r="BK60" s="17">
        <f>BK57-BK58</f>
        <v>1317288378.424542</v>
      </c>
      <c r="BL60" s="17" t="e">
        <f aca="true" t="shared" si="11" ref="BL60:DW60">BL57-BL58</f>
        <v>#NUM!</v>
      </c>
      <c r="BM60" s="17" t="e">
        <f t="shared" si="11"/>
        <v>#NUM!</v>
      </c>
      <c r="BN60" s="17" t="e">
        <f t="shared" si="11"/>
        <v>#NUM!</v>
      </c>
      <c r="BO60" s="17" t="e">
        <f t="shared" si="11"/>
        <v>#NUM!</v>
      </c>
      <c r="BP60" s="17" t="e">
        <f t="shared" si="11"/>
        <v>#NUM!</v>
      </c>
      <c r="BQ60" s="17" t="e">
        <f t="shared" si="11"/>
        <v>#NUM!</v>
      </c>
      <c r="BR60" s="17" t="e">
        <f t="shared" si="11"/>
        <v>#NUM!</v>
      </c>
      <c r="BS60" s="17" t="e">
        <f t="shared" si="11"/>
        <v>#NUM!</v>
      </c>
      <c r="BT60" s="17" t="e">
        <f t="shared" si="11"/>
        <v>#NUM!</v>
      </c>
      <c r="BU60" s="17" t="e">
        <f t="shared" si="11"/>
        <v>#NUM!</v>
      </c>
      <c r="BV60" s="17" t="e">
        <f t="shared" si="11"/>
        <v>#NUM!</v>
      </c>
      <c r="BW60" s="17" t="e">
        <f t="shared" si="11"/>
        <v>#NUM!</v>
      </c>
      <c r="BX60" s="17" t="e">
        <f t="shared" si="11"/>
        <v>#NUM!</v>
      </c>
      <c r="BY60" s="17" t="e">
        <f t="shared" si="11"/>
        <v>#NUM!</v>
      </c>
      <c r="BZ60" s="17" t="e">
        <f t="shared" si="11"/>
        <v>#NUM!</v>
      </c>
      <c r="CA60" s="17" t="e">
        <f t="shared" si="11"/>
        <v>#NUM!</v>
      </c>
      <c r="CB60" s="17" t="e">
        <f t="shared" si="11"/>
        <v>#NUM!</v>
      </c>
      <c r="CC60" s="17" t="e">
        <f t="shared" si="11"/>
        <v>#NUM!</v>
      </c>
      <c r="CD60" s="17" t="e">
        <f t="shared" si="11"/>
        <v>#NUM!</v>
      </c>
      <c r="CE60" s="17" t="e">
        <f t="shared" si="11"/>
        <v>#NUM!</v>
      </c>
      <c r="CF60" s="17" t="e">
        <f t="shared" si="11"/>
        <v>#NUM!</v>
      </c>
      <c r="CG60" s="17" t="e">
        <f t="shared" si="11"/>
        <v>#NUM!</v>
      </c>
      <c r="CH60" s="17" t="e">
        <f t="shared" si="11"/>
        <v>#NUM!</v>
      </c>
      <c r="CI60" s="17" t="e">
        <f t="shared" si="11"/>
        <v>#NUM!</v>
      </c>
      <c r="CJ60" s="17" t="e">
        <f t="shared" si="11"/>
        <v>#NUM!</v>
      </c>
      <c r="CK60" s="17" t="e">
        <f t="shared" si="11"/>
        <v>#NUM!</v>
      </c>
      <c r="CL60" s="17" t="e">
        <f t="shared" si="11"/>
        <v>#NUM!</v>
      </c>
      <c r="CM60" s="17" t="e">
        <f t="shared" si="11"/>
        <v>#NUM!</v>
      </c>
      <c r="CN60" s="17" t="e">
        <f t="shared" si="11"/>
        <v>#NUM!</v>
      </c>
      <c r="CO60" s="17" t="e">
        <f t="shared" si="11"/>
        <v>#NUM!</v>
      </c>
      <c r="CP60" s="17" t="e">
        <f t="shared" si="11"/>
        <v>#NUM!</v>
      </c>
      <c r="CQ60" s="17" t="e">
        <f t="shared" si="11"/>
        <v>#NUM!</v>
      </c>
      <c r="CR60" s="17" t="e">
        <f t="shared" si="11"/>
        <v>#NUM!</v>
      </c>
      <c r="CS60" s="17" t="e">
        <f t="shared" si="11"/>
        <v>#NUM!</v>
      </c>
      <c r="CT60" s="17" t="e">
        <f t="shared" si="11"/>
        <v>#NUM!</v>
      </c>
      <c r="CU60" s="17" t="e">
        <f t="shared" si="11"/>
        <v>#NUM!</v>
      </c>
      <c r="CV60" s="17" t="e">
        <f t="shared" si="11"/>
        <v>#NUM!</v>
      </c>
      <c r="CW60" s="17" t="e">
        <f t="shared" si="11"/>
        <v>#NUM!</v>
      </c>
      <c r="CX60" s="17" t="e">
        <f t="shared" si="11"/>
        <v>#NUM!</v>
      </c>
      <c r="CY60" s="17" t="e">
        <f t="shared" si="11"/>
        <v>#NUM!</v>
      </c>
      <c r="CZ60" s="17" t="e">
        <f t="shared" si="11"/>
        <v>#NUM!</v>
      </c>
      <c r="DA60" s="17" t="e">
        <f t="shared" si="11"/>
        <v>#NUM!</v>
      </c>
      <c r="DB60" s="17" t="e">
        <f t="shared" si="11"/>
        <v>#NUM!</v>
      </c>
      <c r="DC60" s="17" t="e">
        <f t="shared" si="11"/>
        <v>#NUM!</v>
      </c>
      <c r="DD60" s="17" t="e">
        <f t="shared" si="11"/>
        <v>#NUM!</v>
      </c>
      <c r="DE60" s="17" t="e">
        <f t="shared" si="11"/>
        <v>#NUM!</v>
      </c>
      <c r="DF60" s="17" t="e">
        <f t="shared" si="11"/>
        <v>#NUM!</v>
      </c>
      <c r="DG60" s="17" t="e">
        <f t="shared" si="11"/>
        <v>#NUM!</v>
      </c>
      <c r="DH60" s="17" t="e">
        <f t="shared" si="11"/>
        <v>#NUM!</v>
      </c>
      <c r="DI60" s="17">
        <f>DI57-DI58</f>
        <v>1895464514.687719</v>
      </c>
      <c r="DJ60" s="17" t="e">
        <f t="shared" si="11"/>
        <v>#NUM!</v>
      </c>
      <c r="DK60" s="17" t="e">
        <f t="shared" si="11"/>
        <v>#NUM!</v>
      </c>
      <c r="DL60" s="17" t="e">
        <f t="shared" si="11"/>
        <v>#NUM!</v>
      </c>
      <c r="DM60" s="17" t="e">
        <f t="shared" si="11"/>
        <v>#NUM!</v>
      </c>
      <c r="DN60" s="17" t="e">
        <f t="shared" si="11"/>
        <v>#NUM!</v>
      </c>
      <c r="DO60" s="17" t="e">
        <f t="shared" si="11"/>
        <v>#NUM!</v>
      </c>
      <c r="DP60" s="17" t="e">
        <f t="shared" si="11"/>
        <v>#NUM!</v>
      </c>
      <c r="DQ60" s="17" t="e">
        <f t="shared" si="11"/>
        <v>#NUM!</v>
      </c>
      <c r="DR60" s="17" t="e">
        <f t="shared" si="11"/>
        <v>#NUM!</v>
      </c>
      <c r="DS60" s="17" t="e">
        <f t="shared" si="11"/>
        <v>#NUM!</v>
      </c>
      <c r="DT60" s="17" t="e">
        <f t="shared" si="11"/>
        <v>#NUM!</v>
      </c>
      <c r="DU60" s="17" t="e">
        <f t="shared" si="11"/>
        <v>#NUM!</v>
      </c>
      <c r="DV60" s="17" t="e">
        <f t="shared" si="11"/>
        <v>#NUM!</v>
      </c>
      <c r="DW60" s="17" t="e">
        <f t="shared" si="11"/>
        <v>#NUM!</v>
      </c>
      <c r="DX60" s="17">
        <f aca="true" t="shared" si="12" ref="DX60:GI60">DX57-DX58</f>
        <v>-195370.99641736108</v>
      </c>
      <c r="DY60" s="17" t="e">
        <f t="shared" si="12"/>
        <v>#NUM!</v>
      </c>
      <c r="DZ60" s="17" t="e">
        <f t="shared" si="12"/>
        <v>#NUM!</v>
      </c>
      <c r="EA60" s="17" t="e">
        <f t="shared" si="12"/>
        <v>#NUM!</v>
      </c>
      <c r="EB60" s="17" t="e">
        <f t="shared" si="12"/>
        <v>#NUM!</v>
      </c>
      <c r="EC60" s="17" t="e">
        <f t="shared" si="12"/>
        <v>#NUM!</v>
      </c>
      <c r="ED60" s="17" t="e">
        <f t="shared" si="12"/>
        <v>#NUM!</v>
      </c>
      <c r="EE60" s="17">
        <f t="shared" si="12"/>
        <v>25236437.025831576</v>
      </c>
      <c r="EF60" s="17">
        <f t="shared" si="12"/>
        <v>9996806.561531676</v>
      </c>
      <c r="EG60" s="17" t="e">
        <f t="shared" si="12"/>
        <v>#NUM!</v>
      </c>
      <c r="EH60" s="17" t="e">
        <f t="shared" si="12"/>
        <v>#NUM!</v>
      </c>
      <c r="EI60" s="17" t="e">
        <f t="shared" si="12"/>
        <v>#NUM!</v>
      </c>
      <c r="EJ60" s="17" t="e">
        <f t="shared" si="12"/>
        <v>#NUM!</v>
      </c>
      <c r="EK60" s="17" t="e">
        <f t="shared" si="12"/>
        <v>#NUM!</v>
      </c>
      <c r="EL60" s="17" t="e">
        <f t="shared" si="12"/>
        <v>#NUM!</v>
      </c>
      <c r="EM60" s="17" t="e">
        <f t="shared" si="12"/>
        <v>#NUM!</v>
      </c>
      <c r="EN60" s="17" t="e">
        <f t="shared" si="12"/>
        <v>#NUM!</v>
      </c>
      <c r="EO60" s="17" t="e">
        <f t="shared" si="12"/>
        <v>#NUM!</v>
      </c>
      <c r="EP60" s="17" t="e">
        <f t="shared" si="12"/>
        <v>#NUM!</v>
      </c>
      <c r="EQ60" s="17" t="e">
        <f t="shared" si="12"/>
        <v>#NUM!</v>
      </c>
      <c r="ER60" s="17" t="e">
        <f t="shared" si="12"/>
        <v>#NUM!</v>
      </c>
      <c r="ES60" s="17" t="e">
        <f t="shared" si="12"/>
        <v>#NUM!</v>
      </c>
      <c r="ET60" s="17" t="e">
        <f t="shared" si="12"/>
        <v>#NUM!</v>
      </c>
      <c r="EU60" s="17" t="e">
        <f t="shared" si="12"/>
        <v>#NUM!</v>
      </c>
      <c r="EV60" s="17" t="e">
        <f t="shared" si="12"/>
        <v>#NUM!</v>
      </c>
      <c r="EW60" s="17" t="e">
        <f t="shared" si="12"/>
        <v>#NUM!</v>
      </c>
      <c r="EX60" s="17" t="e">
        <f t="shared" si="12"/>
        <v>#NUM!</v>
      </c>
      <c r="EY60" s="17" t="e">
        <f t="shared" si="12"/>
        <v>#NUM!</v>
      </c>
      <c r="EZ60" s="17" t="e">
        <f t="shared" si="12"/>
        <v>#NUM!</v>
      </c>
      <c r="FA60" s="17" t="e">
        <f t="shared" si="12"/>
        <v>#NUM!</v>
      </c>
      <c r="FB60" s="17" t="e">
        <f t="shared" si="12"/>
        <v>#NUM!</v>
      </c>
      <c r="FC60" s="17" t="e">
        <f t="shared" si="12"/>
        <v>#NUM!</v>
      </c>
      <c r="FD60" s="17" t="e">
        <f t="shared" si="12"/>
        <v>#NUM!</v>
      </c>
      <c r="FE60" s="17" t="e">
        <f t="shared" si="12"/>
        <v>#NUM!</v>
      </c>
      <c r="FF60" s="17" t="e">
        <f t="shared" si="12"/>
        <v>#NUM!</v>
      </c>
      <c r="FG60" s="17" t="e">
        <f t="shared" si="12"/>
        <v>#NUM!</v>
      </c>
      <c r="FH60" s="17">
        <f t="shared" si="12"/>
        <v>581384771.8598868</v>
      </c>
      <c r="FI60" s="17" t="e">
        <f t="shared" si="12"/>
        <v>#NUM!</v>
      </c>
      <c r="FJ60" s="17" t="e">
        <f t="shared" si="12"/>
        <v>#NUM!</v>
      </c>
      <c r="FK60" s="17" t="e">
        <f t="shared" si="12"/>
        <v>#NUM!</v>
      </c>
      <c r="FL60" s="17" t="e">
        <f t="shared" si="12"/>
        <v>#NUM!</v>
      </c>
      <c r="FM60" s="17" t="e">
        <f t="shared" si="12"/>
        <v>#NUM!</v>
      </c>
      <c r="FN60" s="17" t="e">
        <f t="shared" si="12"/>
        <v>#NUM!</v>
      </c>
      <c r="FO60" s="17" t="e">
        <f t="shared" si="12"/>
        <v>#NUM!</v>
      </c>
      <c r="FP60" s="17" t="e">
        <f t="shared" si="12"/>
        <v>#NUM!</v>
      </c>
      <c r="FQ60" s="17" t="e">
        <f t="shared" si="12"/>
        <v>#NUM!</v>
      </c>
      <c r="FR60" s="17" t="e">
        <f t="shared" si="12"/>
        <v>#NUM!</v>
      </c>
      <c r="FS60" s="17" t="e">
        <f t="shared" si="12"/>
        <v>#NUM!</v>
      </c>
      <c r="FT60" s="17" t="e">
        <f t="shared" si="12"/>
        <v>#NUM!</v>
      </c>
      <c r="FU60" s="17" t="e">
        <f t="shared" si="12"/>
        <v>#NUM!</v>
      </c>
      <c r="FV60" s="17" t="e">
        <f t="shared" si="12"/>
        <v>#NUM!</v>
      </c>
      <c r="FW60" s="17" t="e">
        <f t="shared" si="12"/>
        <v>#NUM!</v>
      </c>
      <c r="FX60" s="17" t="e">
        <f t="shared" si="12"/>
        <v>#NUM!</v>
      </c>
      <c r="FY60" s="17" t="e">
        <f t="shared" si="12"/>
        <v>#NUM!</v>
      </c>
      <c r="FZ60" s="17" t="e">
        <f t="shared" si="12"/>
        <v>#NUM!</v>
      </c>
      <c r="GA60" s="17" t="e">
        <f t="shared" si="12"/>
        <v>#NUM!</v>
      </c>
      <c r="GB60" s="17" t="e">
        <f t="shared" si="12"/>
        <v>#NUM!</v>
      </c>
      <c r="GC60" s="17" t="e">
        <f t="shared" si="12"/>
        <v>#NUM!</v>
      </c>
      <c r="GD60" s="17" t="e">
        <f t="shared" si="12"/>
        <v>#NUM!</v>
      </c>
      <c r="GE60" s="17" t="e">
        <f t="shared" si="12"/>
        <v>#NUM!</v>
      </c>
      <c r="GF60" s="17" t="e">
        <f t="shared" si="12"/>
        <v>#NUM!</v>
      </c>
      <c r="GG60" s="17" t="e">
        <f t="shared" si="12"/>
        <v>#NUM!</v>
      </c>
      <c r="GH60" s="17" t="e">
        <f t="shared" si="12"/>
        <v>#NUM!</v>
      </c>
      <c r="GI60" s="17" t="e">
        <f t="shared" si="12"/>
        <v>#NUM!</v>
      </c>
      <c r="GJ60" s="17" t="e">
        <f aca="true" t="shared" si="13" ref="GJ60:IU60">GJ57-GJ58</f>
        <v>#NUM!</v>
      </c>
      <c r="GK60" s="17" t="e">
        <f t="shared" si="13"/>
        <v>#NUM!</v>
      </c>
      <c r="GL60" s="17" t="e">
        <f t="shared" si="13"/>
        <v>#NUM!</v>
      </c>
      <c r="GM60" s="17" t="e">
        <f t="shared" si="13"/>
        <v>#NUM!</v>
      </c>
      <c r="GN60" s="17" t="e">
        <f t="shared" si="13"/>
        <v>#NUM!</v>
      </c>
      <c r="GO60" s="17" t="e">
        <f t="shared" si="13"/>
        <v>#NUM!</v>
      </c>
      <c r="GP60" s="17" t="e">
        <f t="shared" si="13"/>
        <v>#NUM!</v>
      </c>
      <c r="GQ60" s="17" t="e">
        <f t="shared" si="13"/>
        <v>#NUM!</v>
      </c>
      <c r="GR60" s="17" t="e">
        <f t="shared" si="13"/>
        <v>#NUM!</v>
      </c>
      <c r="GS60" s="17" t="e">
        <f t="shared" si="13"/>
        <v>#NUM!</v>
      </c>
      <c r="GT60" s="17" t="e">
        <f t="shared" si="13"/>
        <v>#NUM!</v>
      </c>
      <c r="GU60" s="17" t="e">
        <f t="shared" si="13"/>
        <v>#NUM!</v>
      </c>
      <c r="GV60" s="17" t="e">
        <f t="shared" si="13"/>
        <v>#NUM!</v>
      </c>
      <c r="GW60" s="17" t="e">
        <f t="shared" si="13"/>
        <v>#NUM!</v>
      </c>
      <c r="GX60" s="17" t="e">
        <f t="shared" si="13"/>
        <v>#NUM!</v>
      </c>
      <c r="GY60" s="17" t="e">
        <f t="shared" si="13"/>
        <v>#NUM!</v>
      </c>
      <c r="GZ60" s="17" t="e">
        <f t="shared" si="13"/>
        <v>#NUM!</v>
      </c>
      <c r="HA60" s="17" t="e">
        <f t="shared" si="13"/>
        <v>#NUM!</v>
      </c>
      <c r="HB60" s="17" t="e">
        <f t="shared" si="13"/>
        <v>#NUM!</v>
      </c>
      <c r="HC60" s="17" t="e">
        <f t="shared" si="13"/>
        <v>#NUM!</v>
      </c>
      <c r="HD60" s="17" t="e">
        <f t="shared" si="13"/>
        <v>#NUM!</v>
      </c>
      <c r="HE60" s="17">
        <f t="shared" si="13"/>
        <v>701083436.9567188</v>
      </c>
      <c r="HF60" s="17">
        <f t="shared" si="13"/>
        <v>137382838.78573084</v>
      </c>
      <c r="HG60" s="17">
        <f t="shared" si="13"/>
        <v>60684590.24479899</v>
      </c>
      <c r="HH60" s="17" t="e">
        <f t="shared" si="13"/>
        <v>#N/A</v>
      </c>
      <c r="HI60" s="17" t="e">
        <f t="shared" si="13"/>
        <v>#N/A</v>
      </c>
      <c r="HJ60" s="17" t="e">
        <f t="shared" si="13"/>
        <v>#N/A</v>
      </c>
      <c r="HK60" s="17" t="e">
        <f t="shared" si="13"/>
        <v>#N/A</v>
      </c>
      <c r="HL60" s="17" t="e">
        <f t="shared" si="13"/>
        <v>#N/A</v>
      </c>
      <c r="HM60" s="17">
        <f t="shared" si="13"/>
        <v>104327635.07558052</v>
      </c>
      <c r="HN60" s="17" t="e">
        <f t="shared" si="13"/>
        <v>#NUM!</v>
      </c>
      <c r="HO60" s="17" t="e">
        <f t="shared" si="13"/>
        <v>#NUM!</v>
      </c>
      <c r="HP60" s="17" t="e">
        <f t="shared" si="13"/>
        <v>#NUM!</v>
      </c>
      <c r="HQ60" s="17" t="e">
        <f t="shared" si="13"/>
        <v>#NUM!</v>
      </c>
      <c r="HR60" s="17" t="e">
        <f t="shared" si="13"/>
        <v>#NUM!</v>
      </c>
      <c r="HS60" s="17" t="e">
        <f t="shared" si="13"/>
        <v>#NUM!</v>
      </c>
      <c r="HT60" s="17" t="e">
        <f t="shared" si="13"/>
        <v>#NUM!</v>
      </c>
      <c r="HU60" s="17" t="e">
        <f t="shared" si="13"/>
        <v>#NUM!</v>
      </c>
      <c r="HV60" s="17" t="e">
        <f t="shared" si="13"/>
        <v>#NUM!</v>
      </c>
      <c r="HW60" s="17" t="e">
        <f t="shared" si="13"/>
        <v>#NUM!</v>
      </c>
      <c r="HX60" s="17" t="e">
        <f t="shared" si="13"/>
        <v>#NUM!</v>
      </c>
      <c r="HY60" s="17" t="e">
        <f t="shared" si="13"/>
        <v>#NUM!</v>
      </c>
      <c r="HZ60" s="17" t="e">
        <f t="shared" si="13"/>
        <v>#NUM!</v>
      </c>
      <c r="IA60" s="17" t="e">
        <f t="shared" si="13"/>
        <v>#NUM!</v>
      </c>
      <c r="IB60" s="17">
        <f t="shared" si="13"/>
        <v>719548390.5066499</v>
      </c>
      <c r="IC60" s="17">
        <f t="shared" si="13"/>
        <v>1941821.9063025268</v>
      </c>
      <c r="ID60" s="17" t="e">
        <f t="shared" si="13"/>
        <v>#NUM!</v>
      </c>
      <c r="IE60" s="17" t="e">
        <f t="shared" si="13"/>
        <v>#NUM!</v>
      </c>
      <c r="IF60" s="17" t="e">
        <f t="shared" si="13"/>
        <v>#NUM!</v>
      </c>
      <c r="IG60" s="17" t="e">
        <f t="shared" si="13"/>
        <v>#NUM!</v>
      </c>
      <c r="IH60" s="17" t="e">
        <f t="shared" si="13"/>
        <v>#NUM!</v>
      </c>
      <c r="II60" s="17" t="e">
        <f t="shared" si="13"/>
        <v>#NUM!</v>
      </c>
      <c r="IJ60" s="17" t="e">
        <f t="shared" si="13"/>
        <v>#NUM!</v>
      </c>
      <c r="IK60" s="17" t="e">
        <f t="shared" si="13"/>
        <v>#NUM!</v>
      </c>
      <c r="IL60" s="17" t="e">
        <f t="shared" si="13"/>
        <v>#N/A</v>
      </c>
      <c r="IM60" s="17" t="e">
        <f t="shared" si="13"/>
        <v>#N/A</v>
      </c>
      <c r="IN60" s="17" t="e">
        <f t="shared" si="13"/>
        <v>#N/A</v>
      </c>
      <c r="IO60" s="17" t="e">
        <f t="shared" si="13"/>
        <v>#N/A</v>
      </c>
      <c r="IP60" s="17" t="e">
        <f t="shared" si="13"/>
        <v>#N/A</v>
      </c>
      <c r="IQ60" s="17" t="e">
        <f t="shared" si="13"/>
        <v>#N/A</v>
      </c>
      <c r="IR60" s="17" t="e">
        <f t="shared" si="13"/>
        <v>#N/A</v>
      </c>
      <c r="IS60" s="17" t="e">
        <f t="shared" si="13"/>
        <v>#N/A</v>
      </c>
      <c r="IT60" s="17" t="e">
        <f t="shared" si="13"/>
        <v>#N/A</v>
      </c>
      <c r="IU60" s="17" t="e">
        <f t="shared" si="13"/>
        <v>#N/A</v>
      </c>
      <c r="IV60" s="17" t="e">
        <f>IV57-IV58</f>
        <v>#N/A</v>
      </c>
    </row>
    <row r="61" spans="9:236" ht="15">
      <c r="I61" s="5" t="s">
        <v>329</v>
      </c>
      <c r="BK61" s="17">
        <f>BK57+BK58</f>
        <v>1404119264.6514072</v>
      </c>
      <c r="BL61" s="17" t="e">
        <f aca="true" t="shared" si="14" ref="BL61:DW61">BL57+BL58</f>
        <v>#NUM!</v>
      </c>
      <c r="BM61" s="17" t="e">
        <f t="shared" si="14"/>
        <v>#NUM!</v>
      </c>
      <c r="BN61" s="17" t="e">
        <f t="shared" si="14"/>
        <v>#NUM!</v>
      </c>
      <c r="BO61" s="17" t="e">
        <f t="shared" si="14"/>
        <v>#NUM!</v>
      </c>
      <c r="BP61" s="17" t="e">
        <f t="shared" si="14"/>
        <v>#NUM!</v>
      </c>
      <c r="BQ61" s="17" t="e">
        <f t="shared" si="14"/>
        <v>#NUM!</v>
      </c>
      <c r="BR61" s="17" t="e">
        <f t="shared" si="14"/>
        <v>#NUM!</v>
      </c>
      <c r="BS61" s="17" t="e">
        <f t="shared" si="14"/>
        <v>#NUM!</v>
      </c>
      <c r="BT61" s="17" t="e">
        <f t="shared" si="14"/>
        <v>#NUM!</v>
      </c>
      <c r="BU61" s="17" t="e">
        <f t="shared" si="14"/>
        <v>#NUM!</v>
      </c>
      <c r="BV61" s="17" t="e">
        <f t="shared" si="14"/>
        <v>#NUM!</v>
      </c>
      <c r="BW61" s="17" t="e">
        <f t="shared" si="14"/>
        <v>#NUM!</v>
      </c>
      <c r="BX61" s="17" t="e">
        <f t="shared" si="14"/>
        <v>#NUM!</v>
      </c>
      <c r="BY61" s="17" t="e">
        <f t="shared" si="14"/>
        <v>#NUM!</v>
      </c>
      <c r="BZ61" s="17" t="e">
        <f t="shared" si="14"/>
        <v>#NUM!</v>
      </c>
      <c r="CA61" s="17" t="e">
        <f t="shared" si="14"/>
        <v>#NUM!</v>
      </c>
      <c r="CB61" s="17" t="e">
        <f t="shared" si="14"/>
        <v>#NUM!</v>
      </c>
      <c r="CC61" s="17" t="e">
        <f t="shared" si="14"/>
        <v>#NUM!</v>
      </c>
      <c r="CD61" s="17" t="e">
        <f t="shared" si="14"/>
        <v>#NUM!</v>
      </c>
      <c r="CE61" s="17" t="e">
        <f t="shared" si="14"/>
        <v>#NUM!</v>
      </c>
      <c r="CF61" s="17" t="e">
        <f t="shared" si="14"/>
        <v>#NUM!</v>
      </c>
      <c r="CG61" s="17" t="e">
        <f t="shared" si="14"/>
        <v>#NUM!</v>
      </c>
      <c r="CH61" s="17" t="e">
        <f t="shared" si="14"/>
        <v>#NUM!</v>
      </c>
      <c r="CI61" s="17" t="e">
        <f t="shared" si="14"/>
        <v>#NUM!</v>
      </c>
      <c r="CJ61" s="17" t="e">
        <f t="shared" si="14"/>
        <v>#NUM!</v>
      </c>
      <c r="CK61" s="17" t="e">
        <f t="shared" si="14"/>
        <v>#NUM!</v>
      </c>
      <c r="CL61" s="17" t="e">
        <f t="shared" si="14"/>
        <v>#NUM!</v>
      </c>
      <c r="CM61" s="17" t="e">
        <f t="shared" si="14"/>
        <v>#NUM!</v>
      </c>
      <c r="CN61" s="17" t="e">
        <f t="shared" si="14"/>
        <v>#NUM!</v>
      </c>
      <c r="CO61" s="17" t="e">
        <f t="shared" si="14"/>
        <v>#NUM!</v>
      </c>
      <c r="CP61" s="17" t="e">
        <f t="shared" si="14"/>
        <v>#NUM!</v>
      </c>
      <c r="CQ61" s="17" t="e">
        <f t="shared" si="14"/>
        <v>#NUM!</v>
      </c>
      <c r="CR61" s="17" t="e">
        <f t="shared" si="14"/>
        <v>#NUM!</v>
      </c>
      <c r="CS61" s="17" t="e">
        <f t="shared" si="14"/>
        <v>#NUM!</v>
      </c>
      <c r="CT61" s="17" t="e">
        <f t="shared" si="14"/>
        <v>#NUM!</v>
      </c>
      <c r="CU61" s="17" t="e">
        <f t="shared" si="14"/>
        <v>#NUM!</v>
      </c>
      <c r="CV61" s="17" t="e">
        <f t="shared" si="14"/>
        <v>#NUM!</v>
      </c>
      <c r="CW61" s="17" t="e">
        <f t="shared" si="14"/>
        <v>#NUM!</v>
      </c>
      <c r="CX61" s="17" t="e">
        <f t="shared" si="14"/>
        <v>#NUM!</v>
      </c>
      <c r="CY61" s="17" t="e">
        <f t="shared" si="14"/>
        <v>#NUM!</v>
      </c>
      <c r="CZ61" s="17" t="e">
        <f t="shared" si="14"/>
        <v>#NUM!</v>
      </c>
      <c r="DA61" s="17" t="e">
        <f t="shared" si="14"/>
        <v>#NUM!</v>
      </c>
      <c r="DB61" s="17" t="e">
        <f t="shared" si="14"/>
        <v>#NUM!</v>
      </c>
      <c r="DC61" s="17" t="e">
        <f t="shared" si="14"/>
        <v>#NUM!</v>
      </c>
      <c r="DD61" s="17" t="e">
        <f t="shared" si="14"/>
        <v>#NUM!</v>
      </c>
      <c r="DE61" s="17" t="e">
        <f t="shared" si="14"/>
        <v>#NUM!</v>
      </c>
      <c r="DF61" s="17" t="e">
        <f t="shared" si="14"/>
        <v>#NUM!</v>
      </c>
      <c r="DG61" s="17" t="e">
        <f t="shared" si="14"/>
        <v>#NUM!</v>
      </c>
      <c r="DH61" s="17" t="e">
        <f t="shared" si="14"/>
        <v>#NUM!</v>
      </c>
      <c r="DI61" s="17">
        <f t="shared" si="14"/>
        <v>1988179297.9173343</v>
      </c>
      <c r="DJ61" s="17" t="e">
        <f t="shared" si="14"/>
        <v>#NUM!</v>
      </c>
      <c r="DK61" s="17" t="e">
        <f t="shared" si="14"/>
        <v>#NUM!</v>
      </c>
      <c r="DL61" s="17" t="e">
        <f t="shared" si="14"/>
        <v>#NUM!</v>
      </c>
      <c r="DM61" s="17" t="e">
        <f t="shared" si="14"/>
        <v>#NUM!</v>
      </c>
      <c r="DN61" s="17" t="e">
        <f t="shared" si="14"/>
        <v>#NUM!</v>
      </c>
      <c r="DO61" s="17" t="e">
        <f t="shared" si="14"/>
        <v>#NUM!</v>
      </c>
      <c r="DP61" s="17" t="e">
        <f t="shared" si="14"/>
        <v>#NUM!</v>
      </c>
      <c r="DQ61" s="17" t="e">
        <f t="shared" si="14"/>
        <v>#NUM!</v>
      </c>
      <c r="DR61" s="17" t="e">
        <f t="shared" si="14"/>
        <v>#NUM!</v>
      </c>
      <c r="DS61" s="17" t="e">
        <f t="shared" si="14"/>
        <v>#NUM!</v>
      </c>
      <c r="DT61" s="17" t="e">
        <f t="shared" si="14"/>
        <v>#NUM!</v>
      </c>
      <c r="DU61" s="17" t="e">
        <f t="shared" si="14"/>
        <v>#NUM!</v>
      </c>
      <c r="DV61" s="17" t="e">
        <f t="shared" si="14"/>
        <v>#NUM!</v>
      </c>
      <c r="DW61" s="17" t="e">
        <f t="shared" si="14"/>
        <v>#NUM!</v>
      </c>
      <c r="DX61" s="17">
        <f aca="true" t="shared" si="15" ref="DX61:GI61">DX57+DX58</f>
        <v>3154570.2218385786</v>
      </c>
      <c r="DY61" s="17" t="e">
        <f t="shared" si="15"/>
        <v>#NUM!</v>
      </c>
      <c r="DZ61" s="17" t="e">
        <f t="shared" si="15"/>
        <v>#NUM!</v>
      </c>
      <c r="EA61" s="17" t="e">
        <f t="shared" si="15"/>
        <v>#NUM!</v>
      </c>
      <c r="EB61" s="17" t="e">
        <f t="shared" si="15"/>
        <v>#NUM!</v>
      </c>
      <c r="EC61" s="17" t="e">
        <f t="shared" si="15"/>
        <v>#NUM!</v>
      </c>
      <c r="ED61" s="17" t="e">
        <f t="shared" si="15"/>
        <v>#NUM!</v>
      </c>
      <c r="EE61" s="17">
        <f t="shared" si="15"/>
        <v>26899749.70230751</v>
      </c>
      <c r="EF61" s="17">
        <f t="shared" si="15"/>
        <v>10826637.008526677</v>
      </c>
      <c r="EG61" s="17" t="e">
        <f t="shared" si="15"/>
        <v>#NUM!</v>
      </c>
      <c r="EH61" s="17" t="e">
        <f t="shared" si="15"/>
        <v>#NUM!</v>
      </c>
      <c r="EI61" s="17" t="e">
        <f t="shared" si="15"/>
        <v>#NUM!</v>
      </c>
      <c r="EJ61" s="17" t="e">
        <f t="shared" si="15"/>
        <v>#NUM!</v>
      </c>
      <c r="EK61" s="17" t="e">
        <f t="shared" si="15"/>
        <v>#NUM!</v>
      </c>
      <c r="EL61" s="17" t="e">
        <f t="shared" si="15"/>
        <v>#NUM!</v>
      </c>
      <c r="EM61" s="17" t="e">
        <f t="shared" si="15"/>
        <v>#NUM!</v>
      </c>
      <c r="EN61" s="17" t="e">
        <f t="shared" si="15"/>
        <v>#NUM!</v>
      </c>
      <c r="EO61" s="17" t="e">
        <f t="shared" si="15"/>
        <v>#NUM!</v>
      </c>
      <c r="EP61" s="17" t="e">
        <f t="shared" si="15"/>
        <v>#NUM!</v>
      </c>
      <c r="EQ61" s="17" t="e">
        <f t="shared" si="15"/>
        <v>#NUM!</v>
      </c>
      <c r="ER61" s="17" t="e">
        <f t="shared" si="15"/>
        <v>#NUM!</v>
      </c>
      <c r="ES61" s="17" t="e">
        <f t="shared" si="15"/>
        <v>#NUM!</v>
      </c>
      <c r="ET61" s="17" t="e">
        <f t="shared" si="15"/>
        <v>#NUM!</v>
      </c>
      <c r="EU61" s="17" t="e">
        <f t="shared" si="15"/>
        <v>#NUM!</v>
      </c>
      <c r="EV61" s="17" t="e">
        <f t="shared" si="15"/>
        <v>#NUM!</v>
      </c>
      <c r="EW61" s="17" t="e">
        <f t="shared" si="15"/>
        <v>#NUM!</v>
      </c>
      <c r="EX61" s="17" t="e">
        <f t="shared" si="15"/>
        <v>#NUM!</v>
      </c>
      <c r="EY61" s="17" t="e">
        <f t="shared" si="15"/>
        <v>#NUM!</v>
      </c>
      <c r="EZ61" s="17" t="e">
        <f t="shared" si="15"/>
        <v>#NUM!</v>
      </c>
      <c r="FA61" s="17" t="e">
        <f t="shared" si="15"/>
        <v>#NUM!</v>
      </c>
      <c r="FB61" s="17" t="e">
        <f t="shared" si="15"/>
        <v>#NUM!</v>
      </c>
      <c r="FC61" s="17" t="e">
        <f t="shared" si="15"/>
        <v>#NUM!</v>
      </c>
      <c r="FD61" s="17" t="e">
        <f t="shared" si="15"/>
        <v>#NUM!</v>
      </c>
      <c r="FE61" s="17" t="e">
        <f t="shared" si="15"/>
        <v>#NUM!</v>
      </c>
      <c r="FF61" s="17" t="e">
        <f t="shared" si="15"/>
        <v>#NUM!</v>
      </c>
      <c r="FG61" s="17" t="e">
        <f t="shared" si="15"/>
        <v>#NUM!</v>
      </c>
      <c r="FH61" s="17">
        <f t="shared" si="15"/>
        <v>648528894.3604418</v>
      </c>
      <c r="FI61" s="17" t="e">
        <f t="shared" si="15"/>
        <v>#NUM!</v>
      </c>
      <c r="FJ61" s="17" t="e">
        <f t="shared" si="15"/>
        <v>#NUM!</v>
      </c>
      <c r="FK61" s="17" t="e">
        <f t="shared" si="15"/>
        <v>#NUM!</v>
      </c>
      <c r="FL61" s="17" t="e">
        <f t="shared" si="15"/>
        <v>#NUM!</v>
      </c>
      <c r="FM61" s="17" t="e">
        <f t="shared" si="15"/>
        <v>#NUM!</v>
      </c>
      <c r="FN61" s="17" t="e">
        <f t="shared" si="15"/>
        <v>#NUM!</v>
      </c>
      <c r="FO61" s="17" t="e">
        <f t="shared" si="15"/>
        <v>#NUM!</v>
      </c>
      <c r="FP61" s="17" t="e">
        <f t="shared" si="15"/>
        <v>#NUM!</v>
      </c>
      <c r="FQ61" s="17" t="e">
        <f t="shared" si="15"/>
        <v>#NUM!</v>
      </c>
      <c r="FR61" s="17" t="e">
        <f t="shared" si="15"/>
        <v>#NUM!</v>
      </c>
      <c r="FS61" s="17" t="e">
        <f t="shared" si="15"/>
        <v>#NUM!</v>
      </c>
      <c r="FT61" s="17" t="e">
        <f t="shared" si="15"/>
        <v>#NUM!</v>
      </c>
      <c r="FU61" s="17" t="e">
        <f t="shared" si="15"/>
        <v>#NUM!</v>
      </c>
      <c r="FV61" s="17" t="e">
        <f t="shared" si="15"/>
        <v>#NUM!</v>
      </c>
      <c r="FW61" s="17" t="e">
        <f t="shared" si="15"/>
        <v>#NUM!</v>
      </c>
      <c r="FX61" s="17" t="e">
        <f t="shared" si="15"/>
        <v>#NUM!</v>
      </c>
      <c r="FY61" s="17" t="e">
        <f t="shared" si="15"/>
        <v>#NUM!</v>
      </c>
      <c r="FZ61" s="17" t="e">
        <f t="shared" si="15"/>
        <v>#NUM!</v>
      </c>
      <c r="GA61" s="17" t="e">
        <f t="shared" si="15"/>
        <v>#NUM!</v>
      </c>
      <c r="GB61" s="17" t="e">
        <f t="shared" si="15"/>
        <v>#NUM!</v>
      </c>
      <c r="GC61" s="17" t="e">
        <f t="shared" si="15"/>
        <v>#NUM!</v>
      </c>
      <c r="GD61" s="17" t="e">
        <f t="shared" si="15"/>
        <v>#NUM!</v>
      </c>
      <c r="GE61" s="17" t="e">
        <f t="shared" si="15"/>
        <v>#NUM!</v>
      </c>
      <c r="GF61" s="17" t="e">
        <f t="shared" si="15"/>
        <v>#NUM!</v>
      </c>
      <c r="GG61" s="17" t="e">
        <f t="shared" si="15"/>
        <v>#NUM!</v>
      </c>
      <c r="GH61" s="17" t="e">
        <f t="shared" si="15"/>
        <v>#NUM!</v>
      </c>
      <c r="GI61" s="17" t="e">
        <f t="shared" si="15"/>
        <v>#NUM!</v>
      </c>
      <c r="GJ61" s="17" t="e">
        <f aca="true" t="shared" si="16" ref="GJ61:IB61">GJ57+GJ58</f>
        <v>#NUM!</v>
      </c>
      <c r="GK61" s="17" t="e">
        <f t="shared" si="16"/>
        <v>#NUM!</v>
      </c>
      <c r="GL61" s="17" t="e">
        <f t="shared" si="16"/>
        <v>#NUM!</v>
      </c>
      <c r="GM61" s="17" t="e">
        <f t="shared" si="16"/>
        <v>#NUM!</v>
      </c>
      <c r="GN61" s="17" t="e">
        <f t="shared" si="16"/>
        <v>#NUM!</v>
      </c>
      <c r="GO61" s="17" t="e">
        <f t="shared" si="16"/>
        <v>#NUM!</v>
      </c>
      <c r="GP61" s="17" t="e">
        <f t="shared" si="16"/>
        <v>#NUM!</v>
      </c>
      <c r="GQ61" s="17" t="e">
        <f t="shared" si="16"/>
        <v>#NUM!</v>
      </c>
      <c r="GR61" s="17" t="e">
        <f t="shared" si="16"/>
        <v>#NUM!</v>
      </c>
      <c r="GS61" s="17" t="e">
        <f t="shared" si="16"/>
        <v>#NUM!</v>
      </c>
      <c r="GT61" s="17" t="e">
        <f t="shared" si="16"/>
        <v>#NUM!</v>
      </c>
      <c r="GU61" s="17" t="e">
        <f t="shared" si="16"/>
        <v>#NUM!</v>
      </c>
      <c r="GV61" s="17" t="e">
        <f t="shared" si="16"/>
        <v>#NUM!</v>
      </c>
      <c r="GW61" s="17" t="e">
        <f t="shared" si="16"/>
        <v>#NUM!</v>
      </c>
      <c r="GX61" s="17" t="e">
        <f t="shared" si="16"/>
        <v>#NUM!</v>
      </c>
      <c r="GY61" s="17" t="e">
        <f t="shared" si="16"/>
        <v>#NUM!</v>
      </c>
      <c r="GZ61" s="17" t="e">
        <f t="shared" si="16"/>
        <v>#NUM!</v>
      </c>
      <c r="HA61" s="17" t="e">
        <f t="shared" si="16"/>
        <v>#NUM!</v>
      </c>
      <c r="HB61" s="17" t="e">
        <f t="shared" si="16"/>
        <v>#NUM!</v>
      </c>
      <c r="HC61" s="17" t="e">
        <f t="shared" si="16"/>
        <v>#NUM!</v>
      </c>
      <c r="HD61" s="17" t="e">
        <f t="shared" si="16"/>
        <v>#NUM!</v>
      </c>
      <c r="HE61" s="17">
        <f t="shared" si="16"/>
        <v>772484980.3619219</v>
      </c>
      <c r="HF61" s="17">
        <f t="shared" si="16"/>
        <v>144099986.19022077</v>
      </c>
      <c r="HG61" s="17">
        <f t="shared" si="16"/>
        <v>61843438.61358711</v>
      </c>
      <c r="HH61" s="17" t="e">
        <f t="shared" si="16"/>
        <v>#N/A</v>
      </c>
      <c r="HI61" s="17" t="e">
        <f t="shared" si="16"/>
        <v>#N/A</v>
      </c>
      <c r="HJ61" s="17" t="e">
        <f t="shared" si="16"/>
        <v>#N/A</v>
      </c>
      <c r="HK61" s="17" t="e">
        <f t="shared" si="16"/>
        <v>#N/A</v>
      </c>
      <c r="HL61" s="17" t="e">
        <f t="shared" si="16"/>
        <v>#N/A</v>
      </c>
      <c r="HM61" s="17">
        <f t="shared" si="16"/>
        <v>110323479.14952873</v>
      </c>
      <c r="HN61" s="17" t="e">
        <f t="shared" si="16"/>
        <v>#NUM!</v>
      </c>
      <c r="HO61" s="17" t="e">
        <f t="shared" si="16"/>
        <v>#NUM!</v>
      </c>
      <c r="HP61" s="17" t="e">
        <f t="shared" si="16"/>
        <v>#NUM!</v>
      </c>
      <c r="HQ61" s="17" t="e">
        <f t="shared" si="16"/>
        <v>#NUM!</v>
      </c>
      <c r="HR61" s="17" t="e">
        <f t="shared" si="16"/>
        <v>#NUM!</v>
      </c>
      <c r="HS61" s="17" t="e">
        <f t="shared" si="16"/>
        <v>#NUM!</v>
      </c>
      <c r="HT61" s="17" t="e">
        <f t="shared" si="16"/>
        <v>#NUM!</v>
      </c>
      <c r="HU61" s="17" t="e">
        <f t="shared" si="16"/>
        <v>#NUM!</v>
      </c>
      <c r="HV61" s="17" t="e">
        <f t="shared" si="16"/>
        <v>#NUM!</v>
      </c>
      <c r="HW61" s="17" t="e">
        <f t="shared" si="16"/>
        <v>#NUM!</v>
      </c>
      <c r="HX61" s="17" t="e">
        <f t="shared" si="16"/>
        <v>#NUM!</v>
      </c>
      <c r="HY61" s="17" t="e">
        <f t="shared" si="16"/>
        <v>#NUM!</v>
      </c>
      <c r="HZ61" s="17" t="e">
        <f t="shared" si="16"/>
        <v>#NUM!</v>
      </c>
      <c r="IA61" s="17" t="e">
        <f t="shared" si="16"/>
        <v>#NUM!</v>
      </c>
      <c r="IB61" s="17">
        <f t="shared" si="16"/>
        <v>743684424.2498611</v>
      </c>
    </row>
    <row r="63" spans="9:236" ht="15">
      <c r="I63" s="5" t="s">
        <v>331</v>
      </c>
      <c r="BK63" s="17">
        <f>BK61-BK60</f>
        <v>86830886.22686529</v>
      </c>
      <c r="BL63" s="17" t="e">
        <f aca="true" t="shared" si="17" ref="BL63:DW63">BL61-BL60</f>
        <v>#NUM!</v>
      </c>
      <c r="BM63" s="17" t="e">
        <f t="shared" si="17"/>
        <v>#NUM!</v>
      </c>
      <c r="BN63" s="17" t="e">
        <f t="shared" si="17"/>
        <v>#NUM!</v>
      </c>
      <c r="BO63" s="17" t="e">
        <f t="shared" si="17"/>
        <v>#NUM!</v>
      </c>
      <c r="BP63" s="17" t="e">
        <f t="shared" si="17"/>
        <v>#NUM!</v>
      </c>
      <c r="BQ63" s="17" t="e">
        <f t="shared" si="17"/>
        <v>#NUM!</v>
      </c>
      <c r="BR63" s="17" t="e">
        <f t="shared" si="17"/>
        <v>#NUM!</v>
      </c>
      <c r="BS63" s="17" t="e">
        <f t="shared" si="17"/>
        <v>#NUM!</v>
      </c>
      <c r="BT63" s="17" t="e">
        <f t="shared" si="17"/>
        <v>#NUM!</v>
      </c>
      <c r="BU63" s="17" t="e">
        <f t="shared" si="17"/>
        <v>#NUM!</v>
      </c>
      <c r="BV63" s="17" t="e">
        <f t="shared" si="17"/>
        <v>#NUM!</v>
      </c>
      <c r="BW63" s="17" t="e">
        <f t="shared" si="17"/>
        <v>#NUM!</v>
      </c>
      <c r="BX63" s="17" t="e">
        <f t="shared" si="17"/>
        <v>#NUM!</v>
      </c>
      <c r="BY63" s="17" t="e">
        <f t="shared" si="17"/>
        <v>#NUM!</v>
      </c>
      <c r="BZ63" s="17" t="e">
        <f t="shared" si="17"/>
        <v>#NUM!</v>
      </c>
      <c r="CA63" s="17" t="e">
        <f t="shared" si="17"/>
        <v>#NUM!</v>
      </c>
      <c r="CB63" s="17" t="e">
        <f t="shared" si="17"/>
        <v>#NUM!</v>
      </c>
      <c r="CC63" s="17" t="e">
        <f t="shared" si="17"/>
        <v>#NUM!</v>
      </c>
      <c r="CD63" s="17" t="e">
        <f t="shared" si="17"/>
        <v>#NUM!</v>
      </c>
      <c r="CE63" s="17" t="e">
        <f t="shared" si="17"/>
        <v>#NUM!</v>
      </c>
      <c r="CF63" s="17" t="e">
        <f t="shared" si="17"/>
        <v>#NUM!</v>
      </c>
      <c r="CG63" s="17" t="e">
        <f t="shared" si="17"/>
        <v>#NUM!</v>
      </c>
      <c r="CH63" s="17" t="e">
        <f t="shared" si="17"/>
        <v>#NUM!</v>
      </c>
      <c r="CI63" s="17" t="e">
        <f t="shared" si="17"/>
        <v>#NUM!</v>
      </c>
      <c r="CJ63" s="17" t="e">
        <f t="shared" si="17"/>
        <v>#NUM!</v>
      </c>
      <c r="CK63" s="17" t="e">
        <f t="shared" si="17"/>
        <v>#NUM!</v>
      </c>
      <c r="CL63" s="17" t="e">
        <f t="shared" si="17"/>
        <v>#NUM!</v>
      </c>
      <c r="CM63" s="17" t="e">
        <f t="shared" si="17"/>
        <v>#NUM!</v>
      </c>
      <c r="CN63" s="17" t="e">
        <f t="shared" si="17"/>
        <v>#NUM!</v>
      </c>
      <c r="CO63" s="17" t="e">
        <f t="shared" si="17"/>
        <v>#NUM!</v>
      </c>
      <c r="CP63" s="17" t="e">
        <f t="shared" si="17"/>
        <v>#NUM!</v>
      </c>
      <c r="CQ63" s="17" t="e">
        <f t="shared" si="17"/>
        <v>#NUM!</v>
      </c>
      <c r="CR63" s="17" t="e">
        <f t="shared" si="17"/>
        <v>#NUM!</v>
      </c>
      <c r="CS63" s="17" t="e">
        <f t="shared" si="17"/>
        <v>#NUM!</v>
      </c>
      <c r="CT63" s="17" t="e">
        <f t="shared" si="17"/>
        <v>#NUM!</v>
      </c>
      <c r="CU63" s="17" t="e">
        <f t="shared" si="17"/>
        <v>#NUM!</v>
      </c>
      <c r="CV63" s="17" t="e">
        <f t="shared" si="17"/>
        <v>#NUM!</v>
      </c>
      <c r="CW63" s="17" t="e">
        <f t="shared" si="17"/>
        <v>#NUM!</v>
      </c>
      <c r="CX63" s="17" t="e">
        <f t="shared" si="17"/>
        <v>#NUM!</v>
      </c>
      <c r="CY63" s="17" t="e">
        <f t="shared" si="17"/>
        <v>#NUM!</v>
      </c>
      <c r="CZ63" s="17" t="e">
        <f t="shared" si="17"/>
        <v>#NUM!</v>
      </c>
      <c r="DA63" s="17" t="e">
        <f t="shared" si="17"/>
        <v>#NUM!</v>
      </c>
      <c r="DB63" s="17" t="e">
        <f t="shared" si="17"/>
        <v>#NUM!</v>
      </c>
      <c r="DC63" s="17" t="e">
        <f t="shared" si="17"/>
        <v>#NUM!</v>
      </c>
      <c r="DD63" s="17" t="e">
        <f t="shared" si="17"/>
        <v>#NUM!</v>
      </c>
      <c r="DE63" s="17" t="e">
        <f t="shared" si="17"/>
        <v>#NUM!</v>
      </c>
      <c r="DF63" s="17" t="e">
        <f t="shared" si="17"/>
        <v>#NUM!</v>
      </c>
      <c r="DG63" s="17" t="e">
        <f t="shared" si="17"/>
        <v>#NUM!</v>
      </c>
      <c r="DH63" s="17" t="e">
        <f t="shared" si="17"/>
        <v>#NUM!</v>
      </c>
      <c r="DI63" s="17">
        <f t="shared" si="17"/>
        <v>92714783.22961521</v>
      </c>
      <c r="DJ63" s="17" t="e">
        <f t="shared" si="17"/>
        <v>#NUM!</v>
      </c>
      <c r="DK63" s="17" t="e">
        <f t="shared" si="17"/>
        <v>#NUM!</v>
      </c>
      <c r="DL63" s="17" t="e">
        <f t="shared" si="17"/>
        <v>#NUM!</v>
      </c>
      <c r="DM63" s="17" t="e">
        <f t="shared" si="17"/>
        <v>#NUM!</v>
      </c>
      <c r="DN63" s="17" t="e">
        <f t="shared" si="17"/>
        <v>#NUM!</v>
      </c>
      <c r="DO63" s="17" t="e">
        <f t="shared" si="17"/>
        <v>#NUM!</v>
      </c>
      <c r="DP63" s="17" t="e">
        <f t="shared" si="17"/>
        <v>#NUM!</v>
      </c>
      <c r="DQ63" s="17" t="e">
        <f t="shared" si="17"/>
        <v>#NUM!</v>
      </c>
      <c r="DR63" s="17" t="e">
        <f t="shared" si="17"/>
        <v>#NUM!</v>
      </c>
      <c r="DS63" s="17" t="e">
        <f t="shared" si="17"/>
        <v>#NUM!</v>
      </c>
      <c r="DT63" s="17" t="e">
        <f t="shared" si="17"/>
        <v>#NUM!</v>
      </c>
      <c r="DU63" s="17" t="e">
        <f t="shared" si="17"/>
        <v>#NUM!</v>
      </c>
      <c r="DV63" s="17" t="e">
        <f t="shared" si="17"/>
        <v>#NUM!</v>
      </c>
      <c r="DW63" s="17" t="e">
        <f t="shared" si="17"/>
        <v>#NUM!</v>
      </c>
      <c r="DX63" s="17">
        <f aca="true" t="shared" si="18" ref="DX63:GI63">DX61-DX60</f>
        <v>3349941.21825594</v>
      </c>
      <c r="DY63" s="17" t="e">
        <f t="shared" si="18"/>
        <v>#NUM!</v>
      </c>
      <c r="DZ63" s="17" t="e">
        <f t="shared" si="18"/>
        <v>#NUM!</v>
      </c>
      <c r="EA63" s="17" t="e">
        <f t="shared" si="18"/>
        <v>#NUM!</v>
      </c>
      <c r="EB63" s="17" t="e">
        <f t="shared" si="18"/>
        <v>#NUM!</v>
      </c>
      <c r="EC63" s="17" t="e">
        <f t="shared" si="18"/>
        <v>#NUM!</v>
      </c>
      <c r="ED63" s="17" t="e">
        <f t="shared" si="18"/>
        <v>#NUM!</v>
      </c>
      <c r="EE63" s="17">
        <f t="shared" si="18"/>
        <v>1663312.6764759347</v>
      </c>
      <c r="EF63" s="17">
        <f t="shared" si="18"/>
        <v>829830.4469950013</v>
      </c>
      <c r="EG63" s="17" t="e">
        <f t="shared" si="18"/>
        <v>#NUM!</v>
      </c>
      <c r="EH63" s="17" t="e">
        <f t="shared" si="18"/>
        <v>#NUM!</v>
      </c>
      <c r="EI63" s="17" t="e">
        <f t="shared" si="18"/>
        <v>#NUM!</v>
      </c>
      <c r="EJ63" s="17" t="e">
        <f t="shared" si="18"/>
        <v>#NUM!</v>
      </c>
      <c r="EK63" s="17" t="e">
        <f t="shared" si="18"/>
        <v>#NUM!</v>
      </c>
      <c r="EL63" s="17" t="e">
        <f t="shared" si="18"/>
        <v>#NUM!</v>
      </c>
      <c r="EM63" s="17" t="e">
        <f t="shared" si="18"/>
        <v>#NUM!</v>
      </c>
      <c r="EN63" s="17" t="e">
        <f t="shared" si="18"/>
        <v>#NUM!</v>
      </c>
      <c r="EO63" s="17" t="e">
        <f t="shared" si="18"/>
        <v>#NUM!</v>
      </c>
      <c r="EP63" s="17" t="e">
        <f t="shared" si="18"/>
        <v>#NUM!</v>
      </c>
      <c r="EQ63" s="17" t="e">
        <f t="shared" si="18"/>
        <v>#NUM!</v>
      </c>
      <c r="ER63" s="17" t="e">
        <f t="shared" si="18"/>
        <v>#NUM!</v>
      </c>
      <c r="ES63" s="17" t="e">
        <f t="shared" si="18"/>
        <v>#NUM!</v>
      </c>
      <c r="ET63" s="17" t="e">
        <f t="shared" si="18"/>
        <v>#NUM!</v>
      </c>
      <c r="EU63" s="17" t="e">
        <f t="shared" si="18"/>
        <v>#NUM!</v>
      </c>
      <c r="EV63" s="17" t="e">
        <f t="shared" si="18"/>
        <v>#NUM!</v>
      </c>
      <c r="EW63" s="17" t="e">
        <f t="shared" si="18"/>
        <v>#NUM!</v>
      </c>
      <c r="EX63" s="17" t="e">
        <f t="shared" si="18"/>
        <v>#NUM!</v>
      </c>
      <c r="EY63" s="17" t="e">
        <f t="shared" si="18"/>
        <v>#NUM!</v>
      </c>
      <c r="EZ63" s="17" t="e">
        <f t="shared" si="18"/>
        <v>#NUM!</v>
      </c>
      <c r="FA63" s="17" t="e">
        <f t="shared" si="18"/>
        <v>#NUM!</v>
      </c>
      <c r="FB63" s="17" t="e">
        <f t="shared" si="18"/>
        <v>#NUM!</v>
      </c>
      <c r="FC63" s="17" t="e">
        <f t="shared" si="18"/>
        <v>#NUM!</v>
      </c>
      <c r="FD63" s="17" t="e">
        <f t="shared" si="18"/>
        <v>#NUM!</v>
      </c>
      <c r="FE63" s="17" t="e">
        <f t="shared" si="18"/>
        <v>#NUM!</v>
      </c>
      <c r="FF63" s="17" t="e">
        <f t="shared" si="18"/>
        <v>#NUM!</v>
      </c>
      <c r="FG63" s="17" t="e">
        <f t="shared" si="18"/>
        <v>#NUM!</v>
      </c>
      <c r="FH63" s="17">
        <f t="shared" si="18"/>
        <v>67144122.50055504</v>
      </c>
      <c r="FI63" s="17" t="e">
        <f t="shared" si="18"/>
        <v>#NUM!</v>
      </c>
      <c r="FJ63" s="17" t="e">
        <f t="shared" si="18"/>
        <v>#NUM!</v>
      </c>
      <c r="FK63" s="17" t="e">
        <f t="shared" si="18"/>
        <v>#NUM!</v>
      </c>
      <c r="FL63" s="17" t="e">
        <f t="shared" si="18"/>
        <v>#NUM!</v>
      </c>
      <c r="FM63" s="17" t="e">
        <f t="shared" si="18"/>
        <v>#NUM!</v>
      </c>
      <c r="FN63" s="17" t="e">
        <f t="shared" si="18"/>
        <v>#NUM!</v>
      </c>
      <c r="FO63" s="17" t="e">
        <f t="shared" si="18"/>
        <v>#NUM!</v>
      </c>
      <c r="FP63" s="17" t="e">
        <f t="shared" si="18"/>
        <v>#NUM!</v>
      </c>
      <c r="FQ63" s="17" t="e">
        <f t="shared" si="18"/>
        <v>#NUM!</v>
      </c>
      <c r="FR63" s="17" t="e">
        <f t="shared" si="18"/>
        <v>#NUM!</v>
      </c>
      <c r="FS63" s="17" t="e">
        <f t="shared" si="18"/>
        <v>#NUM!</v>
      </c>
      <c r="FT63" s="17" t="e">
        <f t="shared" si="18"/>
        <v>#NUM!</v>
      </c>
      <c r="FU63" s="17" t="e">
        <f t="shared" si="18"/>
        <v>#NUM!</v>
      </c>
      <c r="FV63" s="17" t="e">
        <f t="shared" si="18"/>
        <v>#NUM!</v>
      </c>
      <c r="FW63" s="17" t="e">
        <f t="shared" si="18"/>
        <v>#NUM!</v>
      </c>
      <c r="FX63" s="17" t="e">
        <f t="shared" si="18"/>
        <v>#NUM!</v>
      </c>
      <c r="FY63" s="17" t="e">
        <f t="shared" si="18"/>
        <v>#NUM!</v>
      </c>
      <c r="FZ63" s="17" t="e">
        <f t="shared" si="18"/>
        <v>#NUM!</v>
      </c>
      <c r="GA63" s="17" t="e">
        <f t="shared" si="18"/>
        <v>#NUM!</v>
      </c>
      <c r="GB63" s="17" t="e">
        <f t="shared" si="18"/>
        <v>#NUM!</v>
      </c>
      <c r="GC63" s="17" t="e">
        <f t="shared" si="18"/>
        <v>#NUM!</v>
      </c>
      <c r="GD63" s="17" t="e">
        <f t="shared" si="18"/>
        <v>#NUM!</v>
      </c>
      <c r="GE63" s="17" t="e">
        <f t="shared" si="18"/>
        <v>#NUM!</v>
      </c>
      <c r="GF63" s="17" t="e">
        <f t="shared" si="18"/>
        <v>#NUM!</v>
      </c>
      <c r="GG63" s="17" t="e">
        <f t="shared" si="18"/>
        <v>#NUM!</v>
      </c>
      <c r="GH63" s="17" t="e">
        <f t="shared" si="18"/>
        <v>#NUM!</v>
      </c>
      <c r="GI63" s="17" t="e">
        <f t="shared" si="18"/>
        <v>#NUM!</v>
      </c>
      <c r="GJ63" s="17" t="e">
        <f aca="true" t="shared" si="19" ref="GJ63:IB63">GJ61-GJ60</f>
        <v>#NUM!</v>
      </c>
      <c r="GK63" s="17" t="e">
        <f t="shared" si="19"/>
        <v>#NUM!</v>
      </c>
      <c r="GL63" s="17" t="e">
        <f t="shared" si="19"/>
        <v>#NUM!</v>
      </c>
      <c r="GM63" s="17" t="e">
        <f t="shared" si="19"/>
        <v>#NUM!</v>
      </c>
      <c r="GN63" s="17" t="e">
        <f t="shared" si="19"/>
        <v>#NUM!</v>
      </c>
      <c r="GO63" s="17" t="e">
        <f t="shared" si="19"/>
        <v>#NUM!</v>
      </c>
      <c r="GP63" s="17" t="e">
        <f t="shared" si="19"/>
        <v>#NUM!</v>
      </c>
      <c r="GQ63" s="17" t="e">
        <f t="shared" si="19"/>
        <v>#NUM!</v>
      </c>
      <c r="GR63" s="17" t="e">
        <f t="shared" si="19"/>
        <v>#NUM!</v>
      </c>
      <c r="GS63" s="17" t="e">
        <f t="shared" si="19"/>
        <v>#NUM!</v>
      </c>
      <c r="GT63" s="17" t="e">
        <f t="shared" si="19"/>
        <v>#NUM!</v>
      </c>
      <c r="GU63" s="17" t="e">
        <f t="shared" si="19"/>
        <v>#NUM!</v>
      </c>
      <c r="GV63" s="17" t="e">
        <f t="shared" si="19"/>
        <v>#NUM!</v>
      </c>
      <c r="GW63" s="17" t="e">
        <f t="shared" si="19"/>
        <v>#NUM!</v>
      </c>
      <c r="GX63" s="17" t="e">
        <f t="shared" si="19"/>
        <v>#NUM!</v>
      </c>
      <c r="GY63" s="17" t="e">
        <f t="shared" si="19"/>
        <v>#NUM!</v>
      </c>
      <c r="GZ63" s="17" t="e">
        <f t="shared" si="19"/>
        <v>#NUM!</v>
      </c>
      <c r="HA63" s="17" t="e">
        <f t="shared" si="19"/>
        <v>#NUM!</v>
      </c>
      <c r="HB63" s="17" t="e">
        <f t="shared" si="19"/>
        <v>#NUM!</v>
      </c>
      <c r="HC63" s="17" t="e">
        <f t="shared" si="19"/>
        <v>#NUM!</v>
      </c>
      <c r="HD63" s="17" t="e">
        <f t="shared" si="19"/>
        <v>#NUM!</v>
      </c>
      <c r="HE63" s="17">
        <f t="shared" si="19"/>
        <v>71401543.4052031</v>
      </c>
      <c r="HF63" s="17">
        <f t="shared" si="19"/>
        <v>6717147.404489934</v>
      </c>
      <c r="HG63" s="17">
        <f t="shared" si="19"/>
        <v>1158848.3687881231</v>
      </c>
      <c r="HH63" s="17" t="e">
        <f t="shared" si="19"/>
        <v>#N/A</v>
      </c>
      <c r="HI63" s="17" t="e">
        <f t="shared" si="19"/>
        <v>#N/A</v>
      </c>
      <c r="HJ63" s="17" t="e">
        <f t="shared" si="19"/>
        <v>#N/A</v>
      </c>
      <c r="HK63" s="17" t="e">
        <f t="shared" si="19"/>
        <v>#N/A</v>
      </c>
      <c r="HL63" s="17" t="e">
        <f t="shared" si="19"/>
        <v>#N/A</v>
      </c>
      <c r="HM63" s="17">
        <f t="shared" si="19"/>
        <v>5995844.0739482045</v>
      </c>
      <c r="HN63" s="17" t="e">
        <f t="shared" si="19"/>
        <v>#NUM!</v>
      </c>
      <c r="HO63" s="17" t="e">
        <f t="shared" si="19"/>
        <v>#NUM!</v>
      </c>
      <c r="HP63" s="17" t="e">
        <f t="shared" si="19"/>
        <v>#NUM!</v>
      </c>
      <c r="HQ63" s="17" t="e">
        <f t="shared" si="19"/>
        <v>#NUM!</v>
      </c>
      <c r="HR63" s="17" t="e">
        <f t="shared" si="19"/>
        <v>#NUM!</v>
      </c>
      <c r="HS63" s="17" t="e">
        <f t="shared" si="19"/>
        <v>#NUM!</v>
      </c>
      <c r="HT63" s="17" t="e">
        <f t="shared" si="19"/>
        <v>#NUM!</v>
      </c>
      <c r="HU63" s="17" t="e">
        <f t="shared" si="19"/>
        <v>#NUM!</v>
      </c>
      <c r="HV63" s="17" t="e">
        <f t="shared" si="19"/>
        <v>#NUM!</v>
      </c>
      <c r="HW63" s="17" t="e">
        <f t="shared" si="19"/>
        <v>#NUM!</v>
      </c>
      <c r="HX63" s="17" t="e">
        <f t="shared" si="19"/>
        <v>#NUM!</v>
      </c>
      <c r="HY63" s="17" t="e">
        <f t="shared" si="19"/>
        <v>#NUM!</v>
      </c>
      <c r="HZ63" s="17" t="e">
        <f t="shared" si="19"/>
        <v>#NUM!</v>
      </c>
      <c r="IA63" s="17" t="e">
        <f t="shared" si="19"/>
        <v>#NUM!</v>
      </c>
      <c r="IB63" s="17">
        <f t="shared" si="19"/>
        <v>24136033.74321127</v>
      </c>
    </row>
    <row r="64" spans="9:236" ht="15">
      <c r="I64" s="36" t="s">
        <v>335</v>
      </c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8"/>
    </row>
    <row r="65" spans="9:63" ht="15">
      <c r="I65" s="5" t="s">
        <v>330</v>
      </c>
      <c r="BK65" s="20">
        <f>BK60/FH60</f>
        <v>2.26577723081816</v>
      </c>
    </row>
    <row r="66" spans="9:63" ht="15">
      <c r="I66" s="5" t="s">
        <v>332</v>
      </c>
      <c r="BK66" s="19">
        <f>HE60/DI60</f>
        <v>0.36987420841915547</v>
      </c>
    </row>
    <row r="67" spans="9:63" ht="15">
      <c r="I67" s="18" t="s">
        <v>333</v>
      </c>
      <c r="BK67" s="17">
        <f>BK60-FH60</f>
        <v>735903606.5646552</v>
      </c>
    </row>
    <row r="68" spans="9:63" ht="15">
      <c r="I68" s="5" t="s">
        <v>334</v>
      </c>
      <c r="BK68" s="17">
        <f>IB60</f>
        <v>719548390.5066499</v>
      </c>
    </row>
    <row r="69" spans="9:236" ht="15">
      <c r="I69" s="36" t="s">
        <v>336</v>
      </c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  <c r="GZ69" s="37"/>
      <c r="HA69" s="37"/>
      <c r="HB69" s="37"/>
      <c r="HC69" s="37"/>
      <c r="HD69" s="37"/>
      <c r="HE69" s="37"/>
      <c r="HF69" s="37"/>
      <c r="HG69" s="37"/>
      <c r="HH69" s="37"/>
      <c r="HI69" s="37"/>
      <c r="HJ69" s="37"/>
      <c r="HK69" s="37"/>
      <c r="HL69" s="37"/>
      <c r="HM69" s="37"/>
      <c r="HN69" s="37"/>
      <c r="HO69" s="37"/>
      <c r="HP69" s="37"/>
      <c r="HQ69" s="37"/>
      <c r="HR69" s="37"/>
      <c r="HS69" s="37"/>
      <c r="HT69" s="37"/>
      <c r="HU69" s="37"/>
      <c r="HV69" s="37"/>
      <c r="HW69" s="37"/>
      <c r="HX69" s="37"/>
      <c r="HY69" s="37"/>
      <c r="HZ69" s="37"/>
      <c r="IA69" s="37"/>
      <c r="IB69" s="38"/>
    </row>
    <row r="70" spans="9:63" ht="15">
      <c r="I70" s="5" t="s">
        <v>330</v>
      </c>
      <c r="BK70" s="20">
        <f>BK61/FH61</f>
        <v>2.1650835866551548</v>
      </c>
    </row>
    <row r="71" spans="9:63" ht="15">
      <c r="I71" s="5" t="s">
        <v>332</v>
      </c>
      <c r="BK71" s="19">
        <f>HE61/BK61</f>
        <v>0.550156243710325</v>
      </c>
    </row>
    <row r="72" spans="9:63" ht="15">
      <c r="I72" s="18" t="s">
        <v>333</v>
      </c>
      <c r="BK72" s="17">
        <f>BK61-FH61</f>
        <v>755590370.2909654</v>
      </c>
    </row>
    <row r="73" spans="9:63" ht="15">
      <c r="I73" s="5" t="s">
        <v>334</v>
      </c>
      <c r="BK73" s="17">
        <f>IB61</f>
        <v>743684424.2498611</v>
      </c>
    </row>
    <row r="77" ht="15">
      <c r="I77" s="21"/>
    </row>
  </sheetData>
  <sheetProtection/>
  <mergeCells count="4">
    <mergeCell ref="I64:IB64"/>
    <mergeCell ref="I69:IB69"/>
    <mergeCell ref="A2:IV2"/>
    <mergeCell ref="A3:IV3"/>
  </mergeCells>
  <conditionalFormatting sqref="B4:B54">
    <cfRule type="duplicateValues" priority="1" dxfId="1">
      <formula>AND(COUNTIF($B$4:$B$54,B4)&gt;1,NOT(ISBLANK(B4)))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Miller David Saavedra Garcia</dc:creator>
  <cp:keywords/>
  <dc:description/>
  <cp:lastModifiedBy>df</cp:lastModifiedBy>
  <dcterms:created xsi:type="dcterms:W3CDTF">2015-07-08T21:54:51Z</dcterms:created>
  <dcterms:modified xsi:type="dcterms:W3CDTF">2015-11-24T15:16:54Z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