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685" activeTab="0"/>
  </bookViews>
  <sheets>
    <sheet name="GENERAL" sheetId="1" r:id="rId1"/>
  </sheets>
  <definedNames>
    <definedName name="_xlnm.Print_Area" localSheetId="0">'GENERAL'!$A$1:$M$34</definedName>
    <definedName name="_xlnm.Print_Titles" localSheetId="0">'GENERAL'!$A:$A,'GENERAL'!$1:$6</definedName>
  </definedNames>
  <calcPr fullCalcOnLoad="1"/>
</workbook>
</file>

<file path=xl/sharedStrings.xml><?xml version="1.0" encoding="utf-8"?>
<sst xmlns="http://schemas.openxmlformats.org/spreadsheetml/2006/main" count="88" uniqueCount="51">
  <si>
    <t>EVALUACION CERTIFICACIONES DE EXPERIENCIA</t>
  </si>
  <si>
    <t>CERTIFICACIÓN CON OTRAS ENTIDADES Y/O I.E.S</t>
  </si>
  <si>
    <t>EXPIDE</t>
  </si>
  <si>
    <t>MONTO</t>
  </si>
  <si>
    <t>OBSERVACIONES</t>
  </si>
  <si>
    <t>VALOR DE CERTIFICACIONES</t>
  </si>
  <si>
    <t>CALIFICACION DE LAS CERTFICACIONES</t>
  </si>
  <si>
    <t>MARCAS</t>
  </si>
  <si>
    <t>CERTIFICADOS DE DISTRIBUCION</t>
  </si>
  <si>
    <t>GARANTIA</t>
  </si>
  <si>
    <t>REPUESTOS</t>
  </si>
  <si>
    <t>TIEMPO DE RESPUESTA</t>
  </si>
  <si>
    <t>CAPACITACION</t>
  </si>
  <si>
    <t>VALORACION TECNICA</t>
  </si>
  <si>
    <t>ADMISIBLE</t>
  </si>
  <si>
    <t>CUMPLE</t>
  </si>
  <si>
    <t>VALOR OFERTA</t>
  </si>
  <si>
    <t>DILIGENCIAMIENTO ANEXO No. 3</t>
  </si>
  <si>
    <t>OFERTA</t>
  </si>
  <si>
    <t>CUMPLE (3 AÑOS)</t>
  </si>
  <si>
    <t>CUMPLE (24 HORAS)</t>
  </si>
  <si>
    <t>CUMPLE (2 AÑOS)</t>
  </si>
  <si>
    <t>Requisitos habilitantes</t>
  </si>
  <si>
    <t>CERTIFICADOS IMPORTACION</t>
  </si>
  <si>
    <t>MANUALES</t>
  </si>
  <si>
    <t xml:space="preserve">CUMPLE </t>
  </si>
  <si>
    <t>UNIVERSIDAD COLEGIO MAYOR DE CUNDINAMARCA</t>
  </si>
  <si>
    <t>OFIBOD LTDA</t>
  </si>
  <si>
    <t>INVERMUSIC GE S.A.S.</t>
  </si>
  <si>
    <t>YAMAKI S.A.S.</t>
  </si>
  <si>
    <t>FECHA DE INICIO (MINIMO 14 MARZO DE 2011)</t>
  </si>
  <si>
    <t>Evaluación Técnica de la Convocatoria Publica No. 02 de 2016</t>
  </si>
  <si>
    <t>PRESIDENCIA DE LA REPUBLICA</t>
  </si>
  <si>
    <t>MINISTERIO DE CULTURA</t>
  </si>
  <si>
    <t>RUP (24,11,24), (26,12,16), (39,11,28), (39,11,24), (39,12,16), (41,11,36), (43,20,15), (43,20,22), (43,21,15), (43,21,17), 42,11,15), (45,11,16), (45,11,17), (45,11,19), (52,16,15), (52,16,16), (56,10,17), (60,13,10),  (60,13,11), (60,13,12), (60,13,13), (60,13,14), (60,13,15), (60,13,16), (60,13,17), (60,13,18), (72,15,21)</t>
  </si>
  <si>
    <t>YAMAHA, PHILIPS</t>
  </si>
  <si>
    <t>ESCUELA DE CADETES POLICIA NACIONAL FJDPS</t>
  </si>
  <si>
    <t>ALCALDIA LOCAL SAN CRISTOBAL</t>
  </si>
  <si>
    <t>LA COLONIAL, LP, YAMAHA, MAPEX, SABIAN, LINES, MARSHALL, WARWICK, GIBSON, PRS, AMPEQ, PEAR RIVER, ARTURIA, PHILIPS, HERCULES</t>
  </si>
  <si>
    <t>IDARTES</t>
  </si>
  <si>
    <t>UNIVERSIDAD DISTRITAL FJDC</t>
  </si>
  <si>
    <t xml:space="preserve">SHURE, PRESONUS, PROAM, STEADICAM, APPLE, YAMAKI, QSC, PROEL, SENNHEISER, MEYER, TASCAM, YAMAHA, DBX, NEUMAN, AKG, DENON, </t>
  </si>
  <si>
    <t>OUMPLE (24 HORAS)</t>
  </si>
  <si>
    <t>CUMPLE - SUBSANO</t>
  </si>
  <si>
    <t>UNIVERSIDAD DISTRITAL FRANCISCO JOSE DE CALDAS</t>
  </si>
  <si>
    <t>________________________________________</t>
  </si>
  <si>
    <t>VALDIMIR SALAZAR AREVALO</t>
  </si>
  <si>
    <t>COMITÉ ASESOR DE CONTRATACIÓN</t>
  </si>
  <si>
    <t>CUMPLE SUBSANO</t>
  </si>
  <si>
    <t>CUMPLE (SUBSANO)</t>
  </si>
  <si>
    <t>CUMPLE (5 ALOS 1 MES)</t>
  </si>
</sst>
</file>

<file path=xl/styles.xml><?xml version="1.0" encoding="utf-8"?>
<styleSheet xmlns="http://schemas.openxmlformats.org/spreadsheetml/2006/main">
  <numFmts count="5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\ #,##0;\-&quot;$&quot;\ #,##0"/>
    <numFmt numFmtId="189" formatCode="&quot;$&quot;\ #,##0;[Red]\-&quot;$&quot;\ #,##0"/>
    <numFmt numFmtId="190" formatCode="&quot;$&quot;\ #,##0.00;\-&quot;$&quot;\ #,##0.00"/>
    <numFmt numFmtId="191" formatCode="&quot;$&quot;\ #,##0.00;[Red]\-&quot;$&quot;\ #,##0.00"/>
    <numFmt numFmtId="192" formatCode="_-&quot;$&quot;\ * #,##0_-;\-&quot;$&quot;\ * #,##0_-;_-&quot;$&quot;\ * &quot;-&quot;_-;_-@_-"/>
    <numFmt numFmtId="193" formatCode="_-&quot;$&quot;\ * #,##0.00_-;\-&quot;$&quot;\ * #,##0.00_-;_-&quot;$&quot;\ * &quot;-&quot;??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$-240A]\ #,##0"/>
    <numFmt numFmtId="199" formatCode="&quot;$&quot;\ #,##0"/>
    <numFmt numFmtId="200" formatCode="0.0000"/>
    <numFmt numFmtId="201" formatCode="_-* #,##0.00\ _p_t_a_-;\-* #,##0.00\ _p_t_a_-;_-* &quot;-&quot;??\ _p_t_a_-;_-@_-"/>
    <numFmt numFmtId="202" formatCode="[$$-240A]\ #,##0.00"/>
    <numFmt numFmtId="203" formatCode="#,##0.000"/>
    <numFmt numFmtId="204" formatCode="_([$$-240A]\ * #,##0_);_([$$-240A]\ * \(#,##0\);_([$$-240A]\ * &quot;-&quot;??_);_(@_)"/>
    <numFmt numFmtId="205" formatCode="_(&quot;$&quot;\ * #,##0_);_(&quot;$&quot;\ * \(#,##0\);_(&quot;$&quot;\ * &quot;-&quot;??_);_(@_)"/>
    <numFmt numFmtId="206" formatCode="_ &quot;$&quot;\ * #,##0_ ;_ &quot;$&quot;\ * \-#,##0_ ;_ &quot;$&quot;\ * &quot;-&quot;??_ ;_ @_ "/>
    <numFmt numFmtId="207" formatCode="[$$-240A]\ #,##0.0"/>
    <numFmt numFmtId="208" formatCode="#,##0;[Red]#,##0"/>
    <numFmt numFmtId="209" formatCode="#,##0.00;[Red]#,##0.00"/>
    <numFmt numFmtId="210" formatCode="_-* #,##0\ _p_t_a_-;\-* #,##0\ _p_t_a_-;_-* &quot;-&quot;??\ _p_t_a_-;_-@_-"/>
    <numFmt numFmtId="211" formatCode="#,##0.0000"/>
    <numFmt numFmtId="212" formatCode="#,##0.00_ ;\-#,##0.00\ "/>
    <numFmt numFmtId="213" formatCode="d&quot; de &quot;mmm&quot; de &quot;yy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7" fillId="14" borderId="0" applyNumberFormat="0" applyBorder="0" applyAlignment="0" applyProtection="0"/>
    <xf numFmtId="0" fontId="28" fillId="2" borderId="1" applyNumberFormat="0" applyAlignment="0" applyProtection="0"/>
    <xf numFmtId="0" fontId="29" fillId="15" borderId="2" applyNumberFormat="0" applyAlignment="0" applyProtection="0"/>
    <xf numFmtId="0" fontId="30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31" fillId="21" borderId="1" applyNumberFormat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4" fillId="2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3" fillId="0" borderId="7" applyNumberFormat="0" applyFill="0" applyAlignment="0" applyProtection="0"/>
    <xf numFmtId="0" fontId="8" fillId="0" borderId="8" applyNumberFormat="0" applyFill="0" applyAlignment="0" applyProtection="0"/>
    <xf numFmtId="0" fontId="37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7" fillId="0" borderId="10" xfId="55" applyFont="1" applyFill="1" applyBorder="1" applyAlignment="1" applyProtection="1">
      <alignment horizontal="center" vertical="center" wrapText="1"/>
      <protection/>
    </xf>
    <xf numFmtId="0" fontId="7" fillId="0" borderId="11" xfId="55" applyFont="1" applyFill="1" applyBorder="1" applyAlignment="1" applyProtection="1">
      <alignment horizontal="center" vertical="center" wrapText="1"/>
      <protection/>
    </xf>
    <xf numFmtId="0" fontId="7" fillId="0" borderId="12" xfId="55" applyFont="1" applyFill="1" applyBorder="1" applyAlignment="1" applyProtection="1">
      <alignment horizontal="center" vertical="center" wrapText="1"/>
      <protection locked="0"/>
    </xf>
    <xf numFmtId="0" fontId="7" fillId="0" borderId="13" xfId="55" applyFont="1" applyFill="1" applyBorder="1" applyAlignment="1" applyProtection="1">
      <alignment horizontal="center" vertical="center" wrapText="1"/>
      <protection locked="0"/>
    </xf>
    <xf numFmtId="0" fontId="7" fillId="0" borderId="14" xfId="55" applyFont="1" applyFill="1" applyBorder="1" applyAlignment="1" applyProtection="1">
      <alignment horizontal="center" vertical="center" wrapText="1"/>
      <protection locked="0"/>
    </xf>
    <xf numFmtId="0" fontId="3" fillId="0" borderId="12" xfId="55" applyFont="1" applyFill="1" applyBorder="1" applyAlignment="1" applyProtection="1">
      <alignment horizontal="center" vertical="center" wrapText="1"/>
      <protection locked="0"/>
    </xf>
    <xf numFmtId="15" fontId="3" fillId="0" borderId="12" xfId="55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55" applyNumberFormat="1" applyFont="1" applyFill="1" applyBorder="1" applyAlignment="1" applyProtection="1">
      <alignment horizontal="center" vertical="center" wrapText="1"/>
      <protection locked="0"/>
    </xf>
    <xf numFmtId="4" fontId="3" fillId="0" borderId="13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55" applyFont="1" applyFill="1" applyBorder="1" applyAlignment="1" applyProtection="1">
      <alignment horizontal="center" vertical="center" wrapText="1"/>
      <protection locked="0"/>
    </xf>
    <xf numFmtId="3" fontId="7" fillId="0" borderId="12" xfId="55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55" applyNumberFormat="1" applyFont="1" applyFill="1" applyBorder="1" applyAlignment="1" applyProtection="1">
      <alignment horizontal="right" vertical="center" wrapText="1"/>
      <protection locked="0"/>
    </xf>
    <xf numFmtId="3" fontId="7" fillId="0" borderId="13" xfId="55" applyNumberFormat="1" applyFont="1" applyFill="1" applyBorder="1" applyAlignment="1" applyProtection="1">
      <alignment horizontal="center" vertical="center" wrapText="1"/>
      <protection locked="0"/>
    </xf>
    <xf numFmtId="3" fontId="7" fillId="0" borderId="14" xfId="55" applyNumberFormat="1" applyFont="1" applyFill="1" applyBorder="1" applyAlignment="1" applyProtection="1">
      <alignment horizontal="center" vertical="center" wrapText="1"/>
      <protection locked="0"/>
    </xf>
    <xf numFmtId="3" fontId="7" fillId="0" borderId="13" xfId="5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2" xfId="55" applyFont="1" applyFill="1" applyBorder="1" applyAlignment="1" applyProtection="1">
      <alignment horizontal="center" vertical="center" wrapText="1"/>
      <protection locked="0"/>
    </xf>
    <xf numFmtId="0" fontId="3" fillId="0" borderId="13" xfId="55" applyFont="1" applyFill="1" applyBorder="1" applyAlignment="1" applyProtection="1">
      <alignment horizontal="center" vertical="center" wrapText="1"/>
      <protection locked="0"/>
    </xf>
    <xf numFmtId="0" fontId="3" fillId="0" borderId="14" xfId="55" applyFont="1" applyFill="1" applyBorder="1" applyAlignment="1" applyProtection="1">
      <alignment horizontal="center" vertical="center" wrapText="1"/>
      <protection locked="0"/>
    </xf>
    <xf numFmtId="0" fontId="7" fillId="0" borderId="15" xfId="55" applyFont="1" applyFill="1" applyBorder="1" applyAlignment="1" applyProtection="1">
      <alignment horizontal="center" vertical="center" wrapText="1"/>
      <protection/>
    </xf>
    <xf numFmtId="0" fontId="7" fillId="0" borderId="10" xfId="55" applyFont="1" applyFill="1" applyBorder="1" applyAlignment="1" applyProtection="1">
      <alignment horizontal="center" vertical="center" wrapText="1"/>
      <protection/>
    </xf>
    <xf numFmtId="0" fontId="3" fillId="0" borderId="16" xfId="55" applyFont="1" applyFill="1" applyBorder="1" applyAlignment="1" applyProtection="1">
      <alignment horizontal="center" vertical="center" wrapText="1"/>
      <protection locked="0"/>
    </xf>
    <xf numFmtId="0" fontId="3" fillId="0" borderId="17" xfId="55" applyFont="1" applyFill="1" applyBorder="1" applyAlignment="1" applyProtection="1">
      <alignment horizontal="center" vertical="center" wrapText="1"/>
      <protection locked="0"/>
    </xf>
    <xf numFmtId="0" fontId="3" fillId="0" borderId="18" xfId="55" applyFont="1" applyFill="1" applyBorder="1" applyAlignment="1" applyProtection="1">
      <alignment horizontal="center" vertical="center" wrapText="1"/>
      <protection locked="0"/>
    </xf>
    <xf numFmtId="0" fontId="7" fillId="25" borderId="19" xfId="55" applyFont="1" applyFill="1" applyBorder="1" applyAlignment="1" applyProtection="1">
      <alignment horizontal="center" vertical="center" wrapText="1"/>
      <protection/>
    </xf>
    <xf numFmtId="0" fontId="7" fillId="25" borderId="20" xfId="55" applyFont="1" applyFill="1" applyBorder="1" applyAlignment="1" applyProtection="1">
      <alignment horizontal="center" vertical="center" wrapText="1"/>
      <protection/>
    </xf>
    <xf numFmtId="0" fontId="7" fillId="25" borderId="12" xfId="55" applyFont="1" applyFill="1" applyBorder="1" applyAlignment="1" applyProtection="1">
      <alignment horizontal="center" vertical="center" wrapText="1"/>
      <protection/>
    </xf>
    <xf numFmtId="0" fontId="7" fillId="25" borderId="13" xfId="55" applyFont="1" applyFill="1" applyBorder="1" applyAlignment="1" applyProtection="1">
      <alignment horizontal="center" vertical="center" wrapText="1"/>
      <protection/>
    </xf>
    <xf numFmtId="3" fontId="7" fillId="0" borderId="12" xfId="55" applyNumberFormat="1" applyFont="1" applyFill="1" applyBorder="1" applyAlignment="1" applyProtection="1">
      <alignment horizontal="center" vertical="center" wrapText="1"/>
      <protection locked="0"/>
    </xf>
    <xf numFmtId="3" fontId="7" fillId="0" borderId="13" xfId="55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55" applyFont="1" applyFill="1" applyBorder="1" applyAlignment="1" applyProtection="1">
      <alignment horizontal="center" vertical="center" wrapText="1"/>
      <protection locked="0"/>
    </xf>
    <xf numFmtId="0" fontId="7" fillId="0" borderId="13" xfId="55" applyFont="1" applyFill="1" applyBorder="1" applyAlignment="1" applyProtection="1">
      <alignment horizontal="center" vertical="center" wrapText="1"/>
      <protection locked="0"/>
    </xf>
    <xf numFmtId="0" fontId="7" fillId="25" borderId="21" xfId="55" applyFont="1" applyFill="1" applyBorder="1" applyAlignment="1" applyProtection="1">
      <alignment horizontal="center" vertical="center" wrapText="1"/>
      <protection/>
    </xf>
    <xf numFmtId="0" fontId="7" fillId="25" borderId="14" xfId="55" applyFont="1" applyFill="1" applyBorder="1" applyAlignment="1" applyProtection="1">
      <alignment horizontal="center" vertical="center" wrapText="1"/>
      <protection/>
    </xf>
    <xf numFmtId="3" fontId="7" fillId="0" borderId="14" xfId="55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55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_EVALUACIÓN TECNICA CONV. PUBLICA No. 009 - 2011 EQUIPOS ROBUSTOS AGO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57150</xdr:rowOff>
    </xdr:from>
    <xdr:to>
      <xdr:col>0</xdr:col>
      <xdr:colOff>1628775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57150"/>
          <a:ext cx="7524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N31"/>
  <sheetViews>
    <sheetView tabSelected="1" zoomScaleSheetLayoutView="87" zoomScalePageLayoutView="0" workbookViewId="0" topLeftCell="A22">
      <selection activeCell="B20" sqref="B20:E20"/>
    </sheetView>
  </sheetViews>
  <sheetFormatPr defaultColWidth="11.421875" defaultRowHeight="12.75"/>
  <cols>
    <col min="1" max="1" width="42.140625" style="2" customWidth="1"/>
    <col min="2" max="2" width="13.28125" style="1" customWidth="1"/>
    <col min="3" max="3" width="13.7109375" style="1" customWidth="1"/>
    <col min="4" max="4" width="10.8515625" style="1" bestFit="1" customWidth="1"/>
    <col min="5" max="5" width="14.28125" style="1" customWidth="1"/>
    <col min="6" max="6" width="13.00390625" style="1" customWidth="1"/>
    <col min="7" max="7" width="14.140625" style="1" customWidth="1"/>
    <col min="8" max="8" width="10.8515625" style="1" bestFit="1" customWidth="1"/>
    <col min="9" max="9" width="15.140625" style="1" customWidth="1"/>
    <col min="10" max="10" width="12.421875" style="1" bestFit="1" customWidth="1"/>
    <col min="11" max="11" width="13.7109375" style="1" customWidth="1"/>
    <col min="12" max="12" width="12.28125" style="1" bestFit="1" customWidth="1"/>
    <col min="13" max="13" width="16.140625" style="1" bestFit="1" customWidth="1"/>
    <col min="14" max="16384" width="11.421875" style="1" customWidth="1"/>
  </cols>
  <sheetData>
    <row r="1" ht="12.75"/>
    <row r="2" ht="18">
      <c r="A2" s="4"/>
    </row>
    <row r="3" spans="2:13" ht="18">
      <c r="B3" s="23" t="s">
        <v>44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8">
      <c r="A4" s="6"/>
      <c r="B4" s="24" t="s">
        <v>31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2:14" s="5" customFormat="1" ht="18">
      <c r="B5" s="24" t="s">
        <v>22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4"/>
    </row>
    <row r="6" ht="13.5" thickBot="1"/>
    <row r="7" spans="1:13" ht="12.75" customHeight="1">
      <c r="A7" s="30" t="s">
        <v>0</v>
      </c>
      <c r="B7" s="35" t="s">
        <v>27</v>
      </c>
      <c r="C7" s="35"/>
      <c r="D7" s="35"/>
      <c r="E7" s="36"/>
      <c r="F7" s="35" t="s">
        <v>28</v>
      </c>
      <c r="G7" s="35"/>
      <c r="H7" s="35"/>
      <c r="I7" s="36"/>
      <c r="J7" s="43" t="s">
        <v>29</v>
      </c>
      <c r="K7" s="35"/>
      <c r="L7" s="35"/>
      <c r="M7" s="36"/>
    </row>
    <row r="8" spans="1:13" ht="25.5" customHeight="1">
      <c r="A8" s="31"/>
      <c r="B8" s="37"/>
      <c r="C8" s="37"/>
      <c r="D8" s="37"/>
      <c r="E8" s="38"/>
      <c r="F8" s="37"/>
      <c r="G8" s="37"/>
      <c r="H8" s="37"/>
      <c r="I8" s="38"/>
      <c r="J8" s="44"/>
      <c r="K8" s="37"/>
      <c r="L8" s="37"/>
      <c r="M8" s="38"/>
    </row>
    <row r="9" spans="1:13" s="3" customFormat="1" ht="44.25" customHeight="1">
      <c r="A9" s="7" t="s">
        <v>1</v>
      </c>
      <c r="B9" s="9" t="s">
        <v>2</v>
      </c>
      <c r="C9" s="9" t="s">
        <v>30</v>
      </c>
      <c r="D9" s="9" t="s">
        <v>3</v>
      </c>
      <c r="E9" s="10" t="s">
        <v>4</v>
      </c>
      <c r="F9" s="9" t="s">
        <v>2</v>
      </c>
      <c r="G9" s="9" t="s">
        <v>30</v>
      </c>
      <c r="H9" s="9" t="s">
        <v>3</v>
      </c>
      <c r="I9" s="10" t="s">
        <v>4</v>
      </c>
      <c r="J9" s="11" t="s">
        <v>2</v>
      </c>
      <c r="K9" s="9" t="s">
        <v>30</v>
      </c>
      <c r="L9" s="9" t="s">
        <v>3</v>
      </c>
      <c r="M9" s="10" t="s">
        <v>4</v>
      </c>
    </row>
    <row r="10" spans="1:13" ht="69" customHeight="1">
      <c r="A10" s="7">
        <v>1</v>
      </c>
      <c r="B10" s="12" t="s">
        <v>32</v>
      </c>
      <c r="C10" s="13">
        <v>41143</v>
      </c>
      <c r="D10" s="14">
        <v>245120000</v>
      </c>
      <c r="E10" s="15" t="s">
        <v>15</v>
      </c>
      <c r="F10" s="12" t="s">
        <v>36</v>
      </c>
      <c r="G10" s="13">
        <v>41457</v>
      </c>
      <c r="H10" s="14">
        <v>293989242.85</v>
      </c>
      <c r="I10" s="15" t="s">
        <v>15</v>
      </c>
      <c r="J10" s="16" t="s">
        <v>39</v>
      </c>
      <c r="K10" s="13">
        <v>41691</v>
      </c>
      <c r="L10" s="14">
        <v>1408000000</v>
      </c>
      <c r="M10" s="15" t="s">
        <v>15</v>
      </c>
    </row>
    <row r="11" spans="1:13" ht="46.5" customHeight="1">
      <c r="A11" s="7">
        <v>2</v>
      </c>
      <c r="B11" s="12" t="s">
        <v>26</v>
      </c>
      <c r="C11" s="13">
        <v>41250</v>
      </c>
      <c r="D11" s="14">
        <v>26542007</v>
      </c>
      <c r="E11" s="15" t="s">
        <v>15</v>
      </c>
      <c r="F11" s="12" t="s">
        <v>37</v>
      </c>
      <c r="G11" s="13">
        <v>40891</v>
      </c>
      <c r="H11" s="14">
        <v>291665000</v>
      </c>
      <c r="I11" s="15" t="s">
        <v>15</v>
      </c>
      <c r="J11" s="16" t="s">
        <v>40</v>
      </c>
      <c r="K11" s="13">
        <v>41295</v>
      </c>
      <c r="L11" s="14">
        <v>899606600</v>
      </c>
      <c r="M11" s="15" t="s">
        <v>15</v>
      </c>
    </row>
    <row r="12" spans="1:13" ht="52.5">
      <c r="A12" s="7">
        <v>3</v>
      </c>
      <c r="B12" s="12" t="s">
        <v>33</v>
      </c>
      <c r="C12" s="13">
        <v>41403</v>
      </c>
      <c r="D12" s="14">
        <v>13427232</v>
      </c>
      <c r="E12" s="15" t="s">
        <v>15</v>
      </c>
      <c r="F12" s="12" t="s">
        <v>36</v>
      </c>
      <c r="G12" s="13">
        <v>41243</v>
      </c>
      <c r="H12" s="14">
        <v>221473208.6</v>
      </c>
      <c r="I12" s="15" t="s">
        <v>15</v>
      </c>
      <c r="J12" s="16" t="s">
        <v>40</v>
      </c>
      <c r="K12" s="13">
        <v>42046</v>
      </c>
      <c r="L12" s="14">
        <v>600411500</v>
      </c>
      <c r="M12" s="15" t="s">
        <v>15</v>
      </c>
    </row>
    <row r="13" spans="1:13" s="3" customFormat="1" ht="21" customHeight="1">
      <c r="A13" s="7" t="s">
        <v>5</v>
      </c>
      <c r="B13" s="17"/>
      <c r="C13" s="17"/>
      <c r="D13" s="18">
        <f>SUM(D10:D12)</f>
        <v>285089239</v>
      </c>
      <c r="E13" s="19"/>
      <c r="F13" s="17"/>
      <c r="G13" s="17"/>
      <c r="H13" s="18">
        <f>SUM(H10:H12)</f>
        <v>807127451.45</v>
      </c>
      <c r="I13" s="19"/>
      <c r="J13" s="20"/>
      <c r="K13" s="17"/>
      <c r="L13" s="18">
        <f>SUM(L10:L12)</f>
        <v>2908018100</v>
      </c>
      <c r="M13" s="21"/>
    </row>
    <row r="14" spans="1:13" s="3" customFormat="1" ht="21" customHeight="1">
      <c r="A14" s="7" t="s">
        <v>16</v>
      </c>
      <c r="B14" s="39">
        <v>240479600</v>
      </c>
      <c r="C14" s="39"/>
      <c r="D14" s="39"/>
      <c r="E14" s="40"/>
      <c r="F14" s="45">
        <v>319551774</v>
      </c>
      <c r="G14" s="39"/>
      <c r="H14" s="39"/>
      <c r="I14" s="40"/>
      <c r="J14" s="45">
        <v>653542062</v>
      </c>
      <c r="K14" s="39"/>
      <c r="L14" s="39"/>
      <c r="M14" s="40"/>
    </row>
    <row r="15" spans="1:13" ht="32.25" customHeight="1">
      <c r="A15" s="7" t="s">
        <v>6</v>
      </c>
      <c r="B15" s="41" t="str">
        <f>IF(D13&lt;B14,"NO CUMPLE","CUMPLE")</f>
        <v>CUMPLE</v>
      </c>
      <c r="C15" s="41"/>
      <c r="D15" s="41"/>
      <c r="E15" s="42"/>
      <c r="F15" s="41" t="str">
        <f>IF(H13&lt;F14,"NO CUMPLE","CUMPLE")</f>
        <v>CUMPLE</v>
      </c>
      <c r="G15" s="41"/>
      <c r="H15" s="41"/>
      <c r="I15" s="42"/>
      <c r="J15" s="46" t="str">
        <f>IF(L13&lt;J14,"NO CUMPLE","CUMPLE")</f>
        <v>CUMPLE</v>
      </c>
      <c r="K15" s="41"/>
      <c r="L15" s="41"/>
      <c r="M15" s="42"/>
    </row>
    <row r="16" spans="1:13" ht="86.25" customHeight="1">
      <c r="A16" s="7" t="s">
        <v>34</v>
      </c>
      <c r="B16" s="27" t="s">
        <v>15</v>
      </c>
      <c r="C16" s="27"/>
      <c r="D16" s="27"/>
      <c r="E16" s="28"/>
      <c r="F16" s="29" t="s">
        <v>15</v>
      </c>
      <c r="G16" s="27"/>
      <c r="H16" s="27"/>
      <c r="I16" s="28"/>
      <c r="J16" s="29" t="s">
        <v>15</v>
      </c>
      <c r="K16" s="27"/>
      <c r="L16" s="27"/>
      <c r="M16" s="28"/>
    </row>
    <row r="17" spans="1:13" ht="51" customHeight="1">
      <c r="A17" s="7" t="s">
        <v>7</v>
      </c>
      <c r="B17" s="27" t="s">
        <v>35</v>
      </c>
      <c r="C17" s="27"/>
      <c r="D17" s="27"/>
      <c r="E17" s="28"/>
      <c r="F17" s="29" t="s">
        <v>38</v>
      </c>
      <c r="G17" s="27"/>
      <c r="H17" s="27"/>
      <c r="I17" s="28"/>
      <c r="J17" s="29" t="s">
        <v>41</v>
      </c>
      <c r="K17" s="27"/>
      <c r="L17" s="27"/>
      <c r="M17" s="28"/>
    </row>
    <row r="18" spans="1:13" ht="39" customHeight="1">
      <c r="A18" s="7" t="s">
        <v>8</v>
      </c>
      <c r="B18" s="29" t="s">
        <v>43</v>
      </c>
      <c r="C18" s="27"/>
      <c r="D18" s="27"/>
      <c r="E18" s="28"/>
      <c r="F18" s="29" t="s">
        <v>15</v>
      </c>
      <c r="G18" s="27"/>
      <c r="H18" s="27"/>
      <c r="I18" s="28"/>
      <c r="J18" s="29" t="s">
        <v>25</v>
      </c>
      <c r="K18" s="27"/>
      <c r="L18" s="27"/>
      <c r="M18" s="28"/>
    </row>
    <row r="19" spans="1:13" ht="21" customHeight="1">
      <c r="A19" s="7" t="s">
        <v>23</v>
      </c>
      <c r="B19" s="32" t="s">
        <v>15</v>
      </c>
      <c r="C19" s="33"/>
      <c r="D19" s="33"/>
      <c r="E19" s="34"/>
      <c r="F19" s="29" t="s">
        <v>48</v>
      </c>
      <c r="G19" s="27"/>
      <c r="H19" s="27"/>
      <c r="I19" s="28"/>
      <c r="J19" s="29" t="s">
        <v>15</v>
      </c>
      <c r="K19" s="27"/>
      <c r="L19" s="27"/>
      <c r="M19" s="28"/>
    </row>
    <row r="20" spans="1:13" ht="26.25" customHeight="1">
      <c r="A20" s="7" t="s">
        <v>9</v>
      </c>
      <c r="B20" s="32" t="s">
        <v>50</v>
      </c>
      <c r="C20" s="33"/>
      <c r="D20" s="33"/>
      <c r="E20" s="34"/>
      <c r="F20" s="32" t="s">
        <v>21</v>
      </c>
      <c r="G20" s="33"/>
      <c r="H20" s="33"/>
      <c r="I20" s="34"/>
      <c r="J20" s="29" t="s">
        <v>19</v>
      </c>
      <c r="K20" s="27"/>
      <c r="L20" s="27"/>
      <c r="M20" s="28"/>
    </row>
    <row r="21" spans="1:13" ht="21" customHeight="1">
      <c r="A21" s="7" t="s">
        <v>11</v>
      </c>
      <c r="B21" s="32" t="s">
        <v>20</v>
      </c>
      <c r="C21" s="33"/>
      <c r="D21" s="33"/>
      <c r="E21" s="34"/>
      <c r="F21" s="32" t="s">
        <v>20</v>
      </c>
      <c r="G21" s="33"/>
      <c r="H21" s="33"/>
      <c r="I21" s="34"/>
      <c r="J21" s="29" t="s">
        <v>42</v>
      </c>
      <c r="K21" s="27"/>
      <c r="L21" s="27"/>
      <c r="M21" s="28"/>
    </row>
    <row r="22" spans="1:13" ht="21" customHeight="1">
      <c r="A22" s="7" t="s">
        <v>12</v>
      </c>
      <c r="B22" s="32" t="s">
        <v>15</v>
      </c>
      <c r="C22" s="33"/>
      <c r="D22" s="33"/>
      <c r="E22" s="34"/>
      <c r="F22" s="32" t="s">
        <v>15</v>
      </c>
      <c r="G22" s="33"/>
      <c r="H22" s="33"/>
      <c r="I22" s="34"/>
      <c r="J22" s="29" t="s">
        <v>15</v>
      </c>
      <c r="K22" s="27"/>
      <c r="L22" s="27"/>
      <c r="M22" s="28"/>
    </row>
    <row r="23" spans="1:13" ht="21" customHeight="1">
      <c r="A23" s="7" t="s">
        <v>10</v>
      </c>
      <c r="B23" s="32" t="s">
        <v>18</v>
      </c>
      <c r="C23" s="33"/>
      <c r="D23" s="33"/>
      <c r="E23" s="34"/>
      <c r="F23" s="32" t="s">
        <v>49</v>
      </c>
      <c r="G23" s="33"/>
      <c r="H23" s="33"/>
      <c r="I23" s="34"/>
      <c r="J23" s="29" t="s">
        <v>18</v>
      </c>
      <c r="K23" s="27"/>
      <c r="L23" s="27"/>
      <c r="M23" s="28"/>
    </row>
    <row r="24" spans="1:13" ht="21" customHeight="1">
      <c r="A24" s="7" t="s">
        <v>24</v>
      </c>
      <c r="B24" s="27" t="s">
        <v>18</v>
      </c>
      <c r="C24" s="27"/>
      <c r="D24" s="27"/>
      <c r="E24" s="28"/>
      <c r="F24" s="27" t="s">
        <v>18</v>
      </c>
      <c r="G24" s="27"/>
      <c r="H24" s="27"/>
      <c r="I24" s="28"/>
      <c r="J24" s="29" t="s">
        <v>18</v>
      </c>
      <c r="K24" s="27"/>
      <c r="L24" s="27"/>
      <c r="M24" s="28"/>
    </row>
    <row r="25" spans="1:13" ht="21" customHeight="1">
      <c r="A25" s="7" t="s">
        <v>17</v>
      </c>
      <c r="B25" s="27" t="s">
        <v>15</v>
      </c>
      <c r="C25" s="27"/>
      <c r="D25" s="27"/>
      <c r="E25" s="28"/>
      <c r="F25" s="29" t="s">
        <v>15</v>
      </c>
      <c r="G25" s="27"/>
      <c r="H25" s="27"/>
      <c r="I25" s="28"/>
      <c r="J25" s="29" t="s">
        <v>15</v>
      </c>
      <c r="K25" s="27"/>
      <c r="L25" s="27"/>
      <c r="M25" s="28"/>
    </row>
    <row r="26" spans="1:13" ht="29.25" customHeight="1" thickBot="1">
      <c r="A26" s="8" t="s">
        <v>13</v>
      </c>
      <c r="B26" s="27" t="s">
        <v>14</v>
      </c>
      <c r="C26" s="27"/>
      <c r="D26" s="27"/>
      <c r="E26" s="28"/>
      <c r="F26" s="27" t="s">
        <v>14</v>
      </c>
      <c r="G26" s="27"/>
      <c r="H26" s="27"/>
      <c r="I26" s="28"/>
      <c r="J26" s="27" t="s">
        <v>14</v>
      </c>
      <c r="K26" s="27"/>
      <c r="L26" s="27"/>
      <c r="M26" s="28"/>
    </row>
    <row r="27" ht="25.5" customHeight="1"/>
    <row r="28" spans="1:13" ht="44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25.5" customHeight="1">
      <c r="A29" s="26" t="s">
        <v>45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2.75" customHeight="1">
      <c r="A30" s="22" t="s">
        <v>46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12.75">
      <c r="A31" s="22" t="s">
        <v>47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</sheetData>
  <sheetProtection/>
  <mergeCells count="50">
    <mergeCell ref="F21:I21"/>
    <mergeCell ref="F22:I22"/>
    <mergeCell ref="F19:I19"/>
    <mergeCell ref="J23:M23"/>
    <mergeCell ref="J25:M25"/>
    <mergeCell ref="J26:M26"/>
    <mergeCell ref="F23:I23"/>
    <mergeCell ref="F25:I25"/>
    <mergeCell ref="F26:I26"/>
    <mergeCell ref="J15:M15"/>
    <mergeCell ref="J16:M16"/>
    <mergeCell ref="J17:M17"/>
    <mergeCell ref="J18:M18"/>
    <mergeCell ref="J21:M21"/>
    <mergeCell ref="J22:M22"/>
    <mergeCell ref="J20:M20"/>
    <mergeCell ref="J19:M19"/>
    <mergeCell ref="F7:I8"/>
    <mergeCell ref="F14:I14"/>
    <mergeCell ref="F15:I15"/>
    <mergeCell ref="F16:I16"/>
    <mergeCell ref="F17:I17"/>
    <mergeCell ref="F18:I18"/>
    <mergeCell ref="F20:I20"/>
    <mergeCell ref="J7:M8"/>
    <mergeCell ref="J14:M14"/>
    <mergeCell ref="B26:E26"/>
    <mergeCell ref="B18:E18"/>
    <mergeCell ref="B20:E20"/>
    <mergeCell ref="B21:E21"/>
    <mergeCell ref="B22:E22"/>
    <mergeCell ref="B23:E23"/>
    <mergeCell ref="B25:E25"/>
    <mergeCell ref="A7:A8"/>
    <mergeCell ref="B19:E19"/>
    <mergeCell ref="B7:E8"/>
    <mergeCell ref="B14:E14"/>
    <mergeCell ref="B15:E15"/>
    <mergeCell ref="B16:E16"/>
    <mergeCell ref="B17:E17"/>
    <mergeCell ref="A31:M31"/>
    <mergeCell ref="B3:M3"/>
    <mergeCell ref="B4:M4"/>
    <mergeCell ref="B5:M5"/>
    <mergeCell ref="A28:M28"/>
    <mergeCell ref="A29:M29"/>
    <mergeCell ref="A30:M30"/>
    <mergeCell ref="B24:E24"/>
    <mergeCell ref="F24:I24"/>
    <mergeCell ref="J24:M24"/>
  </mergeCells>
  <printOptions horizontalCentered="1" verticalCentered="1"/>
  <pageMargins left="0.11811023622047245" right="0.11811023622047245" top="0.07874015748031496" bottom="0.1968503937007874" header="0.31496062992125984" footer="0.31496062992125984"/>
  <pageSetup horizontalDpi="600" verticalDpi="600" orientation="landscape" scale="60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CoordinacionLab</dc:creator>
  <cp:keywords/>
  <dc:description/>
  <cp:lastModifiedBy>df</cp:lastModifiedBy>
  <cp:lastPrinted>2016-04-06T15:24:42Z</cp:lastPrinted>
  <dcterms:created xsi:type="dcterms:W3CDTF">2009-09-07T20:32:02Z</dcterms:created>
  <dcterms:modified xsi:type="dcterms:W3CDTF">2016-04-18T14:17:07Z</dcterms:modified>
  <cp:category/>
  <cp:version/>
  <cp:contentType/>
  <cp:contentStatus/>
</cp:coreProperties>
</file>