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VALUACION FINAL CONV. 014\ULTIMA 014 DE 2018\"/>
    </mc:Choice>
  </mc:AlternateContent>
  <bookViews>
    <workbookView xWindow="0" yWindow="0" windowWidth="20730" windowHeight="11430" tabRatio="565" activeTab="2"/>
  </bookViews>
  <sheets>
    <sheet name="ANEXO No. 3" sheetId="1" r:id="rId1"/>
    <sheet name="ASIGNACION DE PUNTAJE" sheetId="4" r:id="rId2"/>
    <sheet name="ADJUDICACION" sheetId="6" r:id="rId3"/>
    <sheet name="HABILITADOS" sheetId="5" state="hidden" r:id="rId4"/>
  </sheets>
  <definedNames>
    <definedName name="_xlnm._FilterDatabase" localSheetId="0" hidden="1">'ANEXO No. 3'!$A$11:$AP$45</definedName>
    <definedName name="_xlnm._FilterDatabase" localSheetId="1" hidden="1">'ASIGNACION DE PUNTAJE'!$A$10:$SF$120</definedName>
    <definedName name="_xlnm._FilterDatabase" localSheetId="3" hidden="1">HABILITADOS!$A$11:$BB$45</definedName>
    <definedName name="_xlnm.Print_Titles" localSheetId="0">'ANEXO No. 3'!$10:$11</definedName>
    <definedName name="_xlnm.Print_Titles" localSheetId="1">'ASIGNACION DE PUNTAJE'!$10:$10</definedName>
    <definedName name="_xlnm.Print_Titles" localSheetId="3">HABILITADOS!$10:$11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6" l="1"/>
  <c r="E33" i="6" l="1"/>
  <c r="G33" i="6" s="1"/>
  <c r="G122" i="4" l="1"/>
  <c r="B42" i="6" l="1"/>
  <c r="C42" i="6" s="1"/>
  <c r="AT120" i="4"/>
  <c r="AS120" i="4"/>
  <c r="AR120" i="4"/>
  <c r="AQ120" i="4"/>
  <c r="AP120" i="4"/>
  <c r="AO120" i="4"/>
  <c r="AN120" i="4"/>
  <c r="AM120" i="4"/>
  <c r="AL120" i="4"/>
  <c r="AK120" i="4"/>
  <c r="AJ120" i="4"/>
  <c r="AI120" i="4"/>
  <c r="AH120" i="4"/>
  <c r="AG120" i="4"/>
  <c r="AF120" i="4"/>
  <c r="AE120" i="4"/>
  <c r="AD120" i="4"/>
  <c r="AC120" i="4"/>
  <c r="AB120" i="4"/>
  <c r="AA120" i="4"/>
  <c r="Z120" i="4"/>
  <c r="Y120" i="4"/>
  <c r="X120" i="4"/>
  <c r="W120" i="4"/>
  <c r="V120" i="4"/>
  <c r="U120" i="4"/>
  <c r="T120" i="4"/>
  <c r="S120" i="4"/>
  <c r="R120" i="4"/>
  <c r="Q120" i="4"/>
  <c r="P120" i="4"/>
  <c r="O120" i="4"/>
  <c r="N120" i="4"/>
  <c r="M120" i="4"/>
  <c r="L120" i="4"/>
  <c r="K120" i="4"/>
  <c r="J120" i="4"/>
  <c r="I120" i="4"/>
  <c r="H120" i="4"/>
  <c r="ON119" i="4"/>
  <c r="OM119" i="4"/>
  <c r="OL119" i="4"/>
  <c r="OK119" i="4"/>
  <c r="OJ119" i="4"/>
  <c r="OI119" i="4"/>
  <c r="OH119" i="4"/>
  <c r="OG119" i="4"/>
  <c r="OF119" i="4"/>
  <c r="OE119" i="4"/>
  <c r="OD119" i="4"/>
  <c r="OC119" i="4"/>
  <c r="OB119" i="4"/>
  <c r="OA119" i="4"/>
  <c r="NZ119" i="4"/>
  <c r="NY119" i="4"/>
  <c r="NX119" i="4"/>
  <c r="NW119" i="4"/>
  <c r="NV119" i="4"/>
  <c r="NU119" i="4"/>
  <c r="NT119" i="4"/>
  <c r="NS119" i="4"/>
  <c r="NR119" i="4"/>
  <c r="NQ119" i="4"/>
  <c r="NP119" i="4"/>
  <c r="NO119" i="4"/>
  <c r="NN119" i="4"/>
  <c r="NM119" i="4"/>
  <c r="NL119" i="4"/>
  <c r="NK119" i="4"/>
  <c r="NJ119" i="4"/>
  <c r="NI119" i="4"/>
  <c r="NH119" i="4"/>
  <c r="NG119" i="4"/>
  <c r="NF119" i="4"/>
  <c r="NE119" i="4"/>
  <c r="ND119" i="4"/>
  <c r="NC119" i="4"/>
  <c r="NB119" i="4"/>
  <c r="ON118" i="4"/>
  <c r="OM118" i="4"/>
  <c r="OL118" i="4"/>
  <c r="OK118" i="4"/>
  <c r="OJ118" i="4"/>
  <c r="OI118" i="4"/>
  <c r="OH118" i="4"/>
  <c r="OG118" i="4"/>
  <c r="OF118" i="4"/>
  <c r="OE118" i="4"/>
  <c r="OD118" i="4"/>
  <c r="OC118" i="4"/>
  <c r="OB118" i="4"/>
  <c r="OA118" i="4"/>
  <c r="NZ118" i="4"/>
  <c r="NY118" i="4"/>
  <c r="NX118" i="4"/>
  <c r="NW118" i="4"/>
  <c r="NV118" i="4"/>
  <c r="NU118" i="4"/>
  <c r="NT118" i="4"/>
  <c r="NS118" i="4"/>
  <c r="NR118" i="4"/>
  <c r="NQ118" i="4"/>
  <c r="NP118" i="4"/>
  <c r="NO118" i="4"/>
  <c r="NN118" i="4"/>
  <c r="NM118" i="4"/>
  <c r="NL118" i="4"/>
  <c r="NK118" i="4"/>
  <c r="NJ118" i="4"/>
  <c r="NI118" i="4"/>
  <c r="NH118" i="4"/>
  <c r="NG118" i="4"/>
  <c r="NF118" i="4"/>
  <c r="NE118" i="4"/>
  <c r="ND118" i="4"/>
  <c r="NC118" i="4"/>
  <c r="NB118" i="4"/>
  <c r="ON117" i="4"/>
  <c r="OM117" i="4"/>
  <c r="OL117" i="4"/>
  <c r="OK117" i="4"/>
  <c r="OJ117" i="4"/>
  <c r="OI117" i="4"/>
  <c r="OH117" i="4"/>
  <c r="OG117" i="4"/>
  <c r="OF117" i="4"/>
  <c r="OE117" i="4"/>
  <c r="OD117" i="4"/>
  <c r="OC117" i="4"/>
  <c r="OB117" i="4"/>
  <c r="OA117" i="4"/>
  <c r="NZ117" i="4"/>
  <c r="NY117" i="4"/>
  <c r="NX117" i="4"/>
  <c r="NW117" i="4"/>
  <c r="NV117" i="4"/>
  <c r="NU117" i="4"/>
  <c r="NT117" i="4"/>
  <c r="NS117" i="4"/>
  <c r="NR117" i="4"/>
  <c r="NQ117" i="4"/>
  <c r="NP117" i="4"/>
  <c r="NO117" i="4"/>
  <c r="NN117" i="4"/>
  <c r="NM117" i="4"/>
  <c r="NL117" i="4"/>
  <c r="NK117" i="4"/>
  <c r="NJ117" i="4"/>
  <c r="NI117" i="4"/>
  <c r="NH117" i="4"/>
  <c r="NG117" i="4"/>
  <c r="NF117" i="4"/>
  <c r="NE117" i="4"/>
  <c r="ND117" i="4"/>
  <c r="NC117" i="4"/>
  <c r="NB117" i="4"/>
  <c r="ON116" i="4"/>
  <c r="OM116" i="4"/>
  <c r="OL116" i="4"/>
  <c r="OK116" i="4"/>
  <c r="OJ116" i="4"/>
  <c r="OI116" i="4"/>
  <c r="OH116" i="4"/>
  <c r="OG116" i="4"/>
  <c r="OF116" i="4"/>
  <c r="OE116" i="4"/>
  <c r="OD116" i="4"/>
  <c r="OC116" i="4"/>
  <c r="OB116" i="4"/>
  <c r="OA116" i="4"/>
  <c r="NZ116" i="4"/>
  <c r="NY116" i="4"/>
  <c r="NX116" i="4"/>
  <c r="NW116" i="4"/>
  <c r="NV116" i="4"/>
  <c r="NU116" i="4"/>
  <c r="NT116" i="4"/>
  <c r="NS116" i="4"/>
  <c r="NR116" i="4"/>
  <c r="NQ116" i="4"/>
  <c r="NP116" i="4"/>
  <c r="NO116" i="4"/>
  <c r="NN116" i="4"/>
  <c r="NM116" i="4"/>
  <c r="NL116" i="4"/>
  <c r="NK116" i="4"/>
  <c r="NJ116" i="4"/>
  <c r="NI116" i="4"/>
  <c r="NH116" i="4"/>
  <c r="NG116" i="4"/>
  <c r="NF116" i="4"/>
  <c r="NE116" i="4"/>
  <c r="ND116" i="4"/>
  <c r="NC116" i="4"/>
  <c r="NB116" i="4"/>
  <c r="ON115" i="4"/>
  <c r="OM115" i="4"/>
  <c r="OL115" i="4"/>
  <c r="OK115" i="4"/>
  <c r="OJ115" i="4"/>
  <c r="OI115" i="4"/>
  <c r="OH115" i="4"/>
  <c r="OG115" i="4"/>
  <c r="OF115" i="4"/>
  <c r="OE115" i="4"/>
  <c r="OD115" i="4"/>
  <c r="OC115" i="4"/>
  <c r="OB115" i="4"/>
  <c r="OA115" i="4"/>
  <c r="NZ115" i="4"/>
  <c r="NY115" i="4"/>
  <c r="NX115" i="4"/>
  <c r="NW115" i="4"/>
  <c r="NV115" i="4"/>
  <c r="NU115" i="4"/>
  <c r="NT115" i="4"/>
  <c r="NS115" i="4"/>
  <c r="NR115" i="4"/>
  <c r="NQ115" i="4"/>
  <c r="NP115" i="4"/>
  <c r="NO115" i="4"/>
  <c r="NN115" i="4"/>
  <c r="NM115" i="4"/>
  <c r="NL115" i="4"/>
  <c r="NK115" i="4"/>
  <c r="NJ115" i="4"/>
  <c r="NI115" i="4"/>
  <c r="NH115" i="4"/>
  <c r="NG115" i="4"/>
  <c r="NF115" i="4"/>
  <c r="NE115" i="4"/>
  <c r="ND115" i="4"/>
  <c r="NC115" i="4"/>
  <c r="NB115" i="4"/>
  <c r="ON114" i="4"/>
  <c r="OM114" i="4"/>
  <c r="OL114" i="4"/>
  <c r="OK114" i="4"/>
  <c r="OJ114" i="4"/>
  <c r="OI114" i="4"/>
  <c r="OH114" i="4"/>
  <c r="OG114" i="4"/>
  <c r="OF114" i="4"/>
  <c r="OE114" i="4"/>
  <c r="OD114" i="4"/>
  <c r="OC114" i="4"/>
  <c r="OB114" i="4"/>
  <c r="OA114" i="4"/>
  <c r="NZ114" i="4"/>
  <c r="NY114" i="4"/>
  <c r="NX114" i="4"/>
  <c r="NW114" i="4"/>
  <c r="NV114" i="4"/>
  <c r="NU114" i="4"/>
  <c r="NT114" i="4"/>
  <c r="NS114" i="4"/>
  <c r="NR114" i="4"/>
  <c r="NQ114" i="4"/>
  <c r="NP114" i="4"/>
  <c r="NO114" i="4"/>
  <c r="NN114" i="4"/>
  <c r="NM114" i="4"/>
  <c r="NL114" i="4"/>
  <c r="NK114" i="4"/>
  <c r="NJ114" i="4"/>
  <c r="NI114" i="4"/>
  <c r="NH114" i="4"/>
  <c r="NG114" i="4"/>
  <c r="NF114" i="4"/>
  <c r="NE114" i="4"/>
  <c r="ND114" i="4"/>
  <c r="NC114" i="4"/>
  <c r="NB114" i="4"/>
  <c r="ON113" i="4"/>
  <c r="OM113" i="4"/>
  <c r="OL113" i="4"/>
  <c r="OK113" i="4"/>
  <c r="OJ113" i="4"/>
  <c r="OI113" i="4"/>
  <c r="OH113" i="4"/>
  <c r="OG113" i="4"/>
  <c r="OF113" i="4"/>
  <c r="OE113" i="4"/>
  <c r="OD113" i="4"/>
  <c r="OC113" i="4"/>
  <c r="OB113" i="4"/>
  <c r="OA113" i="4"/>
  <c r="NZ113" i="4"/>
  <c r="NY113" i="4"/>
  <c r="NX113" i="4"/>
  <c r="NW113" i="4"/>
  <c r="NV113" i="4"/>
  <c r="NU113" i="4"/>
  <c r="NT113" i="4"/>
  <c r="NS113" i="4"/>
  <c r="NR113" i="4"/>
  <c r="NQ113" i="4"/>
  <c r="NP113" i="4"/>
  <c r="NO113" i="4"/>
  <c r="NN113" i="4"/>
  <c r="NM113" i="4"/>
  <c r="NL113" i="4"/>
  <c r="NK113" i="4"/>
  <c r="NJ113" i="4"/>
  <c r="NI113" i="4"/>
  <c r="NH113" i="4"/>
  <c r="NG113" i="4"/>
  <c r="NF113" i="4"/>
  <c r="NE113" i="4"/>
  <c r="ND113" i="4"/>
  <c r="NC113" i="4"/>
  <c r="NB113" i="4"/>
  <c r="ON112" i="4"/>
  <c r="OM112" i="4"/>
  <c r="OL112" i="4"/>
  <c r="OK112" i="4"/>
  <c r="OJ112" i="4"/>
  <c r="OI112" i="4"/>
  <c r="OH112" i="4"/>
  <c r="OG112" i="4"/>
  <c r="OF112" i="4"/>
  <c r="OE112" i="4"/>
  <c r="OD112" i="4"/>
  <c r="OC112" i="4"/>
  <c r="OB112" i="4"/>
  <c r="OA112" i="4"/>
  <c r="NZ112" i="4"/>
  <c r="NY112" i="4"/>
  <c r="NX112" i="4"/>
  <c r="NW112" i="4"/>
  <c r="NV112" i="4"/>
  <c r="NU112" i="4"/>
  <c r="NT112" i="4"/>
  <c r="NS112" i="4"/>
  <c r="NR112" i="4"/>
  <c r="NQ112" i="4"/>
  <c r="NP112" i="4"/>
  <c r="NO112" i="4"/>
  <c r="NN112" i="4"/>
  <c r="NM112" i="4"/>
  <c r="NL112" i="4"/>
  <c r="NK112" i="4"/>
  <c r="NJ112" i="4"/>
  <c r="NI112" i="4"/>
  <c r="NH112" i="4"/>
  <c r="NG112" i="4"/>
  <c r="NF112" i="4"/>
  <c r="NE112" i="4"/>
  <c r="ND112" i="4"/>
  <c r="NC112" i="4"/>
  <c r="NB112" i="4"/>
  <c r="ON111" i="4"/>
  <c r="OM111" i="4"/>
  <c r="OL111" i="4"/>
  <c r="OK111" i="4"/>
  <c r="OJ111" i="4"/>
  <c r="OI111" i="4"/>
  <c r="OH111" i="4"/>
  <c r="OG111" i="4"/>
  <c r="OF111" i="4"/>
  <c r="OE111" i="4"/>
  <c r="OD111" i="4"/>
  <c r="OC111" i="4"/>
  <c r="OB111" i="4"/>
  <c r="OA111" i="4"/>
  <c r="NZ111" i="4"/>
  <c r="NY111" i="4"/>
  <c r="NX111" i="4"/>
  <c r="NW111" i="4"/>
  <c r="NV111" i="4"/>
  <c r="NU111" i="4"/>
  <c r="NT111" i="4"/>
  <c r="NS111" i="4"/>
  <c r="NR111" i="4"/>
  <c r="NQ111" i="4"/>
  <c r="NP111" i="4"/>
  <c r="NO111" i="4"/>
  <c r="NN111" i="4"/>
  <c r="NM111" i="4"/>
  <c r="NL111" i="4"/>
  <c r="NK111" i="4"/>
  <c r="NJ111" i="4"/>
  <c r="NI111" i="4"/>
  <c r="NH111" i="4"/>
  <c r="NG111" i="4"/>
  <c r="NF111" i="4"/>
  <c r="NE111" i="4"/>
  <c r="ND111" i="4"/>
  <c r="NC111" i="4"/>
  <c r="NB111" i="4"/>
  <c r="ON110" i="4"/>
  <c r="OM110" i="4"/>
  <c r="OL110" i="4"/>
  <c r="OK110" i="4"/>
  <c r="OJ110" i="4"/>
  <c r="OI110" i="4"/>
  <c r="OH110" i="4"/>
  <c r="OG110" i="4"/>
  <c r="OF110" i="4"/>
  <c r="OE110" i="4"/>
  <c r="OD110" i="4"/>
  <c r="OC110" i="4"/>
  <c r="OB110" i="4"/>
  <c r="OA110" i="4"/>
  <c r="NZ110" i="4"/>
  <c r="NY110" i="4"/>
  <c r="NX110" i="4"/>
  <c r="NW110" i="4"/>
  <c r="NV110" i="4"/>
  <c r="NU110" i="4"/>
  <c r="NT110" i="4"/>
  <c r="NS110" i="4"/>
  <c r="NR110" i="4"/>
  <c r="NQ110" i="4"/>
  <c r="NP110" i="4"/>
  <c r="NO110" i="4"/>
  <c r="NN110" i="4"/>
  <c r="NM110" i="4"/>
  <c r="NL110" i="4"/>
  <c r="NK110" i="4"/>
  <c r="NJ110" i="4"/>
  <c r="NI110" i="4"/>
  <c r="NH110" i="4"/>
  <c r="NG110" i="4"/>
  <c r="NF110" i="4"/>
  <c r="NE110" i="4"/>
  <c r="ND110" i="4"/>
  <c r="NC110" i="4"/>
  <c r="NB110" i="4"/>
  <c r="ON109" i="4"/>
  <c r="OM109" i="4"/>
  <c r="OL109" i="4"/>
  <c r="OK109" i="4"/>
  <c r="OJ109" i="4"/>
  <c r="OI109" i="4"/>
  <c r="OH109" i="4"/>
  <c r="OG109" i="4"/>
  <c r="OF109" i="4"/>
  <c r="OE109" i="4"/>
  <c r="OD109" i="4"/>
  <c r="OC109" i="4"/>
  <c r="OB109" i="4"/>
  <c r="OA109" i="4"/>
  <c r="NZ109" i="4"/>
  <c r="NY109" i="4"/>
  <c r="NX109" i="4"/>
  <c r="NW109" i="4"/>
  <c r="NV109" i="4"/>
  <c r="NU109" i="4"/>
  <c r="NT109" i="4"/>
  <c r="NS109" i="4"/>
  <c r="NR109" i="4"/>
  <c r="NQ109" i="4"/>
  <c r="NP109" i="4"/>
  <c r="NO109" i="4"/>
  <c r="NN109" i="4"/>
  <c r="NM109" i="4"/>
  <c r="NL109" i="4"/>
  <c r="NK109" i="4"/>
  <c r="NJ109" i="4"/>
  <c r="NI109" i="4"/>
  <c r="NH109" i="4"/>
  <c r="NG109" i="4"/>
  <c r="NF109" i="4"/>
  <c r="NE109" i="4"/>
  <c r="ND109" i="4"/>
  <c r="NC109" i="4"/>
  <c r="NB109" i="4"/>
  <c r="ON108" i="4"/>
  <c r="OM108" i="4"/>
  <c r="OL108" i="4"/>
  <c r="OK108" i="4"/>
  <c r="OJ108" i="4"/>
  <c r="OI108" i="4"/>
  <c r="OH108" i="4"/>
  <c r="OG108" i="4"/>
  <c r="OF108" i="4"/>
  <c r="OE108" i="4"/>
  <c r="OD108" i="4"/>
  <c r="OC108" i="4"/>
  <c r="OB108" i="4"/>
  <c r="OA108" i="4"/>
  <c r="NZ108" i="4"/>
  <c r="NY108" i="4"/>
  <c r="NX108" i="4"/>
  <c r="NW108" i="4"/>
  <c r="NV108" i="4"/>
  <c r="NU108" i="4"/>
  <c r="NT108" i="4"/>
  <c r="NS108" i="4"/>
  <c r="NR108" i="4"/>
  <c r="NQ108" i="4"/>
  <c r="NP108" i="4"/>
  <c r="NO108" i="4"/>
  <c r="NN108" i="4"/>
  <c r="NM108" i="4"/>
  <c r="NL108" i="4"/>
  <c r="NK108" i="4"/>
  <c r="NJ108" i="4"/>
  <c r="NI108" i="4"/>
  <c r="NH108" i="4"/>
  <c r="NG108" i="4"/>
  <c r="NF108" i="4"/>
  <c r="NE108" i="4"/>
  <c r="ND108" i="4"/>
  <c r="NC108" i="4"/>
  <c r="NB108" i="4"/>
  <c r="ON107" i="4"/>
  <c r="OM107" i="4"/>
  <c r="OL107" i="4"/>
  <c r="OK107" i="4"/>
  <c r="OJ107" i="4"/>
  <c r="OI107" i="4"/>
  <c r="OH107" i="4"/>
  <c r="OG107" i="4"/>
  <c r="OF107" i="4"/>
  <c r="OE107" i="4"/>
  <c r="OD107" i="4"/>
  <c r="OC107" i="4"/>
  <c r="OB107" i="4"/>
  <c r="OA107" i="4"/>
  <c r="NZ107" i="4"/>
  <c r="NY107" i="4"/>
  <c r="NX107" i="4"/>
  <c r="NW107" i="4"/>
  <c r="NV107" i="4"/>
  <c r="NU107" i="4"/>
  <c r="NT107" i="4"/>
  <c r="NS107" i="4"/>
  <c r="NR107" i="4"/>
  <c r="NQ107" i="4"/>
  <c r="NP107" i="4"/>
  <c r="NO107" i="4"/>
  <c r="NN107" i="4"/>
  <c r="NM107" i="4"/>
  <c r="NL107" i="4"/>
  <c r="NK107" i="4"/>
  <c r="NJ107" i="4"/>
  <c r="NI107" i="4"/>
  <c r="NH107" i="4"/>
  <c r="NG107" i="4"/>
  <c r="NF107" i="4"/>
  <c r="NE107" i="4"/>
  <c r="ND107" i="4"/>
  <c r="NC107" i="4"/>
  <c r="NB107" i="4"/>
  <c r="ON106" i="4"/>
  <c r="OM106" i="4"/>
  <c r="OL106" i="4"/>
  <c r="OK106" i="4"/>
  <c r="OJ106" i="4"/>
  <c r="OI106" i="4"/>
  <c r="OH106" i="4"/>
  <c r="OG106" i="4"/>
  <c r="OF106" i="4"/>
  <c r="OE106" i="4"/>
  <c r="OD106" i="4"/>
  <c r="OC106" i="4"/>
  <c r="OB106" i="4"/>
  <c r="OA106" i="4"/>
  <c r="NZ106" i="4"/>
  <c r="NY106" i="4"/>
  <c r="NX106" i="4"/>
  <c r="NW106" i="4"/>
  <c r="NV106" i="4"/>
  <c r="NU106" i="4"/>
  <c r="NT106" i="4"/>
  <c r="NS106" i="4"/>
  <c r="NR106" i="4"/>
  <c r="NQ106" i="4"/>
  <c r="NP106" i="4"/>
  <c r="NO106" i="4"/>
  <c r="NN106" i="4"/>
  <c r="NM106" i="4"/>
  <c r="NL106" i="4"/>
  <c r="NK106" i="4"/>
  <c r="NJ106" i="4"/>
  <c r="NI106" i="4"/>
  <c r="NH106" i="4"/>
  <c r="NG106" i="4"/>
  <c r="NF106" i="4"/>
  <c r="NE106" i="4"/>
  <c r="ND106" i="4"/>
  <c r="NC106" i="4"/>
  <c r="NB106" i="4"/>
  <c r="ON105" i="4"/>
  <c r="OM105" i="4"/>
  <c r="OL105" i="4"/>
  <c r="OK105" i="4"/>
  <c r="OJ105" i="4"/>
  <c r="OI105" i="4"/>
  <c r="OH105" i="4"/>
  <c r="OG105" i="4"/>
  <c r="OF105" i="4"/>
  <c r="OE105" i="4"/>
  <c r="OD105" i="4"/>
  <c r="OC105" i="4"/>
  <c r="OB105" i="4"/>
  <c r="OA105" i="4"/>
  <c r="NZ105" i="4"/>
  <c r="NY105" i="4"/>
  <c r="NX105" i="4"/>
  <c r="NW105" i="4"/>
  <c r="NV105" i="4"/>
  <c r="NU105" i="4"/>
  <c r="NT105" i="4"/>
  <c r="NS105" i="4"/>
  <c r="NR105" i="4"/>
  <c r="NQ105" i="4"/>
  <c r="NP105" i="4"/>
  <c r="NO105" i="4"/>
  <c r="NN105" i="4"/>
  <c r="NM105" i="4"/>
  <c r="NL105" i="4"/>
  <c r="NK105" i="4"/>
  <c r="NJ105" i="4"/>
  <c r="NI105" i="4"/>
  <c r="NH105" i="4"/>
  <c r="NG105" i="4"/>
  <c r="NF105" i="4"/>
  <c r="NE105" i="4"/>
  <c r="ND105" i="4"/>
  <c r="NC105" i="4"/>
  <c r="NB105" i="4"/>
  <c r="ON104" i="4"/>
  <c r="OM104" i="4"/>
  <c r="OL104" i="4"/>
  <c r="OK104" i="4"/>
  <c r="OJ104" i="4"/>
  <c r="OI104" i="4"/>
  <c r="OH104" i="4"/>
  <c r="OG104" i="4"/>
  <c r="OF104" i="4"/>
  <c r="OE104" i="4"/>
  <c r="OD104" i="4"/>
  <c r="OC104" i="4"/>
  <c r="OB104" i="4"/>
  <c r="OA104" i="4"/>
  <c r="NZ104" i="4"/>
  <c r="NY104" i="4"/>
  <c r="NX104" i="4"/>
  <c r="NW104" i="4"/>
  <c r="NV104" i="4"/>
  <c r="NU104" i="4"/>
  <c r="NT104" i="4"/>
  <c r="NS104" i="4"/>
  <c r="NR104" i="4"/>
  <c r="NQ104" i="4"/>
  <c r="NP104" i="4"/>
  <c r="NO104" i="4"/>
  <c r="NN104" i="4"/>
  <c r="NM104" i="4"/>
  <c r="NL104" i="4"/>
  <c r="NK104" i="4"/>
  <c r="NJ104" i="4"/>
  <c r="NI104" i="4"/>
  <c r="NH104" i="4"/>
  <c r="NG104" i="4"/>
  <c r="NF104" i="4"/>
  <c r="NE104" i="4"/>
  <c r="ND104" i="4"/>
  <c r="NC104" i="4"/>
  <c r="NB104" i="4"/>
  <c r="ON103" i="4"/>
  <c r="OM103" i="4"/>
  <c r="OL103" i="4"/>
  <c r="OK103" i="4"/>
  <c r="OJ103" i="4"/>
  <c r="OI103" i="4"/>
  <c r="OH103" i="4"/>
  <c r="OG103" i="4"/>
  <c r="OF103" i="4"/>
  <c r="OE103" i="4"/>
  <c r="OD103" i="4"/>
  <c r="OC103" i="4"/>
  <c r="OB103" i="4"/>
  <c r="OA103" i="4"/>
  <c r="NZ103" i="4"/>
  <c r="NY103" i="4"/>
  <c r="NX103" i="4"/>
  <c r="NW103" i="4"/>
  <c r="NV103" i="4"/>
  <c r="NU103" i="4"/>
  <c r="NT103" i="4"/>
  <c r="NS103" i="4"/>
  <c r="NR103" i="4"/>
  <c r="NQ103" i="4"/>
  <c r="NP103" i="4"/>
  <c r="NO103" i="4"/>
  <c r="NN103" i="4"/>
  <c r="NM103" i="4"/>
  <c r="NL103" i="4"/>
  <c r="NK103" i="4"/>
  <c r="NJ103" i="4"/>
  <c r="NI103" i="4"/>
  <c r="NH103" i="4"/>
  <c r="NG103" i="4"/>
  <c r="NF103" i="4"/>
  <c r="NE103" i="4"/>
  <c r="ND103" i="4"/>
  <c r="NC103" i="4"/>
  <c r="NB103" i="4"/>
  <c r="ON102" i="4"/>
  <c r="OM102" i="4"/>
  <c r="OL102" i="4"/>
  <c r="OK102" i="4"/>
  <c r="OJ102" i="4"/>
  <c r="OI102" i="4"/>
  <c r="OH102" i="4"/>
  <c r="OG102" i="4"/>
  <c r="OF102" i="4"/>
  <c r="OE102" i="4"/>
  <c r="OD102" i="4"/>
  <c r="OC102" i="4"/>
  <c r="OB102" i="4"/>
  <c r="OA102" i="4"/>
  <c r="NZ102" i="4"/>
  <c r="NY102" i="4"/>
  <c r="NX102" i="4"/>
  <c r="NW102" i="4"/>
  <c r="NV102" i="4"/>
  <c r="NU102" i="4"/>
  <c r="NT102" i="4"/>
  <c r="NS102" i="4"/>
  <c r="NR102" i="4"/>
  <c r="NQ102" i="4"/>
  <c r="NP102" i="4"/>
  <c r="NO102" i="4"/>
  <c r="NN102" i="4"/>
  <c r="NM102" i="4"/>
  <c r="NL102" i="4"/>
  <c r="NK102" i="4"/>
  <c r="NJ102" i="4"/>
  <c r="NI102" i="4"/>
  <c r="NH102" i="4"/>
  <c r="NG102" i="4"/>
  <c r="NF102" i="4"/>
  <c r="NE102" i="4"/>
  <c r="ND102" i="4"/>
  <c r="NC102" i="4"/>
  <c r="NB102" i="4"/>
  <c r="ON101" i="4"/>
  <c r="OM101" i="4"/>
  <c r="OL101" i="4"/>
  <c r="OK101" i="4"/>
  <c r="OJ101" i="4"/>
  <c r="OI101" i="4"/>
  <c r="OH101" i="4"/>
  <c r="OG101" i="4"/>
  <c r="OF101" i="4"/>
  <c r="OE101" i="4"/>
  <c r="OD101" i="4"/>
  <c r="OC101" i="4"/>
  <c r="OB101" i="4"/>
  <c r="OA101" i="4"/>
  <c r="NZ101" i="4"/>
  <c r="NY101" i="4"/>
  <c r="NX101" i="4"/>
  <c r="NW101" i="4"/>
  <c r="NV101" i="4"/>
  <c r="NU101" i="4"/>
  <c r="NT101" i="4"/>
  <c r="NS101" i="4"/>
  <c r="NR101" i="4"/>
  <c r="NQ101" i="4"/>
  <c r="NP101" i="4"/>
  <c r="NO101" i="4"/>
  <c r="NN101" i="4"/>
  <c r="NM101" i="4"/>
  <c r="NL101" i="4"/>
  <c r="NK101" i="4"/>
  <c r="NJ101" i="4"/>
  <c r="NI101" i="4"/>
  <c r="NH101" i="4"/>
  <c r="NG101" i="4"/>
  <c r="NF101" i="4"/>
  <c r="NE101" i="4"/>
  <c r="ND101" i="4"/>
  <c r="NC101" i="4"/>
  <c r="NB101" i="4"/>
  <c r="ON100" i="4"/>
  <c r="OM100" i="4"/>
  <c r="OL100" i="4"/>
  <c r="OK100" i="4"/>
  <c r="OJ100" i="4"/>
  <c r="OI100" i="4"/>
  <c r="OH100" i="4"/>
  <c r="OG100" i="4"/>
  <c r="OF100" i="4"/>
  <c r="OE100" i="4"/>
  <c r="OD100" i="4"/>
  <c r="OC100" i="4"/>
  <c r="OB100" i="4"/>
  <c r="OA100" i="4"/>
  <c r="NZ100" i="4"/>
  <c r="NY100" i="4"/>
  <c r="NX100" i="4"/>
  <c r="NW100" i="4"/>
  <c r="NV100" i="4"/>
  <c r="NU100" i="4"/>
  <c r="NT100" i="4"/>
  <c r="NS100" i="4"/>
  <c r="NR100" i="4"/>
  <c r="NQ100" i="4"/>
  <c r="NP100" i="4"/>
  <c r="NO100" i="4"/>
  <c r="NN100" i="4"/>
  <c r="NM100" i="4"/>
  <c r="NL100" i="4"/>
  <c r="NK100" i="4"/>
  <c r="NJ100" i="4"/>
  <c r="NI100" i="4"/>
  <c r="NH100" i="4"/>
  <c r="NG100" i="4"/>
  <c r="NF100" i="4"/>
  <c r="NE100" i="4"/>
  <c r="ND100" i="4"/>
  <c r="NC100" i="4"/>
  <c r="NB100" i="4"/>
  <c r="ON99" i="4"/>
  <c r="OM99" i="4"/>
  <c r="OL99" i="4"/>
  <c r="OK99" i="4"/>
  <c r="OJ99" i="4"/>
  <c r="OI99" i="4"/>
  <c r="OH99" i="4"/>
  <c r="OG99" i="4"/>
  <c r="OF99" i="4"/>
  <c r="OE99" i="4"/>
  <c r="OD99" i="4"/>
  <c r="OC99" i="4"/>
  <c r="OB99" i="4"/>
  <c r="OA99" i="4"/>
  <c r="NZ99" i="4"/>
  <c r="NY99" i="4"/>
  <c r="NX99" i="4"/>
  <c r="NW99" i="4"/>
  <c r="NV99" i="4"/>
  <c r="NU99" i="4"/>
  <c r="NT99" i="4"/>
  <c r="NS99" i="4"/>
  <c r="NR99" i="4"/>
  <c r="NQ99" i="4"/>
  <c r="NP99" i="4"/>
  <c r="NO99" i="4"/>
  <c r="NN99" i="4"/>
  <c r="NM99" i="4"/>
  <c r="NL99" i="4"/>
  <c r="NK99" i="4"/>
  <c r="NJ99" i="4"/>
  <c r="NI99" i="4"/>
  <c r="NH99" i="4"/>
  <c r="NG99" i="4"/>
  <c r="NF99" i="4"/>
  <c r="NE99" i="4"/>
  <c r="ND99" i="4"/>
  <c r="NC99" i="4"/>
  <c r="NB99" i="4"/>
  <c r="ON98" i="4"/>
  <c r="OM98" i="4"/>
  <c r="OL98" i="4"/>
  <c r="OK98" i="4"/>
  <c r="OJ98" i="4"/>
  <c r="OI98" i="4"/>
  <c r="OH98" i="4"/>
  <c r="OG98" i="4"/>
  <c r="OF98" i="4"/>
  <c r="OE98" i="4"/>
  <c r="OD98" i="4"/>
  <c r="OC98" i="4"/>
  <c r="OB98" i="4"/>
  <c r="OA98" i="4"/>
  <c r="NZ98" i="4"/>
  <c r="NY98" i="4"/>
  <c r="NX98" i="4"/>
  <c r="NW98" i="4"/>
  <c r="NV98" i="4"/>
  <c r="NU98" i="4"/>
  <c r="NT98" i="4"/>
  <c r="NS98" i="4"/>
  <c r="NR98" i="4"/>
  <c r="NQ98" i="4"/>
  <c r="NP98" i="4"/>
  <c r="NO98" i="4"/>
  <c r="NN98" i="4"/>
  <c r="NM98" i="4"/>
  <c r="NL98" i="4"/>
  <c r="NK98" i="4"/>
  <c r="NJ98" i="4"/>
  <c r="NI98" i="4"/>
  <c r="NH98" i="4"/>
  <c r="NG98" i="4"/>
  <c r="NF98" i="4"/>
  <c r="NE98" i="4"/>
  <c r="ND98" i="4"/>
  <c r="NC98" i="4"/>
  <c r="NB98" i="4"/>
  <c r="ON97" i="4"/>
  <c r="OM97" i="4"/>
  <c r="OL97" i="4"/>
  <c r="OK97" i="4"/>
  <c r="OJ97" i="4"/>
  <c r="OI97" i="4"/>
  <c r="OH97" i="4"/>
  <c r="OG97" i="4"/>
  <c r="OF97" i="4"/>
  <c r="OE97" i="4"/>
  <c r="OD97" i="4"/>
  <c r="OC97" i="4"/>
  <c r="OB97" i="4"/>
  <c r="OA97" i="4"/>
  <c r="NZ97" i="4"/>
  <c r="NY97" i="4"/>
  <c r="NX97" i="4"/>
  <c r="NW97" i="4"/>
  <c r="NV97" i="4"/>
  <c r="NU97" i="4"/>
  <c r="NT97" i="4"/>
  <c r="NS97" i="4"/>
  <c r="NR97" i="4"/>
  <c r="NQ97" i="4"/>
  <c r="NP97" i="4"/>
  <c r="NO97" i="4"/>
  <c r="NN97" i="4"/>
  <c r="NM97" i="4"/>
  <c r="NL97" i="4"/>
  <c r="NK97" i="4"/>
  <c r="NJ97" i="4"/>
  <c r="NI97" i="4"/>
  <c r="NH97" i="4"/>
  <c r="NG97" i="4"/>
  <c r="NF97" i="4"/>
  <c r="NE97" i="4"/>
  <c r="ND97" i="4"/>
  <c r="NC97" i="4"/>
  <c r="NB97" i="4"/>
  <c r="ON96" i="4"/>
  <c r="OM96" i="4"/>
  <c r="OL96" i="4"/>
  <c r="OK96" i="4"/>
  <c r="OJ96" i="4"/>
  <c r="OI96" i="4"/>
  <c r="OH96" i="4"/>
  <c r="OG96" i="4"/>
  <c r="OF96" i="4"/>
  <c r="OE96" i="4"/>
  <c r="OD96" i="4"/>
  <c r="OC96" i="4"/>
  <c r="OB96" i="4"/>
  <c r="OA96" i="4"/>
  <c r="NZ96" i="4"/>
  <c r="NY96" i="4"/>
  <c r="NX96" i="4"/>
  <c r="NW96" i="4"/>
  <c r="NV96" i="4"/>
  <c r="NU96" i="4"/>
  <c r="NT96" i="4"/>
  <c r="NS96" i="4"/>
  <c r="NR96" i="4"/>
  <c r="NQ96" i="4"/>
  <c r="NP96" i="4"/>
  <c r="NO96" i="4"/>
  <c r="NN96" i="4"/>
  <c r="NM96" i="4"/>
  <c r="NL96" i="4"/>
  <c r="NK96" i="4"/>
  <c r="NJ96" i="4"/>
  <c r="NI96" i="4"/>
  <c r="NH96" i="4"/>
  <c r="NG96" i="4"/>
  <c r="NF96" i="4"/>
  <c r="NE96" i="4"/>
  <c r="ND96" i="4"/>
  <c r="NC96" i="4"/>
  <c r="NB96" i="4"/>
  <c r="ON95" i="4"/>
  <c r="OM95" i="4"/>
  <c r="OL95" i="4"/>
  <c r="OK95" i="4"/>
  <c r="OJ95" i="4"/>
  <c r="OI95" i="4"/>
  <c r="OH95" i="4"/>
  <c r="OG95" i="4"/>
  <c r="OF95" i="4"/>
  <c r="OE95" i="4"/>
  <c r="OD95" i="4"/>
  <c r="OC95" i="4"/>
  <c r="OB95" i="4"/>
  <c r="OA95" i="4"/>
  <c r="NZ95" i="4"/>
  <c r="NY95" i="4"/>
  <c r="NX95" i="4"/>
  <c r="NW95" i="4"/>
  <c r="NV95" i="4"/>
  <c r="NU95" i="4"/>
  <c r="NT95" i="4"/>
  <c r="NS95" i="4"/>
  <c r="NR95" i="4"/>
  <c r="NQ95" i="4"/>
  <c r="NP95" i="4"/>
  <c r="NO95" i="4"/>
  <c r="NN95" i="4"/>
  <c r="NM95" i="4"/>
  <c r="NL95" i="4"/>
  <c r="NK95" i="4"/>
  <c r="NJ95" i="4"/>
  <c r="NI95" i="4"/>
  <c r="NH95" i="4"/>
  <c r="NG95" i="4"/>
  <c r="NF95" i="4"/>
  <c r="NE95" i="4"/>
  <c r="ND95" i="4"/>
  <c r="NC95" i="4"/>
  <c r="NB95" i="4"/>
  <c r="ON94" i="4"/>
  <c r="OM94" i="4"/>
  <c r="OL94" i="4"/>
  <c r="OK94" i="4"/>
  <c r="OJ94" i="4"/>
  <c r="OI94" i="4"/>
  <c r="OH94" i="4"/>
  <c r="OG94" i="4"/>
  <c r="OF94" i="4"/>
  <c r="OE94" i="4"/>
  <c r="OD94" i="4"/>
  <c r="OC94" i="4"/>
  <c r="OB94" i="4"/>
  <c r="OA94" i="4"/>
  <c r="NZ94" i="4"/>
  <c r="NY94" i="4"/>
  <c r="NX94" i="4"/>
  <c r="NW94" i="4"/>
  <c r="NV94" i="4"/>
  <c r="NU94" i="4"/>
  <c r="NT94" i="4"/>
  <c r="NS94" i="4"/>
  <c r="NR94" i="4"/>
  <c r="NQ94" i="4"/>
  <c r="NP94" i="4"/>
  <c r="NO94" i="4"/>
  <c r="NN94" i="4"/>
  <c r="NM94" i="4"/>
  <c r="NL94" i="4"/>
  <c r="NK94" i="4"/>
  <c r="NJ94" i="4"/>
  <c r="NI94" i="4"/>
  <c r="NH94" i="4"/>
  <c r="NG94" i="4"/>
  <c r="NF94" i="4"/>
  <c r="NE94" i="4"/>
  <c r="ND94" i="4"/>
  <c r="NC94" i="4"/>
  <c r="NB94" i="4"/>
  <c r="ON93" i="4"/>
  <c r="OM93" i="4"/>
  <c r="OL93" i="4"/>
  <c r="OK93" i="4"/>
  <c r="OJ93" i="4"/>
  <c r="OI93" i="4"/>
  <c r="OH93" i="4"/>
  <c r="OG93" i="4"/>
  <c r="OF93" i="4"/>
  <c r="OE93" i="4"/>
  <c r="OD93" i="4"/>
  <c r="OC93" i="4"/>
  <c r="OB93" i="4"/>
  <c r="OA93" i="4"/>
  <c r="NZ93" i="4"/>
  <c r="NY93" i="4"/>
  <c r="NX93" i="4"/>
  <c r="NW93" i="4"/>
  <c r="NV93" i="4"/>
  <c r="NU93" i="4"/>
  <c r="NT93" i="4"/>
  <c r="NS93" i="4"/>
  <c r="NR93" i="4"/>
  <c r="NQ93" i="4"/>
  <c r="NP93" i="4"/>
  <c r="NO93" i="4"/>
  <c r="NN93" i="4"/>
  <c r="NM93" i="4"/>
  <c r="NL93" i="4"/>
  <c r="NK93" i="4"/>
  <c r="NJ93" i="4"/>
  <c r="NI93" i="4"/>
  <c r="NH93" i="4"/>
  <c r="NG93" i="4"/>
  <c r="NF93" i="4"/>
  <c r="NE93" i="4"/>
  <c r="ND93" i="4"/>
  <c r="NC93" i="4"/>
  <c r="NB93" i="4"/>
  <c r="ON92" i="4"/>
  <c r="OM92" i="4"/>
  <c r="OL92" i="4"/>
  <c r="OK92" i="4"/>
  <c r="OJ92" i="4"/>
  <c r="OI92" i="4"/>
  <c r="OH92" i="4"/>
  <c r="OG92" i="4"/>
  <c r="OF92" i="4"/>
  <c r="OE92" i="4"/>
  <c r="OD92" i="4"/>
  <c r="OC92" i="4"/>
  <c r="OB92" i="4"/>
  <c r="OA92" i="4"/>
  <c r="NZ92" i="4"/>
  <c r="NY92" i="4"/>
  <c r="NX92" i="4"/>
  <c r="NW92" i="4"/>
  <c r="NV92" i="4"/>
  <c r="NU92" i="4"/>
  <c r="NT92" i="4"/>
  <c r="NS92" i="4"/>
  <c r="NR92" i="4"/>
  <c r="NQ92" i="4"/>
  <c r="NP92" i="4"/>
  <c r="NO92" i="4"/>
  <c r="NN92" i="4"/>
  <c r="NM92" i="4"/>
  <c r="NL92" i="4"/>
  <c r="NK92" i="4"/>
  <c r="NJ92" i="4"/>
  <c r="NI92" i="4"/>
  <c r="NH92" i="4"/>
  <c r="NG92" i="4"/>
  <c r="NF92" i="4"/>
  <c r="NE92" i="4"/>
  <c r="ND92" i="4"/>
  <c r="NC92" i="4"/>
  <c r="NB92" i="4"/>
  <c r="ON91" i="4"/>
  <c r="OM91" i="4"/>
  <c r="OL91" i="4"/>
  <c r="OK91" i="4"/>
  <c r="OJ91" i="4"/>
  <c r="OI91" i="4"/>
  <c r="OH91" i="4"/>
  <c r="OG91" i="4"/>
  <c r="OF91" i="4"/>
  <c r="OE91" i="4"/>
  <c r="OD91" i="4"/>
  <c r="OC91" i="4"/>
  <c r="OB91" i="4"/>
  <c r="OA91" i="4"/>
  <c r="NZ91" i="4"/>
  <c r="NY91" i="4"/>
  <c r="NX91" i="4"/>
  <c r="NW91" i="4"/>
  <c r="NV91" i="4"/>
  <c r="NU91" i="4"/>
  <c r="NT91" i="4"/>
  <c r="NS91" i="4"/>
  <c r="NR91" i="4"/>
  <c r="NQ91" i="4"/>
  <c r="NP91" i="4"/>
  <c r="NO91" i="4"/>
  <c r="NN91" i="4"/>
  <c r="NM91" i="4"/>
  <c r="NL91" i="4"/>
  <c r="NK91" i="4"/>
  <c r="NJ91" i="4"/>
  <c r="NI91" i="4"/>
  <c r="NH91" i="4"/>
  <c r="NG91" i="4"/>
  <c r="NF91" i="4"/>
  <c r="NE91" i="4"/>
  <c r="ND91" i="4"/>
  <c r="NC91" i="4"/>
  <c r="NB91" i="4"/>
  <c r="ON90" i="4"/>
  <c r="OM90" i="4"/>
  <c r="OL90" i="4"/>
  <c r="OK90" i="4"/>
  <c r="OJ90" i="4"/>
  <c r="OI90" i="4"/>
  <c r="OH90" i="4"/>
  <c r="OG90" i="4"/>
  <c r="OF90" i="4"/>
  <c r="OE90" i="4"/>
  <c r="OD90" i="4"/>
  <c r="OC90" i="4"/>
  <c r="OB90" i="4"/>
  <c r="OA90" i="4"/>
  <c r="NZ90" i="4"/>
  <c r="NY90" i="4"/>
  <c r="NX90" i="4"/>
  <c r="NW90" i="4"/>
  <c r="NV90" i="4"/>
  <c r="NU90" i="4"/>
  <c r="NT90" i="4"/>
  <c r="NS90" i="4"/>
  <c r="NR90" i="4"/>
  <c r="NQ90" i="4"/>
  <c r="NP90" i="4"/>
  <c r="NO90" i="4"/>
  <c r="NN90" i="4"/>
  <c r="NM90" i="4"/>
  <c r="NL90" i="4"/>
  <c r="NK90" i="4"/>
  <c r="NJ90" i="4"/>
  <c r="NI90" i="4"/>
  <c r="NH90" i="4"/>
  <c r="NG90" i="4"/>
  <c r="NF90" i="4"/>
  <c r="NE90" i="4"/>
  <c r="ND90" i="4"/>
  <c r="NC90" i="4"/>
  <c r="NB90" i="4"/>
  <c r="ON89" i="4"/>
  <c r="OM89" i="4"/>
  <c r="OL89" i="4"/>
  <c r="OK89" i="4"/>
  <c r="OJ89" i="4"/>
  <c r="OI89" i="4"/>
  <c r="OH89" i="4"/>
  <c r="OG89" i="4"/>
  <c r="OF89" i="4"/>
  <c r="OE89" i="4"/>
  <c r="OD89" i="4"/>
  <c r="OC89" i="4"/>
  <c r="OB89" i="4"/>
  <c r="OA89" i="4"/>
  <c r="NZ89" i="4"/>
  <c r="NY89" i="4"/>
  <c r="NX89" i="4"/>
  <c r="NW89" i="4"/>
  <c r="NV89" i="4"/>
  <c r="NU89" i="4"/>
  <c r="NT89" i="4"/>
  <c r="NS89" i="4"/>
  <c r="NR89" i="4"/>
  <c r="NQ89" i="4"/>
  <c r="NP89" i="4"/>
  <c r="NO89" i="4"/>
  <c r="NN89" i="4"/>
  <c r="NM89" i="4"/>
  <c r="NL89" i="4"/>
  <c r="NK89" i="4"/>
  <c r="NJ89" i="4"/>
  <c r="NI89" i="4"/>
  <c r="NH89" i="4"/>
  <c r="NG89" i="4"/>
  <c r="NF89" i="4"/>
  <c r="NE89" i="4"/>
  <c r="ND89" i="4"/>
  <c r="NC89" i="4"/>
  <c r="NB89" i="4"/>
  <c r="ON88" i="4"/>
  <c r="OM88" i="4"/>
  <c r="OL88" i="4"/>
  <c r="OK88" i="4"/>
  <c r="OJ88" i="4"/>
  <c r="OI88" i="4"/>
  <c r="OH88" i="4"/>
  <c r="OG88" i="4"/>
  <c r="OF88" i="4"/>
  <c r="OE88" i="4"/>
  <c r="OD88" i="4"/>
  <c r="OC88" i="4"/>
  <c r="OB88" i="4"/>
  <c r="OA88" i="4"/>
  <c r="NZ88" i="4"/>
  <c r="NY88" i="4"/>
  <c r="NX88" i="4"/>
  <c r="NW88" i="4"/>
  <c r="NV88" i="4"/>
  <c r="NU88" i="4"/>
  <c r="NT88" i="4"/>
  <c r="NS88" i="4"/>
  <c r="NR88" i="4"/>
  <c r="NQ88" i="4"/>
  <c r="NP88" i="4"/>
  <c r="NO88" i="4"/>
  <c r="NN88" i="4"/>
  <c r="NM88" i="4"/>
  <c r="NL88" i="4"/>
  <c r="NK88" i="4"/>
  <c r="NJ88" i="4"/>
  <c r="NI88" i="4"/>
  <c r="NH88" i="4"/>
  <c r="NG88" i="4"/>
  <c r="NF88" i="4"/>
  <c r="NE88" i="4"/>
  <c r="ND88" i="4"/>
  <c r="NC88" i="4"/>
  <c r="NB88" i="4"/>
  <c r="ON87" i="4"/>
  <c r="OM87" i="4"/>
  <c r="OL87" i="4"/>
  <c r="OK87" i="4"/>
  <c r="OJ87" i="4"/>
  <c r="OI87" i="4"/>
  <c r="OH87" i="4"/>
  <c r="OG87" i="4"/>
  <c r="OF87" i="4"/>
  <c r="OE87" i="4"/>
  <c r="OD87" i="4"/>
  <c r="OC87" i="4"/>
  <c r="OB87" i="4"/>
  <c r="OA87" i="4"/>
  <c r="NZ87" i="4"/>
  <c r="NY87" i="4"/>
  <c r="NX87" i="4"/>
  <c r="NW87" i="4"/>
  <c r="NV87" i="4"/>
  <c r="NU87" i="4"/>
  <c r="NT87" i="4"/>
  <c r="NS87" i="4"/>
  <c r="NR87" i="4"/>
  <c r="NQ87" i="4"/>
  <c r="NP87" i="4"/>
  <c r="NO87" i="4"/>
  <c r="NN87" i="4"/>
  <c r="NM87" i="4"/>
  <c r="NL87" i="4"/>
  <c r="NK87" i="4"/>
  <c r="NJ87" i="4"/>
  <c r="NI87" i="4"/>
  <c r="NH87" i="4"/>
  <c r="NG87" i="4"/>
  <c r="NF87" i="4"/>
  <c r="NE87" i="4"/>
  <c r="ND87" i="4"/>
  <c r="NC87" i="4"/>
  <c r="NB87" i="4"/>
  <c r="ON86" i="4"/>
  <c r="OM86" i="4"/>
  <c r="OL86" i="4"/>
  <c r="OK86" i="4"/>
  <c r="OJ86" i="4"/>
  <c r="OI86" i="4"/>
  <c r="OH86" i="4"/>
  <c r="OG86" i="4"/>
  <c r="OF86" i="4"/>
  <c r="OE86" i="4"/>
  <c r="OD86" i="4"/>
  <c r="OC86" i="4"/>
  <c r="OB86" i="4"/>
  <c r="OA86" i="4"/>
  <c r="NZ86" i="4"/>
  <c r="NY86" i="4"/>
  <c r="NX86" i="4"/>
  <c r="NW86" i="4"/>
  <c r="NV86" i="4"/>
  <c r="NU86" i="4"/>
  <c r="NT86" i="4"/>
  <c r="NS86" i="4"/>
  <c r="NR86" i="4"/>
  <c r="NQ86" i="4"/>
  <c r="NP86" i="4"/>
  <c r="NO86" i="4"/>
  <c r="NN86" i="4"/>
  <c r="NM86" i="4"/>
  <c r="NL86" i="4"/>
  <c r="NK86" i="4"/>
  <c r="NJ86" i="4"/>
  <c r="NI86" i="4"/>
  <c r="NH86" i="4"/>
  <c r="NG86" i="4"/>
  <c r="NF86" i="4"/>
  <c r="NE86" i="4"/>
  <c r="ND86" i="4"/>
  <c r="NC86" i="4"/>
  <c r="NB86" i="4"/>
  <c r="ON85" i="4"/>
  <c r="OM85" i="4"/>
  <c r="OL85" i="4"/>
  <c r="OK85" i="4"/>
  <c r="OJ85" i="4"/>
  <c r="OI85" i="4"/>
  <c r="OH85" i="4"/>
  <c r="OG85" i="4"/>
  <c r="OF85" i="4"/>
  <c r="OE85" i="4"/>
  <c r="OD85" i="4"/>
  <c r="OC85" i="4"/>
  <c r="OB85" i="4"/>
  <c r="OA85" i="4"/>
  <c r="NZ85" i="4"/>
  <c r="NY85" i="4"/>
  <c r="NX85" i="4"/>
  <c r="NW85" i="4"/>
  <c r="NV85" i="4"/>
  <c r="NU85" i="4"/>
  <c r="NT85" i="4"/>
  <c r="NS85" i="4"/>
  <c r="NR85" i="4"/>
  <c r="NQ85" i="4"/>
  <c r="NP85" i="4"/>
  <c r="NO85" i="4"/>
  <c r="NN85" i="4"/>
  <c r="NM85" i="4"/>
  <c r="NL85" i="4"/>
  <c r="NK85" i="4"/>
  <c r="NJ85" i="4"/>
  <c r="NI85" i="4"/>
  <c r="NH85" i="4"/>
  <c r="NG85" i="4"/>
  <c r="NF85" i="4"/>
  <c r="NE85" i="4"/>
  <c r="ND85" i="4"/>
  <c r="NC85" i="4"/>
  <c r="NB85" i="4"/>
  <c r="ON84" i="4"/>
  <c r="OM84" i="4"/>
  <c r="OL84" i="4"/>
  <c r="OK84" i="4"/>
  <c r="OJ84" i="4"/>
  <c r="OI84" i="4"/>
  <c r="OH84" i="4"/>
  <c r="OG84" i="4"/>
  <c r="OF84" i="4"/>
  <c r="OE84" i="4"/>
  <c r="OD84" i="4"/>
  <c r="OC84" i="4"/>
  <c r="OB84" i="4"/>
  <c r="OA84" i="4"/>
  <c r="NZ84" i="4"/>
  <c r="NY84" i="4"/>
  <c r="NX84" i="4"/>
  <c r="NW84" i="4"/>
  <c r="NV84" i="4"/>
  <c r="NU84" i="4"/>
  <c r="NT84" i="4"/>
  <c r="NS84" i="4"/>
  <c r="NR84" i="4"/>
  <c r="NQ84" i="4"/>
  <c r="NP84" i="4"/>
  <c r="NO84" i="4"/>
  <c r="NN84" i="4"/>
  <c r="NM84" i="4"/>
  <c r="NL84" i="4"/>
  <c r="NK84" i="4"/>
  <c r="NJ84" i="4"/>
  <c r="NI84" i="4"/>
  <c r="NH84" i="4"/>
  <c r="NG84" i="4"/>
  <c r="NF84" i="4"/>
  <c r="NE84" i="4"/>
  <c r="ND84" i="4"/>
  <c r="NC84" i="4"/>
  <c r="NB84" i="4"/>
  <c r="ON83" i="4"/>
  <c r="OM83" i="4"/>
  <c r="OL83" i="4"/>
  <c r="OK83" i="4"/>
  <c r="OJ83" i="4"/>
  <c r="OI83" i="4"/>
  <c r="OH83" i="4"/>
  <c r="OG83" i="4"/>
  <c r="OF83" i="4"/>
  <c r="OE83" i="4"/>
  <c r="OD83" i="4"/>
  <c r="OC83" i="4"/>
  <c r="OB83" i="4"/>
  <c r="OA83" i="4"/>
  <c r="NZ83" i="4"/>
  <c r="NY83" i="4"/>
  <c r="NX83" i="4"/>
  <c r="NW83" i="4"/>
  <c r="NV83" i="4"/>
  <c r="NU83" i="4"/>
  <c r="NT83" i="4"/>
  <c r="NS83" i="4"/>
  <c r="NR83" i="4"/>
  <c r="NQ83" i="4"/>
  <c r="NP83" i="4"/>
  <c r="NO83" i="4"/>
  <c r="NN83" i="4"/>
  <c r="NM83" i="4"/>
  <c r="NL83" i="4"/>
  <c r="NK83" i="4"/>
  <c r="NJ83" i="4"/>
  <c r="NI83" i="4"/>
  <c r="NH83" i="4"/>
  <c r="NG83" i="4"/>
  <c r="NF83" i="4"/>
  <c r="NE83" i="4"/>
  <c r="ND83" i="4"/>
  <c r="NC83" i="4"/>
  <c r="NB83" i="4"/>
  <c r="ON82" i="4"/>
  <c r="OM82" i="4"/>
  <c r="OL82" i="4"/>
  <c r="OK82" i="4"/>
  <c r="OJ82" i="4"/>
  <c r="OI82" i="4"/>
  <c r="OH82" i="4"/>
  <c r="OG82" i="4"/>
  <c r="OF82" i="4"/>
  <c r="OE82" i="4"/>
  <c r="OD82" i="4"/>
  <c r="OC82" i="4"/>
  <c r="OB82" i="4"/>
  <c r="OA82" i="4"/>
  <c r="NZ82" i="4"/>
  <c r="NY82" i="4"/>
  <c r="NX82" i="4"/>
  <c r="NW82" i="4"/>
  <c r="NV82" i="4"/>
  <c r="NU82" i="4"/>
  <c r="NT82" i="4"/>
  <c r="NS82" i="4"/>
  <c r="NR82" i="4"/>
  <c r="NQ82" i="4"/>
  <c r="NP82" i="4"/>
  <c r="NO82" i="4"/>
  <c r="NN82" i="4"/>
  <c r="NM82" i="4"/>
  <c r="NL82" i="4"/>
  <c r="NK82" i="4"/>
  <c r="NJ82" i="4"/>
  <c r="NI82" i="4"/>
  <c r="NH82" i="4"/>
  <c r="NG82" i="4"/>
  <c r="NF82" i="4"/>
  <c r="NE82" i="4"/>
  <c r="ND82" i="4"/>
  <c r="NC82" i="4"/>
  <c r="NB82" i="4"/>
  <c r="ON81" i="4"/>
  <c r="OM81" i="4"/>
  <c r="OL81" i="4"/>
  <c r="OK81" i="4"/>
  <c r="OJ81" i="4"/>
  <c r="OI81" i="4"/>
  <c r="OH81" i="4"/>
  <c r="OG81" i="4"/>
  <c r="OF81" i="4"/>
  <c r="OE81" i="4"/>
  <c r="OD81" i="4"/>
  <c r="OC81" i="4"/>
  <c r="OB81" i="4"/>
  <c r="OA81" i="4"/>
  <c r="NZ81" i="4"/>
  <c r="NY81" i="4"/>
  <c r="NX81" i="4"/>
  <c r="NW81" i="4"/>
  <c r="NV81" i="4"/>
  <c r="NU81" i="4"/>
  <c r="NT81" i="4"/>
  <c r="NS81" i="4"/>
  <c r="NR81" i="4"/>
  <c r="NQ81" i="4"/>
  <c r="NP81" i="4"/>
  <c r="NO81" i="4"/>
  <c r="NN81" i="4"/>
  <c r="NM81" i="4"/>
  <c r="NL81" i="4"/>
  <c r="NK81" i="4"/>
  <c r="NJ81" i="4"/>
  <c r="NI81" i="4"/>
  <c r="NH81" i="4"/>
  <c r="NG81" i="4"/>
  <c r="NF81" i="4"/>
  <c r="NE81" i="4"/>
  <c r="ND81" i="4"/>
  <c r="NC81" i="4"/>
  <c r="NB81" i="4"/>
  <c r="ON80" i="4"/>
  <c r="OM80" i="4"/>
  <c r="OL80" i="4"/>
  <c r="OK80" i="4"/>
  <c r="OJ80" i="4"/>
  <c r="OI80" i="4"/>
  <c r="OH80" i="4"/>
  <c r="OG80" i="4"/>
  <c r="OF80" i="4"/>
  <c r="OE80" i="4"/>
  <c r="OD80" i="4"/>
  <c r="OC80" i="4"/>
  <c r="OB80" i="4"/>
  <c r="OA80" i="4"/>
  <c r="NZ80" i="4"/>
  <c r="NY80" i="4"/>
  <c r="NX80" i="4"/>
  <c r="NW80" i="4"/>
  <c r="NV80" i="4"/>
  <c r="NU80" i="4"/>
  <c r="NT80" i="4"/>
  <c r="NS80" i="4"/>
  <c r="NR80" i="4"/>
  <c r="NQ80" i="4"/>
  <c r="NP80" i="4"/>
  <c r="NO80" i="4"/>
  <c r="NN80" i="4"/>
  <c r="NM80" i="4"/>
  <c r="NL80" i="4"/>
  <c r="NK80" i="4"/>
  <c r="NJ80" i="4"/>
  <c r="NI80" i="4"/>
  <c r="NH80" i="4"/>
  <c r="NG80" i="4"/>
  <c r="NF80" i="4"/>
  <c r="NE80" i="4"/>
  <c r="ND80" i="4"/>
  <c r="NC80" i="4"/>
  <c r="NB80" i="4"/>
  <c r="ON79" i="4"/>
  <c r="OM79" i="4"/>
  <c r="OL79" i="4"/>
  <c r="OK79" i="4"/>
  <c r="OJ79" i="4"/>
  <c r="OI79" i="4"/>
  <c r="OH79" i="4"/>
  <c r="OG79" i="4"/>
  <c r="OF79" i="4"/>
  <c r="OE79" i="4"/>
  <c r="OD79" i="4"/>
  <c r="OC79" i="4"/>
  <c r="OB79" i="4"/>
  <c r="OA79" i="4"/>
  <c r="NZ79" i="4"/>
  <c r="NY79" i="4"/>
  <c r="NX79" i="4"/>
  <c r="NW79" i="4"/>
  <c r="NV79" i="4"/>
  <c r="NU79" i="4"/>
  <c r="NT79" i="4"/>
  <c r="NS79" i="4"/>
  <c r="NR79" i="4"/>
  <c r="NQ79" i="4"/>
  <c r="NP79" i="4"/>
  <c r="NO79" i="4"/>
  <c r="NN79" i="4"/>
  <c r="NM79" i="4"/>
  <c r="NL79" i="4"/>
  <c r="NK79" i="4"/>
  <c r="NJ79" i="4"/>
  <c r="NI79" i="4"/>
  <c r="NH79" i="4"/>
  <c r="NG79" i="4"/>
  <c r="NF79" i="4"/>
  <c r="NE79" i="4"/>
  <c r="ND79" i="4"/>
  <c r="NC79" i="4"/>
  <c r="NB79" i="4"/>
  <c r="ON78" i="4"/>
  <c r="OM78" i="4"/>
  <c r="OL78" i="4"/>
  <c r="OK78" i="4"/>
  <c r="OJ78" i="4"/>
  <c r="OI78" i="4"/>
  <c r="OH78" i="4"/>
  <c r="OG78" i="4"/>
  <c r="OF78" i="4"/>
  <c r="OE78" i="4"/>
  <c r="OD78" i="4"/>
  <c r="OC78" i="4"/>
  <c r="OB78" i="4"/>
  <c r="OA78" i="4"/>
  <c r="NZ78" i="4"/>
  <c r="NY78" i="4"/>
  <c r="NX78" i="4"/>
  <c r="NW78" i="4"/>
  <c r="NV78" i="4"/>
  <c r="NU78" i="4"/>
  <c r="NT78" i="4"/>
  <c r="NS78" i="4"/>
  <c r="NR78" i="4"/>
  <c r="NQ78" i="4"/>
  <c r="NP78" i="4"/>
  <c r="NO78" i="4"/>
  <c r="NN78" i="4"/>
  <c r="NM78" i="4"/>
  <c r="NL78" i="4"/>
  <c r="NK78" i="4"/>
  <c r="NJ78" i="4"/>
  <c r="NI78" i="4"/>
  <c r="NH78" i="4"/>
  <c r="NG78" i="4"/>
  <c r="NF78" i="4"/>
  <c r="NE78" i="4"/>
  <c r="ND78" i="4"/>
  <c r="NC78" i="4"/>
  <c r="NB78" i="4"/>
  <c r="ON77" i="4"/>
  <c r="OM77" i="4"/>
  <c r="OL77" i="4"/>
  <c r="OK77" i="4"/>
  <c r="OJ77" i="4"/>
  <c r="OI77" i="4"/>
  <c r="OH77" i="4"/>
  <c r="OG77" i="4"/>
  <c r="OF77" i="4"/>
  <c r="OE77" i="4"/>
  <c r="OD77" i="4"/>
  <c r="OC77" i="4"/>
  <c r="OB77" i="4"/>
  <c r="OA77" i="4"/>
  <c r="NZ77" i="4"/>
  <c r="NY77" i="4"/>
  <c r="NX77" i="4"/>
  <c r="NW77" i="4"/>
  <c r="NV77" i="4"/>
  <c r="NU77" i="4"/>
  <c r="NT77" i="4"/>
  <c r="NS77" i="4"/>
  <c r="NR77" i="4"/>
  <c r="NQ77" i="4"/>
  <c r="NP77" i="4"/>
  <c r="NO77" i="4"/>
  <c r="NN77" i="4"/>
  <c r="NM77" i="4"/>
  <c r="NL77" i="4"/>
  <c r="NK77" i="4"/>
  <c r="NJ77" i="4"/>
  <c r="NI77" i="4"/>
  <c r="NH77" i="4"/>
  <c r="NG77" i="4"/>
  <c r="NF77" i="4"/>
  <c r="NE77" i="4"/>
  <c r="ND77" i="4"/>
  <c r="NC77" i="4"/>
  <c r="NB77" i="4"/>
  <c r="ON76" i="4"/>
  <c r="OM76" i="4"/>
  <c r="OL76" i="4"/>
  <c r="OK76" i="4"/>
  <c r="OJ76" i="4"/>
  <c r="OI76" i="4"/>
  <c r="OH76" i="4"/>
  <c r="OG76" i="4"/>
  <c r="OF76" i="4"/>
  <c r="OE76" i="4"/>
  <c r="OD76" i="4"/>
  <c r="OC76" i="4"/>
  <c r="OB76" i="4"/>
  <c r="OA76" i="4"/>
  <c r="NZ76" i="4"/>
  <c r="NY76" i="4"/>
  <c r="NX76" i="4"/>
  <c r="NW76" i="4"/>
  <c r="NV76" i="4"/>
  <c r="NU76" i="4"/>
  <c r="NT76" i="4"/>
  <c r="NS76" i="4"/>
  <c r="NR76" i="4"/>
  <c r="NQ76" i="4"/>
  <c r="NP76" i="4"/>
  <c r="NO76" i="4"/>
  <c r="NN76" i="4"/>
  <c r="NM76" i="4"/>
  <c r="NL76" i="4"/>
  <c r="NK76" i="4"/>
  <c r="NJ76" i="4"/>
  <c r="NI76" i="4"/>
  <c r="NH76" i="4"/>
  <c r="NG76" i="4"/>
  <c r="NF76" i="4"/>
  <c r="NE76" i="4"/>
  <c r="ND76" i="4"/>
  <c r="NC76" i="4"/>
  <c r="NB76" i="4"/>
  <c r="ON75" i="4"/>
  <c r="OM75" i="4"/>
  <c r="OL75" i="4"/>
  <c r="OK75" i="4"/>
  <c r="OJ75" i="4"/>
  <c r="OI75" i="4"/>
  <c r="OH75" i="4"/>
  <c r="OG75" i="4"/>
  <c r="OF75" i="4"/>
  <c r="OE75" i="4"/>
  <c r="OD75" i="4"/>
  <c r="OC75" i="4"/>
  <c r="OB75" i="4"/>
  <c r="OA75" i="4"/>
  <c r="NZ75" i="4"/>
  <c r="NY75" i="4"/>
  <c r="NX75" i="4"/>
  <c r="NW75" i="4"/>
  <c r="NV75" i="4"/>
  <c r="NU75" i="4"/>
  <c r="NT75" i="4"/>
  <c r="NS75" i="4"/>
  <c r="NR75" i="4"/>
  <c r="NQ75" i="4"/>
  <c r="NP75" i="4"/>
  <c r="NO75" i="4"/>
  <c r="NN75" i="4"/>
  <c r="NM75" i="4"/>
  <c r="NL75" i="4"/>
  <c r="NK75" i="4"/>
  <c r="NJ75" i="4"/>
  <c r="NI75" i="4"/>
  <c r="NH75" i="4"/>
  <c r="NG75" i="4"/>
  <c r="NF75" i="4"/>
  <c r="NE75" i="4"/>
  <c r="ND75" i="4"/>
  <c r="NC75" i="4"/>
  <c r="NB75" i="4"/>
  <c r="ON74" i="4"/>
  <c r="OM74" i="4"/>
  <c r="OL74" i="4"/>
  <c r="OK74" i="4"/>
  <c r="OJ74" i="4"/>
  <c r="OI74" i="4"/>
  <c r="OH74" i="4"/>
  <c r="OG74" i="4"/>
  <c r="OF74" i="4"/>
  <c r="OE74" i="4"/>
  <c r="OD74" i="4"/>
  <c r="OC74" i="4"/>
  <c r="OB74" i="4"/>
  <c r="OA74" i="4"/>
  <c r="NZ74" i="4"/>
  <c r="NY74" i="4"/>
  <c r="NX74" i="4"/>
  <c r="NW74" i="4"/>
  <c r="NV74" i="4"/>
  <c r="NU74" i="4"/>
  <c r="NT74" i="4"/>
  <c r="NS74" i="4"/>
  <c r="NR74" i="4"/>
  <c r="NQ74" i="4"/>
  <c r="NP74" i="4"/>
  <c r="NO74" i="4"/>
  <c r="NN74" i="4"/>
  <c r="NM74" i="4"/>
  <c r="NL74" i="4"/>
  <c r="NK74" i="4"/>
  <c r="NJ74" i="4"/>
  <c r="NI74" i="4"/>
  <c r="NH74" i="4"/>
  <c r="NG74" i="4"/>
  <c r="NF74" i="4"/>
  <c r="NE74" i="4"/>
  <c r="ND74" i="4"/>
  <c r="NC74" i="4"/>
  <c r="NB74" i="4"/>
  <c r="ON73" i="4"/>
  <c r="OM73" i="4"/>
  <c r="OL73" i="4"/>
  <c r="OK73" i="4"/>
  <c r="OJ73" i="4"/>
  <c r="OI73" i="4"/>
  <c r="OH73" i="4"/>
  <c r="OG73" i="4"/>
  <c r="OF73" i="4"/>
  <c r="OE73" i="4"/>
  <c r="OD73" i="4"/>
  <c r="OC73" i="4"/>
  <c r="OB73" i="4"/>
  <c r="OA73" i="4"/>
  <c r="NZ73" i="4"/>
  <c r="NY73" i="4"/>
  <c r="NX73" i="4"/>
  <c r="NW73" i="4"/>
  <c r="NV73" i="4"/>
  <c r="NU73" i="4"/>
  <c r="NT73" i="4"/>
  <c r="NS73" i="4"/>
  <c r="NR73" i="4"/>
  <c r="NQ73" i="4"/>
  <c r="NP73" i="4"/>
  <c r="NO73" i="4"/>
  <c r="NN73" i="4"/>
  <c r="NM73" i="4"/>
  <c r="NL73" i="4"/>
  <c r="NK73" i="4"/>
  <c r="NJ73" i="4"/>
  <c r="NI73" i="4"/>
  <c r="NH73" i="4"/>
  <c r="NG73" i="4"/>
  <c r="NF73" i="4"/>
  <c r="NE73" i="4"/>
  <c r="ND73" i="4"/>
  <c r="NC73" i="4"/>
  <c r="NB73" i="4"/>
  <c r="ON72" i="4"/>
  <c r="OM72" i="4"/>
  <c r="OL72" i="4"/>
  <c r="OK72" i="4"/>
  <c r="OJ72" i="4"/>
  <c r="OI72" i="4"/>
  <c r="OH72" i="4"/>
  <c r="OG72" i="4"/>
  <c r="OF72" i="4"/>
  <c r="OE72" i="4"/>
  <c r="OD72" i="4"/>
  <c r="OC72" i="4"/>
  <c r="OB72" i="4"/>
  <c r="OA72" i="4"/>
  <c r="NZ72" i="4"/>
  <c r="NY72" i="4"/>
  <c r="NX72" i="4"/>
  <c r="NW72" i="4"/>
  <c r="NV72" i="4"/>
  <c r="NU72" i="4"/>
  <c r="NT72" i="4"/>
  <c r="NS72" i="4"/>
  <c r="NR72" i="4"/>
  <c r="NQ72" i="4"/>
  <c r="NP72" i="4"/>
  <c r="NO72" i="4"/>
  <c r="NN72" i="4"/>
  <c r="NM72" i="4"/>
  <c r="NL72" i="4"/>
  <c r="NK72" i="4"/>
  <c r="NJ72" i="4"/>
  <c r="NI72" i="4"/>
  <c r="NH72" i="4"/>
  <c r="NG72" i="4"/>
  <c r="NF72" i="4"/>
  <c r="NE72" i="4"/>
  <c r="ND72" i="4"/>
  <c r="NC72" i="4"/>
  <c r="NB72" i="4"/>
  <c r="ON71" i="4"/>
  <c r="OM71" i="4"/>
  <c r="OL71" i="4"/>
  <c r="OK71" i="4"/>
  <c r="OJ71" i="4"/>
  <c r="OI71" i="4"/>
  <c r="OH71" i="4"/>
  <c r="OG71" i="4"/>
  <c r="OF71" i="4"/>
  <c r="OE71" i="4"/>
  <c r="OD71" i="4"/>
  <c r="OC71" i="4"/>
  <c r="OB71" i="4"/>
  <c r="OA71" i="4"/>
  <c r="NZ71" i="4"/>
  <c r="NY71" i="4"/>
  <c r="NX71" i="4"/>
  <c r="NW71" i="4"/>
  <c r="NV71" i="4"/>
  <c r="NU71" i="4"/>
  <c r="NT71" i="4"/>
  <c r="NS71" i="4"/>
  <c r="NR71" i="4"/>
  <c r="NQ71" i="4"/>
  <c r="NP71" i="4"/>
  <c r="NO71" i="4"/>
  <c r="NN71" i="4"/>
  <c r="NM71" i="4"/>
  <c r="NL71" i="4"/>
  <c r="NK71" i="4"/>
  <c r="NJ71" i="4"/>
  <c r="NI71" i="4"/>
  <c r="NH71" i="4"/>
  <c r="NG71" i="4"/>
  <c r="NF71" i="4"/>
  <c r="NE71" i="4"/>
  <c r="ND71" i="4"/>
  <c r="NC71" i="4"/>
  <c r="NB71" i="4"/>
  <c r="ON70" i="4"/>
  <c r="OM70" i="4"/>
  <c r="OL70" i="4"/>
  <c r="OK70" i="4"/>
  <c r="OJ70" i="4"/>
  <c r="OI70" i="4"/>
  <c r="OH70" i="4"/>
  <c r="OG70" i="4"/>
  <c r="OF70" i="4"/>
  <c r="OE70" i="4"/>
  <c r="OD70" i="4"/>
  <c r="OC70" i="4"/>
  <c r="OB70" i="4"/>
  <c r="OA70" i="4"/>
  <c r="NZ70" i="4"/>
  <c r="NY70" i="4"/>
  <c r="NX70" i="4"/>
  <c r="NW70" i="4"/>
  <c r="NV70" i="4"/>
  <c r="NU70" i="4"/>
  <c r="NT70" i="4"/>
  <c r="NS70" i="4"/>
  <c r="NR70" i="4"/>
  <c r="NQ70" i="4"/>
  <c r="NP70" i="4"/>
  <c r="NO70" i="4"/>
  <c r="NN70" i="4"/>
  <c r="NM70" i="4"/>
  <c r="NL70" i="4"/>
  <c r="NK70" i="4"/>
  <c r="NJ70" i="4"/>
  <c r="NI70" i="4"/>
  <c r="NH70" i="4"/>
  <c r="NG70" i="4"/>
  <c r="NF70" i="4"/>
  <c r="NE70" i="4"/>
  <c r="ND70" i="4"/>
  <c r="NC70" i="4"/>
  <c r="NB70" i="4"/>
  <c r="ON69" i="4"/>
  <c r="OM69" i="4"/>
  <c r="OL69" i="4"/>
  <c r="OK69" i="4"/>
  <c r="OJ69" i="4"/>
  <c r="OI69" i="4"/>
  <c r="OH69" i="4"/>
  <c r="OG69" i="4"/>
  <c r="OF69" i="4"/>
  <c r="OE69" i="4"/>
  <c r="OD69" i="4"/>
  <c r="OC69" i="4"/>
  <c r="OB69" i="4"/>
  <c r="OA69" i="4"/>
  <c r="NZ69" i="4"/>
  <c r="NY69" i="4"/>
  <c r="NX69" i="4"/>
  <c r="NW69" i="4"/>
  <c r="NV69" i="4"/>
  <c r="NU69" i="4"/>
  <c r="NT69" i="4"/>
  <c r="NS69" i="4"/>
  <c r="NR69" i="4"/>
  <c r="NQ69" i="4"/>
  <c r="NP69" i="4"/>
  <c r="NO69" i="4"/>
  <c r="NN69" i="4"/>
  <c r="NM69" i="4"/>
  <c r="NL69" i="4"/>
  <c r="NK69" i="4"/>
  <c r="NJ69" i="4"/>
  <c r="NI69" i="4"/>
  <c r="NH69" i="4"/>
  <c r="NG69" i="4"/>
  <c r="NF69" i="4"/>
  <c r="NE69" i="4"/>
  <c r="ND69" i="4"/>
  <c r="NC69" i="4"/>
  <c r="NB69" i="4"/>
  <c r="ON68" i="4"/>
  <c r="OM68" i="4"/>
  <c r="OL68" i="4"/>
  <c r="OK68" i="4"/>
  <c r="OJ68" i="4"/>
  <c r="OI68" i="4"/>
  <c r="OH68" i="4"/>
  <c r="OG68" i="4"/>
  <c r="OF68" i="4"/>
  <c r="OE68" i="4"/>
  <c r="OD68" i="4"/>
  <c r="OC68" i="4"/>
  <c r="OB68" i="4"/>
  <c r="OA68" i="4"/>
  <c r="NZ68" i="4"/>
  <c r="NY68" i="4"/>
  <c r="NX68" i="4"/>
  <c r="NW68" i="4"/>
  <c r="NV68" i="4"/>
  <c r="NU68" i="4"/>
  <c r="NT68" i="4"/>
  <c r="NS68" i="4"/>
  <c r="NR68" i="4"/>
  <c r="NQ68" i="4"/>
  <c r="NP68" i="4"/>
  <c r="NO68" i="4"/>
  <c r="NN68" i="4"/>
  <c r="NM68" i="4"/>
  <c r="NL68" i="4"/>
  <c r="NK68" i="4"/>
  <c r="NJ68" i="4"/>
  <c r="NI68" i="4"/>
  <c r="NH68" i="4"/>
  <c r="NG68" i="4"/>
  <c r="NF68" i="4"/>
  <c r="NE68" i="4"/>
  <c r="ND68" i="4"/>
  <c r="NC68" i="4"/>
  <c r="NB68" i="4"/>
  <c r="ON67" i="4"/>
  <c r="OM67" i="4"/>
  <c r="OL67" i="4"/>
  <c r="OK67" i="4"/>
  <c r="OJ67" i="4"/>
  <c r="OI67" i="4"/>
  <c r="OH67" i="4"/>
  <c r="OG67" i="4"/>
  <c r="OF67" i="4"/>
  <c r="OE67" i="4"/>
  <c r="OD67" i="4"/>
  <c r="OC67" i="4"/>
  <c r="OB67" i="4"/>
  <c r="OA67" i="4"/>
  <c r="NZ67" i="4"/>
  <c r="NY67" i="4"/>
  <c r="NX67" i="4"/>
  <c r="NW67" i="4"/>
  <c r="NV67" i="4"/>
  <c r="NU67" i="4"/>
  <c r="NT67" i="4"/>
  <c r="NS67" i="4"/>
  <c r="NR67" i="4"/>
  <c r="NQ67" i="4"/>
  <c r="NP67" i="4"/>
  <c r="NO67" i="4"/>
  <c r="NN67" i="4"/>
  <c r="NM67" i="4"/>
  <c r="NL67" i="4"/>
  <c r="NK67" i="4"/>
  <c r="NJ67" i="4"/>
  <c r="NI67" i="4"/>
  <c r="NH67" i="4"/>
  <c r="NG67" i="4"/>
  <c r="NF67" i="4"/>
  <c r="NE67" i="4"/>
  <c r="ND67" i="4"/>
  <c r="NC67" i="4"/>
  <c r="NB67" i="4"/>
  <c r="ON66" i="4"/>
  <c r="OM66" i="4"/>
  <c r="OL66" i="4"/>
  <c r="OK66" i="4"/>
  <c r="OJ66" i="4"/>
  <c r="OI66" i="4"/>
  <c r="OH66" i="4"/>
  <c r="OG66" i="4"/>
  <c r="OF66" i="4"/>
  <c r="OE66" i="4"/>
  <c r="OD66" i="4"/>
  <c r="OC66" i="4"/>
  <c r="OB66" i="4"/>
  <c r="OA66" i="4"/>
  <c r="NZ66" i="4"/>
  <c r="NY66" i="4"/>
  <c r="NX66" i="4"/>
  <c r="NW66" i="4"/>
  <c r="NV66" i="4"/>
  <c r="NU66" i="4"/>
  <c r="NT66" i="4"/>
  <c r="NS66" i="4"/>
  <c r="NR66" i="4"/>
  <c r="NQ66" i="4"/>
  <c r="NP66" i="4"/>
  <c r="NO66" i="4"/>
  <c r="NN66" i="4"/>
  <c r="NM66" i="4"/>
  <c r="NL66" i="4"/>
  <c r="NK66" i="4"/>
  <c r="NJ66" i="4"/>
  <c r="NI66" i="4"/>
  <c r="NH66" i="4"/>
  <c r="NG66" i="4"/>
  <c r="NF66" i="4"/>
  <c r="NE66" i="4"/>
  <c r="ND66" i="4"/>
  <c r="NC66" i="4"/>
  <c r="NB66" i="4"/>
  <c r="ON65" i="4"/>
  <c r="OM65" i="4"/>
  <c r="OL65" i="4"/>
  <c r="OK65" i="4"/>
  <c r="OJ65" i="4"/>
  <c r="OI65" i="4"/>
  <c r="OH65" i="4"/>
  <c r="OG65" i="4"/>
  <c r="OF65" i="4"/>
  <c r="OE65" i="4"/>
  <c r="OD65" i="4"/>
  <c r="OC65" i="4"/>
  <c r="OB65" i="4"/>
  <c r="OA65" i="4"/>
  <c r="NZ65" i="4"/>
  <c r="NY65" i="4"/>
  <c r="NX65" i="4"/>
  <c r="NW65" i="4"/>
  <c r="NV65" i="4"/>
  <c r="NU65" i="4"/>
  <c r="NT65" i="4"/>
  <c r="NS65" i="4"/>
  <c r="NR65" i="4"/>
  <c r="NQ65" i="4"/>
  <c r="NP65" i="4"/>
  <c r="NO65" i="4"/>
  <c r="NN65" i="4"/>
  <c r="NM65" i="4"/>
  <c r="NL65" i="4"/>
  <c r="NK65" i="4"/>
  <c r="NJ65" i="4"/>
  <c r="NI65" i="4"/>
  <c r="NH65" i="4"/>
  <c r="NG65" i="4"/>
  <c r="NF65" i="4"/>
  <c r="NE65" i="4"/>
  <c r="ND65" i="4"/>
  <c r="NC65" i="4"/>
  <c r="NB65" i="4"/>
  <c r="ON64" i="4"/>
  <c r="OM64" i="4"/>
  <c r="OL64" i="4"/>
  <c r="OK64" i="4"/>
  <c r="OJ64" i="4"/>
  <c r="OI64" i="4"/>
  <c r="OH64" i="4"/>
  <c r="OG64" i="4"/>
  <c r="OF64" i="4"/>
  <c r="OE64" i="4"/>
  <c r="OD64" i="4"/>
  <c r="OC64" i="4"/>
  <c r="OB64" i="4"/>
  <c r="OA64" i="4"/>
  <c r="NZ64" i="4"/>
  <c r="NY64" i="4"/>
  <c r="NX64" i="4"/>
  <c r="NW64" i="4"/>
  <c r="NV64" i="4"/>
  <c r="NU64" i="4"/>
  <c r="NT64" i="4"/>
  <c r="NS64" i="4"/>
  <c r="NR64" i="4"/>
  <c r="NQ64" i="4"/>
  <c r="NP64" i="4"/>
  <c r="NO64" i="4"/>
  <c r="NN64" i="4"/>
  <c r="NM64" i="4"/>
  <c r="NL64" i="4"/>
  <c r="NK64" i="4"/>
  <c r="NJ64" i="4"/>
  <c r="NI64" i="4"/>
  <c r="NH64" i="4"/>
  <c r="NG64" i="4"/>
  <c r="NF64" i="4"/>
  <c r="NE64" i="4"/>
  <c r="ND64" i="4"/>
  <c r="NC64" i="4"/>
  <c r="NB64" i="4"/>
  <c r="ON63" i="4"/>
  <c r="OM63" i="4"/>
  <c r="OL63" i="4"/>
  <c r="OK63" i="4"/>
  <c r="OJ63" i="4"/>
  <c r="OI63" i="4"/>
  <c r="OH63" i="4"/>
  <c r="OG63" i="4"/>
  <c r="OF63" i="4"/>
  <c r="OE63" i="4"/>
  <c r="OD63" i="4"/>
  <c r="OC63" i="4"/>
  <c r="OB63" i="4"/>
  <c r="OA63" i="4"/>
  <c r="NZ63" i="4"/>
  <c r="NY63" i="4"/>
  <c r="NX63" i="4"/>
  <c r="NW63" i="4"/>
  <c r="NV63" i="4"/>
  <c r="NU63" i="4"/>
  <c r="NT63" i="4"/>
  <c r="NS63" i="4"/>
  <c r="NR63" i="4"/>
  <c r="NQ63" i="4"/>
  <c r="NP63" i="4"/>
  <c r="NO63" i="4"/>
  <c r="NN63" i="4"/>
  <c r="NM63" i="4"/>
  <c r="NL63" i="4"/>
  <c r="NK63" i="4"/>
  <c r="NJ63" i="4"/>
  <c r="NI63" i="4"/>
  <c r="NH63" i="4"/>
  <c r="NG63" i="4"/>
  <c r="NF63" i="4"/>
  <c r="NE63" i="4"/>
  <c r="ND63" i="4"/>
  <c r="NC63" i="4"/>
  <c r="NB63" i="4"/>
  <c r="ON62" i="4"/>
  <c r="OM62" i="4"/>
  <c r="OL62" i="4"/>
  <c r="OK62" i="4"/>
  <c r="OJ62" i="4"/>
  <c r="OI62" i="4"/>
  <c r="OH62" i="4"/>
  <c r="OG62" i="4"/>
  <c r="OF62" i="4"/>
  <c r="OE62" i="4"/>
  <c r="OD62" i="4"/>
  <c r="OC62" i="4"/>
  <c r="OB62" i="4"/>
  <c r="OA62" i="4"/>
  <c r="NZ62" i="4"/>
  <c r="NY62" i="4"/>
  <c r="NX62" i="4"/>
  <c r="NW62" i="4"/>
  <c r="NV62" i="4"/>
  <c r="NU62" i="4"/>
  <c r="NT62" i="4"/>
  <c r="NS62" i="4"/>
  <c r="NR62" i="4"/>
  <c r="NQ62" i="4"/>
  <c r="NP62" i="4"/>
  <c r="NO62" i="4"/>
  <c r="NN62" i="4"/>
  <c r="NM62" i="4"/>
  <c r="NL62" i="4"/>
  <c r="NK62" i="4"/>
  <c r="NJ62" i="4"/>
  <c r="NI62" i="4"/>
  <c r="NH62" i="4"/>
  <c r="NG62" i="4"/>
  <c r="NF62" i="4"/>
  <c r="NE62" i="4"/>
  <c r="ND62" i="4"/>
  <c r="NC62" i="4"/>
  <c r="NB62" i="4"/>
  <c r="ON61" i="4"/>
  <c r="OM61" i="4"/>
  <c r="OL61" i="4"/>
  <c r="OK61" i="4"/>
  <c r="OJ61" i="4"/>
  <c r="OI61" i="4"/>
  <c r="OH61" i="4"/>
  <c r="OG61" i="4"/>
  <c r="OF61" i="4"/>
  <c r="OE61" i="4"/>
  <c r="OD61" i="4"/>
  <c r="OC61" i="4"/>
  <c r="OB61" i="4"/>
  <c r="OA61" i="4"/>
  <c r="NZ61" i="4"/>
  <c r="NY61" i="4"/>
  <c r="NX61" i="4"/>
  <c r="NW61" i="4"/>
  <c r="NV61" i="4"/>
  <c r="NU61" i="4"/>
  <c r="NT61" i="4"/>
  <c r="NS61" i="4"/>
  <c r="NR61" i="4"/>
  <c r="NQ61" i="4"/>
  <c r="NP61" i="4"/>
  <c r="NO61" i="4"/>
  <c r="NN61" i="4"/>
  <c r="NM61" i="4"/>
  <c r="NL61" i="4"/>
  <c r="NK61" i="4"/>
  <c r="NJ61" i="4"/>
  <c r="NI61" i="4"/>
  <c r="NH61" i="4"/>
  <c r="NG61" i="4"/>
  <c r="NF61" i="4"/>
  <c r="NE61" i="4"/>
  <c r="ND61" i="4"/>
  <c r="NC61" i="4"/>
  <c r="NB61" i="4"/>
  <c r="ON60" i="4"/>
  <c r="OM60" i="4"/>
  <c r="OL60" i="4"/>
  <c r="OK60" i="4"/>
  <c r="OJ60" i="4"/>
  <c r="OI60" i="4"/>
  <c r="OH60" i="4"/>
  <c r="OG60" i="4"/>
  <c r="OF60" i="4"/>
  <c r="OE60" i="4"/>
  <c r="OD60" i="4"/>
  <c r="OC60" i="4"/>
  <c r="OB60" i="4"/>
  <c r="OA60" i="4"/>
  <c r="NZ60" i="4"/>
  <c r="NY60" i="4"/>
  <c r="NX60" i="4"/>
  <c r="NW60" i="4"/>
  <c r="NV60" i="4"/>
  <c r="NU60" i="4"/>
  <c r="NT60" i="4"/>
  <c r="NS60" i="4"/>
  <c r="NR60" i="4"/>
  <c r="NQ60" i="4"/>
  <c r="NP60" i="4"/>
  <c r="NO60" i="4"/>
  <c r="NN60" i="4"/>
  <c r="NM60" i="4"/>
  <c r="NL60" i="4"/>
  <c r="NK60" i="4"/>
  <c r="NJ60" i="4"/>
  <c r="NI60" i="4"/>
  <c r="NH60" i="4"/>
  <c r="NG60" i="4"/>
  <c r="NF60" i="4"/>
  <c r="NE60" i="4"/>
  <c r="ND60" i="4"/>
  <c r="NC60" i="4"/>
  <c r="NB60" i="4"/>
  <c r="ON59" i="4"/>
  <c r="OM59" i="4"/>
  <c r="OL59" i="4"/>
  <c r="OK59" i="4"/>
  <c r="OJ59" i="4"/>
  <c r="OI59" i="4"/>
  <c r="OH59" i="4"/>
  <c r="OG59" i="4"/>
  <c r="OF59" i="4"/>
  <c r="OE59" i="4"/>
  <c r="OD59" i="4"/>
  <c r="OC59" i="4"/>
  <c r="OB59" i="4"/>
  <c r="OA59" i="4"/>
  <c r="NZ59" i="4"/>
  <c r="NY59" i="4"/>
  <c r="NX59" i="4"/>
  <c r="NW59" i="4"/>
  <c r="NV59" i="4"/>
  <c r="NU59" i="4"/>
  <c r="NT59" i="4"/>
  <c r="NS59" i="4"/>
  <c r="NR59" i="4"/>
  <c r="NQ59" i="4"/>
  <c r="NP59" i="4"/>
  <c r="NO59" i="4"/>
  <c r="NN59" i="4"/>
  <c r="NM59" i="4"/>
  <c r="NL59" i="4"/>
  <c r="NK59" i="4"/>
  <c r="NJ59" i="4"/>
  <c r="NI59" i="4"/>
  <c r="NH59" i="4"/>
  <c r="NG59" i="4"/>
  <c r="NF59" i="4"/>
  <c r="NE59" i="4"/>
  <c r="ND59" i="4"/>
  <c r="NC59" i="4"/>
  <c r="NB59" i="4"/>
  <c r="ON58" i="4"/>
  <c r="OM58" i="4"/>
  <c r="OL58" i="4"/>
  <c r="OK58" i="4"/>
  <c r="OJ58" i="4"/>
  <c r="OI58" i="4"/>
  <c r="OH58" i="4"/>
  <c r="OG58" i="4"/>
  <c r="OF58" i="4"/>
  <c r="OE58" i="4"/>
  <c r="OD58" i="4"/>
  <c r="OC58" i="4"/>
  <c r="OB58" i="4"/>
  <c r="OA58" i="4"/>
  <c r="NZ58" i="4"/>
  <c r="NY58" i="4"/>
  <c r="NX58" i="4"/>
  <c r="NW58" i="4"/>
  <c r="NV58" i="4"/>
  <c r="NU58" i="4"/>
  <c r="NT58" i="4"/>
  <c r="NS58" i="4"/>
  <c r="NR58" i="4"/>
  <c r="NQ58" i="4"/>
  <c r="NP58" i="4"/>
  <c r="NO58" i="4"/>
  <c r="NN58" i="4"/>
  <c r="NM58" i="4"/>
  <c r="NL58" i="4"/>
  <c r="NK58" i="4"/>
  <c r="NJ58" i="4"/>
  <c r="NI58" i="4"/>
  <c r="NH58" i="4"/>
  <c r="NG58" i="4"/>
  <c r="NF58" i="4"/>
  <c r="NE58" i="4"/>
  <c r="ND58" i="4"/>
  <c r="NC58" i="4"/>
  <c r="NB58" i="4"/>
  <c r="ON57" i="4"/>
  <c r="OM57" i="4"/>
  <c r="OL57" i="4"/>
  <c r="OK57" i="4"/>
  <c r="OJ57" i="4"/>
  <c r="OI57" i="4"/>
  <c r="OH57" i="4"/>
  <c r="OG57" i="4"/>
  <c r="OF57" i="4"/>
  <c r="OE57" i="4"/>
  <c r="OD57" i="4"/>
  <c r="OC57" i="4"/>
  <c r="OB57" i="4"/>
  <c r="OA57" i="4"/>
  <c r="NZ57" i="4"/>
  <c r="NY57" i="4"/>
  <c r="NX57" i="4"/>
  <c r="NW57" i="4"/>
  <c r="NV57" i="4"/>
  <c r="NU57" i="4"/>
  <c r="NT57" i="4"/>
  <c r="NS57" i="4"/>
  <c r="NR57" i="4"/>
  <c r="NQ57" i="4"/>
  <c r="NP57" i="4"/>
  <c r="NO57" i="4"/>
  <c r="NN57" i="4"/>
  <c r="NM57" i="4"/>
  <c r="NL57" i="4"/>
  <c r="NK57" i="4"/>
  <c r="NJ57" i="4"/>
  <c r="NI57" i="4"/>
  <c r="NH57" i="4"/>
  <c r="NG57" i="4"/>
  <c r="NF57" i="4"/>
  <c r="NE57" i="4"/>
  <c r="ND57" i="4"/>
  <c r="NC57" i="4"/>
  <c r="NB57" i="4"/>
  <c r="ON56" i="4"/>
  <c r="OM56" i="4"/>
  <c r="OL56" i="4"/>
  <c r="OK56" i="4"/>
  <c r="OJ56" i="4"/>
  <c r="OI56" i="4"/>
  <c r="OH56" i="4"/>
  <c r="OG56" i="4"/>
  <c r="OF56" i="4"/>
  <c r="OE56" i="4"/>
  <c r="OD56" i="4"/>
  <c r="OC56" i="4"/>
  <c r="OB56" i="4"/>
  <c r="OA56" i="4"/>
  <c r="NZ56" i="4"/>
  <c r="NY56" i="4"/>
  <c r="NX56" i="4"/>
  <c r="NW56" i="4"/>
  <c r="NV56" i="4"/>
  <c r="NU56" i="4"/>
  <c r="NT56" i="4"/>
  <c r="NS56" i="4"/>
  <c r="NR56" i="4"/>
  <c r="NQ56" i="4"/>
  <c r="NP56" i="4"/>
  <c r="NO56" i="4"/>
  <c r="NN56" i="4"/>
  <c r="NM56" i="4"/>
  <c r="NL56" i="4"/>
  <c r="NK56" i="4"/>
  <c r="NJ56" i="4"/>
  <c r="NI56" i="4"/>
  <c r="NH56" i="4"/>
  <c r="NG56" i="4"/>
  <c r="NF56" i="4"/>
  <c r="NE56" i="4"/>
  <c r="ND56" i="4"/>
  <c r="NC56" i="4"/>
  <c r="NB56" i="4"/>
  <c r="ON55" i="4"/>
  <c r="OM55" i="4"/>
  <c r="OL55" i="4"/>
  <c r="OK55" i="4"/>
  <c r="OJ55" i="4"/>
  <c r="OI55" i="4"/>
  <c r="OH55" i="4"/>
  <c r="OG55" i="4"/>
  <c r="OF55" i="4"/>
  <c r="OE55" i="4"/>
  <c r="OD55" i="4"/>
  <c r="OC55" i="4"/>
  <c r="OB55" i="4"/>
  <c r="OA55" i="4"/>
  <c r="NZ55" i="4"/>
  <c r="NY55" i="4"/>
  <c r="NX55" i="4"/>
  <c r="NW55" i="4"/>
  <c r="NV55" i="4"/>
  <c r="NU55" i="4"/>
  <c r="NT55" i="4"/>
  <c r="NS55" i="4"/>
  <c r="NR55" i="4"/>
  <c r="NQ55" i="4"/>
  <c r="NP55" i="4"/>
  <c r="NO55" i="4"/>
  <c r="NN55" i="4"/>
  <c r="NM55" i="4"/>
  <c r="NL55" i="4"/>
  <c r="NK55" i="4"/>
  <c r="NJ55" i="4"/>
  <c r="NI55" i="4"/>
  <c r="NH55" i="4"/>
  <c r="NG55" i="4"/>
  <c r="NF55" i="4"/>
  <c r="NE55" i="4"/>
  <c r="ND55" i="4"/>
  <c r="NC55" i="4"/>
  <c r="NB55" i="4"/>
  <c r="ON54" i="4"/>
  <c r="OM54" i="4"/>
  <c r="OL54" i="4"/>
  <c r="OK54" i="4"/>
  <c r="OJ54" i="4"/>
  <c r="OI54" i="4"/>
  <c r="OH54" i="4"/>
  <c r="OG54" i="4"/>
  <c r="OF54" i="4"/>
  <c r="OE54" i="4"/>
  <c r="OD54" i="4"/>
  <c r="OC54" i="4"/>
  <c r="OB54" i="4"/>
  <c r="OA54" i="4"/>
  <c r="NZ54" i="4"/>
  <c r="NY54" i="4"/>
  <c r="NX54" i="4"/>
  <c r="NW54" i="4"/>
  <c r="NV54" i="4"/>
  <c r="NU54" i="4"/>
  <c r="NT54" i="4"/>
  <c r="NS54" i="4"/>
  <c r="NR54" i="4"/>
  <c r="NQ54" i="4"/>
  <c r="NP54" i="4"/>
  <c r="NO54" i="4"/>
  <c r="NN54" i="4"/>
  <c r="NM54" i="4"/>
  <c r="NL54" i="4"/>
  <c r="NK54" i="4"/>
  <c r="NJ54" i="4"/>
  <c r="NI54" i="4"/>
  <c r="NH54" i="4"/>
  <c r="NG54" i="4"/>
  <c r="NF54" i="4"/>
  <c r="NE54" i="4"/>
  <c r="ND54" i="4"/>
  <c r="NC54" i="4"/>
  <c r="NB54" i="4"/>
  <c r="ON53" i="4"/>
  <c r="OM53" i="4"/>
  <c r="OL53" i="4"/>
  <c r="OK53" i="4"/>
  <c r="OJ53" i="4"/>
  <c r="OI53" i="4"/>
  <c r="OH53" i="4"/>
  <c r="OG53" i="4"/>
  <c r="OF53" i="4"/>
  <c r="OE53" i="4"/>
  <c r="OD53" i="4"/>
  <c r="OC53" i="4"/>
  <c r="OB53" i="4"/>
  <c r="OA53" i="4"/>
  <c r="NZ53" i="4"/>
  <c r="NY53" i="4"/>
  <c r="NX53" i="4"/>
  <c r="NW53" i="4"/>
  <c r="NV53" i="4"/>
  <c r="NU53" i="4"/>
  <c r="NT53" i="4"/>
  <c r="NS53" i="4"/>
  <c r="NR53" i="4"/>
  <c r="NQ53" i="4"/>
  <c r="NP53" i="4"/>
  <c r="NO53" i="4"/>
  <c r="NN53" i="4"/>
  <c r="NM53" i="4"/>
  <c r="NL53" i="4"/>
  <c r="NK53" i="4"/>
  <c r="NJ53" i="4"/>
  <c r="NI53" i="4"/>
  <c r="NH53" i="4"/>
  <c r="NG53" i="4"/>
  <c r="NF53" i="4"/>
  <c r="NE53" i="4"/>
  <c r="ND53" i="4"/>
  <c r="NC53" i="4"/>
  <c r="NB53" i="4"/>
  <c r="ON52" i="4"/>
  <c r="OM52" i="4"/>
  <c r="OL52" i="4"/>
  <c r="OK52" i="4"/>
  <c r="OJ52" i="4"/>
  <c r="OI52" i="4"/>
  <c r="OH52" i="4"/>
  <c r="OG52" i="4"/>
  <c r="OF52" i="4"/>
  <c r="OE52" i="4"/>
  <c r="OD52" i="4"/>
  <c r="OC52" i="4"/>
  <c r="OB52" i="4"/>
  <c r="OA52" i="4"/>
  <c r="NZ52" i="4"/>
  <c r="NY52" i="4"/>
  <c r="NX52" i="4"/>
  <c r="NW52" i="4"/>
  <c r="NV52" i="4"/>
  <c r="NU52" i="4"/>
  <c r="NT52" i="4"/>
  <c r="NS52" i="4"/>
  <c r="NR52" i="4"/>
  <c r="NQ52" i="4"/>
  <c r="NP52" i="4"/>
  <c r="NO52" i="4"/>
  <c r="NN52" i="4"/>
  <c r="NM52" i="4"/>
  <c r="NL52" i="4"/>
  <c r="NK52" i="4"/>
  <c r="NJ52" i="4"/>
  <c r="NI52" i="4"/>
  <c r="NH52" i="4"/>
  <c r="NG52" i="4"/>
  <c r="NF52" i="4"/>
  <c r="NE52" i="4"/>
  <c r="ND52" i="4"/>
  <c r="NC52" i="4"/>
  <c r="NB52" i="4"/>
  <c r="ON51" i="4"/>
  <c r="OM51" i="4"/>
  <c r="OL51" i="4"/>
  <c r="OK51" i="4"/>
  <c r="OJ51" i="4"/>
  <c r="OI51" i="4"/>
  <c r="OH51" i="4"/>
  <c r="OG51" i="4"/>
  <c r="OF51" i="4"/>
  <c r="OE51" i="4"/>
  <c r="OD51" i="4"/>
  <c r="OC51" i="4"/>
  <c r="OB51" i="4"/>
  <c r="OA51" i="4"/>
  <c r="NZ51" i="4"/>
  <c r="NY51" i="4"/>
  <c r="NX51" i="4"/>
  <c r="NW51" i="4"/>
  <c r="NV51" i="4"/>
  <c r="NU51" i="4"/>
  <c r="NT51" i="4"/>
  <c r="NS51" i="4"/>
  <c r="NR51" i="4"/>
  <c r="NQ51" i="4"/>
  <c r="NP51" i="4"/>
  <c r="NO51" i="4"/>
  <c r="NN51" i="4"/>
  <c r="NM51" i="4"/>
  <c r="NL51" i="4"/>
  <c r="NK51" i="4"/>
  <c r="NJ51" i="4"/>
  <c r="NI51" i="4"/>
  <c r="NH51" i="4"/>
  <c r="NG51" i="4"/>
  <c r="NF51" i="4"/>
  <c r="NE51" i="4"/>
  <c r="ND51" i="4"/>
  <c r="NC51" i="4"/>
  <c r="NB51" i="4"/>
  <c r="ON50" i="4"/>
  <c r="OM50" i="4"/>
  <c r="OL50" i="4"/>
  <c r="OK50" i="4"/>
  <c r="OJ50" i="4"/>
  <c r="OI50" i="4"/>
  <c r="OH50" i="4"/>
  <c r="OG50" i="4"/>
  <c r="OF50" i="4"/>
  <c r="OE50" i="4"/>
  <c r="OD50" i="4"/>
  <c r="OC50" i="4"/>
  <c r="OB50" i="4"/>
  <c r="OA50" i="4"/>
  <c r="NZ50" i="4"/>
  <c r="NY50" i="4"/>
  <c r="NX50" i="4"/>
  <c r="NW50" i="4"/>
  <c r="NV50" i="4"/>
  <c r="NU50" i="4"/>
  <c r="NT50" i="4"/>
  <c r="NS50" i="4"/>
  <c r="NR50" i="4"/>
  <c r="NQ50" i="4"/>
  <c r="NP50" i="4"/>
  <c r="NO50" i="4"/>
  <c r="NN50" i="4"/>
  <c r="NM50" i="4"/>
  <c r="NL50" i="4"/>
  <c r="NK50" i="4"/>
  <c r="NJ50" i="4"/>
  <c r="NI50" i="4"/>
  <c r="NH50" i="4"/>
  <c r="NG50" i="4"/>
  <c r="NF50" i="4"/>
  <c r="NE50" i="4"/>
  <c r="ND50" i="4"/>
  <c r="NC50" i="4"/>
  <c r="NB50" i="4"/>
  <c r="ON49" i="4"/>
  <c r="OM49" i="4"/>
  <c r="OL49" i="4"/>
  <c r="OK49" i="4"/>
  <c r="OJ49" i="4"/>
  <c r="OI49" i="4"/>
  <c r="OH49" i="4"/>
  <c r="OG49" i="4"/>
  <c r="OF49" i="4"/>
  <c r="OE49" i="4"/>
  <c r="OD49" i="4"/>
  <c r="OC49" i="4"/>
  <c r="OB49" i="4"/>
  <c r="OA49" i="4"/>
  <c r="NZ49" i="4"/>
  <c r="NY49" i="4"/>
  <c r="NX49" i="4"/>
  <c r="NW49" i="4"/>
  <c r="NV49" i="4"/>
  <c r="NU49" i="4"/>
  <c r="NT49" i="4"/>
  <c r="NS49" i="4"/>
  <c r="NR49" i="4"/>
  <c r="NQ49" i="4"/>
  <c r="NP49" i="4"/>
  <c r="NO49" i="4"/>
  <c r="NN49" i="4"/>
  <c r="NM49" i="4"/>
  <c r="NL49" i="4"/>
  <c r="NK49" i="4"/>
  <c r="NJ49" i="4"/>
  <c r="NI49" i="4"/>
  <c r="NH49" i="4"/>
  <c r="NG49" i="4"/>
  <c r="NF49" i="4"/>
  <c r="NE49" i="4"/>
  <c r="ND49" i="4"/>
  <c r="NC49" i="4"/>
  <c r="NB49" i="4"/>
  <c r="ON48" i="4"/>
  <c r="OM48" i="4"/>
  <c r="OL48" i="4"/>
  <c r="OK48" i="4"/>
  <c r="OJ48" i="4"/>
  <c r="OI48" i="4"/>
  <c r="OH48" i="4"/>
  <c r="OG48" i="4"/>
  <c r="OF48" i="4"/>
  <c r="OE48" i="4"/>
  <c r="OD48" i="4"/>
  <c r="OC48" i="4"/>
  <c r="OB48" i="4"/>
  <c r="OA48" i="4"/>
  <c r="NZ48" i="4"/>
  <c r="NY48" i="4"/>
  <c r="NX48" i="4"/>
  <c r="NW48" i="4"/>
  <c r="NV48" i="4"/>
  <c r="NU48" i="4"/>
  <c r="NT48" i="4"/>
  <c r="NS48" i="4"/>
  <c r="NR48" i="4"/>
  <c r="NQ48" i="4"/>
  <c r="NP48" i="4"/>
  <c r="NO48" i="4"/>
  <c r="NN48" i="4"/>
  <c r="NM48" i="4"/>
  <c r="NL48" i="4"/>
  <c r="NK48" i="4"/>
  <c r="NJ48" i="4"/>
  <c r="NI48" i="4"/>
  <c r="NH48" i="4"/>
  <c r="NG48" i="4"/>
  <c r="NF48" i="4"/>
  <c r="NE48" i="4"/>
  <c r="ND48" i="4"/>
  <c r="NC48" i="4"/>
  <c r="NB48" i="4"/>
  <c r="ON47" i="4"/>
  <c r="OM47" i="4"/>
  <c r="OL47" i="4"/>
  <c r="OK47" i="4"/>
  <c r="OJ47" i="4"/>
  <c r="OI47" i="4"/>
  <c r="OH47" i="4"/>
  <c r="OG47" i="4"/>
  <c r="OF47" i="4"/>
  <c r="OE47" i="4"/>
  <c r="OD47" i="4"/>
  <c r="OC47" i="4"/>
  <c r="OB47" i="4"/>
  <c r="OA47" i="4"/>
  <c r="NZ47" i="4"/>
  <c r="NY47" i="4"/>
  <c r="NX47" i="4"/>
  <c r="NW47" i="4"/>
  <c r="NV47" i="4"/>
  <c r="NU47" i="4"/>
  <c r="NT47" i="4"/>
  <c r="NS47" i="4"/>
  <c r="NR47" i="4"/>
  <c r="NQ47" i="4"/>
  <c r="NP47" i="4"/>
  <c r="NO47" i="4"/>
  <c r="NN47" i="4"/>
  <c r="NM47" i="4"/>
  <c r="NL47" i="4"/>
  <c r="NK47" i="4"/>
  <c r="NJ47" i="4"/>
  <c r="NI47" i="4"/>
  <c r="NH47" i="4"/>
  <c r="NG47" i="4"/>
  <c r="NF47" i="4"/>
  <c r="NE47" i="4"/>
  <c r="ND47" i="4"/>
  <c r="NC47" i="4"/>
  <c r="NB47" i="4"/>
  <c r="ON46" i="4"/>
  <c r="OM46" i="4"/>
  <c r="OL46" i="4"/>
  <c r="OK46" i="4"/>
  <c r="OJ46" i="4"/>
  <c r="OI46" i="4"/>
  <c r="OH46" i="4"/>
  <c r="OG46" i="4"/>
  <c r="OF46" i="4"/>
  <c r="OE46" i="4"/>
  <c r="OD46" i="4"/>
  <c r="OC46" i="4"/>
  <c r="OB46" i="4"/>
  <c r="OA46" i="4"/>
  <c r="NZ46" i="4"/>
  <c r="NY46" i="4"/>
  <c r="NX46" i="4"/>
  <c r="NW46" i="4"/>
  <c r="NV46" i="4"/>
  <c r="NU46" i="4"/>
  <c r="NT46" i="4"/>
  <c r="NS46" i="4"/>
  <c r="NR46" i="4"/>
  <c r="NQ46" i="4"/>
  <c r="NP46" i="4"/>
  <c r="NO46" i="4"/>
  <c r="NN46" i="4"/>
  <c r="NM46" i="4"/>
  <c r="NL46" i="4"/>
  <c r="NK46" i="4"/>
  <c r="NJ46" i="4"/>
  <c r="NI46" i="4"/>
  <c r="NH46" i="4"/>
  <c r="NG46" i="4"/>
  <c r="NF46" i="4"/>
  <c r="NE46" i="4"/>
  <c r="ND46" i="4"/>
  <c r="NC46" i="4"/>
  <c r="NB46" i="4"/>
  <c r="ON45" i="4"/>
  <c r="OM45" i="4"/>
  <c r="OL45" i="4"/>
  <c r="OK45" i="4"/>
  <c r="OJ45" i="4"/>
  <c r="OI45" i="4"/>
  <c r="OH45" i="4"/>
  <c r="OG45" i="4"/>
  <c r="OF45" i="4"/>
  <c r="OE45" i="4"/>
  <c r="OD45" i="4"/>
  <c r="OC45" i="4"/>
  <c r="OB45" i="4"/>
  <c r="OA45" i="4"/>
  <c r="NZ45" i="4"/>
  <c r="NY45" i="4"/>
  <c r="NX45" i="4"/>
  <c r="NW45" i="4"/>
  <c r="NV45" i="4"/>
  <c r="NU45" i="4"/>
  <c r="NT45" i="4"/>
  <c r="NS45" i="4"/>
  <c r="NR45" i="4"/>
  <c r="NQ45" i="4"/>
  <c r="NP45" i="4"/>
  <c r="NO45" i="4"/>
  <c r="NN45" i="4"/>
  <c r="NM45" i="4"/>
  <c r="NL45" i="4"/>
  <c r="NK45" i="4"/>
  <c r="NJ45" i="4"/>
  <c r="NI45" i="4"/>
  <c r="NH45" i="4"/>
  <c r="NG45" i="4"/>
  <c r="NF45" i="4"/>
  <c r="NE45" i="4"/>
  <c r="ND45" i="4"/>
  <c r="NC45" i="4"/>
  <c r="NB45" i="4"/>
  <c r="ON44" i="4"/>
  <c r="OM44" i="4"/>
  <c r="OL44" i="4"/>
  <c r="OK44" i="4"/>
  <c r="OJ44" i="4"/>
  <c r="OI44" i="4"/>
  <c r="OH44" i="4"/>
  <c r="OG44" i="4"/>
  <c r="OF44" i="4"/>
  <c r="OE44" i="4"/>
  <c r="OD44" i="4"/>
  <c r="OC44" i="4"/>
  <c r="OB44" i="4"/>
  <c r="OA44" i="4"/>
  <c r="NZ44" i="4"/>
  <c r="NY44" i="4"/>
  <c r="NX44" i="4"/>
  <c r="NW44" i="4"/>
  <c r="NV44" i="4"/>
  <c r="NU44" i="4"/>
  <c r="NT44" i="4"/>
  <c r="NS44" i="4"/>
  <c r="NR44" i="4"/>
  <c r="NQ44" i="4"/>
  <c r="NP44" i="4"/>
  <c r="NO44" i="4"/>
  <c r="NN44" i="4"/>
  <c r="NM44" i="4"/>
  <c r="NL44" i="4"/>
  <c r="NK44" i="4"/>
  <c r="NJ44" i="4"/>
  <c r="NI44" i="4"/>
  <c r="NH44" i="4"/>
  <c r="NG44" i="4"/>
  <c r="NF44" i="4"/>
  <c r="NE44" i="4"/>
  <c r="ND44" i="4"/>
  <c r="NC44" i="4"/>
  <c r="NB44" i="4"/>
  <c r="ON43" i="4"/>
  <c r="OM43" i="4"/>
  <c r="OL43" i="4"/>
  <c r="OK43" i="4"/>
  <c r="OJ43" i="4"/>
  <c r="OI43" i="4"/>
  <c r="OH43" i="4"/>
  <c r="OG43" i="4"/>
  <c r="OF43" i="4"/>
  <c r="OE43" i="4"/>
  <c r="OD43" i="4"/>
  <c r="OC43" i="4"/>
  <c r="OB43" i="4"/>
  <c r="OA43" i="4"/>
  <c r="NZ43" i="4"/>
  <c r="NY43" i="4"/>
  <c r="NX43" i="4"/>
  <c r="NW43" i="4"/>
  <c r="NV43" i="4"/>
  <c r="NU43" i="4"/>
  <c r="NT43" i="4"/>
  <c r="NS43" i="4"/>
  <c r="NR43" i="4"/>
  <c r="NQ43" i="4"/>
  <c r="NP43" i="4"/>
  <c r="NO43" i="4"/>
  <c r="NN43" i="4"/>
  <c r="NM43" i="4"/>
  <c r="NL43" i="4"/>
  <c r="NK43" i="4"/>
  <c r="NJ43" i="4"/>
  <c r="NI43" i="4"/>
  <c r="NH43" i="4"/>
  <c r="NG43" i="4"/>
  <c r="NF43" i="4"/>
  <c r="NE43" i="4"/>
  <c r="ND43" i="4"/>
  <c r="NC43" i="4"/>
  <c r="NB43" i="4"/>
  <c r="ON42" i="4"/>
  <c r="OM42" i="4"/>
  <c r="OL42" i="4"/>
  <c r="OK42" i="4"/>
  <c r="OJ42" i="4"/>
  <c r="OI42" i="4"/>
  <c r="OH42" i="4"/>
  <c r="OG42" i="4"/>
  <c r="OF42" i="4"/>
  <c r="OE42" i="4"/>
  <c r="OD42" i="4"/>
  <c r="OC42" i="4"/>
  <c r="OB42" i="4"/>
  <c r="OA42" i="4"/>
  <c r="NZ42" i="4"/>
  <c r="NY42" i="4"/>
  <c r="NX42" i="4"/>
  <c r="NW42" i="4"/>
  <c r="NV42" i="4"/>
  <c r="NU42" i="4"/>
  <c r="NT42" i="4"/>
  <c r="NS42" i="4"/>
  <c r="NR42" i="4"/>
  <c r="NQ42" i="4"/>
  <c r="NP42" i="4"/>
  <c r="NO42" i="4"/>
  <c r="NN42" i="4"/>
  <c r="NM42" i="4"/>
  <c r="NL42" i="4"/>
  <c r="NK42" i="4"/>
  <c r="NJ42" i="4"/>
  <c r="NI42" i="4"/>
  <c r="NH42" i="4"/>
  <c r="NG42" i="4"/>
  <c r="NF42" i="4"/>
  <c r="NE42" i="4"/>
  <c r="ND42" i="4"/>
  <c r="NC42" i="4"/>
  <c r="NB42" i="4"/>
  <c r="ON41" i="4"/>
  <c r="OM41" i="4"/>
  <c r="OL41" i="4"/>
  <c r="OK41" i="4"/>
  <c r="OJ41" i="4"/>
  <c r="OI41" i="4"/>
  <c r="OH41" i="4"/>
  <c r="OG41" i="4"/>
  <c r="OF41" i="4"/>
  <c r="OE41" i="4"/>
  <c r="OD41" i="4"/>
  <c r="OC41" i="4"/>
  <c r="OB41" i="4"/>
  <c r="OA41" i="4"/>
  <c r="NZ41" i="4"/>
  <c r="NY41" i="4"/>
  <c r="NX41" i="4"/>
  <c r="NW41" i="4"/>
  <c r="NV41" i="4"/>
  <c r="NU41" i="4"/>
  <c r="NT41" i="4"/>
  <c r="NS41" i="4"/>
  <c r="NR41" i="4"/>
  <c r="NQ41" i="4"/>
  <c r="NP41" i="4"/>
  <c r="NO41" i="4"/>
  <c r="NN41" i="4"/>
  <c r="NM41" i="4"/>
  <c r="NL41" i="4"/>
  <c r="NK41" i="4"/>
  <c r="NJ41" i="4"/>
  <c r="NI41" i="4"/>
  <c r="NH41" i="4"/>
  <c r="NG41" i="4"/>
  <c r="NF41" i="4"/>
  <c r="NE41" i="4"/>
  <c r="ND41" i="4"/>
  <c r="NC41" i="4"/>
  <c r="NB41" i="4"/>
  <c r="ON40" i="4"/>
  <c r="OM40" i="4"/>
  <c r="OL40" i="4"/>
  <c r="OK40" i="4"/>
  <c r="OJ40" i="4"/>
  <c r="OI40" i="4"/>
  <c r="OH40" i="4"/>
  <c r="OG40" i="4"/>
  <c r="OF40" i="4"/>
  <c r="OE40" i="4"/>
  <c r="OD40" i="4"/>
  <c r="OC40" i="4"/>
  <c r="OB40" i="4"/>
  <c r="OA40" i="4"/>
  <c r="NZ40" i="4"/>
  <c r="NY40" i="4"/>
  <c r="NX40" i="4"/>
  <c r="NW40" i="4"/>
  <c r="NV40" i="4"/>
  <c r="NU40" i="4"/>
  <c r="NT40" i="4"/>
  <c r="NS40" i="4"/>
  <c r="NR40" i="4"/>
  <c r="NQ40" i="4"/>
  <c r="NP40" i="4"/>
  <c r="NO40" i="4"/>
  <c r="NN40" i="4"/>
  <c r="NM40" i="4"/>
  <c r="NL40" i="4"/>
  <c r="NK40" i="4"/>
  <c r="NJ40" i="4"/>
  <c r="NI40" i="4"/>
  <c r="NH40" i="4"/>
  <c r="NG40" i="4"/>
  <c r="NF40" i="4"/>
  <c r="NE40" i="4"/>
  <c r="ND40" i="4"/>
  <c r="NC40" i="4"/>
  <c r="NB40" i="4"/>
  <c r="ON39" i="4"/>
  <c r="OM39" i="4"/>
  <c r="OL39" i="4"/>
  <c r="OK39" i="4"/>
  <c r="OJ39" i="4"/>
  <c r="OI39" i="4"/>
  <c r="OH39" i="4"/>
  <c r="OG39" i="4"/>
  <c r="OF39" i="4"/>
  <c r="OE39" i="4"/>
  <c r="OD39" i="4"/>
  <c r="OC39" i="4"/>
  <c r="OB39" i="4"/>
  <c r="OA39" i="4"/>
  <c r="NZ39" i="4"/>
  <c r="NY39" i="4"/>
  <c r="NX39" i="4"/>
  <c r="NW39" i="4"/>
  <c r="NV39" i="4"/>
  <c r="NU39" i="4"/>
  <c r="NT39" i="4"/>
  <c r="NS39" i="4"/>
  <c r="NR39" i="4"/>
  <c r="NQ39" i="4"/>
  <c r="NP39" i="4"/>
  <c r="NO39" i="4"/>
  <c r="NN39" i="4"/>
  <c r="NM39" i="4"/>
  <c r="NL39" i="4"/>
  <c r="NK39" i="4"/>
  <c r="NJ39" i="4"/>
  <c r="NI39" i="4"/>
  <c r="NH39" i="4"/>
  <c r="NG39" i="4"/>
  <c r="NF39" i="4"/>
  <c r="NE39" i="4"/>
  <c r="ND39" i="4"/>
  <c r="NC39" i="4"/>
  <c r="NB39" i="4"/>
  <c r="ON38" i="4"/>
  <c r="OM38" i="4"/>
  <c r="OL38" i="4"/>
  <c r="OK38" i="4"/>
  <c r="OJ38" i="4"/>
  <c r="OI38" i="4"/>
  <c r="OH38" i="4"/>
  <c r="OG38" i="4"/>
  <c r="OF38" i="4"/>
  <c r="OE38" i="4"/>
  <c r="OD38" i="4"/>
  <c r="OC38" i="4"/>
  <c r="OB38" i="4"/>
  <c r="OA38" i="4"/>
  <c r="NZ38" i="4"/>
  <c r="NY38" i="4"/>
  <c r="NX38" i="4"/>
  <c r="NW38" i="4"/>
  <c r="NV38" i="4"/>
  <c r="NU38" i="4"/>
  <c r="NT38" i="4"/>
  <c r="NS38" i="4"/>
  <c r="NR38" i="4"/>
  <c r="NQ38" i="4"/>
  <c r="NP38" i="4"/>
  <c r="NO38" i="4"/>
  <c r="NN38" i="4"/>
  <c r="NM38" i="4"/>
  <c r="NL38" i="4"/>
  <c r="NK38" i="4"/>
  <c r="NJ38" i="4"/>
  <c r="NI38" i="4"/>
  <c r="NH38" i="4"/>
  <c r="NG38" i="4"/>
  <c r="NF38" i="4"/>
  <c r="NE38" i="4"/>
  <c r="ND38" i="4"/>
  <c r="NC38" i="4"/>
  <c r="NB38" i="4"/>
  <c r="ON37" i="4"/>
  <c r="OM37" i="4"/>
  <c r="OL37" i="4"/>
  <c r="OK37" i="4"/>
  <c r="OJ37" i="4"/>
  <c r="OI37" i="4"/>
  <c r="OH37" i="4"/>
  <c r="OG37" i="4"/>
  <c r="OF37" i="4"/>
  <c r="OE37" i="4"/>
  <c r="OD37" i="4"/>
  <c r="OC37" i="4"/>
  <c r="OB37" i="4"/>
  <c r="OA37" i="4"/>
  <c r="NZ37" i="4"/>
  <c r="NY37" i="4"/>
  <c r="NX37" i="4"/>
  <c r="NW37" i="4"/>
  <c r="NV37" i="4"/>
  <c r="NU37" i="4"/>
  <c r="NT37" i="4"/>
  <c r="NS37" i="4"/>
  <c r="NR37" i="4"/>
  <c r="NQ37" i="4"/>
  <c r="NP37" i="4"/>
  <c r="NO37" i="4"/>
  <c r="NN37" i="4"/>
  <c r="NM37" i="4"/>
  <c r="NL37" i="4"/>
  <c r="NK37" i="4"/>
  <c r="NJ37" i="4"/>
  <c r="NI37" i="4"/>
  <c r="NH37" i="4"/>
  <c r="NG37" i="4"/>
  <c r="NF37" i="4"/>
  <c r="NE37" i="4"/>
  <c r="ND37" i="4"/>
  <c r="NC37" i="4"/>
  <c r="NB37" i="4"/>
  <c r="ON36" i="4"/>
  <c r="OM36" i="4"/>
  <c r="OL36" i="4"/>
  <c r="OK36" i="4"/>
  <c r="OJ36" i="4"/>
  <c r="OI36" i="4"/>
  <c r="OH36" i="4"/>
  <c r="OG36" i="4"/>
  <c r="OF36" i="4"/>
  <c r="OE36" i="4"/>
  <c r="OD36" i="4"/>
  <c r="OC36" i="4"/>
  <c r="OB36" i="4"/>
  <c r="OA36" i="4"/>
  <c r="NZ36" i="4"/>
  <c r="NY36" i="4"/>
  <c r="NX36" i="4"/>
  <c r="NW36" i="4"/>
  <c r="NV36" i="4"/>
  <c r="NU36" i="4"/>
  <c r="NT36" i="4"/>
  <c r="NS36" i="4"/>
  <c r="NR36" i="4"/>
  <c r="NQ36" i="4"/>
  <c r="NP36" i="4"/>
  <c r="NO36" i="4"/>
  <c r="NN36" i="4"/>
  <c r="NM36" i="4"/>
  <c r="NL36" i="4"/>
  <c r="NK36" i="4"/>
  <c r="NJ36" i="4"/>
  <c r="NI36" i="4"/>
  <c r="NH36" i="4"/>
  <c r="NG36" i="4"/>
  <c r="NF36" i="4"/>
  <c r="NE36" i="4"/>
  <c r="ND36" i="4"/>
  <c r="NC36" i="4"/>
  <c r="NB36" i="4"/>
  <c r="ON35" i="4"/>
  <c r="OM35" i="4"/>
  <c r="OL35" i="4"/>
  <c r="OK35" i="4"/>
  <c r="OJ35" i="4"/>
  <c r="OI35" i="4"/>
  <c r="OH35" i="4"/>
  <c r="OG35" i="4"/>
  <c r="OF35" i="4"/>
  <c r="OE35" i="4"/>
  <c r="OD35" i="4"/>
  <c r="OC35" i="4"/>
  <c r="OB35" i="4"/>
  <c r="OA35" i="4"/>
  <c r="NZ35" i="4"/>
  <c r="NY35" i="4"/>
  <c r="NX35" i="4"/>
  <c r="NW35" i="4"/>
  <c r="NV35" i="4"/>
  <c r="NU35" i="4"/>
  <c r="NT35" i="4"/>
  <c r="NS35" i="4"/>
  <c r="NR35" i="4"/>
  <c r="NQ35" i="4"/>
  <c r="NP35" i="4"/>
  <c r="NO35" i="4"/>
  <c r="NN35" i="4"/>
  <c r="NM35" i="4"/>
  <c r="NL35" i="4"/>
  <c r="NK35" i="4"/>
  <c r="NJ35" i="4"/>
  <c r="NI35" i="4"/>
  <c r="NH35" i="4"/>
  <c r="NG35" i="4"/>
  <c r="NF35" i="4"/>
  <c r="NE35" i="4"/>
  <c r="ND35" i="4"/>
  <c r="NC35" i="4"/>
  <c r="NB35" i="4"/>
  <c r="ON34" i="4"/>
  <c r="OM34" i="4"/>
  <c r="OL34" i="4"/>
  <c r="OK34" i="4"/>
  <c r="OJ34" i="4"/>
  <c r="OI34" i="4"/>
  <c r="OH34" i="4"/>
  <c r="OG34" i="4"/>
  <c r="OF34" i="4"/>
  <c r="OE34" i="4"/>
  <c r="OD34" i="4"/>
  <c r="OC34" i="4"/>
  <c r="OB34" i="4"/>
  <c r="OA34" i="4"/>
  <c r="NZ34" i="4"/>
  <c r="NY34" i="4"/>
  <c r="NX34" i="4"/>
  <c r="NW34" i="4"/>
  <c r="NV34" i="4"/>
  <c r="NU34" i="4"/>
  <c r="NT34" i="4"/>
  <c r="NS34" i="4"/>
  <c r="NR34" i="4"/>
  <c r="NQ34" i="4"/>
  <c r="NP34" i="4"/>
  <c r="NO34" i="4"/>
  <c r="NN34" i="4"/>
  <c r="NM34" i="4"/>
  <c r="NL34" i="4"/>
  <c r="NK34" i="4"/>
  <c r="NJ34" i="4"/>
  <c r="NI34" i="4"/>
  <c r="NH34" i="4"/>
  <c r="NG34" i="4"/>
  <c r="NF34" i="4"/>
  <c r="NE34" i="4"/>
  <c r="ND34" i="4"/>
  <c r="NC34" i="4"/>
  <c r="NB34" i="4"/>
  <c r="ON33" i="4"/>
  <c r="OM33" i="4"/>
  <c r="OL33" i="4"/>
  <c r="OK33" i="4"/>
  <c r="OJ33" i="4"/>
  <c r="OI33" i="4"/>
  <c r="OH33" i="4"/>
  <c r="OG33" i="4"/>
  <c r="OF33" i="4"/>
  <c r="OE33" i="4"/>
  <c r="OD33" i="4"/>
  <c r="OC33" i="4"/>
  <c r="OB33" i="4"/>
  <c r="OA33" i="4"/>
  <c r="NZ33" i="4"/>
  <c r="NY33" i="4"/>
  <c r="NX33" i="4"/>
  <c r="NW33" i="4"/>
  <c r="NV33" i="4"/>
  <c r="NU33" i="4"/>
  <c r="NT33" i="4"/>
  <c r="NS33" i="4"/>
  <c r="NR33" i="4"/>
  <c r="NQ33" i="4"/>
  <c r="NP33" i="4"/>
  <c r="NO33" i="4"/>
  <c r="NN33" i="4"/>
  <c r="NM33" i="4"/>
  <c r="NL33" i="4"/>
  <c r="NK33" i="4"/>
  <c r="NJ33" i="4"/>
  <c r="NI33" i="4"/>
  <c r="NH33" i="4"/>
  <c r="NG33" i="4"/>
  <c r="NF33" i="4"/>
  <c r="NE33" i="4"/>
  <c r="ND33" i="4"/>
  <c r="NC33" i="4"/>
  <c r="NB33" i="4"/>
  <c r="ON32" i="4"/>
  <c r="OM32" i="4"/>
  <c r="OL32" i="4"/>
  <c r="OK32" i="4"/>
  <c r="OJ32" i="4"/>
  <c r="OI32" i="4"/>
  <c r="OH32" i="4"/>
  <c r="OG32" i="4"/>
  <c r="OF32" i="4"/>
  <c r="OE32" i="4"/>
  <c r="OD32" i="4"/>
  <c r="OC32" i="4"/>
  <c r="OB32" i="4"/>
  <c r="OA32" i="4"/>
  <c r="NZ32" i="4"/>
  <c r="NY32" i="4"/>
  <c r="NX32" i="4"/>
  <c r="NW32" i="4"/>
  <c r="NV32" i="4"/>
  <c r="NU32" i="4"/>
  <c r="NT32" i="4"/>
  <c r="NS32" i="4"/>
  <c r="NR32" i="4"/>
  <c r="NQ32" i="4"/>
  <c r="NP32" i="4"/>
  <c r="NO32" i="4"/>
  <c r="NN32" i="4"/>
  <c r="NM32" i="4"/>
  <c r="NL32" i="4"/>
  <c r="NK32" i="4"/>
  <c r="NJ32" i="4"/>
  <c r="NI32" i="4"/>
  <c r="NH32" i="4"/>
  <c r="NG32" i="4"/>
  <c r="NF32" i="4"/>
  <c r="NE32" i="4"/>
  <c r="ND32" i="4"/>
  <c r="NC32" i="4"/>
  <c r="NB32" i="4"/>
  <c r="ON31" i="4"/>
  <c r="OM31" i="4"/>
  <c r="OL31" i="4"/>
  <c r="OK31" i="4"/>
  <c r="OJ31" i="4"/>
  <c r="OI31" i="4"/>
  <c r="OH31" i="4"/>
  <c r="OG31" i="4"/>
  <c r="OF31" i="4"/>
  <c r="OE31" i="4"/>
  <c r="OD31" i="4"/>
  <c r="OC31" i="4"/>
  <c r="OB31" i="4"/>
  <c r="OA31" i="4"/>
  <c r="NZ31" i="4"/>
  <c r="NY31" i="4"/>
  <c r="NX31" i="4"/>
  <c r="NW31" i="4"/>
  <c r="NV31" i="4"/>
  <c r="NU31" i="4"/>
  <c r="NT31" i="4"/>
  <c r="NS31" i="4"/>
  <c r="NR31" i="4"/>
  <c r="NQ31" i="4"/>
  <c r="NP31" i="4"/>
  <c r="NO31" i="4"/>
  <c r="NN31" i="4"/>
  <c r="NM31" i="4"/>
  <c r="NL31" i="4"/>
  <c r="NK31" i="4"/>
  <c r="NJ31" i="4"/>
  <c r="NI31" i="4"/>
  <c r="NH31" i="4"/>
  <c r="NG31" i="4"/>
  <c r="NF31" i="4"/>
  <c r="NE31" i="4"/>
  <c r="ND31" i="4"/>
  <c r="NC31" i="4"/>
  <c r="NB31" i="4"/>
  <c r="ON30" i="4"/>
  <c r="OM30" i="4"/>
  <c r="OL30" i="4"/>
  <c r="OK30" i="4"/>
  <c r="OJ30" i="4"/>
  <c r="OI30" i="4"/>
  <c r="OH30" i="4"/>
  <c r="OG30" i="4"/>
  <c r="OF30" i="4"/>
  <c r="OE30" i="4"/>
  <c r="OD30" i="4"/>
  <c r="OC30" i="4"/>
  <c r="OB30" i="4"/>
  <c r="OA30" i="4"/>
  <c r="NZ30" i="4"/>
  <c r="NY30" i="4"/>
  <c r="NX30" i="4"/>
  <c r="NW30" i="4"/>
  <c r="NV30" i="4"/>
  <c r="NU30" i="4"/>
  <c r="NT30" i="4"/>
  <c r="NS30" i="4"/>
  <c r="NR30" i="4"/>
  <c r="NQ30" i="4"/>
  <c r="NP30" i="4"/>
  <c r="NO30" i="4"/>
  <c r="NN30" i="4"/>
  <c r="NM30" i="4"/>
  <c r="NL30" i="4"/>
  <c r="NK30" i="4"/>
  <c r="NJ30" i="4"/>
  <c r="NI30" i="4"/>
  <c r="NH30" i="4"/>
  <c r="NG30" i="4"/>
  <c r="NF30" i="4"/>
  <c r="NE30" i="4"/>
  <c r="ND30" i="4"/>
  <c r="NC30" i="4"/>
  <c r="NB30" i="4"/>
  <c r="ON29" i="4"/>
  <c r="OM29" i="4"/>
  <c r="OL29" i="4"/>
  <c r="OK29" i="4"/>
  <c r="OJ29" i="4"/>
  <c r="OI29" i="4"/>
  <c r="OH29" i="4"/>
  <c r="OG29" i="4"/>
  <c r="OF29" i="4"/>
  <c r="OE29" i="4"/>
  <c r="OD29" i="4"/>
  <c r="OC29" i="4"/>
  <c r="OB29" i="4"/>
  <c r="OA29" i="4"/>
  <c r="NZ29" i="4"/>
  <c r="NY29" i="4"/>
  <c r="NX29" i="4"/>
  <c r="NW29" i="4"/>
  <c r="NV29" i="4"/>
  <c r="NU29" i="4"/>
  <c r="NT29" i="4"/>
  <c r="NS29" i="4"/>
  <c r="NR29" i="4"/>
  <c r="NQ29" i="4"/>
  <c r="NP29" i="4"/>
  <c r="NO29" i="4"/>
  <c r="NN29" i="4"/>
  <c r="NM29" i="4"/>
  <c r="NL29" i="4"/>
  <c r="NK29" i="4"/>
  <c r="NJ29" i="4"/>
  <c r="NI29" i="4"/>
  <c r="NH29" i="4"/>
  <c r="NG29" i="4"/>
  <c r="NF29" i="4"/>
  <c r="NE29" i="4"/>
  <c r="ND29" i="4"/>
  <c r="NC29" i="4"/>
  <c r="NB29" i="4"/>
  <c r="ON28" i="4"/>
  <c r="OM28" i="4"/>
  <c r="OL28" i="4"/>
  <c r="OK28" i="4"/>
  <c r="OJ28" i="4"/>
  <c r="OI28" i="4"/>
  <c r="OH28" i="4"/>
  <c r="OG28" i="4"/>
  <c r="OF28" i="4"/>
  <c r="OE28" i="4"/>
  <c r="OD28" i="4"/>
  <c r="OC28" i="4"/>
  <c r="OB28" i="4"/>
  <c r="OA28" i="4"/>
  <c r="NZ28" i="4"/>
  <c r="NY28" i="4"/>
  <c r="NX28" i="4"/>
  <c r="NW28" i="4"/>
  <c r="NV28" i="4"/>
  <c r="NU28" i="4"/>
  <c r="NT28" i="4"/>
  <c r="NS28" i="4"/>
  <c r="NR28" i="4"/>
  <c r="NQ28" i="4"/>
  <c r="NP28" i="4"/>
  <c r="NO28" i="4"/>
  <c r="NN28" i="4"/>
  <c r="NM28" i="4"/>
  <c r="NL28" i="4"/>
  <c r="NK28" i="4"/>
  <c r="NJ28" i="4"/>
  <c r="NI28" i="4"/>
  <c r="NH28" i="4"/>
  <c r="NG28" i="4"/>
  <c r="NF28" i="4"/>
  <c r="NE28" i="4"/>
  <c r="ND28" i="4"/>
  <c r="NC28" i="4"/>
  <c r="NB28" i="4"/>
  <c r="ON27" i="4"/>
  <c r="OM27" i="4"/>
  <c r="OL27" i="4"/>
  <c r="OK27" i="4"/>
  <c r="OJ27" i="4"/>
  <c r="OI27" i="4"/>
  <c r="OH27" i="4"/>
  <c r="OG27" i="4"/>
  <c r="OF27" i="4"/>
  <c r="OE27" i="4"/>
  <c r="OD27" i="4"/>
  <c r="OC27" i="4"/>
  <c r="OB27" i="4"/>
  <c r="OA27" i="4"/>
  <c r="NZ27" i="4"/>
  <c r="NY27" i="4"/>
  <c r="NX27" i="4"/>
  <c r="NW27" i="4"/>
  <c r="NV27" i="4"/>
  <c r="NU27" i="4"/>
  <c r="NT27" i="4"/>
  <c r="NS27" i="4"/>
  <c r="NR27" i="4"/>
  <c r="NQ27" i="4"/>
  <c r="NP27" i="4"/>
  <c r="NO27" i="4"/>
  <c r="NN27" i="4"/>
  <c r="NM27" i="4"/>
  <c r="NL27" i="4"/>
  <c r="NK27" i="4"/>
  <c r="NJ27" i="4"/>
  <c r="NI27" i="4"/>
  <c r="NH27" i="4"/>
  <c r="NG27" i="4"/>
  <c r="NF27" i="4"/>
  <c r="NE27" i="4"/>
  <c r="ND27" i="4"/>
  <c r="NC27" i="4"/>
  <c r="NB27" i="4"/>
  <c r="ON26" i="4"/>
  <c r="OM26" i="4"/>
  <c r="OL26" i="4"/>
  <c r="OK26" i="4"/>
  <c r="OJ26" i="4"/>
  <c r="OI26" i="4"/>
  <c r="OH26" i="4"/>
  <c r="OG26" i="4"/>
  <c r="OF26" i="4"/>
  <c r="OE26" i="4"/>
  <c r="OD26" i="4"/>
  <c r="OC26" i="4"/>
  <c r="OB26" i="4"/>
  <c r="OA26" i="4"/>
  <c r="NZ26" i="4"/>
  <c r="NY26" i="4"/>
  <c r="NX26" i="4"/>
  <c r="NW26" i="4"/>
  <c r="NV26" i="4"/>
  <c r="NU26" i="4"/>
  <c r="NT26" i="4"/>
  <c r="NS26" i="4"/>
  <c r="NR26" i="4"/>
  <c r="NQ26" i="4"/>
  <c r="NP26" i="4"/>
  <c r="NO26" i="4"/>
  <c r="NN26" i="4"/>
  <c r="NM26" i="4"/>
  <c r="NL26" i="4"/>
  <c r="NK26" i="4"/>
  <c r="NJ26" i="4"/>
  <c r="NI26" i="4"/>
  <c r="NH26" i="4"/>
  <c r="NG26" i="4"/>
  <c r="NF26" i="4"/>
  <c r="NE26" i="4"/>
  <c r="ND26" i="4"/>
  <c r="NC26" i="4"/>
  <c r="NB26" i="4"/>
  <c r="ON25" i="4"/>
  <c r="OM25" i="4"/>
  <c r="OL25" i="4"/>
  <c r="OK25" i="4"/>
  <c r="OJ25" i="4"/>
  <c r="OI25" i="4"/>
  <c r="OH25" i="4"/>
  <c r="OG25" i="4"/>
  <c r="OF25" i="4"/>
  <c r="OE25" i="4"/>
  <c r="OD25" i="4"/>
  <c r="OC25" i="4"/>
  <c r="OB25" i="4"/>
  <c r="OA25" i="4"/>
  <c r="NZ25" i="4"/>
  <c r="NY25" i="4"/>
  <c r="NX25" i="4"/>
  <c r="NW25" i="4"/>
  <c r="NV25" i="4"/>
  <c r="NU25" i="4"/>
  <c r="NT25" i="4"/>
  <c r="NS25" i="4"/>
  <c r="NR25" i="4"/>
  <c r="NQ25" i="4"/>
  <c r="NP25" i="4"/>
  <c r="NO25" i="4"/>
  <c r="NN25" i="4"/>
  <c r="NM25" i="4"/>
  <c r="NL25" i="4"/>
  <c r="NK25" i="4"/>
  <c r="NJ25" i="4"/>
  <c r="NI25" i="4"/>
  <c r="NH25" i="4"/>
  <c r="NG25" i="4"/>
  <c r="NF25" i="4"/>
  <c r="NE25" i="4"/>
  <c r="ND25" i="4"/>
  <c r="NC25" i="4"/>
  <c r="NB25" i="4"/>
  <c r="ON24" i="4"/>
  <c r="OM24" i="4"/>
  <c r="OL24" i="4"/>
  <c r="OK24" i="4"/>
  <c r="OJ24" i="4"/>
  <c r="OI24" i="4"/>
  <c r="OH24" i="4"/>
  <c r="OG24" i="4"/>
  <c r="OF24" i="4"/>
  <c r="OE24" i="4"/>
  <c r="OD24" i="4"/>
  <c r="OC24" i="4"/>
  <c r="OB24" i="4"/>
  <c r="OA24" i="4"/>
  <c r="NZ24" i="4"/>
  <c r="NY24" i="4"/>
  <c r="NX24" i="4"/>
  <c r="NW24" i="4"/>
  <c r="NV24" i="4"/>
  <c r="NU24" i="4"/>
  <c r="NT24" i="4"/>
  <c r="NS24" i="4"/>
  <c r="NR24" i="4"/>
  <c r="NQ24" i="4"/>
  <c r="NP24" i="4"/>
  <c r="NO24" i="4"/>
  <c r="NN24" i="4"/>
  <c r="NM24" i="4"/>
  <c r="NL24" i="4"/>
  <c r="NK24" i="4"/>
  <c r="NJ24" i="4"/>
  <c r="NI24" i="4"/>
  <c r="NH24" i="4"/>
  <c r="NG24" i="4"/>
  <c r="NF24" i="4"/>
  <c r="NE24" i="4"/>
  <c r="ND24" i="4"/>
  <c r="NC24" i="4"/>
  <c r="NB24" i="4"/>
  <c r="ON23" i="4"/>
  <c r="OM23" i="4"/>
  <c r="OL23" i="4"/>
  <c r="OK23" i="4"/>
  <c r="OJ23" i="4"/>
  <c r="OI23" i="4"/>
  <c r="OH23" i="4"/>
  <c r="OG23" i="4"/>
  <c r="OF23" i="4"/>
  <c r="OE23" i="4"/>
  <c r="OD23" i="4"/>
  <c r="OC23" i="4"/>
  <c r="OB23" i="4"/>
  <c r="OA23" i="4"/>
  <c r="NZ23" i="4"/>
  <c r="NY23" i="4"/>
  <c r="NX23" i="4"/>
  <c r="NW23" i="4"/>
  <c r="NV23" i="4"/>
  <c r="NU23" i="4"/>
  <c r="NT23" i="4"/>
  <c r="NS23" i="4"/>
  <c r="NR23" i="4"/>
  <c r="NQ23" i="4"/>
  <c r="NP23" i="4"/>
  <c r="NO23" i="4"/>
  <c r="NN23" i="4"/>
  <c r="NM23" i="4"/>
  <c r="NL23" i="4"/>
  <c r="NK23" i="4"/>
  <c r="NJ23" i="4"/>
  <c r="NI23" i="4"/>
  <c r="NH23" i="4"/>
  <c r="NG23" i="4"/>
  <c r="NF23" i="4"/>
  <c r="NE23" i="4"/>
  <c r="ND23" i="4"/>
  <c r="NC23" i="4"/>
  <c r="NB23" i="4"/>
  <c r="ON22" i="4"/>
  <c r="OM22" i="4"/>
  <c r="OL22" i="4"/>
  <c r="OK22" i="4"/>
  <c r="OJ22" i="4"/>
  <c r="OI22" i="4"/>
  <c r="OH22" i="4"/>
  <c r="OG22" i="4"/>
  <c r="OF22" i="4"/>
  <c r="OE22" i="4"/>
  <c r="OD22" i="4"/>
  <c r="OC22" i="4"/>
  <c r="OB22" i="4"/>
  <c r="OA22" i="4"/>
  <c r="NZ22" i="4"/>
  <c r="NY22" i="4"/>
  <c r="NX22" i="4"/>
  <c r="NW22" i="4"/>
  <c r="NV22" i="4"/>
  <c r="NU22" i="4"/>
  <c r="NT22" i="4"/>
  <c r="NS22" i="4"/>
  <c r="NR22" i="4"/>
  <c r="NQ22" i="4"/>
  <c r="NP22" i="4"/>
  <c r="NO22" i="4"/>
  <c r="NN22" i="4"/>
  <c r="NM22" i="4"/>
  <c r="NL22" i="4"/>
  <c r="NK22" i="4"/>
  <c r="NJ22" i="4"/>
  <c r="NI22" i="4"/>
  <c r="NH22" i="4"/>
  <c r="NG22" i="4"/>
  <c r="NF22" i="4"/>
  <c r="NE22" i="4"/>
  <c r="ND22" i="4"/>
  <c r="NC22" i="4"/>
  <c r="NB22" i="4"/>
  <c r="ON21" i="4"/>
  <c r="OM21" i="4"/>
  <c r="OL21" i="4"/>
  <c r="OK21" i="4"/>
  <c r="OJ21" i="4"/>
  <c r="OI21" i="4"/>
  <c r="OH21" i="4"/>
  <c r="OG21" i="4"/>
  <c r="OF21" i="4"/>
  <c r="OE21" i="4"/>
  <c r="OD21" i="4"/>
  <c r="OC21" i="4"/>
  <c r="OB21" i="4"/>
  <c r="OA21" i="4"/>
  <c r="NZ21" i="4"/>
  <c r="NY21" i="4"/>
  <c r="NX21" i="4"/>
  <c r="NW21" i="4"/>
  <c r="NV21" i="4"/>
  <c r="NU21" i="4"/>
  <c r="NT21" i="4"/>
  <c r="NS21" i="4"/>
  <c r="NR21" i="4"/>
  <c r="NQ21" i="4"/>
  <c r="NP21" i="4"/>
  <c r="NO21" i="4"/>
  <c r="NN21" i="4"/>
  <c r="NM21" i="4"/>
  <c r="NL21" i="4"/>
  <c r="NK21" i="4"/>
  <c r="NJ21" i="4"/>
  <c r="NI21" i="4"/>
  <c r="NH21" i="4"/>
  <c r="NG21" i="4"/>
  <c r="NF21" i="4"/>
  <c r="NE21" i="4"/>
  <c r="ND21" i="4"/>
  <c r="NC21" i="4"/>
  <c r="NB21" i="4"/>
  <c r="ON20" i="4"/>
  <c r="OM20" i="4"/>
  <c r="OL20" i="4"/>
  <c r="OK20" i="4"/>
  <c r="OJ20" i="4"/>
  <c r="OI20" i="4"/>
  <c r="OH20" i="4"/>
  <c r="OG20" i="4"/>
  <c r="OF20" i="4"/>
  <c r="OE20" i="4"/>
  <c r="OD20" i="4"/>
  <c r="OC20" i="4"/>
  <c r="OB20" i="4"/>
  <c r="OA20" i="4"/>
  <c r="NZ20" i="4"/>
  <c r="NY20" i="4"/>
  <c r="NX20" i="4"/>
  <c r="NW20" i="4"/>
  <c r="NV20" i="4"/>
  <c r="NU20" i="4"/>
  <c r="NT20" i="4"/>
  <c r="NS20" i="4"/>
  <c r="NR20" i="4"/>
  <c r="NQ20" i="4"/>
  <c r="NP20" i="4"/>
  <c r="NO20" i="4"/>
  <c r="NN20" i="4"/>
  <c r="NM20" i="4"/>
  <c r="NL20" i="4"/>
  <c r="NK20" i="4"/>
  <c r="NJ20" i="4"/>
  <c r="NI20" i="4"/>
  <c r="NH20" i="4"/>
  <c r="NG20" i="4"/>
  <c r="NF20" i="4"/>
  <c r="NE20" i="4"/>
  <c r="ND20" i="4"/>
  <c r="NC20" i="4"/>
  <c r="NB20" i="4"/>
  <c r="ON19" i="4"/>
  <c r="OM19" i="4"/>
  <c r="OL19" i="4"/>
  <c r="OK19" i="4"/>
  <c r="OJ19" i="4"/>
  <c r="OI19" i="4"/>
  <c r="OH19" i="4"/>
  <c r="OG19" i="4"/>
  <c r="OF19" i="4"/>
  <c r="OE19" i="4"/>
  <c r="OD19" i="4"/>
  <c r="OC19" i="4"/>
  <c r="OB19" i="4"/>
  <c r="OA19" i="4"/>
  <c r="NZ19" i="4"/>
  <c r="NY19" i="4"/>
  <c r="NX19" i="4"/>
  <c r="NW19" i="4"/>
  <c r="NV19" i="4"/>
  <c r="NU19" i="4"/>
  <c r="NT19" i="4"/>
  <c r="NS19" i="4"/>
  <c r="NR19" i="4"/>
  <c r="NQ19" i="4"/>
  <c r="NP19" i="4"/>
  <c r="NO19" i="4"/>
  <c r="NN19" i="4"/>
  <c r="NM19" i="4"/>
  <c r="NL19" i="4"/>
  <c r="NK19" i="4"/>
  <c r="NJ19" i="4"/>
  <c r="NI19" i="4"/>
  <c r="NH19" i="4"/>
  <c r="NG19" i="4"/>
  <c r="NF19" i="4"/>
  <c r="NE19" i="4"/>
  <c r="ND19" i="4"/>
  <c r="NC19" i="4"/>
  <c r="NB19" i="4"/>
  <c r="ON18" i="4"/>
  <c r="OM18" i="4"/>
  <c r="OL18" i="4"/>
  <c r="OK18" i="4"/>
  <c r="OJ18" i="4"/>
  <c r="OI18" i="4"/>
  <c r="OH18" i="4"/>
  <c r="OG18" i="4"/>
  <c r="OF18" i="4"/>
  <c r="OE18" i="4"/>
  <c r="OD18" i="4"/>
  <c r="OC18" i="4"/>
  <c r="OB18" i="4"/>
  <c r="OA18" i="4"/>
  <c r="NZ18" i="4"/>
  <c r="NY18" i="4"/>
  <c r="NX18" i="4"/>
  <c r="NW18" i="4"/>
  <c r="NV18" i="4"/>
  <c r="NU18" i="4"/>
  <c r="NT18" i="4"/>
  <c r="NS18" i="4"/>
  <c r="NR18" i="4"/>
  <c r="NQ18" i="4"/>
  <c r="NP18" i="4"/>
  <c r="NO18" i="4"/>
  <c r="NN18" i="4"/>
  <c r="NM18" i="4"/>
  <c r="NL18" i="4"/>
  <c r="NK18" i="4"/>
  <c r="NJ18" i="4"/>
  <c r="NI18" i="4"/>
  <c r="NH18" i="4"/>
  <c r="NG18" i="4"/>
  <c r="NF18" i="4"/>
  <c r="NE18" i="4"/>
  <c r="ND18" i="4"/>
  <c r="NC18" i="4"/>
  <c r="NB18" i="4"/>
  <c r="ON17" i="4"/>
  <c r="OM17" i="4"/>
  <c r="OL17" i="4"/>
  <c r="OK17" i="4"/>
  <c r="OJ17" i="4"/>
  <c r="OI17" i="4"/>
  <c r="OH17" i="4"/>
  <c r="OG17" i="4"/>
  <c r="OF17" i="4"/>
  <c r="OE17" i="4"/>
  <c r="OD17" i="4"/>
  <c r="OC17" i="4"/>
  <c r="OB17" i="4"/>
  <c r="OA17" i="4"/>
  <c r="NZ17" i="4"/>
  <c r="NY17" i="4"/>
  <c r="NX17" i="4"/>
  <c r="NW17" i="4"/>
  <c r="NV17" i="4"/>
  <c r="NU17" i="4"/>
  <c r="NT17" i="4"/>
  <c r="NS17" i="4"/>
  <c r="NR17" i="4"/>
  <c r="NQ17" i="4"/>
  <c r="NP17" i="4"/>
  <c r="NO17" i="4"/>
  <c r="NN17" i="4"/>
  <c r="NM17" i="4"/>
  <c r="NL17" i="4"/>
  <c r="NK17" i="4"/>
  <c r="NJ17" i="4"/>
  <c r="NI17" i="4"/>
  <c r="NH17" i="4"/>
  <c r="NG17" i="4"/>
  <c r="NF17" i="4"/>
  <c r="NE17" i="4"/>
  <c r="ND17" i="4"/>
  <c r="NC17" i="4"/>
  <c r="NB17" i="4"/>
  <c r="ON16" i="4"/>
  <c r="OM16" i="4"/>
  <c r="OL16" i="4"/>
  <c r="OK16" i="4"/>
  <c r="OJ16" i="4"/>
  <c r="OI16" i="4"/>
  <c r="OH16" i="4"/>
  <c r="OG16" i="4"/>
  <c r="OF16" i="4"/>
  <c r="OE16" i="4"/>
  <c r="OD16" i="4"/>
  <c r="OC16" i="4"/>
  <c r="OB16" i="4"/>
  <c r="OA16" i="4"/>
  <c r="NZ16" i="4"/>
  <c r="NY16" i="4"/>
  <c r="NX16" i="4"/>
  <c r="NW16" i="4"/>
  <c r="NV16" i="4"/>
  <c r="NU16" i="4"/>
  <c r="NT16" i="4"/>
  <c r="NS16" i="4"/>
  <c r="NR16" i="4"/>
  <c r="NQ16" i="4"/>
  <c r="NP16" i="4"/>
  <c r="NO16" i="4"/>
  <c r="NN16" i="4"/>
  <c r="NM16" i="4"/>
  <c r="NL16" i="4"/>
  <c r="NK16" i="4"/>
  <c r="NJ16" i="4"/>
  <c r="NI16" i="4"/>
  <c r="NH16" i="4"/>
  <c r="NG16" i="4"/>
  <c r="NF16" i="4"/>
  <c r="NE16" i="4"/>
  <c r="ND16" i="4"/>
  <c r="NC16" i="4"/>
  <c r="NB16" i="4"/>
  <c r="ON15" i="4"/>
  <c r="OM15" i="4"/>
  <c r="OL15" i="4"/>
  <c r="OK15" i="4"/>
  <c r="OJ15" i="4"/>
  <c r="OI15" i="4"/>
  <c r="OH15" i="4"/>
  <c r="OG15" i="4"/>
  <c r="OF15" i="4"/>
  <c r="OE15" i="4"/>
  <c r="OD15" i="4"/>
  <c r="OC15" i="4"/>
  <c r="OB15" i="4"/>
  <c r="OA15" i="4"/>
  <c r="NZ15" i="4"/>
  <c r="NY15" i="4"/>
  <c r="NX15" i="4"/>
  <c r="NW15" i="4"/>
  <c r="NV15" i="4"/>
  <c r="NU15" i="4"/>
  <c r="NT15" i="4"/>
  <c r="NS15" i="4"/>
  <c r="NR15" i="4"/>
  <c r="NQ15" i="4"/>
  <c r="NP15" i="4"/>
  <c r="NO15" i="4"/>
  <c r="NN15" i="4"/>
  <c r="NM15" i="4"/>
  <c r="NL15" i="4"/>
  <c r="NK15" i="4"/>
  <c r="NJ15" i="4"/>
  <c r="NI15" i="4"/>
  <c r="NH15" i="4"/>
  <c r="NG15" i="4"/>
  <c r="NF15" i="4"/>
  <c r="NE15" i="4"/>
  <c r="ND15" i="4"/>
  <c r="NC15" i="4"/>
  <c r="NB15" i="4"/>
  <c r="ON14" i="4"/>
  <c r="OM14" i="4"/>
  <c r="OL14" i="4"/>
  <c r="OK14" i="4"/>
  <c r="OJ14" i="4"/>
  <c r="OI14" i="4"/>
  <c r="OH14" i="4"/>
  <c r="OG14" i="4"/>
  <c r="OF14" i="4"/>
  <c r="OE14" i="4"/>
  <c r="OD14" i="4"/>
  <c r="OC14" i="4"/>
  <c r="OB14" i="4"/>
  <c r="OA14" i="4"/>
  <c r="NZ14" i="4"/>
  <c r="NY14" i="4"/>
  <c r="NX14" i="4"/>
  <c r="NW14" i="4"/>
  <c r="NV14" i="4"/>
  <c r="NU14" i="4"/>
  <c r="NT14" i="4"/>
  <c r="NS14" i="4"/>
  <c r="NR14" i="4"/>
  <c r="NQ14" i="4"/>
  <c r="NP14" i="4"/>
  <c r="NO14" i="4"/>
  <c r="NN14" i="4"/>
  <c r="NM14" i="4"/>
  <c r="NL14" i="4"/>
  <c r="NK14" i="4"/>
  <c r="NJ14" i="4"/>
  <c r="NI14" i="4"/>
  <c r="NH14" i="4"/>
  <c r="NG14" i="4"/>
  <c r="NF14" i="4"/>
  <c r="NE14" i="4"/>
  <c r="ND14" i="4"/>
  <c r="NC14" i="4"/>
  <c r="NB14" i="4"/>
  <c r="ON13" i="4"/>
  <c r="OM13" i="4"/>
  <c r="OL13" i="4"/>
  <c r="OK13" i="4"/>
  <c r="OJ13" i="4"/>
  <c r="OI13" i="4"/>
  <c r="OH13" i="4"/>
  <c r="OG13" i="4"/>
  <c r="OF13" i="4"/>
  <c r="OE13" i="4"/>
  <c r="OD13" i="4"/>
  <c r="OC13" i="4"/>
  <c r="OB13" i="4"/>
  <c r="OA13" i="4"/>
  <c r="NZ13" i="4"/>
  <c r="NY13" i="4"/>
  <c r="NX13" i="4"/>
  <c r="NW13" i="4"/>
  <c r="NV13" i="4"/>
  <c r="NU13" i="4"/>
  <c r="NT13" i="4"/>
  <c r="NS13" i="4"/>
  <c r="NR13" i="4"/>
  <c r="NQ13" i="4"/>
  <c r="NP13" i="4"/>
  <c r="NO13" i="4"/>
  <c r="NN13" i="4"/>
  <c r="NM13" i="4"/>
  <c r="NL13" i="4"/>
  <c r="NK13" i="4"/>
  <c r="NJ13" i="4"/>
  <c r="NI13" i="4"/>
  <c r="NH13" i="4"/>
  <c r="NG13" i="4"/>
  <c r="NF13" i="4"/>
  <c r="NE13" i="4"/>
  <c r="ND13" i="4"/>
  <c r="NC13" i="4"/>
  <c r="NB13" i="4"/>
  <c r="ON12" i="4"/>
  <c r="OM12" i="4"/>
  <c r="OL12" i="4"/>
  <c r="OK12" i="4"/>
  <c r="OJ12" i="4"/>
  <c r="OI12" i="4"/>
  <c r="OH12" i="4"/>
  <c r="OG12" i="4"/>
  <c r="OF12" i="4"/>
  <c r="OE12" i="4"/>
  <c r="OD12" i="4"/>
  <c r="OC12" i="4"/>
  <c r="OB12" i="4"/>
  <c r="OA12" i="4"/>
  <c r="NZ12" i="4"/>
  <c r="NY12" i="4"/>
  <c r="NX12" i="4"/>
  <c r="NW12" i="4"/>
  <c r="NV12" i="4"/>
  <c r="NU12" i="4"/>
  <c r="NT12" i="4"/>
  <c r="NS12" i="4"/>
  <c r="NR12" i="4"/>
  <c r="NQ12" i="4"/>
  <c r="NP12" i="4"/>
  <c r="NO12" i="4"/>
  <c r="NN12" i="4"/>
  <c r="NM12" i="4"/>
  <c r="NL12" i="4"/>
  <c r="NK12" i="4"/>
  <c r="NJ12" i="4"/>
  <c r="NI12" i="4"/>
  <c r="NH12" i="4"/>
  <c r="NG12" i="4"/>
  <c r="NF12" i="4"/>
  <c r="NE12" i="4"/>
  <c r="ND12" i="4"/>
  <c r="NC12" i="4"/>
  <c r="NB12" i="4"/>
  <c r="NC11" i="4"/>
  <c r="ND11" i="4"/>
  <c r="NE11" i="4"/>
  <c r="NF11" i="4"/>
  <c r="NG11" i="4"/>
  <c r="NH11" i="4"/>
  <c r="NI11" i="4"/>
  <c r="NJ11" i="4"/>
  <c r="NK11" i="4"/>
  <c r="NL11" i="4"/>
  <c r="NM11" i="4"/>
  <c r="NN11" i="4"/>
  <c r="NO11" i="4"/>
  <c r="NP11" i="4"/>
  <c r="NQ11" i="4"/>
  <c r="NR11" i="4"/>
  <c r="NS11" i="4"/>
  <c r="NT11" i="4"/>
  <c r="NU11" i="4"/>
  <c r="NV11" i="4"/>
  <c r="NW11" i="4"/>
  <c r="NX11" i="4"/>
  <c r="NY11" i="4"/>
  <c r="NZ11" i="4"/>
  <c r="OA11" i="4"/>
  <c r="OB11" i="4"/>
  <c r="OC11" i="4"/>
  <c r="OD11" i="4"/>
  <c r="OE11" i="4"/>
  <c r="OF11" i="4"/>
  <c r="OG11" i="4"/>
  <c r="OH11" i="4"/>
  <c r="OI11" i="4"/>
  <c r="OJ11" i="4"/>
  <c r="OK11" i="4"/>
  <c r="OL11" i="4"/>
  <c r="OM11" i="4"/>
  <c r="ON11" i="4"/>
  <c r="NB11" i="4"/>
  <c r="GV119" i="4"/>
  <c r="LL119" i="4" s="1"/>
  <c r="GU119" i="4"/>
  <c r="LK119" i="4" s="1"/>
  <c r="QA119" i="4" s="1"/>
  <c r="RO119" i="4" s="1"/>
  <c r="GT119" i="4"/>
  <c r="LJ119" i="4" s="1"/>
  <c r="PZ119" i="4" s="1"/>
  <c r="RN119" i="4" s="1"/>
  <c r="GS119" i="4"/>
  <c r="LI119" i="4" s="1"/>
  <c r="PY119" i="4" s="1"/>
  <c r="RM119" i="4" s="1"/>
  <c r="GR119" i="4"/>
  <c r="LH119" i="4" s="1"/>
  <c r="PX119" i="4" s="1"/>
  <c r="RL119" i="4" s="1"/>
  <c r="GQ119" i="4"/>
  <c r="LG119" i="4" s="1"/>
  <c r="PW119" i="4" s="1"/>
  <c r="RK119" i="4" s="1"/>
  <c r="GP119" i="4"/>
  <c r="LF119" i="4" s="1"/>
  <c r="PV119" i="4" s="1"/>
  <c r="RJ119" i="4" s="1"/>
  <c r="GO119" i="4"/>
  <c r="LE119" i="4" s="1"/>
  <c r="PU119" i="4" s="1"/>
  <c r="RI119" i="4" s="1"/>
  <c r="GN119" i="4"/>
  <c r="LD119" i="4" s="1"/>
  <c r="PT119" i="4" s="1"/>
  <c r="RH119" i="4" s="1"/>
  <c r="GM119" i="4"/>
  <c r="LC119" i="4" s="1"/>
  <c r="PS119" i="4" s="1"/>
  <c r="RG119" i="4" s="1"/>
  <c r="GL119" i="4"/>
  <c r="LB119" i="4" s="1"/>
  <c r="PR119" i="4" s="1"/>
  <c r="RF119" i="4" s="1"/>
  <c r="GK119" i="4"/>
  <c r="LA119" i="4" s="1"/>
  <c r="PQ119" i="4" s="1"/>
  <c r="RE119" i="4" s="1"/>
  <c r="GJ119" i="4"/>
  <c r="KZ119" i="4" s="1"/>
  <c r="PP119" i="4" s="1"/>
  <c r="RD119" i="4" s="1"/>
  <c r="GI119" i="4"/>
  <c r="KY119" i="4" s="1"/>
  <c r="PO119" i="4" s="1"/>
  <c r="RC119" i="4" s="1"/>
  <c r="GH119" i="4"/>
  <c r="KX119" i="4" s="1"/>
  <c r="PN119" i="4" s="1"/>
  <c r="RB119" i="4" s="1"/>
  <c r="GG119" i="4"/>
  <c r="KW119" i="4" s="1"/>
  <c r="PM119" i="4" s="1"/>
  <c r="RA119" i="4" s="1"/>
  <c r="GF119" i="4"/>
  <c r="KV119" i="4" s="1"/>
  <c r="PL119" i="4" s="1"/>
  <c r="QZ119" i="4" s="1"/>
  <c r="GE119" i="4"/>
  <c r="KU119" i="4" s="1"/>
  <c r="PK119" i="4" s="1"/>
  <c r="QY119" i="4" s="1"/>
  <c r="GD119" i="4"/>
  <c r="KT119" i="4" s="1"/>
  <c r="PJ119" i="4" s="1"/>
  <c r="QX119" i="4" s="1"/>
  <c r="GC119" i="4"/>
  <c r="KS119" i="4" s="1"/>
  <c r="PI119" i="4" s="1"/>
  <c r="QW119" i="4" s="1"/>
  <c r="GB119" i="4"/>
  <c r="KR119" i="4" s="1"/>
  <c r="PH119" i="4" s="1"/>
  <c r="QV119" i="4" s="1"/>
  <c r="GA119" i="4"/>
  <c r="KQ119" i="4" s="1"/>
  <c r="PG119" i="4" s="1"/>
  <c r="QU119" i="4" s="1"/>
  <c r="FZ119" i="4"/>
  <c r="KP119" i="4" s="1"/>
  <c r="PF119" i="4" s="1"/>
  <c r="QT119" i="4" s="1"/>
  <c r="FY119" i="4"/>
  <c r="KO119" i="4" s="1"/>
  <c r="PE119" i="4" s="1"/>
  <c r="QS119" i="4" s="1"/>
  <c r="FX119" i="4"/>
  <c r="KN119" i="4" s="1"/>
  <c r="PD119" i="4" s="1"/>
  <c r="QR119" i="4" s="1"/>
  <c r="FW119" i="4"/>
  <c r="KM119" i="4" s="1"/>
  <c r="PC119" i="4" s="1"/>
  <c r="QQ119" i="4" s="1"/>
  <c r="FV119" i="4"/>
  <c r="KL119" i="4" s="1"/>
  <c r="PB119" i="4" s="1"/>
  <c r="QP119" i="4" s="1"/>
  <c r="FU119" i="4"/>
  <c r="KK119" i="4" s="1"/>
  <c r="PA119" i="4" s="1"/>
  <c r="QO119" i="4" s="1"/>
  <c r="FT119" i="4"/>
  <c r="KJ119" i="4" s="1"/>
  <c r="FS119" i="4"/>
  <c r="KI119" i="4" s="1"/>
  <c r="OY119" i="4" s="1"/>
  <c r="QM119" i="4" s="1"/>
  <c r="FR119" i="4"/>
  <c r="KH119" i="4" s="1"/>
  <c r="OX119" i="4" s="1"/>
  <c r="QL119" i="4" s="1"/>
  <c r="FQ119" i="4"/>
  <c r="KG119" i="4" s="1"/>
  <c r="OW119" i="4" s="1"/>
  <c r="QK119" i="4" s="1"/>
  <c r="FP119" i="4"/>
  <c r="KF119" i="4" s="1"/>
  <c r="OV119" i="4" s="1"/>
  <c r="QJ119" i="4" s="1"/>
  <c r="FO119" i="4"/>
  <c r="KE119" i="4" s="1"/>
  <c r="OU119" i="4" s="1"/>
  <c r="QI119" i="4" s="1"/>
  <c r="FN119" i="4"/>
  <c r="KD119" i="4" s="1"/>
  <c r="OT119" i="4" s="1"/>
  <c r="QH119" i="4" s="1"/>
  <c r="FM119" i="4"/>
  <c r="KC119" i="4" s="1"/>
  <c r="OS119" i="4" s="1"/>
  <c r="QG119" i="4" s="1"/>
  <c r="FL119" i="4"/>
  <c r="KB119" i="4" s="1"/>
  <c r="OR119" i="4" s="1"/>
  <c r="QF119" i="4" s="1"/>
  <c r="FK119" i="4"/>
  <c r="KA119" i="4" s="1"/>
  <c r="OQ119" i="4" s="1"/>
  <c r="QE119" i="4" s="1"/>
  <c r="FJ119" i="4"/>
  <c r="JZ119" i="4" s="1"/>
  <c r="GV118" i="4"/>
  <c r="LL118" i="4" s="1"/>
  <c r="GU118" i="4"/>
  <c r="LK118" i="4" s="1"/>
  <c r="QA118" i="4" s="1"/>
  <c r="RO118" i="4" s="1"/>
  <c r="GT118" i="4"/>
  <c r="LJ118" i="4" s="1"/>
  <c r="PZ118" i="4" s="1"/>
  <c r="RN118" i="4" s="1"/>
  <c r="GS118" i="4"/>
  <c r="LI118" i="4" s="1"/>
  <c r="PY118" i="4" s="1"/>
  <c r="RM118" i="4" s="1"/>
  <c r="GR118" i="4"/>
  <c r="LH118" i="4" s="1"/>
  <c r="PX118" i="4" s="1"/>
  <c r="RL118" i="4" s="1"/>
  <c r="GQ118" i="4"/>
  <c r="LG118" i="4" s="1"/>
  <c r="PW118" i="4" s="1"/>
  <c r="RK118" i="4" s="1"/>
  <c r="GP118" i="4"/>
  <c r="LF118" i="4" s="1"/>
  <c r="PV118" i="4" s="1"/>
  <c r="RJ118" i="4" s="1"/>
  <c r="GO118" i="4"/>
  <c r="LE118" i="4" s="1"/>
  <c r="PU118" i="4" s="1"/>
  <c r="RI118" i="4" s="1"/>
  <c r="GN118" i="4"/>
  <c r="LD118" i="4" s="1"/>
  <c r="PT118" i="4" s="1"/>
  <c r="RH118" i="4" s="1"/>
  <c r="GM118" i="4"/>
  <c r="LC118" i="4" s="1"/>
  <c r="PS118" i="4" s="1"/>
  <c r="RG118" i="4" s="1"/>
  <c r="GL118" i="4"/>
  <c r="LB118" i="4" s="1"/>
  <c r="PR118" i="4" s="1"/>
  <c r="RF118" i="4" s="1"/>
  <c r="GK118" i="4"/>
  <c r="LA118" i="4" s="1"/>
  <c r="PQ118" i="4" s="1"/>
  <c r="RE118" i="4" s="1"/>
  <c r="GJ118" i="4"/>
  <c r="KZ118" i="4" s="1"/>
  <c r="PP118" i="4" s="1"/>
  <c r="RD118" i="4" s="1"/>
  <c r="GI118" i="4"/>
  <c r="KY118" i="4" s="1"/>
  <c r="PO118" i="4" s="1"/>
  <c r="RC118" i="4" s="1"/>
  <c r="GH118" i="4"/>
  <c r="KX118" i="4" s="1"/>
  <c r="PN118" i="4" s="1"/>
  <c r="RB118" i="4" s="1"/>
  <c r="GG118" i="4"/>
  <c r="KW118" i="4" s="1"/>
  <c r="PM118" i="4" s="1"/>
  <c r="RA118" i="4" s="1"/>
  <c r="GF118" i="4"/>
  <c r="KV118" i="4" s="1"/>
  <c r="PL118" i="4" s="1"/>
  <c r="QZ118" i="4" s="1"/>
  <c r="GE118" i="4"/>
  <c r="KU118" i="4" s="1"/>
  <c r="PK118" i="4" s="1"/>
  <c r="QY118" i="4" s="1"/>
  <c r="GD118" i="4"/>
  <c r="KT118" i="4" s="1"/>
  <c r="PJ118" i="4" s="1"/>
  <c r="QX118" i="4" s="1"/>
  <c r="GC118" i="4"/>
  <c r="KS118" i="4" s="1"/>
  <c r="PI118" i="4" s="1"/>
  <c r="QW118" i="4" s="1"/>
  <c r="GB118" i="4"/>
  <c r="KR118" i="4" s="1"/>
  <c r="PH118" i="4" s="1"/>
  <c r="QV118" i="4" s="1"/>
  <c r="GA118" i="4"/>
  <c r="KQ118" i="4" s="1"/>
  <c r="PG118" i="4" s="1"/>
  <c r="QU118" i="4" s="1"/>
  <c r="FZ118" i="4"/>
  <c r="KP118" i="4" s="1"/>
  <c r="PF118" i="4" s="1"/>
  <c r="QT118" i="4" s="1"/>
  <c r="FY118" i="4"/>
  <c r="KO118" i="4" s="1"/>
  <c r="PE118" i="4" s="1"/>
  <c r="QS118" i="4" s="1"/>
  <c r="FX118" i="4"/>
  <c r="KN118" i="4" s="1"/>
  <c r="PD118" i="4" s="1"/>
  <c r="QR118" i="4" s="1"/>
  <c r="FW118" i="4"/>
  <c r="KM118" i="4" s="1"/>
  <c r="PC118" i="4" s="1"/>
  <c r="QQ118" i="4" s="1"/>
  <c r="FV118" i="4"/>
  <c r="KL118" i="4" s="1"/>
  <c r="PB118" i="4" s="1"/>
  <c r="QP118" i="4" s="1"/>
  <c r="FU118" i="4"/>
  <c r="KK118" i="4" s="1"/>
  <c r="PA118" i="4" s="1"/>
  <c r="QO118" i="4" s="1"/>
  <c r="FT118" i="4"/>
  <c r="KJ118" i="4" s="1"/>
  <c r="FS118" i="4"/>
  <c r="KI118" i="4" s="1"/>
  <c r="OY118" i="4" s="1"/>
  <c r="QM118" i="4" s="1"/>
  <c r="FR118" i="4"/>
  <c r="KH118" i="4" s="1"/>
  <c r="OX118" i="4" s="1"/>
  <c r="QL118" i="4" s="1"/>
  <c r="FQ118" i="4"/>
  <c r="KG118" i="4" s="1"/>
  <c r="OW118" i="4" s="1"/>
  <c r="QK118" i="4" s="1"/>
  <c r="FP118" i="4"/>
  <c r="KF118" i="4" s="1"/>
  <c r="OV118" i="4" s="1"/>
  <c r="QJ118" i="4" s="1"/>
  <c r="FO118" i="4"/>
  <c r="KE118" i="4" s="1"/>
  <c r="OU118" i="4" s="1"/>
  <c r="QI118" i="4" s="1"/>
  <c r="FN118" i="4"/>
  <c r="KD118" i="4" s="1"/>
  <c r="OT118" i="4" s="1"/>
  <c r="QH118" i="4" s="1"/>
  <c r="FM118" i="4"/>
  <c r="KC118" i="4" s="1"/>
  <c r="OS118" i="4" s="1"/>
  <c r="QG118" i="4" s="1"/>
  <c r="FL118" i="4"/>
  <c r="KB118" i="4" s="1"/>
  <c r="OR118" i="4" s="1"/>
  <c r="QF118" i="4" s="1"/>
  <c r="FK118" i="4"/>
  <c r="KA118" i="4" s="1"/>
  <c r="OQ118" i="4" s="1"/>
  <c r="QE118" i="4" s="1"/>
  <c r="FJ118" i="4"/>
  <c r="JZ118" i="4" s="1"/>
  <c r="GV117" i="4"/>
  <c r="LL117" i="4" s="1"/>
  <c r="QB117" i="4" s="1"/>
  <c r="RP117" i="4" s="1"/>
  <c r="GU117" i="4"/>
  <c r="LK117" i="4" s="1"/>
  <c r="QA117" i="4" s="1"/>
  <c r="RO117" i="4" s="1"/>
  <c r="GT117" i="4"/>
  <c r="LJ117" i="4" s="1"/>
  <c r="PZ117" i="4" s="1"/>
  <c r="RN117" i="4" s="1"/>
  <c r="GS117" i="4"/>
  <c r="LI117" i="4" s="1"/>
  <c r="PY117" i="4" s="1"/>
  <c r="RM117" i="4" s="1"/>
  <c r="GR117" i="4"/>
  <c r="LH117" i="4" s="1"/>
  <c r="PX117" i="4" s="1"/>
  <c r="RL117" i="4" s="1"/>
  <c r="GQ117" i="4"/>
  <c r="LG117" i="4" s="1"/>
  <c r="PW117" i="4" s="1"/>
  <c r="RK117" i="4" s="1"/>
  <c r="GP117" i="4"/>
  <c r="LF117" i="4" s="1"/>
  <c r="PV117" i="4" s="1"/>
  <c r="RJ117" i="4" s="1"/>
  <c r="GO117" i="4"/>
  <c r="LE117" i="4" s="1"/>
  <c r="PU117" i="4" s="1"/>
  <c r="RI117" i="4" s="1"/>
  <c r="GN117" i="4"/>
  <c r="LD117" i="4" s="1"/>
  <c r="PT117" i="4" s="1"/>
  <c r="RH117" i="4" s="1"/>
  <c r="GM117" i="4"/>
  <c r="LC117" i="4" s="1"/>
  <c r="PS117" i="4" s="1"/>
  <c r="RG117" i="4" s="1"/>
  <c r="GL117" i="4"/>
  <c r="LB117" i="4" s="1"/>
  <c r="PR117" i="4" s="1"/>
  <c r="RF117" i="4" s="1"/>
  <c r="GK117" i="4"/>
  <c r="LA117" i="4" s="1"/>
  <c r="PQ117" i="4" s="1"/>
  <c r="RE117" i="4" s="1"/>
  <c r="GJ117" i="4"/>
  <c r="KZ117" i="4" s="1"/>
  <c r="PP117" i="4" s="1"/>
  <c r="RD117" i="4" s="1"/>
  <c r="GI117" i="4"/>
  <c r="KY117" i="4" s="1"/>
  <c r="PO117" i="4" s="1"/>
  <c r="RC117" i="4" s="1"/>
  <c r="GH117" i="4"/>
  <c r="KX117" i="4" s="1"/>
  <c r="PN117" i="4" s="1"/>
  <c r="RB117" i="4" s="1"/>
  <c r="GG117" i="4"/>
  <c r="KW117" i="4" s="1"/>
  <c r="PM117" i="4" s="1"/>
  <c r="RA117" i="4" s="1"/>
  <c r="GF117" i="4"/>
  <c r="KV117" i="4" s="1"/>
  <c r="PL117" i="4" s="1"/>
  <c r="QZ117" i="4" s="1"/>
  <c r="GE117" i="4"/>
  <c r="KU117" i="4" s="1"/>
  <c r="PK117" i="4" s="1"/>
  <c r="QY117" i="4" s="1"/>
  <c r="GD117" i="4"/>
  <c r="KT117" i="4" s="1"/>
  <c r="PJ117" i="4" s="1"/>
  <c r="QX117" i="4" s="1"/>
  <c r="GC117" i="4"/>
  <c r="KS117" i="4" s="1"/>
  <c r="PI117" i="4" s="1"/>
  <c r="QW117" i="4" s="1"/>
  <c r="GB117" i="4"/>
  <c r="KR117" i="4" s="1"/>
  <c r="PH117" i="4" s="1"/>
  <c r="QV117" i="4" s="1"/>
  <c r="GA117" i="4"/>
  <c r="KQ117" i="4" s="1"/>
  <c r="PG117" i="4" s="1"/>
  <c r="QU117" i="4" s="1"/>
  <c r="FZ117" i="4"/>
  <c r="KP117" i="4" s="1"/>
  <c r="PF117" i="4" s="1"/>
  <c r="QT117" i="4" s="1"/>
  <c r="FY117" i="4"/>
  <c r="KO117" i="4" s="1"/>
  <c r="PE117" i="4" s="1"/>
  <c r="QS117" i="4" s="1"/>
  <c r="FX117" i="4"/>
  <c r="KN117" i="4" s="1"/>
  <c r="PD117" i="4" s="1"/>
  <c r="QR117" i="4" s="1"/>
  <c r="FW117" i="4"/>
  <c r="KM117" i="4" s="1"/>
  <c r="PC117" i="4" s="1"/>
  <c r="QQ117" i="4" s="1"/>
  <c r="FV117" i="4"/>
  <c r="KL117" i="4" s="1"/>
  <c r="PB117" i="4" s="1"/>
  <c r="QP117" i="4" s="1"/>
  <c r="FU117" i="4"/>
  <c r="KK117" i="4" s="1"/>
  <c r="PA117" i="4" s="1"/>
  <c r="QO117" i="4" s="1"/>
  <c r="FT117" i="4"/>
  <c r="KJ117" i="4" s="1"/>
  <c r="FS117" i="4"/>
  <c r="KI117" i="4" s="1"/>
  <c r="OY117" i="4" s="1"/>
  <c r="QM117" i="4" s="1"/>
  <c r="FR117" i="4"/>
  <c r="KH117" i="4" s="1"/>
  <c r="OX117" i="4" s="1"/>
  <c r="QL117" i="4" s="1"/>
  <c r="FQ117" i="4"/>
  <c r="KG117" i="4" s="1"/>
  <c r="OW117" i="4" s="1"/>
  <c r="QK117" i="4" s="1"/>
  <c r="FP117" i="4"/>
  <c r="KF117" i="4" s="1"/>
  <c r="OV117" i="4" s="1"/>
  <c r="QJ117" i="4" s="1"/>
  <c r="FO117" i="4"/>
  <c r="KE117" i="4" s="1"/>
  <c r="OU117" i="4" s="1"/>
  <c r="QI117" i="4" s="1"/>
  <c r="FN117" i="4"/>
  <c r="KD117" i="4" s="1"/>
  <c r="OT117" i="4" s="1"/>
  <c r="QH117" i="4" s="1"/>
  <c r="FM117" i="4"/>
  <c r="KC117" i="4" s="1"/>
  <c r="OS117" i="4" s="1"/>
  <c r="QG117" i="4" s="1"/>
  <c r="FL117" i="4"/>
  <c r="KB117" i="4" s="1"/>
  <c r="OR117" i="4" s="1"/>
  <c r="QF117" i="4" s="1"/>
  <c r="FK117" i="4"/>
  <c r="KA117" i="4" s="1"/>
  <c r="OQ117" i="4" s="1"/>
  <c r="QE117" i="4" s="1"/>
  <c r="FJ117" i="4"/>
  <c r="JZ117" i="4" s="1"/>
  <c r="GV116" i="4"/>
  <c r="LL116" i="4" s="1"/>
  <c r="QB116" i="4" s="1"/>
  <c r="RP116" i="4" s="1"/>
  <c r="GU116" i="4"/>
  <c r="LK116" i="4" s="1"/>
  <c r="QA116" i="4" s="1"/>
  <c r="RO116" i="4" s="1"/>
  <c r="GT116" i="4"/>
  <c r="LJ116" i="4" s="1"/>
  <c r="PZ116" i="4" s="1"/>
  <c r="RN116" i="4" s="1"/>
  <c r="GS116" i="4"/>
  <c r="LI116" i="4" s="1"/>
  <c r="PY116" i="4" s="1"/>
  <c r="RM116" i="4" s="1"/>
  <c r="GR116" i="4"/>
  <c r="LH116" i="4" s="1"/>
  <c r="PX116" i="4" s="1"/>
  <c r="RL116" i="4" s="1"/>
  <c r="GQ116" i="4"/>
  <c r="LG116" i="4" s="1"/>
  <c r="PW116" i="4" s="1"/>
  <c r="RK116" i="4" s="1"/>
  <c r="GP116" i="4"/>
  <c r="LF116" i="4" s="1"/>
  <c r="PV116" i="4" s="1"/>
  <c r="RJ116" i="4" s="1"/>
  <c r="GO116" i="4"/>
  <c r="LE116" i="4" s="1"/>
  <c r="PU116" i="4" s="1"/>
  <c r="RI116" i="4" s="1"/>
  <c r="GN116" i="4"/>
  <c r="LD116" i="4" s="1"/>
  <c r="PT116" i="4" s="1"/>
  <c r="RH116" i="4" s="1"/>
  <c r="GM116" i="4"/>
  <c r="LC116" i="4" s="1"/>
  <c r="PS116" i="4" s="1"/>
  <c r="RG116" i="4" s="1"/>
  <c r="GL116" i="4"/>
  <c r="LB116" i="4" s="1"/>
  <c r="PR116" i="4" s="1"/>
  <c r="RF116" i="4" s="1"/>
  <c r="GK116" i="4"/>
  <c r="LA116" i="4" s="1"/>
  <c r="PQ116" i="4" s="1"/>
  <c r="RE116" i="4" s="1"/>
  <c r="GJ116" i="4"/>
  <c r="KZ116" i="4" s="1"/>
  <c r="PP116" i="4" s="1"/>
  <c r="RD116" i="4" s="1"/>
  <c r="GI116" i="4"/>
  <c r="KY116" i="4" s="1"/>
  <c r="PO116" i="4" s="1"/>
  <c r="RC116" i="4" s="1"/>
  <c r="GH116" i="4"/>
  <c r="KX116" i="4" s="1"/>
  <c r="PN116" i="4" s="1"/>
  <c r="RB116" i="4" s="1"/>
  <c r="GG116" i="4"/>
  <c r="KW116" i="4" s="1"/>
  <c r="PM116" i="4" s="1"/>
  <c r="RA116" i="4" s="1"/>
  <c r="GF116" i="4"/>
  <c r="KV116" i="4" s="1"/>
  <c r="PL116" i="4" s="1"/>
  <c r="QZ116" i="4" s="1"/>
  <c r="GE116" i="4"/>
  <c r="KU116" i="4" s="1"/>
  <c r="PK116" i="4" s="1"/>
  <c r="QY116" i="4" s="1"/>
  <c r="GD116" i="4"/>
  <c r="KT116" i="4" s="1"/>
  <c r="PJ116" i="4" s="1"/>
  <c r="QX116" i="4" s="1"/>
  <c r="GC116" i="4"/>
  <c r="KS116" i="4" s="1"/>
  <c r="PI116" i="4" s="1"/>
  <c r="QW116" i="4" s="1"/>
  <c r="GB116" i="4"/>
  <c r="KR116" i="4" s="1"/>
  <c r="PH116" i="4" s="1"/>
  <c r="QV116" i="4" s="1"/>
  <c r="GA116" i="4"/>
  <c r="KQ116" i="4" s="1"/>
  <c r="PG116" i="4" s="1"/>
  <c r="QU116" i="4" s="1"/>
  <c r="FZ116" i="4"/>
  <c r="KP116" i="4" s="1"/>
  <c r="PF116" i="4" s="1"/>
  <c r="QT116" i="4" s="1"/>
  <c r="FY116" i="4"/>
  <c r="KO116" i="4" s="1"/>
  <c r="PE116" i="4" s="1"/>
  <c r="QS116" i="4" s="1"/>
  <c r="FX116" i="4"/>
  <c r="KN116" i="4" s="1"/>
  <c r="PD116" i="4" s="1"/>
  <c r="QR116" i="4" s="1"/>
  <c r="FW116" i="4"/>
  <c r="KM116" i="4" s="1"/>
  <c r="PC116" i="4" s="1"/>
  <c r="QQ116" i="4" s="1"/>
  <c r="FV116" i="4"/>
  <c r="KL116" i="4" s="1"/>
  <c r="PB116" i="4" s="1"/>
  <c r="QP116" i="4" s="1"/>
  <c r="FU116" i="4"/>
  <c r="KK116" i="4" s="1"/>
  <c r="PA116" i="4" s="1"/>
  <c r="QO116" i="4" s="1"/>
  <c r="FT116" i="4"/>
  <c r="KJ116" i="4" s="1"/>
  <c r="OZ116" i="4" s="1"/>
  <c r="QN116" i="4" s="1"/>
  <c r="FS116" i="4"/>
  <c r="KI116" i="4" s="1"/>
  <c r="OY116" i="4" s="1"/>
  <c r="QM116" i="4" s="1"/>
  <c r="FR116" i="4"/>
  <c r="KH116" i="4" s="1"/>
  <c r="OX116" i="4" s="1"/>
  <c r="QL116" i="4" s="1"/>
  <c r="FQ116" i="4"/>
  <c r="KG116" i="4" s="1"/>
  <c r="OW116" i="4" s="1"/>
  <c r="QK116" i="4" s="1"/>
  <c r="FP116" i="4"/>
  <c r="KF116" i="4" s="1"/>
  <c r="OV116" i="4" s="1"/>
  <c r="QJ116" i="4" s="1"/>
  <c r="FO116" i="4"/>
  <c r="KE116" i="4" s="1"/>
  <c r="OU116" i="4" s="1"/>
  <c r="QI116" i="4" s="1"/>
  <c r="FN116" i="4"/>
  <c r="KD116" i="4" s="1"/>
  <c r="OT116" i="4" s="1"/>
  <c r="QH116" i="4" s="1"/>
  <c r="FM116" i="4"/>
  <c r="KC116" i="4" s="1"/>
  <c r="OS116" i="4" s="1"/>
  <c r="QG116" i="4" s="1"/>
  <c r="FL116" i="4"/>
  <c r="KB116" i="4" s="1"/>
  <c r="OR116" i="4" s="1"/>
  <c r="QF116" i="4" s="1"/>
  <c r="FK116" i="4"/>
  <c r="KA116" i="4" s="1"/>
  <c r="OQ116" i="4" s="1"/>
  <c r="QE116" i="4" s="1"/>
  <c r="FJ116" i="4"/>
  <c r="JZ116" i="4" s="1"/>
  <c r="GV115" i="4"/>
  <c r="LL115" i="4" s="1"/>
  <c r="QB115" i="4" s="1"/>
  <c r="RP115" i="4" s="1"/>
  <c r="GU115" i="4"/>
  <c r="LK115" i="4" s="1"/>
  <c r="QA115" i="4" s="1"/>
  <c r="RO115" i="4" s="1"/>
  <c r="GT115" i="4"/>
  <c r="LJ115" i="4" s="1"/>
  <c r="PZ115" i="4" s="1"/>
  <c r="RN115" i="4" s="1"/>
  <c r="GS115" i="4"/>
  <c r="LI115" i="4" s="1"/>
  <c r="PY115" i="4" s="1"/>
  <c r="RM115" i="4" s="1"/>
  <c r="GR115" i="4"/>
  <c r="LH115" i="4" s="1"/>
  <c r="PX115" i="4" s="1"/>
  <c r="RL115" i="4" s="1"/>
  <c r="GQ115" i="4"/>
  <c r="LG115" i="4" s="1"/>
  <c r="PW115" i="4" s="1"/>
  <c r="RK115" i="4" s="1"/>
  <c r="GP115" i="4"/>
  <c r="LF115" i="4" s="1"/>
  <c r="PV115" i="4" s="1"/>
  <c r="RJ115" i="4" s="1"/>
  <c r="GO115" i="4"/>
  <c r="LE115" i="4" s="1"/>
  <c r="PU115" i="4" s="1"/>
  <c r="RI115" i="4" s="1"/>
  <c r="GN115" i="4"/>
  <c r="LD115" i="4" s="1"/>
  <c r="PT115" i="4" s="1"/>
  <c r="RH115" i="4" s="1"/>
  <c r="GM115" i="4"/>
  <c r="LC115" i="4" s="1"/>
  <c r="PS115" i="4" s="1"/>
  <c r="RG115" i="4" s="1"/>
  <c r="GL115" i="4"/>
  <c r="LB115" i="4" s="1"/>
  <c r="PR115" i="4" s="1"/>
  <c r="RF115" i="4" s="1"/>
  <c r="GK115" i="4"/>
  <c r="LA115" i="4" s="1"/>
  <c r="PQ115" i="4" s="1"/>
  <c r="RE115" i="4" s="1"/>
  <c r="GJ115" i="4"/>
  <c r="KZ115" i="4" s="1"/>
  <c r="PP115" i="4" s="1"/>
  <c r="RD115" i="4" s="1"/>
  <c r="GI115" i="4"/>
  <c r="KY115" i="4" s="1"/>
  <c r="PO115" i="4" s="1"/>
  <c r="RC115" i="4" s="1"/>
  <c r="GH115" i="4"/>
  <c r="KX115" i="4" s="1"/>
  <c r="PN115" i="4" s="1"/>
  <c r="RB115" i="4" s="1"/>
  <c r="GG115" i="4"/>
  <c r="KW115" i="4" s="1"/>
  <c r="PM115" i="4" s="1"/>
  <c r="RA115" i="4" s="1"/>
  <c r="GF115" i="4"/>
  <c r="KV115" i="4" s="1"/>
  <c r="PL115" i="4" s="1"/>
  <c r="QZ115" i="4" s="1"/>
  <c r="GE115" i="4"/>
  <c r="KU115" i="4" s="1"/>
  <c r="PK115" i="4" s="1"/>
  <c r="QY115" i="4" s="1"/>
  <c r="GD115" i="4"/>
  <c r="KT115" i="4" s="1"/>
  <c r="PJ115" i="4" s="1"/>
  <c r="QX115" i="4" s="1"/>
  <c r="GC115" i="4"/>
  <c r="KS115" i="4" s="1"/>
  <c r="PI115" i="4" s="1"/>
  <c r="QW115" i="4" s="1"/>
  <c r="GB115" i="4"/>
  <c r="KR115" i="4" s="1"/>
  <c r="PH115" i="4" s="1"/>
  <c r="QV115" i="4" s="1"/>
  <c r="GA115" i="4"/>
  <c r="KQ115" i="4" s="1"/>
  <c r="PG115" i="4" s="1"/>
  <c r="QU115" i="4" s="1"/>
  <c r="FZ115" i="4"/>
  <c r="KP115" i="4" s="1"/>
  <c r="PF115" i="4" s="1"/>
  <c r="QT115" i="4" s="1"/>
  <c r="FY115" i="4"/>
  <c r="KO115" i="4" s="1"/>
  <c r="PE115" i="4" s="1"/>
  <c r="QS115" i="4" s="1"/>
  <c r="FX115" i="4"/>
  <c r="KN115" i="4" s="1"/>
  <c r="PD115" i="4" s="1"/>
  <c r="QR115" i="4" s="1"/>
  <c r="FW115" i="4"/>
  <c r="KM115" i="4" s="1"/>
  <c r="PC115" i="4" s="1"/>
  <c r="QQ115" i="4" s="1"/>
  <c r="FV115" i="4"/>
  <c r="KL115" i="4" s="1"/>
  <c r="PB115" i="4" s="1"/>
  <c r="QP115" i="4" s="1"/>
  <c r="FU115" i="4"/>
  <c r="KK115" i="4" s="1"/>
  <c r="PA115" i="4" s="1"/>
  <c r="QO115" i="4" s="1"/>
  <c r="FT115" i="4"/>
  <c r="KJ115" i="4" s="1"/>
  <c r="FS115" i="4"/>
  <c r="KI115" i="4" s="1"/>
  <c r="OY115" i="4" s="1"/>
  <c r="QM115" i="4" s="1"/>
  <c r="FR115" i="4"/>
  <c r="KH115" i="4" s="1"/>
  <c r="FQ115" i="4"/>
  <c r="KG115" i="4" s="1"/>
  <c r="OW115" i="4" s="1"/>
  <c r="QK115" i="4" s="1"/>
  <c r="FP115" i="4"/>
  <c r="KF115" i="4" s="1"/>
  <c r="OV115" i="4" s="1"/>
  <c r="QJ115" i="4" s="1"/>
  <c r="FO115" i="4"/>
  <c r="KE115" i="4" s="1"/>
  <c r="OU115" i="4" s="1"/>
  <c r="QI115" i="4" s="1"/>
  <c r="FN115" i="4"/>
  <c r="KD115" i="4" s="1"/>
  <c r="OT115" i="4" s="1"/>
  <c r="QH115" i="4" s="1"/>
  <c r="FM115" i="4"/>
  <c r="KC115" i="4" s="1"/>
  <c r="OS115" i="4" s="1"/>
  <c r="QG115" i="4" s="1"/>
  <c r="FL115" i="4"/>
  <c r="KB115" i="4" s="1"/>
  <c r="OR115" i="4" s="1"/>
  <c r="QF115" i="4" s="1"/>
  <c r="FK115" i="4"/>
  <c r="KA115" i="4" s="1"/>
  <c r="OQ115" i="4" s="1"/>
  <c r="QE115" i="4" s="1"/>
  <c r="FJ115" i="4"/>
  <c r="JZ115" i="4" s="1"/>
  <c r="GV114" i="4"/>
  <c r="LL114" i="4" s="1"/>
  <c r="QB114" i="4" s="1"/>
  <c r="RP114" i="4" s="1"/>
  <c r="GU114" i="4"/>
  <c r="LK114" i="4" s="1"/>
  <c r="QA114" i="4" s="1"/>
  <c r="RO114" i="4" s="1"/>
  <c r="GT114" i="4"/>
  <c r="LJ114" i="4" s="1"/>
  <c r="PZ114" i="4" s="1"/>
  <c r="RN114" i="4" s="1"/>
  <c r="GS114" i="4"/>
  <c r="LI114" i="4" s="1"/>
  <c r="PY114" i="4" s="1"/>
  <c r="RM114" i="4" s="1"/>
  <c r="GR114" i="4"/>
  <c r="LH114" i="4" s="1"/>
  <c r="PX114" i="4" s="1"/>
  <c r="RL114" i="4" s="1"/>
  <c r="GQ114" i="4"/>
  <c r="LG114" i="4" s="1"/>
  <c r="PW114" i="4" s="1"/>
  <c r="RK114" i="4" s="1"/>
  <c r="GP114" i="4"/>
  <c r="LF114" i="4" s="1"/>
  <c r="PV114" i="4" s="1"/>
  <c r="RJ114" i="4" s="1"/>
  <c r="GO114" i="4"/>
  <c r="LE114" i="4" s="1"/>
  <c r="PU114" i="4" s="1"/>
  <c r="RI114" i="4" s="1"/>
  <c r="GN114" i="4"/>
  <c r="LD114" i="4" s="1"/>
  <c r="PT114" i="4" s="1"/>
  <c r="RH114" i="4" s="1"/>
  <c r="GM114" i="4"/>
  <c r="LC114" i="4" s="1"/>
  <c r="PS114" i="4" s="1"/>
  <c r="RG114" i="4" s="1"/>
  <c r="GL114" i="4"/>
  <c r="LB114" i="4" s="1"/>
  <c r="PR114" i="4" s="1"/>
  <c r="RF114" i="4" s="1"/>
  <c r="GK114" i="4"/>
  <c r="LA114" i="4" s="1"/>
  <c r="PQ114" i="4" s="1"/>
  <c r="RE114" i="4" s="1"/>
  <c r="GJ114" i="4"/>
  <c r="KZ114" i="4" s="1"/>
  <c r="PP114" i="4" s="1"/>
  <c r="RD114" i="4" s="1"/>
  <c r="GI114" i="4"/>
  <c r="KY114" i="4" s="1"/>
  <c r="PO114" i="4" s="1"/>
  <c r="RC114" i="4" s="1"/>
  <c r="GH114" i="4"/>
  <c r="KX114" i="4" s="1"/>
  <c r="PN114" i="4" s="1"/>
  <c r="RB114" i="4" s="1"/>
  <c r="GG114" i="4"/>
  <c r="KW114" i="4" s="1"/>
  <c r="PM114" i="4" s="1"/>
  <c r="RA114" i="4" s="1"/>
  <c r="GF114" i="4"/>
  <c r="KV114" i="4" s="1"/>
  <c r="PL114" i="4" s="1"/>
  <c r="QZ114" i="4" s="1"/>
  <c r="GE114" i="4"/>
  <c r="KU114" i="4" s="1"/>
  <c r="PK114" i="4" s="1"/>
  <c r="QY114" i="4" s="1"/>
  <c r="GD114" i="4"/>
  <c r="KT114" i="4" s="1"/>
  <c r="PJ114" i="4" s="1"/>
  <c r="QX114" i="4" s="1"/>
  <c r="GC114" i="4"/>
  <c r="KS114" i="4" s="1"/>
  <c r="PI114" i="4" s="1"/>
  <c r="QW114" i="4" s="1"/>
  <c r="GB114" i="4"/>
  <c r="KR114" i="4" s="1"/>
  <c r="PH114" i="4" s="1"/>
  <c r="QV114" i="4" s="1"/>
  <c r="GA114" i="4"/>
  <c r="KQ114" i="4" s="1"/>
  <c r="PG114" i="4" s="1"/>
  <c r="QU114" i="4" s="1"/>
  <c r="FZ114" i="4"/>
  <c r="KP114" i="4" s="1"/>
  <c r="PF114" i="4" s="1"/>
  <c r="QT114" i="4" s="1"/>
  <c r="FY114" i="4"/>
  <c r="KO114" i="4" s="1"/>
  <c r="PE114" i="4" s="1"/>
  <c r="QS114" i="4" s="1"/>
  <c r="FX114" i="4"/>
  <c r="KN114" i="4" s="1"/>
  <c r="PD114" i="4" s="1"/>
  <c r="QR114" i="4" s="1"/>
  <c r="FW114" i="4"/>
  <c r="KM114" i="4" s="1"/>
  <c r="PC114" i="4" s="1"/>
  <c r="QQ114" i="4" s="1"/>
  <c r="FV114" i="4"/>
  <c r="KL114" i="4" s="1"/>
  <c r="PB114" i="4" s="1"/>
  <c r="QP114" i="4" s="1"/>
  <c r="FU114" i="4"/>
  <c r="KK114" i="4" s="1"/>
  <c r="PA114" i="4" s="1"/>
  <c r="QO114" i="4" s="1"/>
  <c r="FT114" i="4"/>
  <c r="KJ114" i="4" s="1"/>
  <c r="FS114" i="4"/>
  <c r="KI114" i="4" s="1"/>
  <c r="OY114" i="4" s="1"/>
  <c r="QM114" i="4" s="1"/>
  <c r="FR114" i="4"/>
  <c r="KH114" i="4" s="1"/>
  <c r="OX114" i="4" s="1"/>
  <c r="QL114" i="4" s="1"/>
  <c r="FQ114" i="4"/>
  <c r="KG114" i="4" s="1"/>
  <c r="OW114" i="4" s="1"/>
  <c r="QK114" i="4" s="1"/>
  <c r="FP114" i="4"/>
  <c r="KF114" i="4" s="1"/>
  <c r="OV114" i="4" s="1"/>
  <c r="QJ114" i="4" s="1"/>
  <c r="FO114" i="4"/>
  <c r="KE114" i="4" s="1"/>
  <c r="OU114" i="4" s="1"/>
  <c r="QI114" i="4" s="1"/>
  <c r="FN114" i="4"/>
  <c r="KD114" i="4" s="1"/>
  <c r="OT114" i="4" s="1"/>
  <c r="QH114" i="4" s="1"/>
  <c r="FM114" i="4"/>
  <c r="KC114" i="4" s="1"/>
  <c r="OS114" i="4" s="1"/>
  <c r="QG114" i="4" s="1"/>
  <c r="FL114" i="4"/>
  <c r="KB114" i="4" s="1"/>
  <c r="OR114" i="4" s="1"/>
  <c r="QF114" i="4" s="1"/>
  <c r="FK114" i="4"/>
  <c r="KA114" i="4" s="1"/>
  <c r="OQ114" i="4" s="1"/>
  <c r="QE114" i="4" s="1"/>
  <c r="FJ114" i="4"/>
  <c r="JZ114" i="4" s="1"/>
  <c r="GV113" i="4"/>
  <c r="LL113" i="4" s="1"/>
  <c r="QB113" i="4" s="1"/>
  <c r="RP113" i="4" s="1"/>
  <c r="GU113" i="4"/>
  <c r="LK113" i="4" s="1"/>
  <c r="QA113" i="4" s="1"/>
  <c r="RO113" i="4" s="1"/>
  <c r="GT113" i="4"/>
  <c r="LJ113" i="4" s="1"/>
  <c r="PZ113" i="4" s="1"/>
  <c r="RN113" i="4" s="1"/>
  <c r="GS113" i="4"/>
  <c r="LI113" i="4" s="1"/>
  <c r="PY113" i="4" s="1"/>
  <c r="RM113" i="4" s="1"/>
  <c r="GR113" i="4"/>
  <c r="LH113" i="4" s="1"/>
  <c r="PX113" i="4" s="1"/>
  <c r="RL113" i="4" s="1"/>
  <c r="GQ113" i="4"/>
  <c r="LG113" i="4" s="1"/>
  <c r="PW113" i="4" s="1"/>
  <c r="RK113" i="4" s="1"/>
  <c r="GP113" i="4"/>
  <c r="LF113" i="4" s="1"/>
  <c r="PV113" i="4" s="1"/>
  <c r="RJ113" i="4" s="1"/>
  <c r="GO113" i="4"/>
  <c r="LE113" i="4" s="1"/>
  <c r="PU113" i="4" s="1"/>
  <c r="RI113" i="4" s="1"/>
  <c r="GN113" i="4"/>
  <c r="LD113" i="4" s="1"/>
  <c r="PT113" i="4" s="1"/>
  <c r="RH113" i="4" s="1"/>
  <c r="GM113" i="4"/>
  <c r="LC113" i="4" s="1"/>
  <c r="PS113" i="4" s="1"/>
  <c r="RG113" i="4" s="1"/>
  <c r="GL113" i="4"/>
  <c r="LB113" i="4" s="1"/>
  <c r="PR113" i="4" s="1"/>
  <c r="RF113" i="4" s="1"/>
  <c r="GK113" i="4"/>
  <c r="LA113" i="4" s="1"/>
  <c r="PQ113" i="4" s="1"/>
  <c r="RE113" i="4" s="1"/>
  <c r="GJ113" i="4"/>
  <c r="KZ113" i="4" s="1"/>
  <c r="PP113" i="4" s="1"/>
  <c r="RD113" i="4" s="1"/>
  <c r="GI113" i="4"/>
  <c r="KY113" i="4" s="1"/>
  <c r="PO113" i="4" s="1"/>
  <c r="RC113" i="4" s="1"/>
  <c r="GH113" i="4"/>
  <c r="KX113" i="4" s="1"/>
  <c r="PN113" i="4" s="1"/>
  <c r="RB113" i="4" s="1"/>
  <c r="GG113" i="4"/>
  <c r="KW113" i="4" s="1"/>
  <c r="PM113" i="4" s="1"/>
  <c r="RA113" i="4" s="1"/>
  <c r="GF113" i="4"/>
  <c r="KV113" i="4" s="1"/>
  <c r="PL113" i="4" s="1"/>
  <c r="QZ113" i="4" s="1"/>
  <c r="GE113" i="4"/>
  <c r="KU113" i="4" s="1"/>
  <c r="PK113" i="4" s="1"/>
  <c r="QY113" i="4" s="1"/>
  <c r="GD113" i="4"/>
  <c r="KT113" i="4" s="1"/>
  <c r="PJ113" i="4" s="1"/>
  <c r="QX113" i="4" s="1"/>
  <c r="GC113" i="4"/>
  <c r="KS113" i="4" s="1"/>
  <c r="PI113" i="4" s="1"/>
  <c r="QW113" i="4" s="1"/>
  <c r="GB113" i="4"/>
  <c r="KR113" i="4" s="1"/>
  <c r="PH113" i="4" s="1"/>
  <c r="QV113" i="4" s="1"/>
  <c r="GA113" i="4"/>
  <c r="KQ113" i="4" s="1"/>
  <c r="PG113" i="4" s="1"/>
  <c r="QU113" i="4" s="1"/>
  <c r="FZ113" i="4"/>
  <c r="KP113" i="4" s="1"/>
  <c r="PF113" i="4" s="1"/>
  <c r="QT113" i="4" s="1"/>
  <c r="FY113" i="4"/>
  <c r="KO113" i="4" s="1"/>
  <c r="PE113" i="4" s="1"/>
  <c r="QS113" i="4" s="1"/>
  <c r="FX113" i="4"/>
  <c r="KN113" i="4" s="1"/>
  <c r="PD113" i="4" s="1"/>
  <c r="QR113" i="4" s="1"/>
  <c r="FW113" i="4"/>
  <c r="KM113" i="4" s="1"/>
  <c r="PC113" i="4" s="1"/>
  <c r="QQ113" i="4" s="1"/>
  <c r="FV113" i="4"/>
  <c r="KL113" i="4" s="1"/>
  <c r="PB113" i="4" s="1"/>
  <c r="QP113" i="4" s="1"/>
  <c r="FU113" i="4"/>
  <c r="KK113" i="4" s="1"/>
  <c r="PA113" i="4" s="1"/>
  <c r="QO113" i="4" s="1"/>
  <c r="FT113" i="4"/>
  <c r="KJ113" i="4" s="1"/>
  <c r="FS113" i="4"/>
  <c r="KI113" i="4" s="1"/>
  <c r="OY113" i="4" s="1"/>
  <c r="QM113" i="4" s="1"/>
  <c r="FR113" i="4"/>
  <c r="KH113" i="4" s="1"/>
  <c r="OX113" i="4" s="1"/>
  <c r="QL113" i="4" s="1"/>
  <c r="FQ113" i="4"/>
  <c r="KG113" i="4" s="1"/>
  <c r="OW113" i="4" s="1"/>
  <c r="QK113" i="4" s="1"/>
  <c r="FP113" i="4"/>
  <c r="KF113" i="4" s="1"/>
  <c r="OV113" i="4" s="1"/>
  <c r="QJ113" i="4" s="1"/>
  <c r="FO113" i="4"/>
  <c r="KE113" i="4" s="1"/>
  <c r="OU113" i="4" s="1"/>
  <c r="QI113" i="4" s="1"/>
  <c r="FN113" i="4"/>
  <c r="KD113" i="4" s="1"/>
  <c r="OT113" i="4" s="1"/>
  <c r="QH113" i="4" s="1"/>
  <c r="FM113" i="4"/>
  <c r="KC113" i="4" s="1"/>
  <c r="OS113" i="4" s="1"/>
  <c r="QG113" i="4" s="1"/>
  <c r="FL113" i="4"/>
  <c r="KB113" i="4" s="1"/>
  <c r="OR113" i="4" s="1"/>
  <c r="QF113" i="4" s="1"/>
  <c r="FK113" i="4"/>
  <c r="KA113" i="4" s="1"/>
  <c r="OQ113" i="4" s="1"/>
  <c r="QE113" i="4" s="1"/>
  <c r="FJ113" i="4"/>
  <c r="JZ113" i="4" s="1"/>
  <c r="GV112" i="4"/>
  <c r="LL112" i="4" s="1"/>
  <c r="QB112" i="4" s="1"/>
  <c r="RP112" i="4" s="1"/>
  <c r="GU112" i="4"/>
  <c r="LK112" i="4" s="1"/>
  <c r="QA112" i="4" s="1"/>
  <c r="RO112" i="4" s="1"/>
  <c r="GT112" i="4"/>
  <c r="LJ112" i="4" s="1"/>
  <c r="PZ112" i="4" s="1"/>
  <c r="RN112" i="4" s="1"/>
  <c r="GS112" i="4"/>
  <c r="LI112" i="4" s="1"/>
  <c r="PY112" i="4" s="1"/>
  <c r="RM112" i="4" s="1"/>
  <c r="GR112" i="4"/>
  <c r="LH112" i="4" s="1"/>
  <c r="PX112" i="4" s="1"/>
  <c r="RL112" i="4" s="1"/>
  <c r="GQ112" i="4"/>
  <c r="LG112" i="4" s="1"/>
  <c r="PW112" i="4" s="1"/>
  <c r="RK112" i="4" s="1"/>
  <c r="GP112" i="4"/>
  <c r="LF112" i="4" s="1"/>
  <c r="PV112" i="4" s="1"/>
  <c r="RJ112" i="4" s="1"/>
  <c r="GO112" i="4"/>
  <c r="LE112" i="4" s="1"/>
  <c r="PU112" i="4" s="1"/>
  <c r="RI112" i="4" s="1"/>
  <c r="GN112" i="4"/>
  <c r="LD112" i="4" s="1"/>
  <c r="PT112" i="4" s="1"/>
  <c r="RH112" i="4" s="1"/>
  <c r="GM112" i="4"/>
  <c r="LC112" i="4" s="1"/>
  <c r="PS112" i="4" s="1"/>
  <c r="RG112" i="4" s="1"/>
  <c r="GL112" i="4"/>
  <c r="LB112" i="4" s="1"/>
  <c r="PR112" i="4" s="1"/>
  <c r="RF112" i="4" s="1"/>
  <c r="GK112" i="4"/>
  <c r="LA112" i="4" s="1"/>
  <c r="PQ112" i="4" s="1"/>
  <c r="RE112" i="4" s="1"/>
  <c r="GJ112" i="4"/>
  <c r="KZ112" i="4" s="1"/>
  <c r="PP112" i="4" s="1"/>
  <c r="RD112" i="4" s="1"/>
  <c r="GI112" i="4"/>
  <c r="KY112" i="4" s="1"/>
  <c r="PO112" i="4" s="1"/>
  <c r="RC112" i="4" s="1"/>
  <c r="GH112" i="4"/>
  <c r="KX112" i="4" s="1"/>
  <c r="PN112" i="4" s="1"/>
  <c r="RB112" i="4" s="1"/>
  <c r="GG112" i="4"/>
  <c r="KW112" i="4" s="1"/>
  <c r="PM112" i="4" s="1"/>
  <c r="RA112" i="4" s="1"/>
  <c r="GF112" i="4"/>
  <c r="KV112" i="4" s="1"/>
  <c r="PL112" i="4" s="1"/>
  <c r="QZ112" i="4" s="1"/>
  <c r="GE112" i="4"/>
  <c r="KU112" i="4" s="1"/>
  <c r="PK112" i="4" s="1"/>
  <c r="QY112" i="4" s="1"/>
  <c r="GD112" i="4"/>
  <c r="KT112" i="4" s="1"/>
  <c r="PJ112" i="4" s="1"/>
  <c r="QX112" i="4" s="1"/>
  <c r="GC112" i="4"/>
  <c r="KS112" i="4" s="1"/>
  <c r="PI112" i="4" s="1"/>
  <c r="QW112" i="4" s="1"/>
  <c r="GB112" i="4"/>
  <c r="KR112" i="4" s="1"/>
  <c r="PH112" i="4" s="1"/>
  <c r="QV112" i="4" s="1"/>
  <c r="GA112" i="4"/>
  <c r="KQ112" i="4" s="1"/>
  <c r="PG112" i="4" s="1"/>
  <c r="QU112" i="4" s="1"/>
  <c r="FZ112" i="4"/>
  <c r="KP112" i="4" s="1"/>
  <c r="PF112" i="4" s="1"/>
  <c r="QT112" i="4" s="1"/>
  <c r="FY112" i="4"/>
  <c r="KO112" i="4" s="1"/>
  <c r="PE112" i="4" s="1"/>
  <c r="QS112" i="4" s="1"/>
  <c r="FX112" i="4"/>
  <c r="KN112" i="4" s="1"/>
  <c r="PD112" i="4" s="1"/>
  <c r="QR112" i="4" s="1"/>
  <c r="FW112" i="4"/>
  <c r="KM112" i="4" s="1"/>
  <c r="PC112" i="4" s="1"/>
  <c r="QQ112" i="4" s="1"/>
  <c r="FV112" i="4"/>
  <c r="KL112" i="4" s="1"/>
  <c r="PB112" i="4" s="1"/>
  <c r="QP112" i="4" s="1"/>
  <c r="FU112" i="4"/>
  <c r="KK112" i="4" s="1"/>
  <c r="PA112" i="4" s="1"/>
  <c r="QO112" i="4" s="1"/>
  <c r="FT112" i="4"/>
  <c r="KJ112" i="4" s="1"/>
  <c r="FS112" i="4"/>
  <c r="KI112" i="4" s="1"/>
  <c r="OY112" i="4" s="1"/>
  <c r="QM112" i="4" s="1"/>
  <c r="FR112" i="4"/>
  <c r="KH112" i="4" s="1"/>
  <c r="OX112" i="4" s="1"/>
  <c r="QL112" i="4" s="1"/>
  <c r="FQ112" i="4"/>
  <c r="KG112" i="4" s="1"/>
  <c r="OW112" i="4" s="1"/>
  <c r="QK112" i="4" s="1"/>
  <c r="FP112" i="4"/>
  <c r="KF112" i="4" s="1"/>
  <c r="OV112" i="4" s="1"/>
  <c r="QJ112" i="4" s="1"/>
  <c r="FO112" i="4"/>
  <c r="KE112" i="4" s="1"/>
  <c r="OU112" i="4" s="1"/>
  <c r="QI112" i="4" s="1"/>
  <c r="FN112" i="4"/>
  <c r="KD112" i="4" s="1"/>
  <c r="OT112" i="4" s="1"/>
  <c r="QH112" i="4" s="1"/>
  <c r="FM112" i="4"/>
  <c r="KC112" i="4" s="1"/>
  <c r="OS112" i="4" s="1"/>
  <c r="QG112" i="4" s="1"/>
  <c r="FL112" i="4"/>
  <c r="KB112" i="4" s="1"/>
  <c r="OR112" i="4" s="1"/>
  <c r="QF112" i="4" s="1"/>
  <c r="FK112" i="4"/>
  <c r="KA112" i="4" s="1"/>
  <c r="OQ112" i="4" s="1"/>
  <c r="QE112" i="4" s="1"/>
  <c r="FJ112" i="4"/>
  <c r="JZ112" i="4" s="1"/>
  <c r="GV111" i="4"/>
  <c r="LL111" i="4" s="1"/>
  <c r="QB111" i="4" s="1"/>
  <c r="RP111" i="4" s="1"/>
  <c r="GU111" i="4"/>
  <c r="LK111" i="4" s="1"/>
  <c r="QA111" i="4" s="1"/>
  <c r="RO111" i="4" s="1"/>
  <c r="GT111" i="4"/>
  <c r="LJ111" i="4" s="1"/>
  <c r="PZ111" i="4" s="1"/>
  <c r="RN111" i="4" s="1"/>
  <c r="GS111" i="4"/>
  <c r="LI111" i="4" s="1"/>
  <c r="PY111" i="4" s="1"/>
  <c r="RM111" i="4" s="1"/>
  <c r="GR111" i="4"/>
  <c r="LH111" i="4" s="1"/>
  <c r="PX111" i="4" s="1"/>
  <c r="RL111" i="4" s="1"/>
  <c r="GQ111" i="4"/>
  <c r="LG111" i="4" s="1"/>
  <c r="PW111" i="4" s="1"/>
  <c r="RK111" i="4" s="1"/>
  <c r="GP111" i="4"/>
  <c r="LF111" i="4" s="1"/>
  <c r="PV111" i="4" s="1"/>
  <c r="RJ111" i="4" s="1"/>
  <c r="GO111" i="4"/>
  <c r="LE111" i="4" s="1"/>
  <c r="PU111" i="4" s="1"/>
  <c r="RI111" i="4" s="1"/>
  <c r="GN111" i="4"/>
  <c r="LD111" i="4" s="1"/>
  <c r="PT111" i="4" s="1"/>
  <c r="RH111" i="4" s="1"/>
  <c r="GM111" i="4"/>
  <c r="LC111" i="4" s="1"/>
  <c r="PS111" i="4" s="1"/>
  <c r="RG111" i="4" s="1"/>
  <c r="GL111" i="4"/>
  <c r="LB111" i="4" s="1"/>
  <c r="PR111" i="4" s="1"/>
  <c r="RF111" i="4" s="1"/>
  <c r="GK111" i="4"/>
  <c r="LA111" i="4" s="1"/>
  <c r="PQ111" i="4" s="1"/>
  <c r="RE111" i="4" s="1"/>
  <c r="GJ111" i="4"/>
  <c r="KZ111" i="4" s="1"/>
  <c r="PP111" i="4" s="1"/>
  <c r="RD111" i="4" s="1"/>
  <c r="GI111" i="4"/>
  <c r="KY111" i="4" s="1"/>
  <c r="PO111" i="4" s="1"/>
  <c r="RC111" i="4" s="1"/>
  <c r="GH111" i="4"/>
  <c r="KX111" i="4" s="1"/>
  <c r="PN111" i="4" s="1"/>
  <c r="RB111" i="4" s="1"/>
  <c r="GG111" i="4"/>
  <c r="KW111" i="4" s="1"/>
  <c r="PM111" i="4" s="1"/>
  <c r="RA111" i="4" s="1"/>
  <c r="GF111" i="4"/>
  <c r="KV111" i="4" s="1"/>
  <c r="PL111" i="4" s="1"/>
  <c r="QZ111" i="4" s="1"/>
  <c r="GE111" i="4"/>
  <c r="KU111" i="4" s="1"/>
  <c r="PK111" i="4" s="1"/>
  <c r="QY111" i="4" s="1"/>
  <c r="GD111" i="4"/>
  <c r="KT111" i="4" s="1"/>
  <c r="PJ111" i="4" s="1"/>
  <c r="QX111" i="4" s="1"/>
  <c r="GC111" i="4"/>
  <c r="KS111" i="4" s="1"/>
  <c r="PI111" i="4" s="1"/>
  <c r="QW111" i="4" s="1"/>
  <c r="GB111" i="4"/>
  <c r="KR111" i="4" s="1"/>
  <c r="PH111" i="4" s="1"/>
  <c r="QV111" i="4" s="1"/>
  <c r="GA111" i="4"/>
  <c r="KQ111" i="4" s="1"/>
  <c r="PG111" i="4" s="1"/>
  <c r="QU111" i="4" s="1"/>
  <c r="FZ111" i="4"/>
  <c r="KP111" i="4" s="1"/>
  <c r="PF111" i="4" s="1"/>
  <c r="QT111" i="4" s="1"/>
  <c r="FY111" i="4"/>
  <c r="KO111" i="4" s="1"/>
  <c r="PE111" i="4" s="1"/>
  <c r="QS111" i="4" s="1"/>
  <c r="FX111" i="4"/>
  <c r="KN111" i="4" s="1"/>
  <c r="PD111" i="4" s="1"/>
  <c r="QR111" i="4" s="1"/>
  <c r="FW111" i="4"/>
  <c r="KM111" i="4" s="1"/>
  <c r="PC111" i="4" s="1"/>
  <c r="QQ111" i="4" s="1"/>
  <c r="FV111" i="4"/>
  <c r="KL111" i="4" s="1"/>
  <c r="PB111" i="4" s="1"/>
  <c r="QP111" i="4" s="1"/>
  <c r="FU111" i="4"/>
  <c r="KK111" i="4" s="1"/>
  <c r="PA111" i="4" s="1"/>
  <c r="QO111" i="4" s="1"/>
  <c r="FT111" i="4"/>
  <c r="KJ111" i="4" s="1"/>
  <c r="FS111" i="4"/>
  <c r="KI111" i="4" s="1"/>
  <c r="OY111" i="4" s="1"/>
  <c r="QM111" i="4" s="1"/>
  <c r="FR111" i="4"/>
  <c r="KH111" i="4" s="1"/>
  <c r="OX111" i="4" s="1"/>
  <c r="QL111" i="4" s="1"/>
  <c r="FQ111" i="4"/>
  <c r="KG111" i="4" s="1"/>
  <c r="OW111" i="4" s="1"/>
  <c r="QK111" i="4" s="1"/>
  <c r="FP111" i="4"/>
  <c r="KF111" i="4" s="1"/>
  <c r="OV111" i="4" s="1"/>
  <c r="QJ111" i="4" s="1"/>
  <c r="FO111" i="4"/>
  <c r="KE111" i="4" s="1"/>
  <c r="OU111" i="4" s="1"/>
  <c r="QI111" i="4" s="1"/>
  <c r="FN111" i="4"/>
  <c r="KD111" i="4" s="1"/>
  <c r="OT111" i="4" s="1"/>
  <c r="QH111" i="4" s="1"/>
  <c r="FM111" i="4"/>
  <c r="KC111" i="4" s="1"/>
  <c r="OS111" i="4" s="1"/>
  <c r="QG111" i="4" s="1"/>
  <c r="FL111" i="4"/>
  <c r="KB111" i="4" s="1"/>
  <c r="OR111" i="4" s="1"/>
  <c r="QF111" i="4" s="1"/>
  <c r="FK111" i="4"/>
  <c r="KA111" i="4" s="1"/>
  <c r="OQ111" i="4" s="1"/>
  <c r="QE111" i="4" s="1"/>
  <c r="FJ111" i="4"/>
  <c r="JZ111" i="4" s="1"/>
  <c r="GV110" i="4"/>
  <c r="LL110" i="4" s="1"/>
  <c r="QB110" i="4" s="1"/>
  <c r="RP110" i="4" s="1"/>
  <c r="GU110" i="4"/>
  <c r="LK110" i="4" s="1"/>
  <c r="QA110" i="4" s="1"/>
  <c r="RO110" i="4" s="1"/>
  <c r="GT110" i="4"/>
  <c r="LJ110" i="4" s="1"/>
  <c r="PZ110" i="4" s="1"/>
  <c r="RN110" i="4" s="1"/>
  <c r="GS110" i="4"/>
  <c r="LI110" i="4" s="1"/>
  <c r="PY110" i="4" s="1"/>
  <c r="RM110" i="4" s="1"/>
  <c r="GR110" i="4"/>
  <c r="LH110" i="4" s="1"/>
  <c r="PX110" i="4" s="1"/>
  <c r="RL110" i="4" s="1"/>
  <c r="GQ110" i="4"/>
  <c r="LG110" i="4" s="1"/>
  <c r="PW110" i="4" s="1"/>
  <c r="RK110" i="4" s="1"/>
  <c r="GP110" i="4"/>
  <c r="LF110" i="4" s="1"/>
  <c r="PV110" i="4" s="1"/>
  <c r="RJ110" i="4" s="1"/>
  <c r="GO110" i="4"/>
  <c r="LE110" i="4" s="1"/>
  <c r="PU110" i="4" s="1"/>
  <c r="RI110" i="4" s="1"/>
  <c r="GN110" i="4"/>
  <c r="LD110" i="4" s="1"/>
  <c r="PT110" i="4" s="1"/>
  <c r="RH110" i="4" s="1"/>
  <c r="GM110" i="4"/>
  <c r="LC110" i="4" s="1"/>
  <c r="PS110" i="4" s="1"/>
  <c r="RG110" i="4" s="1"/>
  <c r="GL110" i="4"/>
  <c r="LB110" i="4" s="1"/>
  <c r="PR110" i="4" s="1"/>
  <c r="RF110" i="4" s="1"/>
  <c r="GK110" i="4"/>
  <c r="LA110" i="4" s="1"/>
  <c r="PQ110" i="4" s="1"/>
  <c r="RE110" i="4" s="1"/>
  <c r="GJ110" i="4"/>
  <c r="KZ110" i="4" s="1"/>
  <c r="PP110" i="4" s="1"/>
  <c r="RD110" i="4" s="1"/>
  <c r="GI110" i="4"/>
  <c r="KY110" i="4" s="1"/>
  <c r="PO110" i="4" s="1"/>
  <c r="RC110" i="4" s="1"/>
  <c r="GH110" i="4"/>
  <c r="KX110" i="4" s="1"/>
  <c r="PN110" i="4" s="1"/>
  <c r="RB110" i="4" s="1"/>
  <c r="GG110" i="4"/>
  <c r="KW110" i="4" s="1"/>
  <c r="PM110" i="4" s="1"/>
  <c r="RA110" i="4" s="1"/>
  <c r="GF110" i="4"/>
  <c r="KV110" i="4" s="1"/>
  <c r="PL110" i="4" s="1"/>
  <c r="QZ110" i="4" s="1"/>
  <c r="GE110" i="4"/>
  <c r="KU110" i="4" s="1"/>
  <c r="PK110" i="4" s="1"/>
  <c r="QY110" i="4" s="1"/>
  <c r="GD110" i="4"/>
  <c r="KT110" i="4" s="1"/>
  <c r="PJ110" i="4" s="1"/>
  <c r="QX110" i="4" s="1"/>
  <c r="GC110" i="4"/>
  <c r="KS110" i="4" s="1"/>
  <c r="PI110" i="4" s="1"/>
  <c r="QW110" i="4" s="1"/>
  <c r="GB110" i="4"/>
  <c r="KR110" i="4" s="1"/>
  <c r="PH110" i="4" s="1"/>
  <c r="QV110" i="4" s="1"/>
  <c r="GA110" i="4"/>
  <c r="KQ110" i="4" s="1"/>
  <c r="PG110" i="4" s="1"/>
  <c r="QU110" i="4" s="1"/>
  <c r="FZ110" i="4"/>
  <c r="KP110" i="4" s="1"/>
  <c r="PF110" i="4" s="1"/>
  <c r="QT110" i="4" s="1"/>
  <c r="FY110" i="4"/>
  <c r="KO110" i="4" s="1"/>
  <c r="PE110" i="4" s="1"/>
  <c r="QS110" i="4" s="1"/>
  <c r="FX110" i="4"/>
  <c r="KN110" i="4" s="1"/>
  <c r="PD110" i="4" s="1"/>
  <c r="QR110" i="4" s="1"/>
  <c r="FW110" i="4"/>
  <c r="KM110" i="4" s="1"/>
  <c r="PC110" i="4" s="1"/>
  <c r="QQ110" i="4" s="1"/>
  <c r="FV110" i="4"/>
  <c r="KL110" i="4" s="1"/>
  <c r="PB110" i="4" s="1"/>
  <c r="QP110" i="4" s="1"/>
  <c r="FU110" i="4"/>
  <c r="KK110" i="4" s="1"/>
  <c r="PA110" i="4" s="1"/>
  <c r="QO110" i="4" s="1"/>
  <c r="FT110" i="4"/>
  <c r="KJ110" i="4" s="1"/>
  <c r="FS110" i="4"/>
  <c r="KI110" i="4" s="1"/>
  <c r="OY110" i="4" s="1"/>
  <c r="QM110" i="4" s="1"/>
  <c r="FR110" i="4"/>
  <c r="KH110" i="4" s="1"/>
  <c r="OX110" i="4" s="1"/>
  <c r="QL110" i="4" s="1"/>
  <c r="FQ110" i="4"/>
  <c r="KG110" i="4" s="1"/>
  <c r="OW110" i="4" s="1"/>
  <c r="QK110" i="4" s="1"/>
  <c r="FP110" i="4"/>
  <c r="KF110" i="4" s="1"/>
  <c r="OV110" i="4" s="1"/>
  <c r="QJ110" i="4" s="1"/>
  <c r="FO110" i="4"/>
  <c r="KE110" i="4" s="1"/>
  <c r="OU110" i="4" s="1"/>
  <c r="QI110" i="4" s="1"/>
  <c r="FN110" i="4"/>
  <c r="KD110" i="4" s="1"/>
  <c r="OT110" i="4" s="1"/>
  <c r="QH110" i="4" s="1"/>
  <c r="FM110" i="4"/>
  <c r="KC110" i="4" s="1"/>
  <c r="OS110" i="4" s="1"/>
  <c r="QG110" i="4" s="1"/>
  <c r="FL110" i="4"/>
  <c r="KB110" i="4" s="1"/>
  <c r="OR110" i="4" s="1"/>
  <c r="QF110" i="4" s="1"/>
  <c r="FK110" i="4"/>
  <c r="KA110" i="4" s="1"/>
  <c r="OQ110" i="4" s="1"/>
  <c r="QE110" i="4" s="1"/>
  <c r="FJ110" i="4"/>
  <c r="JZ110" i="4" s="1"/>
  <c r="GV109" i="4"/>
  <c r="LL109" i="4" s="1"/>
  <c r="QB109" i="4" s="1"/>
  <c r="RP109" i="4" s="1"/>
  <c r="GU109" i="4"/>
  <c r="LK109" i="4" s="1"/>
  <c r="QA109" i="4" s="1"/>
  <c r="RO109" i="4" s="1"/>
  <c r="GT109" i="4"/>
  <c r="LJ109" i="4" s="1"/>
  <c r="PZ109" i="4" s="1"/>
  <c r="RN109" i="4" s="1"/>
  <c r="GS109" i="4"/>
  <c r="LI109" i="4" s="1"/>
  <c r="PY109" i="4" s="1"/>
  <c r="RM109" i="4" s="1"/>
  <c r="GR109" i="4"/>
  <c r="LH109" i="4" s="1"/>
  <c r="PX109" i="4" s="1"/>
  <c r="RL109" i="4" s="1"/>
  <c r="GQ109" i="4"/>
  <c r="LG109" i="4" s="1"/>
  <c r="PW109" i="4" s="1"/>
  <c r="RK109" i="4" s="1"/>
  <c r="GP109" i="4"/>
  <c r="LF109" i="4" s="1"/>
  <c r="PV109" i="4" s="1"/>
  <c r="RJ109" i="4" s="1"/>
  <c r="GO109" i="4"/>
  <c r="LE109" i="4" s="1"/>
  <c r="PU109" i="4" s="1"/>
  <c r="RI109" i="4" s="1"/>
  <c r="GN109" i="4"/>
  <c r="LD109" i="4" s="1"/>
  <c r="PT109" i="4" s="1"/>
  <c r="RH109" i="4" s="1"/>
  <c r="GM109" i="4"/>
  <c r="LC109" i="4" s="1"/>
  <c r="PS109" i="4" s="1"/>
  <c r="RG109" i="4" s="1"/>
  <c r="GL109" i="4"/>
  <c r="LB109" i="4" s="1"/>
  <c r="PR109" i="4" s="1"/>
  <c r="RF109" i="4" s="1"/>
  <c r="GK109" i="4"/>
  <c r="LA109" i="4" s="1"/>
  <c r="PQ109" i="4" s="1"/>
  <c r="RE109" i="4" s="1"/>
  <c r="GJ109" i="4"/>
  <c r="KZ109" i="4" s="1"/>
  <c r="PP109" i="4" s="1"/>
  <c r="RD109" i="4" s="1"/>
  <c r="GI109" i="4"/>
  <c r="KY109" i="4" s="1"/>
  <c r="PO109" i="4" s="1"/>
  <c r="RC109" i="4" s="1"/>
  <c r="GH109" i="4"/>
  <c r="KX109" i="4" s="1"/>
  <c r="PN109" i="4" s="1"/>
  <c r="RB109" i="4" s="1"/>
  <c r="GG109" i="4"/>
  <c r="KW109" i="4" s="1"/>
  <c r="PM109" i="4" s="1"/>
  <c r="RA109" i="4" s="1"/>
  <c r="GF109" i="4"/>
  <c r="KV109" i="4" s="1"/>
  <c r="PL109" i="4" s="1"/>
  <c r="QZ109" i="4" s="1"/>
  <c r="GE109" i="4"/>
  <c r="KU109" i="4" s="1"/>
  <c r="PK109" i="4" s="1"/>
  <c r="QY109" i="4" s="1"/>
  <c r="GD109" i="4"/>
  <c r="KT109" i="4" s="1"/>
  <c r="PJ109" i="4" s="1"/>
  <c r="QX109" i="4" s="1"/>
  <c r="GC109" i="4"/>
  <c r="KS109" i="4" s="1"/>
  <c r="PI109" i="4" s="1"/>
  <c r="QW109" i="4" s="1"/>
  <c r="GB109" i="4"/>
  <c r="KR109" i="4" s="1"/>
  <c r="PH109" i="4" s="1"/>
  <c r="QV109" i="4" s="1"/>
  <c r="GA109" i="4"/>
  <c r="KQ109" i="4" s="1"/>
  <c r="PG109" i="4" s="1"/>
  <c r="QU109" i="4" s="1"/>
  <c r="FZ109" i="4"/>
  <c r="KP109" i="4" s="1"/>
  <c r="PF109" i="4" s="1"/>
  <c r="QT109" i="4" s="1"/>
  <c r="FY109" i="4"/>
  <c r="KO109" i="4" s="1"/>
  <c r="PE109" i="4" s="1"/>
  <c r="QS109" i="4" s="1"/>
  <c r="FX109" i="4"/>
  <c r="KN109" i="4" s="1"/>
  <c r="PD109" i="4" s="1"/>
  <c r="QR109" i="4" s="1"/>
  <c r="FW109" i="4"/>
  <c r="KM109" i="4" s="1"/>
  <c r="PC109" i="4" s="1"/>
  <c r="QQ109" i="4" s="1"/>
  <c r="FV109" i="4"/>
  <c r="KL109" i="4" s="1"/>
  <c r="PB109" i="4" s="1"/>
  <c r="QP109" i="4" s="1"/>
  <c r="FU109" i="4"/>
  <c r="KK109" i="4" s="1"/>
  <c r="PA109" i="4" s="1"/>
  <c r="QO109" i="4" s="1"/>
  <c r="FT109" i="4"/>
  <c r="KJ109" i="4" s="1"/>
  <c r="FS109" i="4"/>
  <c r="KI109" i="4" s="1"/>
  <c r="OY109" i="4" s="1"/>
  <c r="QM109" i="4" s="1"/>
  <c r="FR109" i="4"/>
  <c r="KH109" i="4" s="1"/>
  <c r="OX109" i="4" s="1"/>
  <c r="QL109" i="4" s="1"/>
  <c r="FQ109" i="4"/>
  <c r="KG109" i="4" s="1"/>
  <c r="OW109" i="4" s="1"/>
  <c r="QK109" i="4" s="1"/>
  <c r="FP109" i="4"/>
  <c r="KF109" i="4" s="1"/>
  <c r="OV109" i="4" s="1"/>
  <c r="QJ109" i="4" s="1"/>
  <c r="FO109" i="4"/>
  <c r="KE109" i="4" s="1"/>
  <c r="OU109" i="4" s="1"/>
  <c r="QI109" i="4" s="1"/>
  <c r="FN109" i="4"/>
  <c r="KD109" i="4" s="1"/>
  <c r="OT109" i="4" s="1"/>
  <c r="QH109" i="4" s="1"/>
  <c r="FM109" i="4"/>
  <c r="KC109" i="4" s="1"/>
  <c r="OS109" i="4" s="1"/>
  <c r="QG109" i="4" s="1"/>
  <c r="FL109" i="4"/>
  <c r="KB109" i="4" s="1"/>
  <c r="OR109" i="4" s="1"/>
  <c r="QF109" i="4" s="1"/>
  <c r="FK109" i="4"/>
  <c r="KA109" i="4" s="1"/>
  <c r="OQ109" i="4" s="1"/>
  <c r="QE109" i="4" s="1"/>
  <c r="FJ109" i="4"/>
  <c r="JZ109" i="4" s="1"/>
  <c r="OP109" i="4" s="1"/>
  <c r="QD109" i="4" s="1"/>
  <c r="GV108" i="4"/>
  <c r="LL108" i="4" s="1"/>
  <c r="QB108" i="4" s="1"/>
  <c r="RP108" i="4" s="1"/>
  <c r="GU108" i="4"/>
  <c r="LK108" i="4" s="1"/>
  <c r="QA108" i="4" s="1"/>
  <c r="RO108" i="4" s="1"/>
  <c r="GT108" i="4"/>
  <c r="LJ108" i="4" s="1"/>
  <c r="PZ108" i="4" s="1"/>
  <c r="RN108" i="4" s="1"/>
  <c r="GS108" i="4"/>
  <c r="LI108" i="4" s="1"/>
  <c r="PY108" i="4" s="1"/>
  <c r="RM108" i="4" s="1"/>
  <c r="GR108" i="4"/>
  <c r="LH108" i="4" s="1"/>
  <c r="PX108" i="4" s="1"/>
  <c r="RL108" i="4" s="1"/>
  <c r="GQ108" i="4"/>
  <c r="LG108" i="4" s="1"/>
  <c r="PW108" i="4" s="1"/>
  <c r="RK108" i="4" s="1"/>
  <c r="GP108" i="4"/>
  <c r="LF108" i="4" s="1"/>
  <c r="PV108" i="4" s="1"/>
  <c r="RJ108" i="4" s="1"/>
  <c r="GO108" i="4"/>
  <c r="LE108" i="4" s="1"/>
  <c r="PU108" i="4" s="1"/>
  <c r="RI108" i="4" s="1"/>
  <c r="GN108" i="4"/>
  <c r="LD108" i="4" s="1"/>
  <c r="PT108" i="4" s="1"/>
  <c r="RH108" i="4" s="1"/>
  <c r="GM108" i="4"/>
  <c r="LC108" i="4" s="1"/>
  <c r="PS108" i="4" s="1"/>
  <c r="RG108" i="4" s="1"/>
  <c r="GL108" i="4"/>
  <c r="LB108" i="4" s="1"/>
  <c r="PR108" i="4" s="1"/>
  <c r="RF108" i="4" s="1"/>
  <c r="GK108" i="4"/>
  <c r="LA108" i="4" s="1"/>
  <c r="PQ108" i="4" s="1"/>
  <c r="RE108" i="4" s="1"/>
  <c r="GJ108" i="4"/>
  <c r="KZ108" i="4" s="1"/>
  <c r="PP108" i="4" s="1"/>
  <c r="RD108" i="4" s="1"/>
  <c r="GI108" i="4"/>
  <c r="KY108" i="4" s="1"/>
  <c r="PO108" i="4" s="1"/>
  <c r="RC108" i="4" s="1"/>
  <c r="GH108" i="4"/>
  <c r="KX108" i="4" s="1"/>
  <c r="PN108" i="4" s="1"/>
  <c r="RB108" i="4" s="1"/>
  <c r="GG108" i="4"/>
  <c r="KW108" i="4" s="1"/>
  <c r="PM108" i="4" s="1"/>
  <c r="RA108" i="4" s="1"/>
  <c r="GF108" i="4"/>
  <c r="KV108" i="4" s="1"/>
  <c r="PL108" i="4" s="1"/>
  <c r="QZ108" i="4" s="1"/>
  <c r="GE108" i="4"/>
  <c r="KU108" i="4" s="1"/>
  <c r="PK108" i="4" s="1"/>
  <c r="QY108" i="4" s="1"/>
  <c r="GD108" i="4"/>
  <c r="KT108" i="4" s="1"/>
  <c r="PJ108" i="4" s="1"/>
  <c r="QX108" i="4" s="1"/>
  <c r="GC108" i="4"/>
  <c r="KS108" i="4" s="1"/>
  <c r="PI108" i="4" s="1"/>
  <c r="QW108" i="4" s="1"/>
  <c r="GB108" i="4"/>
  <c r="KR108" i="4" s="1"/>
  <c r="PH108" i="4" s="1"/>
  <c r="QV108" i="4" s="1"/>
  <c r="GA108" i="4"/>
  <c r="KQ108" i="4" s="1"/>
  <c r="PG108" i="4" s="1"/>
  <c r="QU108" i="4" s="1"/>
  <c r="FZ108" i="4"/>
  <c r="KP108" i="4" s="1"/>
  <c r="PF108" i="4" s="1"/>
  <c r="QT108" i="4" s="1"/>
  <c r="FY108" i="4"/>
  <c r="KO108" i="4" s="1"/>
  <c r="PE108" i="4" s="1"/>
  <c r="QS108" i="4" s="1"/>
  <c r="FX108" i="4"/>
  <c r="KN108" i="4" s="1"/>
  <c r="PD108" i="4" s="1"/>
  <c r="QR108" i="4" s="1"/>
  <c r="FW108" i="4"/>
  <c r="KM108" i="4" s="1"/>
  <c r="PC108" i="4" s="1"/>
  <c r="QQ108" i="4" s="1"/>
  <c r="FV108" i="4"/>
  <c r="KL108" i="4" s="1"/>
  <c r="PB108" i="4" s="1"/>
  <c r="QP108" i="4" s="1"/>
  <c r="FU108" i="4"/>
  <c r="KK108" i="4" s="1"/>
  <c r="PA108" i="4" s="1"/>
  <c r="QO108" i="4" s="1"/>
  <c r="FT108" i="4"/>
  <c r="KJ108" i="4" s="1"/>
  <c r="FS108" i="4"/>
  <c r="KI108" i="4" s="1"/>
  <c r="OY108" i="4" s="1"/>
  <c r="QM108" i="4" s="1"/>
  <c r="FR108" i="4"/>
  <c r="KH108" i="4" s="1"/>
  <c r="OX108" i="4" s="1"/>
  <c r="QL108" i="4" s="1"/>
  <c r="FQ108" i="4"/>
  <c r="KG108" i="4" s="1"/>
  <c r="OW108" i="4" s="1"/>
  <c r="QK108" i="4" s="1"/>
  <c r="FP108" i="4"/>
  <c r="KF108" i="4" s="1"/>
  <c r="OV108" i="4" s="1"/>
  <c r="QJ108" i="4" s="1"/>
  <c r="FO108" i="4"/>
  <c r="KE108" i="4" s="1"/>
  <c r="OU108" i="4" s="1"/>
  <c r="QI108" i="4" s="1"/>
  <c r="FN108" i="4"/>
  <c r="KD108" i="4" s="1"/>
  <c r="OT108" i="4" s="1"/>
  <c r="QH108" i="4" s="1"/>
  <c r="FM108" i="4"/>
  <c r="KC108" i="4" s="1"/>
  <c r="OS108" i="4" s="1"/>
  <c r="QG108" i="4" s="1"/>
  <c r="FL108" i="4"/>
  <c r="KB108" i="4" s="1"/>
  <c r="OR108" i="4" s="1"/>
  <c r="QF108" i="4" s="1"/>
  <c r="FK108" i="4"/>
  <c r="KA108" i="4" s="1"/>
  <c r="OQ108" i="4" s="1"/>
  <c r="QE108" i="4" s="1"/>
  <c r="FJ108" i="4"/>
  <c r="JZ108" i="4" s="1"/>
  <c r="GV107" i="4"/>
  <c r="LL107" i="4" s="1"/>
  <c r="QB107" i="4" s="1"/>
  <c r="RP107" i="4" s="1"/>
  <c r="GU107" i="4"/>
  <c r="LK107" i="4" s="1"/>
  <c r="QA107" i="4" s="1"/>
  <c r="RO107" i="4" s="1"/>
  <c r="GT107" i="4"/>
  <c r="LJ107" i="4" s="1"/>
  <c r="PZ107" i="4" s="1"/>
  <c r="RN107" i="4" s="1"/>
  <c r="GS107" i="4"/>
  <c r="LI107" i="4" s="1"/>
  <c r="PY107" i="4" s="1"/>
  <c r="RM107" i="4" s="1"/>
  <c r="GR107" i="4"/>
  <c r="LH107" i="4" s="1"/>
  <c r="PX107" i="4" s="1"/>
  <c r="RL107" i="4" s="1"/>
  <c r="GQ107" i="4"/>
  <c r="LG107" i="4" s="1"/>
  <c r="PW107" i="4" s="1"/>
  <c r="RK107" i="4" s="1"/>
  <c r="GP107" i="4"/>
  <c r="LF107" i="4" s="1"/>
  <c r="PV107" i="4" s="1"/>
  <c r="RJ107" i="4" s="1"/>
  <c r="GO107" i="4"/>
  <c r="LE107" i="4" s="1"/>
  <c r="PU107" i="4" s="1"/>
  <c r="RI107" i="4" s="1"/>
  <c r="GN107" i="4"/>
  <c r="LD107" i="4" s="1"/>
  <c r="PT107" i="4" s="1"/>
  <c r="RH107" i="4" s="1"/>
  <c r="GM107" i="4"/>
  <c r="LC107" i="4" s="1"/>
  <c r="PS107" i="4" s="1"/>
  <c r="RG107" i="4" s="1"/>
  <c r="GL107" i="4"/>
  <c r="LB107" i="4" s="1"/>
  <c r="PR107" i="4" s="1"/>
  <c r="RF107" i="4" s="1"/>
  <c r="GK107" i="4"/>
  <c r="LA107" i="4" s="1"/>
  <c r="PQ107" i="4" s="1"/>
  <c r="RE107" i="4" s="1"/>
  <c r="GJ107" i="4"/>
  <c r="KZ107" i="4" s="1"/>
  <c r="PP107" i="4" s="1"/>
  <c r="RD107" i="4" s="1"/>
  <c r="GI107" i="4"/>
  <c r="KY107" i="4" s="1"/>
  <c r="PO107" i="4" s="1"/>
  <c r="RC107" i="4" s="1"/>
  <c r="GH107" i="4"/>
  <c r="KX107" i="4" s="1"/>
  <c r="PN107" i="4" s="1"/>
  <c r="RB107" i="4" s="1"/>
  <c r="GG107" i="4"/>
  <c r="KW107" i="4" s="1"/>
  <c r="PM107" i="4" s="1"/>
  <c r="RA107" i="4" s="1"/>
  <c r="GF107" i="4"/>
  <c r="KV107" i="4" s="1"/>
  <c r="PL107" i="4" s="1"/>
  <c r="QZ107" i="4" s="1"/>
  <c r="GE107" i="4"/>
  <c r="KU107" i="4" s="1"/>
  <c r="PK107" i="4" s="1"/>
  <c r="QY107" i="4" s="1"/>
  <c r="GD107" i="4"/>
  <c r="KT107" i="4" s="1"/>
  <c r="PJ107" i="4" s="1"/>
  <c r="QX107" i="4" s="1"/>
  <c r="GC107" i="4"/>
  <c r="KS107" i="4" s="1"/>
  <c r="PI107" i="4" s="1"/>
  <c r="QW107" i="4" s="1"/>
  <c r="GB107" i="4"/>
  <c r="KR107" i="4" s="1"/>
  <c r="PH107" i="4" s="1"/>
  <c r="QV107" i="4" s="1"/>
  <c r="GA107" i="4"/>
  <c r="KQ107" i="4" s="1"/>
  <c r="PG107" i="4" s="1"/>
  <c r="QU107" i="4" s="1"/>
  <c r="FZ107" i="4"/>
  <c r="KP107" i="4" s="1"/>
  <c r="PF107" i="4" s="1"/>
  <c r="QT107" i="4" s="1"/>
  <c r="FY107" i="4"/>
  <c r="KO107" i="4" s="1"/>
  <c r="PE107" i="4" s="1"/>
  <c r="QS107" i="4" s="1"/>
  <c r="FX107" i="4"/>
  <c r="KN107" i="4" s="1"/>
  <c r="PD107" i="4" s="1"/>
  <c r="QR107" i="4" s="1"/>
  <c r="FW107" i="4"/>
  <c r="KM107" i="4" s="1"/>
  <c r="PC107" i="4" s="1"/>
  <c r="QQ107" i="4" s="1"/>
  <c r="FV107" i="4"/>
  <c r="KL107" i="4" s="1"/>
  <c r="PB107" i="4" s="1"/>
  <c r="QP107" i="4" s="1"/>
  <c r="FU107" i="4"/>
  <c r="KK107" i="4" s="1"/>
  <c r="PA107" i="4" s="1"/>
  <c r="QO107" i="4" s="1"/>
  <c r="FT107" i="4"/>
  <c r="KJ107" i="4" s="1"/>
  <c r="FS107" i="4"/>
  <c r="KI107" i="4" s="1"/>
  <c r="OY107" i="4" s="1"/>
  <c r="QM107" i="4" s="1"/>
  <c r="FR107" i="4"/>
  <c r="KH107" i="4" s="1"/>
  <c r="OX107" i="4" s="1"/>
  <c r="QL107" i="4" s="1"/>
  <c r="FQ107" i="4"/>
  <c r="KG107" i="4" s="1"/>
  <c r="OW107" i="4" s="1"/>
  <c r="QK107" i="4" s="1"/>
  <c r="FP107" i="4"/>
  <c r="KF107" i="4" s="1"/>
  <c r="OV107" i="4" s="1"/>
  <c r="QJ107" i="4" s="1"/>
  <c r="FO107" i="4"/>
  <c r="KE107" i="4" s="1"/>
  <c r="OU107" i="4" s="1"/>
  <c r="QI107" i="4" s="1"/>
  <c r="FN107" i="4"/>
  <c r="KD107" i="4" s="1"/>
  <c r="OT107" i="4" s="1"/>
  <c r="QH107" i="4" s="1"/>
  <c r="FM107" i="4"/>
  <c r="KC107" i="4" s="1"/>
  <c r="OS107" i="4" s="1"/>
  <c r="QG107" i="4" s="1"/>
  <c r="FL107" i="4"/>
  <c r="KB107" i="4" s="1"/>
  <c r="OR107" i="4" s="1"/>
  <c r="QF107" i="4" s="1"/>
  <c r="FK107" i="4"/>
  <c r="KA107" i="4" s="1"/>
  <c r="OQ107" i="4" s="1"/>
  <c r="QE107" i="4" s="1"/>
  <c r="FJ107" i="4"/>
  <c r="JZ107" i="4" s="1"/>
  <c r="GV106" i="4"/>
  <c r="LL106" i="4" s="1"/>
  <c r="QB106" i="4" s="1"/>
  <c r="RP106" i="4" s="1"/>
  <c r="GU106" i="4"/>
  <c r="LK106" i="4" s="1"/>
  <c r="QA106" i="4" s="1"/>
  <c r="RO106" i="4" s="1"/>
  <c r="GT106" i="4"/>
  <c r="LJ106" i="4" s="1"/>
  <c r="PZ106" i="4" s="1"/>
  <c r="RN106" i="4" s="1"/>
  <c r="GS106" i="4"/>
  <c r="LI106" i="4" s="1"/>
  <c r="PY106" i="4" s="1"/>
  <c r="RM106" i="4" s="1"/>
  <c r="GR106" i="4"/>
  <c r="LH106" i="4" s="1"/>
  <c r="PX106" i="4" s="1"/>
  <c r="RL106" i="4" s="1"/>
  <c r="GQ106" i="4"/>
  <c r="LG106" i="4" s="1"/>
  <c r="PW106" i="4" s="1"/>
  <c r="RK106" i="4" s="1"/>
  <c r="GP106" i="4"/>
  <c r="LF106" i="4" s="1"/>
  <c r="PV106" i="4" s="1"/>
  <c r="RJ106" i="4" s="1"/>
  <c r="GO106" i="4"/>
  <c r="LE106" i="4" s="1"/>
  <c r="PU106" i="4" s="1"/>
  <c r="RI106" i="4" s="1"/>
  <c r="GN106" i="4"/>
  <c r="LD106" i="4" s="1"/>
  <c r="PT106" i="4" s="1"/>
  <c r="RH106" i="4" s="1"/>
  <c r="GM106" i="4"/>
  <c r="LC106" i="4" s="1"/>
  <c r="PS106" i="4" s="1"/>
  <c r="RG106" i="4" s="1"/>
  <c r="GL106" i="4"/>
  <c r="LB106" i="4" s="1"/>
  <c r="PR106" i="4" s="1"/>
  <c r="RF106" i="4" s="1"/>
  <c r="GK106" i="4"/>
  <c r="LA106" i="4" s="1"/>
  <c r="PQ106" i="4" s="1"/>
  <c r="RE106" i="4" s="1"/>
  <c r="GJ106" i="4"/>
  <c r="KZ106" i="4" s="1"/>
  <c r="PP106" i="4" s="1"/>
  <c r="RD106" i="4" s="1"/>
  <c r="GI106" i="4"/>
  <c r="KY106" i="4" s="1"/>
  <c r="PO106" i="4" s="1"/>
  <c r="RC106" i="4" s="1"/>
  <c r="GH106" i="4"/>
  <c r="KX106" i="4" s="1"/>
  <c r="PN106" i="4" s="1"/>
  <c r="RB106" i="4" s="1"/>
  <c r="GG106" i="4"/>
  <c r="KW106" i="4" s="1"/>
  <c r="PM106" i="4" s="1"/>
  <c r="RA106" i="4" s="1"/>
  <c r="GF106" i="4"/>
  <c r="KV106" i="4" s="1"/>
  <c r="PL106" i="4" s="1"/>
  <c r="QZ106" i="4" s="1"/>
  <c r="GE106" i="4"/>
  <c r="KU106" i="4" s="1"/>
  <c r="PK106" i="4" s="1"/>
  <c r="QY106" i="4" s="1"/>
  <c r="GD106" i="4"/>
  <c r="KT106" i="4" s="1"/>
  <c r="PJ106" i="4" s="1"/>
  <c r="QX106" i="4" s="1"/>
  <c r="GC106" i="4"/>
  <c r="KS106" i="4" s="1"/>
  <c r="PI106" i="4" s="1"/>
  <c r="QW106" i="4" s="1"/>
  <c r="GB106" i="4"/>
  <c r="KR106" i="4" s="1"/>
  <c r="GA106" i="4"/>
  <c r="KQ106" i="4" s="1"/>
  <c r="PG106" i="4" s="1"/>
  <c r="QU106" i="4" s="1"/>
  <c r="FZ106" i="4"/>
  <c r="KP106" i="4" s="1"/>
  <c r="PF106" i="4" s="1"/>
  <c r="QT106" i="4" s="1"/>
  <c r="FY106" i="4"/>
  <c r="KO106" i="4" s="1"/>
  <c r="PE106" i="4" s="1"/>
  <c r="QS106" i="4" s="1"/>
  <c r="FX106" i="4"/>
  <c r="KN106" i="4" s="1"/>
  <c r="PD106" i="4" s="1"/>
  <c r="QR106" i="4" s="1"/>
  <c r="FW106" i="4"/>
  <c r="KM106" i="4" s="1"/>
  <c r="PC106" i="4" s="1"/>
  <c r="QQ106" i="4" s="1"/>
  <c r="FV106" i="4"/>
  <c r="KL106" i="4" s="1"/>
  <c r="PB106" i="4" s="1"/>
  <c r="QP106" i="4" s="1"/>
  <c r="FU106" i="4"/>
  <c r="KK106" i="4" s="1"/>
  <c r="PA106" i="4" s="1"/>
  <c r="QO106" i="4" s="1"/>
  <c r="FT106" i="4"/>
  <c r="KJ106" i="4" s="1"/>
  <c r="OZ106" i="4" s="1"/>
  <c r="QN106" i="4" s="1"/>
  <c r="FS106" i="4"/>
  <c r="KI106" i="4" s="1"/>
  <c r="OY106" i="4" s="1"/>
  <c r="QM106" i="4" s="1"/>
  <c r="FR106" i="4"/>
  <c r="KH106" i="4" s="1"/>
  <c r="OX106" i="4" s="1"/>
  <c r="QL106" i="4" s="1"/>
  <c r="FQ106" i="4"/>
  <c r="KG106" i="4" s="1"/>
  <c r="OW106" i="4" s="1"/>
  <c r="QK106" i="4" s="1"/>
  <c r="FP106" i="4"/>
  <c r="KF106" i="4" s="1"/>
  <c r="OV106" i="4" s="1"/>
  <c r="QJ106" i="4" s="1"/>
  <c r="FO106" i="4"/>
  <c r="KE106" i="4" s="1"/>
  <c r="OU106" i="4" s="1"/>
  <c r="QI106" i="4" s="1"/>
  <c r="FN106" i="4"/>
  <c r="KD106" i="4" s="1"/>
  <c r="OT106" i="4" s="1"/>
  <c r="QH106" i="4" s="1"/>
  <c r="FM106" i="4"/>
  <c r="KC106" i="4" s="1"/>
  <c r="OS106" i="4" s="1"/>
  <c r="QG106" i="4" s="1"/>
  <c r="FL106" i="4"/>
  <c r="KB106" i="4" s="1"/>
  <c r="OR106" i="4" s="1"/>
  <c r="QF106" i="4" s="1"/>
  <c r="FK106" i="4"/>
  <c r="KA106" i="4" s="1"/>
  <c r="OQ106" i="4" s="1"/>
  <c r="QE106" i="4" s="1"/>
  <c r="FJ106" i="4"/>
  <c r="JZ106" i="4" s="1"/>
  <c r="GV105" i="4"/>
  <c r="LL105" i="4" s="1"/>
  <c r="QB105" i="4" s="1"/>
  <c r="RP105" i="4" s="1"/>
  <c r="GU105" i="4"/>
  <c r="LK105" i="4" s="1"/>
  <c r="QA105" i="4" s="1"/>
  <c r="RO105" i="4" s="1"/>
  <c r="GT105" i="4"/>
  <c r="LJ105" i="4" s="1"/>
  <c r="PZ105" i="4" s="1"/>
  <c r="RN105" i="4" s="1"/>
  <c r="GS105" i="4"/>
  <c r="LI105" i="4" s="1"/>
  <c r="PY105" i="4" s="1"/>
  <c r="RM105" i="4" s="1"/>
  <c r="GR105" i="4"/>
  <c r="LH105" i="4" s="1"/>
  <c r="PX105" i="4" s="1"/>
  <c r="RL105" i="4" s="1"/>
  <c r="GQ105" i="4"/>
  <c r="LG105" i="4" s="1"/>
  <c r="PW105" i="4" s="1"/>
  <c r="RK105" i="4" s="1"/>
  <c r="GP105" i="4"/>
  <c r="LF105" i="4" s="1"/>
  <c r="PV105" i="4" s="1"/>
  <c r="RJ105" i="4" s="1"/>
  <c r="GO105" i="4"/>
  <c r="LE105" i="4" s="1"/>
  <c r="PU105" i="4" s="1"/>
  <c r="RI105" i="4" s="1"/>
  <c r="GN105" i="4"/>
  <c r="LD105" i="4" s="1"/>
  <c r="PT105" i="4" s="1"/>
  <c r="RH105" i="4" s="1"/>
  <c r="GM105" i="4"/>
  <c r="LC105" i="4" s="1"/>
  <c r="PS105" i="4" s="1"/>
  <c r="RG105" i="4" s="1"/>
  <c r="GL105" i="4"/>
  <c r="LB105" i="4" s="1"/>
  <c r="PR105" i="4" s="1"/>
  <c r="RF105" i="4" s="1"/>
  <c r="GK105" i="4"/>
  <c r="LA105" i="4" s="1"/>
  <c r="PQ105" i="4" s="1"/>
  <c r="RE105" i="4" s="1"/>
  <c r="GJ105" i="4"/>
  <c r="KZ105" i="4" s="1"/>
  <c r="PP105" i="4" s="1"/>
  <c r="RD105" i="4" s="1"/>
  <c r="GI105" i="4"/>
  <c r="KY105" i="4" s="1"/>
  <c r="PO105" i="4" s="1"/>
  <c r="RC105" i="4" s="1"/>
  <c r="GH105" i="4"/>
  <c r="KX105" i="4" s="1"/>
  <c r="PN105" i="4" s="1"/>
  <c r="RB105" i="4" s="1"/>
  <c r="GG105" i="4"/>
  <c r="KW105" i="4" s="1"/>
  <c r="PM105" i="4" s="1"/>
  <c r="RA105" i="4" s="1"/>
  <c r="GF105" i="4"/>
  <c r="KV105" i="4" s="1"/>
  <c r="PL105" i="4" s="1"/>
  <c r="QZ105" i="4" s="1"/>
  <c r="GE105" i="4"/>
  <c r="KU105" i="4" s="1"/>
  <c r="PK105" i="4" s="1"/>
  <c r="QY105" i="4" s="1"/>
  <c r="GD105" i="4"/>
  <c r="KT105" i="4" s="1"/>
  <c r="PJ105" i="4" s="1"/>
  <c r="QX105" i="4" s="1"/>
  <c r="GC105" i="4"/>
  <c r="KS105" i="4" s="1"/>
  <c r="PI105" i="4" s="1"/>
  <c r="QW105" i="4" s="1"/>
  <c r="GB105" i="4"/>
  <c r="KR105" i="4" s="1"/>
  <c r="PH105" i="4" s="1"/>
  <c r="QV105" i="4" s="1"/>
  <c r="GA105" i="4"/>
  <c r="KQ105" i="4" s="1"/>
  <c r="PG105" i="4" s="1"/>
  <c r="QU105" i="4" s="1"/>
  <c r="FZ105" i="4"/>
  <c r="KP105" i="4" s="1"/>
  <c r="PF105" i="4" s="1"/>
  <c r="QT105" i="4" s="1"/>
  <c r="FY105" i="4"/>
  <c r="KO105" i="4" s="1"/>
  <c r="PE105" i="4" s="1"/>
  <c r="QS105" i="4" s="1"/>
  <c r="FX105" i="4"/>
  <c r="KN105" i="4" s="1"/>
  <c r="PD105" i="4" s="1"/>
  <c r="QR105" i="4" s="1"/>
  <c r="FW105" i="4"/>
  <c r="KM105" i="4" s="1"/>
  <c r="PC105" i="4" s="1"/>
  <c r="QQ105" i="4" s="1"/>
  <c r="FV105" i="4"/>
  <c r="KL105" i="4" s="1"/>
  <c r="PB105" i="4" s="1"/>
  <c r="QP105" i="4" s="1"/>
  <c r="FU105" i="4"/>
  <c r="KK105" i="4" s="1"/>
  <c r="PA105" i="4" s="1"/>
  <c r="QO105" i="4" s="1"/>
  <c r="FT105" i="4"/>
  <c r="KJ105" i="4" s="1"/>
  <c r="OZ105" i="4" s="1"/>
  <c r="QN105" i="4" s="1"/>
  <c r="FS105" i="4"/>
  <c r="KI105" i="4" s="1"/>
  <c r="OY105" i="4" s="1"/>
  <c r="QM105" i="4" s="1"/>
  <c r="FR105" i="4"/>
  <c r="KH105" i="4" s="1"/>
  <c r="OX105" i="4" s="1"/>
  <c r="QL105" i="4" s="1"/>
  <c r="FQ105" i="4"/>
  <c r="KG105" i="4" s="1"/>
  <c r="OW105" i="4" s="1"/>
  <c r="QK105" i="4" s="1"/>
  <c r="FP105" i="4"/>
  <c r="KF105" i="4" s="1"/>
  <c r="OV105" i="4" s="1"/>
  <c r="QJ105" i="4" s="1"/>
  <c r="FO105" i="4"/>
  <c r="KE105" i="4" s="1"/>
  <c r="FN105" i="4"/>
  <c r="KD105" i="4" s="1"/>
  <c r="OT105" i="4" s="1"/>
  <c r="QH105" i="4" s="1"/>
  <c r="FM105" i="4"/>
  <c r="KC105" i="4" s="1"/>
  <c r="OS105" i="4" s="1"/>
  <c r="QG105" i="4" s="1"/>
  <c r="FL105" i="4"/>
  <c r="KB105" i="4" s="1"/>
  <c r="OR105" i="4" s="1"/>
  <c r="QF105" i="4" s="1"/>
  <c r="FK105" i="4"/>
  <c r="KA105" i="4" s="1"/>
  <c r="OQ105" i="4" s="1"/>
  <c r="QE105" i="4" s="1"/>
  <c r="FJ105" i="4"/>
  <c r="JZ105" i="4" s="1"/>
  <c r="GV104" i="4"/>
  <c r="LL104" i="4" s="1"/>
  <c r="QB104" i="4" s="1"/>
  <c r="RP104" i="4" s="1"/>
  <c r="GU104" i="4"/>
  <c r="LK104" i="4" s="1"/>
  <c r="QA104" i="4" s="1"/>
  <c r="RO104" i="4" s="1"/>
  <c r="GT104" i="4"/>
  <c r="LJ104" i="4" s="1"/>
  <c r="PZ104" i="4" s="1"/>
  <c r="RN104" i="4" s="1"/>
  <c r="GS104" i="4"/>
  <c r="LI104" i="4" s="1"/>
  <c r="PY104" i="4" s="1"/>
  <c r="RM104" i="4" s="1"/>
  <c r="GR104" i="4"/>
  <c r="LH104" i="4" s="1"/>
  <c r="PX104" i="4" s="1"/>
  <c r="RL104" i="4" s="1"/>
  <c r="GQ104" i="4"/>
  <c r="LG104" i="4" s="1"/>
  <c r="PW104" i="4" s="1"/>
  <c r="RK104" i="4" s="1"/>
  <c r="GP104" i="4"/>
  <c r="LF104" i="4" s="1"/>
  <c r="PV104" i="4" s="1"/>
  <c r="RJ104" i="4" s="1"/>
  <c r="GO104" i="4"/>
  <c r="LE104" i="4" s="1"/>
  <c r="PU104" i="4" s="1"/>
  <c r="RI104" i="4" s="1"/>
  <c r="GN104" i="4"/>
  <c r="LD104" i="4" s="1"/>
  <c r="PT104" i="4" s="1"/>
  <c r="RH104" i="4" s="1"/>
  <c r="GM104" i="4"/>
  <c r="LC104" i="4" s="1"/>
  <c r="PS104" i="4" s="1"/>
  <c r="RG104" i="4" s="1"/>
  <c r="GL104" i="4"/>
  <c r="LB104" i="4" s="1"/>
  <c r="PR104" i="4" s="1"/>
  <c r="RF104" i="4" s="1"/>
  <c r="GK104" i="4"/>
  <c r="LA104" i="4" s="1"/>
  <c r="PQ104" i="4" s="1"/>
  <c r="RE104" i="4" s="1"/>
  <c r="GJ104" i="4"/>
  <c r="KZ104" i="4" s="1"/>
  <c r="PP104" i="4" s="1"/>
  <c r="RD104" i="4" s="1"/>
  <c r="GI104" i="4"/>
  <c r="KY104" i="4" s="1"/>
  <c r="PO104" i="4" s="1"/>
  <c r="RC104" i="4" s="1"/>
  <c r="GH104" i="4"/>
  <c r="KX104" i="4" s="1"/>
  <c r="PN104" i="4" s="1"/>
  <c r="RB104" i="4" s="1"/>
  <c r="GG104" i="4"/>
  <c r="KW104" i="4" s="1"/>
  <c r="PM104" i="4" s="1"/>
  <c r="RA104" i="4" s="1"/>
  <c r="GF104" i="4"/>
  <c r="KV104" i="4" s="1"/>
  <c r="PL104" i="4" s="1"/>
  <c r="QZ104" i="4" s="1"/>
  <c r="GE104" i="4"/>
  <c r="KU104" i="4" s="1"/>
  <c r="PK104" i="4" s="1"/>
  <c r="QY104" i="4" s="1"/>
  <c r="GD104" i="4"/>
  <c r="KT104" i="4" s="1"/>
  <c r="PJ104" i="4" s="1"/>
  <c r="QX104" i="4" s="1"/>
  <c r="GC104" i="4"/>
  <c r="KS104" i="4" s="1"/>
  <c r="PI104" i="4" s="1"/>
  <c r="QW104" i="4" s="1"/>
  <c r="GB104" i="4"/>
  <c r="KR104" i="4" s="1"/>
  <c r="PH104" i="4" s="1"/>
  <c r="QV104" i="4" s="1"/>
  <c r="GA104" i="4"/>
  <c r="KQ104" i="4" s="1"/>
  <c r="PG104" i="4" s="1"/>
  <c r="QU104" i="4" s="1"/>
  <c r="FZ104" i="4"/>
  <c r="KP104" i="4" s="1"/>
  <c r="PF104" i="4" s="1"/>
  <c r="QT104" i="4" s="1"/>
  <c r="FY104" i="4"/>
  <c r="KO104" i="4" s="1"/>
  <c r="PE104" i="4" s="1"/>
  <c r="QS104" i="4" s="1"/>
  <c r="FX104" i="4"/>
  <c r="KN104" i="4" s="1"/>
  <c r="PD104" i="4" s="1"/>
  <c r="QR104" i="4" s="1"/>
  <c r="FW104" i="4"/>
  <c r="KM104" i="4" s="1"/>
  <c r="PC104" i="4" s="1"/>
  <c r="QQ104" i="4" s="1"/>
  <c r="FV104" i="4"/>
  <c r="KL104" i="4" s="1"/>
  <c r="PB104" i="4" s="1"/>
  <c r="QP104" i="4" s="1"/>
  <c r="FU104" i="4"/>
  <c r="KK104" i="4" s="1"/>
  <c r="PA104" i="4" s="1"/>
  <c r="QO104" i="4" s="1"/>
  <c r="FT104" i="4"/>
  <c r="KJ104" i="4" s="1"/>
  <c r="OZ104" i="4" s="1"/>
  <c r="QN104" i="4" s="1"/>
  <c r="FS104" i="4"/>
  <c r="KI104" i="4" s="1"/>
  <c r="OY104" i="4" s="1"/>
  <c r="QM104" i="4" s="1"/>
  <c r="FR104" i="4"/>
  <c r="KH104" i="4" s="1"/>
  <c r="OX104" i="4" s="1"/>
  <c r="QL104" i="4" s="1"/>
  <c r="FQ104" i="4"/>
  <c r="KG104" i="4" s="1"/>
  <c r="OW104" i="4" s="1"/>
  <c r="QK104" i="4" s="1"/>
  <c r="FP104" i="4"/>
  <c r="KF104" i="4" s="1"/>
  <c r="OV104" i="4" s="1"/>
  <c r="QJ104" i="4" s="1"/>
  <c r="FO104" i="4"/>
  <c r="KE104" i="4" s="1"/>
  <c r="FN104" i="4"/>
  <c r="KD104" i="4" s="1"/>
  <c r="OT104" i="4" s="1"/>
  <c r="QH104" i="4" s="1"/>
  <c r="FM104" i="4"/>
  <c r="KC104" i="4" s="1"/>
  <c r="OS104" i="4" s="1"/>
  <c r="QG104" i="4" s="1"/>
  <c r="FL104" i="4"/>
  <c r="KB104" i="4" s="1"/>
  <c r="OR104" i="4" s="1"/>
  <c r="QF104" i="4" s="1"/>
  <c r="FK104" i="4"/>
  <c r="KA104" i="4" s="1"/>
  <c r="OQ104" i="4" s="1"/>
  <c r="QE104" i="4" s="1"/>
  <c r="FJ104" i="4"/>
  <c r="JZ104" i="4" s="1"/>
  <c r="GV103" i="4"/>
  <c r="LL103" i="4" s="1"/>
  <c r="GU103" i="4"/>
  <c r="LK103" i="4" s="1"/>
  <c r="QA103" i="4" s="1"/>
  <c r="RO103" i="4" s="1"/>
  <c r="GT103" i="4"/>
  <c r="LJ103" i="4" s="1"/>
  <c r="PZ103" i="4" s="1"/>
  <c r="RN103" i="4" s="1"/>
  <c r="GS103" i="4"/>
  <c r="LI103" i="4" s="1"/>
  <c r="PY103" i="4" s="1"/>
  <c r="RM103" i="4" s="1"/>
  <c r="GR103" i="4"/>
  <c r="LH103" i="4" s="1"/>
  <c r="PX103" i="4" s="1"/>
  <c r="RL103" i="4" s="1"/>
  <c r="GQ103" i="4"/>
  <c r="LG103" i="4" s="1"/>
  <c r="PW103" i="4" s="1"/>
  <c r="RK103" i="4" s="1"/>
  <c r="GP103" i="4"/>
  <c r="LF103" i="4" s="1"/>
  <c r="PV103" i="4" s="1"/>
  <c r="RJ103" i="4" s="1"/>
  <c r="GO103" i="4"/>
  <c r="LE103" i="4" s="1"/>
  <c r="PU103" i="4" s="1"/>
  <c r="RI103" i="4" s="1"/>
  <c r="GN103" i="4"/>
  <c r="LD103" i="4" s="1"/>
  <c r="PT103" i="4" s="1"/>
  <c r="RH103" i="4" s="1"/>
  <c r="GM103" i="4"/>
  <c r="LC103" i="4" s="1"/>
  <c r="PS103" i="4" s="1"/>
  <c r="RG103" i="4" s="1"/>
  <c r="GL103" i="4"/>
  <c r="LB103" i="4" s="1"/>
  <c r="PR103" i="4" s="1"/>
  <c r="RF103" i="4" s="1"/>
  <c r="GK103" i="4"/>
  <c r="LA103" i="4" s="1"/>
  <c r="PQ103" i="4" s="1"/>
  <c r="RE103" i="4" s="1"/>
  <c r="GJ103" i="4"/>
  <c r="KZ103" i="4" s="1"/>
  <c r="PP103" i="4" s="1"/>
  <c r="RD103" i="4" s="1"/>
  <c r="GI103" i="4"/>
  <c r="KY103" i="4" s="1"/>
  <c r="PO103" i="4" s="1"/>
  <c r="RC103" i="4" s="1"/>
  <c r="GH103" i="4"/>
  <c r="KX103" i="4" s="1"/>
  <c r="PN103" i="4" s="1"/>
  <c r="RB103" i="4" s="1"/>
  <c r="GG103" i="4"/>
  <c r="KW103" i="4" s="1"/>
  <c r="PM103" i="4" s="1"/>
  <c r="RA103" i="4" s="1"/>
  <c r="GF103" i="4"/>
  <c r="KV103" i="4" s="1"/>
  <c r="PL103" i="4" s="1"/>
  <c r="QZ103" i="4" s="1"/>
  <c r="GE103" i="4"/>
  <c r="KU103" i="4" s="1"/>
  <c r="PK103" i="4" s="1"/>
  <c r="QY103" i="4" s="1"/>
  <c r="GD103" i="4"/>
  <c r="KT103" i="4" s="1"/>
  <c r="GC103" i="4"/>
  <c r="KS103" i="4" s="1"/>
  <c r="PI103" i="4" s="1"/>
  <c r="QW103" i="4" s="1"/>
  <c r="GB103" i="4"/>
  <c r="KR103" i="4" s="1"/>
  <c r="PH103" i="4" s="1"/>
  <c r="QV103" i="4" s="1"/>
  <c r="GA103" i="4"/>
  <c r="KQ103" i="4" s="1"/>
  <c r="PG103" i="4" s="1"/>
  <c r="QU103" i="4" s="1"/>
  <c r="FZ103" i="4"/>
  <c r="KP103" i="4" s="1"/>
  <c r="PF103" i="4" s="1"/>
  <c r="QT103" i="4" s="1"/>
  <c r="FY103" i="4"/>
  <c r="KO103" i="4" s="1"/>
  <c r="PE103" i="4" s="1"/>
  <c r="QS103" i="4" s="1"/>
  <c r="FX103" i="4"/>
  <c r="KN103" i="4" s="1"/>
  <c r="PD103" i="4" s="1"/>
  <c r="QR103" i="4" s="1"/>
  <c r="FW103" i="4"/>
  <c r="KM103" i="4" s="1"/>
  <c r="PC103" i="4" s="1"/>
  <c r="QQ103" i="4" s="1"/>
  <c r="FV103" i="4"/>
  <c r="KL103" i="4" s="1"/>
  <c r="PB103" i="4" s="1"/>
  <c r="QP103" i="4" s="1"/>
  <c r="FU103" i="4"/>
  <c r="KK103" i="4" s="1"/>
  <c r="PA103" i="4" s="1"/>
  <c r="QO103" i="4" s="1"/>
  <c r="FT103" i="4"/>
  <c r="KJ103" i="4" s="1"/>
  <c r="OZ103" i="4" s="1"/>
  <c r="QN103" i="4" s="1"/>
  <c r="FS103" i="4"/>
  <c r="KI103" i="4" s="1"/>
  <c r="OY103" i="4" s="1"/>
  <c r="QM103" i="4" s="1"/>
  <c r="FR103" i="4"/>
  <c r="KH103" i="4" s="1"/>
  <c r="OX103" i="4" s="1"/>
  <c r="QL103" i="4" s="1"/>
  <c r="FQ103" i="4"/>
  <c r="KG103" i="4" s="1"/>
  <c r="OW103" i="4" s="1"/>
  <c r="QK103" i="4" s="1"/>
  <c r="FP103" i="4"/>
  <c r="KF103" i="4" s="1"/>
  <c r="OV103" i="4" s="1"/>
  <c r="QJ103" i="4" s="1"/>
  <c r="FO103" i="4"/>
  <c r="KE103" i="4" s="1"/>
  <c r="FN103" i="4"/>
  <c r="KD103" i="4" s="1"/>
  <c r="OT103" i="4" s="1"/>
  <c r="QH103" i="4" s="1"/>
  <c r="FM103" i="4"/>
  <c r="KC103" i="4" s="1"/>
  <c r="OS103" i="4" s="1"/>
  <c r="QG103" i="4" s="1"/>
  <c r="FL103" i="4"/>
  <c r="KB103" i="4" s="1"/>
  <c r="OR103" i="4" s="1"/>
  <c r="QF103" i="4" s="1"/>
  <c r="FK103" i="4"/>
  <c r="KA103" i="4" s="1"/>
  <c r="OQ103" i="4" s="1"/>
  <c r="QE103" i="4" s="1"/>
  <c r="FJ103" i="4"/>
  <c r="JZ103" i="4" s="1"/>
  <c r="GV102" i="4"/>
  <c r="LL102" i="4" s="1"/>
  <c r="QB102" i="4" s="1"/>
  <c r="RP102" i="4" s="1"/>
  <c r="GU102" i="4"/>
  <c r="LK102" i="4" s="1"/>
  <c r="QA102" i="4" s="1"/>
  <c r="RO102" i="4" s="1"/>
  <c r="GT102" i="4"/>
  <c r="LJ102" i="4" s="1"/>
  <c r="PZ102" i="4" s="1"/>
  <c r="RN102" i="4" s="1"/>
  <c r="GS102" i="4"/>
  <c r="LI102" i="4" s="1"/>
  <c r="PY102" i="4" s="1"/>
  <c r="RM102" i="4" s="1"/>
  <c r="GR102" i="4"/>
  <c r="LH102" i="4" s="1"/>
  <c r="PX102" i="4" s="1"/>
  <c r="RL102" i="4" s="1"/>
  <c r="GQ102" i="4"/>
  <c r="LG102" i="4" s="1"/>
  <c r="PW102" i="4" s="1"/>
  <c r="RK102" i="4" s="1"/>
  <c r="GP102" i="4"/>
  <c r="LF102" i="4" s="1"/>
  <c r="PV102" i="4" s="1"/>
  <c r="RJ102" i="4" s="1"/>
  <c r="GO102" i="4"/>
  <c r="LE102" i="4" s="1"/>
  <c r="PU102" i="4" s="1"/>
  <c r="RI102" i="4" s="1"/>
  <c r="GN102" i="4"/>
  <c r="LD102" i="4" s="1"/>
  <c r="PT102" i="4" s="1"/>
  <c r="RH102" i="4" s="1"/>
  <c r="GM102" i="4"/>
  <c r="LC102" i="4" s="1"/>
  <c r="PS102" i="4" s="1"/>
  <c r="RG102" i="4" s="1"/>
  <c r="GL102" i="4"/>
  <c r="LB102" i="4" s="1"/>
  <c r="PR102" i="4" s="1"/>
  <c r="RF102" i="4" s="1"/>
  <c r="GK102" i="4"/>
  <c r="LA102" i="4" s="1"/>
  <c r="PQ102" i="4" s="1"/>
  <c r="RE102" i="4" s="1"/>
  <c r="GJ102" i="4"/>
  <c r="KZ102" i="4" s="1"/>
  <c r="PP102" i="4" s="1"/>
  <c r="RD102" i="4" s="1"/>
  <c r="GI102" i="4"/>
  <c r="KY102" i="4" s="1"/>
  <c r="PO102" i="4" s="1"/>
  <c r="RC102" i="4" s="1"/>
  <c r="GH102" i="4"/>
  <c r="KX102" i="4" s="1"/>
  <c r="PN102" i="4" s="1"/>
  <c r="RB102" i="4" s="1"/>
  <c r="GG102" i="4"/>
  <c r="KW102" i="4" s="1"/>
  <c r="PM102" i="4" s="1"/>
  <c r="RA102" i="4" s="1"/>
  <c r="GF102" i="4"/>
  <c r="KV102" i="4" s="1"/>
  <c r="PL102" i="4" s="1"/>
  <c r="QZ102" i="4" s="1"/>
  <c r="GE102" i="4"/>
  <c r="KU102" i="4" s="1"/>
  <c r="PK102" i="4" s="1"/>
  <c r="QY102" i="4" s="1"/>
  <c r="GD102" i="4"/>
  <c r="KT102" i="4" s="1"/>
  <c r="PJ102" i="4" s="1"/>
  <c r="QX102" i="4" s="1"/>
  <c r="GC102" i="4"/>
  <c r="KS102" i="4" s="1"/>
  <c r="PI102" i="4" s="1"/>
  <c r="QW102" i="4" s="1"/>
  <c r="GB102" i="4"/>
  <c r="KR102" i="4" s="1"/>
  <c r="PH102" i="4" s="1"/>
  <c r="QV102" i="4" s="1"/>
  <c r="GA102" i="4"/>
  <c r="KQ102" i="4" s="1"/>
  <c r="PG102" i="4" s="1"/>
  <c r="QU102" i="4" s="1"/>
  <c r="FZ102" i="4"/>
  <c r="KP102" i="4" s="1"/>
  <c r="PF102" i="4" s="1"/>
  <c r="QT102" i="4" s="1"/>
  <c r="FY102" i="4"/>
  <c r="KO102" i="4" s="1"/>
  <c r="PE102" i="4" s="1"/>
  <c r="QS102" i="4" s="1"/>
  <c r="FX102" i="4"/>
  <c r="KN102" i="4" s="1"/>
  <c r="PD102" i="4" s="1"/>
  <c r="QR102" i="4" s="1"/>
  <c r="FW102" i="4"/>
  <c r="KM102" i="4" s="1"/>
  <c r="PC102" i="4" s="1"/>
  <c r="QQ102" i="4" s="1"/>
  <c r="FV102" i="4"/>
  <c r="KL102" i="4" s="1"/>
  <c r="PB102" i="4" s="1"/>
  <c r="QP102" i="4" s="1"/>
  <c r="FU102" i="4"/>
  <c r="KK102" i="4" s="1"/>
  <c r="PA102" i="4" s="1"/>
  <c r="QO102" i="4" s="1"/>
  <c r="FT102" i="4"/>
  <c r="KJ102" i="4" s="1"/>
  <c r="FS102" i="4"/>
  <c r="KI102" i="4" s="1"/>
  <c r="OY102" i="4" s="1"/>
  <c r="QM102" i="4" s="1"/>
  <c r="FR102" i="4"/>
  <c r="KH102" i="4" s="1"/>
  <c r="OX102" i="4" s="1"/>
  <c r="QL102" i="4" s="1"/>
  <c r="FQ102" i="4"/>
  <c r="KG102" i="4" s="1"/>
  <c r="OW102" i="4" s="1"/>
  <c r="QK102" i="4" s="1"/>
  <c r="FP102" i="4"/>
  <c r="KF102" i="4" s="1"/>
  <c r="OV102" i="4" s="1"/>
  <c r="QJ102" i="4" s="1"/>
  <c r="FO102" i="4"/>
  <c r="KE102" i="4" s="1"/>
  <c r="OU102" i="4" s="1"/>
  <c r="QI102" i="4" s="1"/>
  <c r="FN102" i="4"/>
  <c r="KD102" i="4" s="1"/>
  <c r="OT102" i="4" s="1"/>
  <c r="QH102" i="4" s="1"/>
  <c r="FM102" i="4"/>
  <c r="KC102" i="4" s="1"/>
  <c r="OS102" i="4" s="1"/>
  <c r="QG102" i="4" s="1"/>
  <c r="FL102" i="4"/>
  <c r="KB102" i="4" s="1"/>
  <c r="OR102" i="4" s="1"/>
  <c r="QF102" i="4" s="1"/>
  <c r="FK102" i="4"/>
  <c r="KA102" i="4" s="1"/>
  <c r="OQ102" i="4" s="1"/>
  <c r="QE102" i="4" s="1"/>
  <c r="FJ102" i="4"/>
  <c r="JZ102" i="4" s="1"/>
  <c r="GV101" i="4"/>
  <c r="LL101" i="4" s="1"/>
  <c r="QB101" i="4" s="1"/>
  <c r="RP101" i="4" s="1"/>
  <c r="GU101" i="4"/>
  <c r="LK101" i="4" s="1"/>
  <c r="QA101" i="4" s="1"/>
  <c r="RO101" i="4" s="1"/>
  <c r="GT101" i="4"/>
  <c r="LJ101" i="4" s="1"/>
  <c r="PZ101" i="4" s="1"/>
  <c r="RN101" i="4" s="1"/>
  <c r="GS101" i="4"/>
  <c r="LI101" i="4" s="1"/>
  <c r="PY101" i="4" s="1"/>
  <c r="RM101" i="4" s="1"/>
  <c r="GR101" i="4"/>
  <c r="LH101" i="4" s="1"/>
  <c r="PX101" i="4" s="1"/>
  <c r="RL101" i="4" s="1"/>
  <c r="GQ101" i="4"/>
  <c r="LG101" i="4" s="1"/>
  <c r="PW101" i="4" s="1"/>
  <c r="RK101" i="4" s="1"/>
  <c r="GP101" i="4"/>
  <c r="LF101" i="4" s="1"/>
  <c r="PV101" i="4" s="1"/>
  <c r="RJ101" i="4" s="1"/>
  <c r="GO101" i="4"/>
  <c r="LE101" i="4" s="1"/>
  <c r="PU101" i="4" s="1"/>
  <c r="RI101" i="4" s="1"/>
  <c r="GN101" i="4"/>
  <c r="LD101" i="4" s="1"/>
  <c r="PT101" i="4" s="1"/>
  <c r="RH101" i="4" s="1"/>
  <c r="GM101" i="4"/>
  <c r="LC101" i="4" s="1"/>
  <c r="PS101" i="4" s="1"/>
  <c r="RG101" i="4" s="1"/>
  <c r="GL101" i="4"/>
  <c r="LB101" i="4" s="1"/>
  <c r="PR101" i="4" s="1"/>
  <c r="RF101" i="4" s="1"/>
  <c r="GK101" i="4"/>
  <c r="LA101" i="4" s="1"/>
  <c r="PQ101" i="4" s="1"/>
  <c r="RE101" i="4" s="1"/>
  <c r="GJ101" i="4"/>
  <c r="KZ101" i="4" s="1"/>
  <c r="PP101" i="4" s="1"/>
  <c r="RD101" i="4" s="1"/>
  <c r="GI101" i="4"/>
  <c r="KY101" i="4" s="1"/>
  <c r="PO101" i="4" s="1"/>
  <c r="RC101" i="4" s="1"/>
  <c r="GH101" i="4"/>
  <c r="KX101" i="4" s="1"/>
  <c r="PN101" i="4" s="1"/>
  <c r="RB101" i="4" s="1"/>
  <c r="GG101" i="4"/>
  <c r="KW101" i="4" s="1"/>
  <c r="PM101" i="4" s="1"/>
  <c r="RA101" i="4" s="1"/>
  <c r="GF101" i="4"/>
  <c r="KV101" i="4" s="1"/>
  <c r="PL101" i="4" s="1"/>
  <c r="QZ101" i="4" s="1"/>
  <c r="GE101" i="4"/>
  <c r="KU101" i="4" s="1"/>
  <c r="PK101" i="4" s="1"/>
  <c r="QY101" i="4" s="1"/>
  <c r="GD101" i="4"/>
  <c r="KT101" i="4" s="1"/>
  <c r="PJ101" i="4" s="1"/>
  <c r="QX101" i="4" s="1"/>
  <c r="GC101" i="4"/>
  <c r="KS101" i="4" s="1"/>
  <c r="PI101" i="4" s="1"/>
  <c r="QW101" i="4" s="1"/>
  <c r="GB101" i="4"/>
  <c r="KR101" i="4" s="1"/>
  <c r="PH101" i="4" s="1"/>
  <c r="QV101" i="4" s="1"/>
  <c r="GA101" i="4"/>
  <c r="KQ101" i="4" s="1"/>
  <c r="PG101" i="4" s="1"/>
  <c r="QU101" i="4" s="1"/>
  <c r="FZ101" i="4"/>
  <c r="KP101" i="4" s="1"/>
  <c r="PF101" i="4" s="1"/>
  <c r="QT101" i="4" s="1"/>
  <c r="FY101" i="4"/>
  <c r="KO101" i="4" s="1"/>
  <c r="FX101" i="4"/>
  <c r="KN101" i="4" s="1"/>
  <c r="PD101" i="4" s="1"/>
  <c r="QR101" i="4" s="1"/>
  <c r="FW101" i="4"/>
  <c r="KM101" i="4" s="1"/>
  <c r="PC101" i="4" s="1"/>
  <c r="QQ101" i="4" s="1"/>
  <c r="FV101" i="4"/>
  <c r="KL101" i="4" s="1"/>
  <c r="PB101" i="4" s="1"/>
  <c r="QP101" i="4" s="1"/>
  <c r="FU101" i="4"/>
  <c r="KK101" i="4" s="1"/>
  <c r="PA101" i="4" s="1"/>
  <c r="QO101" i="4" s="1"/>
  <c r="FT101" i="4"/>
  <c r="KJ101" i="4" s="1"/>
  <c r="OZ101" i="4" s="1"/>
  <c r="QN101" i="4" s="1"/>
  <c r="FS101" i="4"/>
  <c r="KI101" i="4" s="1"/>
  <c r="OY101" i="4" s="1"/>
  <c r="QM101" i="4" s="1"/>
  <c r="FR101" i="4"/>
  <c r="KH101" i="4" s="1"/>
  <c r="FQ101" i="4"/>
  <c r="KG101" i="4" s="1"/>
  <c r="OW101" i="4" s="1"/>
  <c r="QK101" i="4" s="1"/>
  <c r="FP101" i="4"/>
  <c r="KF101" i="4" s="1"/>
  <c r="OV101" i="4" s="1"/>
  <c r="QJ101" i="4" s="1"/>
  <c r="FO101" i="4"/>
  <c r="KE101" i="4" s="1"/>
  <c r="OU101" i="4" s="1"/>
  <c r="QI101" i="4" s="1"/>
  <c r="FN101" i="4"/>
  <c r="KD101" i="4" s="1"/>
  <c r="OT101" i="4" s="1"/>
  <c r="QH101" i="4" s="1"/>
  <c r="FM101" i="4"/>
  <c r="KC101" i="4" s="1"/>
  <c r="OS101" i="4" s="1"/>
  <c r="QG101" i="4" s="1"/>
  <c r="FL101" i="4"/>
  <c r="KB101" i="4" s="1"/>
  <c r="OR101" i="4" s="1"/>
  <c r="QF101" i="4" s="1"/>
  <c r="FK101" i="4"/>
  <c r="KA101" i="4" s="1"/>
  <c r="OQ101" i="4" s="1"/>
  <c r="QE101" i="4" s="1"/>
  <c r="FJ101" i="4"/>
  <c r="JZ101" i="4" s="1"/>
  <c r="GV100" i="4"/>
  <c r="LL100" i="4" s="1"/>
  <c r="QB100" i="4" s="1"/>
  <c r="RP100" i="4" s="1"/>
  <c r="GU100" i="4"/>
  <c r="LK100" i="4" s="1"/>
  <c r="QA100" i="4" s="1"/>
  <c r="RO100" i="4" s="1"/>
  <c r="GT100" i="4"/>
  <c r="LJ100" i="4" s="1"/>
  <c r="PZ100" i="4" s="1"/>
  <c r="RN100" i="4" s="1"/>
  <c r="GS100" i="4"/>
  <c r="LI100" i="4" s="1"/>
  <c r="PY100" i="4" s="1"/>
  <c r="RM100" i="4" s="1"/>
  <c r="GR100" i="4"/>
  <c r="LH100" i="4" s="1"/>
  <c r="PX100" i="4" s="1"/>
  <c r="RL100" i="4" s="1"/>
  <c r="GQ100" i="4"/>
  <c r="LG100" i="4" s="1"/>
  <c r="PW100" i="4" s="1"/>
  <c r="RK100" i="4" s="1"/>
  <c r="GP100" i="4"/>
  <c r="LF100" i="4" s="1"/>
  <c r="PV100" i="4" s="1"/>
  <c r="RJ100" i="4" s="1"/>
  <c r="GO100" i="4"/>
  <c r="LE100" i="4" s="1"/>
  <c r="PU100" i="4" s="1"/>
  <c r="RI100" i="4" s="1"/>
  <c r="GN100" i="4"/>
  <c r="LD100" i="4" s="1"/>
  <c r="PT100" i="4" s="1"/>
  <c r="RH100" i="4" s="1"/>
  <c r="GM100" i="4"/>
  <c r="LC100" i="4" s="1"/>
  <c r="PS100" i="4" s="1"/>
  <c r="RG100" i="4" s="1"/>
  <c r="GL100" i="4"/>
  <c r="LB100" i="4" s="1"/>
  <c r="PR100" i="4" s="1"/>
  <c r="RF100" i="4" s="1"/>
  <c r="GK100" i="4"/>
  <c r="LA100" i="4" s="1"/>
  <c r="PQ100" i="4" s="1"/>
  <c r="RE100" i="4" s="1"/>
  <c r="GJ100" i="4"/>
  <c r="KZ100" i="4" s="1"/>
  <c r="PP100" i="4" s="1"/>
  <c r="RD100" i="4" s="1"/>
  <c r="GI100" i="4"/>
  <c r="KY100" i="4" s="1"/>
  <c r="PO100" i="4" s="1"/>
  <c r="RC100" i="4" s="1"/>
  <c r="GH100" i="4"/>
  <c r="KX100" i="4" s="1"/>
  <c r="PN100" i="4" s="1"/>
  <c r="RB100" i="4" s="1"/>
  <c r="GG100" i="4"/>
  <c r="KW100" i="4" s="1"/>
  <c r="PM100" i="4" s="1"/>
  <c r="RA100" i="4" s="1"/>
  <c r="GF100" i="4"/>
  <c r="KV100" i="4" s="1"/>
  <c r="PL100" i="4" s="1"/>
  <c r="QZ100" i="4" s="1"/>
  <c r="GE100" i="4"/>
  <c r="KU100" i="4" s="1"/>
  <c r="PK100" i="4" s="1"/>
  <c r="QY100" i="4" s="1"/>
  <c r="GD100" i="4"/>
  <c r="KT100" i="4" s="1"/>
  <c r="PJ100" i="4" s="1"/>
  <c r="QX100" i="4" s="1"/>
  <c r="GC100" i="4"/>
  <c r="KS100" i="4" s="1"/>
  <c r="PI100" i="4" s="1"/>
  <c r="QW100" i="4" s="1"/>
  <c r="GB100" i="4"/>
  <c r="KR100" i="4" s="1"/>
  <c r="PH100" i="4" s="1"/>
  <c r="QV100" i="4" s="1"/>
  <c r="GA100" i="4"/>
  <c r="KQ100" i="4" s="1"/>
  <c r="PG100" i="4" s="1"/>
  <c r="QU100" i="4" s="1"/>
  <c r="FZ100" i="4"/>
  <c r="KP100" i="4" s="1"/>
  <c r="PF100" i="4" s="1"/>
  <c r="QT100" i="4" s="1"/>
  <c r="FY100" i="4"/>
  <c r="KO100" i="4" s="1"/>
  <c r="FX100" i="4"/>
  <c r="KN100" i="4" s="1"/>
  <c r="PD100" i="4" s="1"/>
  <c r="QR100" i="4" s="1"/>
  <c r="FW100" i="4"/>
  <c r="KM100" i="4" s="1"/>
  <c r="PC100" i="4" s="1"/>
  <c r="QQ100" i="4" s="1"/>
  <c r="FV100" i="4"/>
  <c r="KL100" i="4" s="1"/>
  <c r="PB100" i="4" s="1"/>
  <c r="QP100" i="4" s="1"/>
  <c r="FU100" i="4"/>
  <c r="KK100" i="4" s="1"/>
  <c r="PA100" i="4" s="1"/>
  <c r="QO100" i="4" s="1"/>
  <c r="FT100" i="4"/>
  <c r="KJ100" i="4" s="1"/>
  <c r="OZ100" i="4" s="1"/>
  <c r="QN100" i="4" s="1"/>
  <c r="FS100" i="4"/>
  <c r="KI100" i="4" s="1"/>
  <c r="OY100" i="4" s="1"/>
  <c r="QM100" i="4" s="1"/>
  <c r="FR100" i="4"/>
  <c r="KH100" i="4" s="1"/>
  <c r="OX100" i="4" s="1"/>
  <c r="QL100" i="4" s="1"/>
  <c r="FQ100" i="4"/>
  <c r="KG100" i="4" s="1"/>
  <c r="OW100" i="4" s="1"/>
  <c r="QK100" i="4" s="1"/>
  <c r="FP100" i="4"/>
  <c r="KF100" i="4" s="1"/>
  <c r="OV100" i="4" s="1"/>
  <c r="QJ100" i="4" s="1"/>
  <c r="FO100" i="4"/>
  <c r="KE100" i="4" s="1"/>
  <c r="OU100" i="4" s="1"/>
  <c r="QI100" i="4" s="1"/>
  <c r="FN100" i="4"/>
  <c r="KD100" i="4" s="1"/>
  <c r="OT100" i="4" s="1"/>
  <c r="QH100" i="4" s="1"/>
  <c r="FM100" i="4"/>
  <c r="KC100" i="4" s="1"/>
  <c r="OS100" i="4" s="1"/>
  <c r="QG100" i="4" s="1"/>
  <c r="FL100" i="4"/>
  <c r="KB100" i="4" s="1"/>
  <c r="OR100" i="4" s="1"/>
  <c r="QF100" i="4" s="1"/>
  <c r="FK100" i="4"/>
  <c r="KA100" i="4" s="1"/>
  <c r="OQ100" i="4" s="1"/>
  <c r="QE100" i="4" s="1"/>
  <c r="FJ100" i="4"/>
  <c r="JZ100" i="4" s="1"/>
  <c r="GV99" i="4"/>
  <c r="LL99" i="4" s="1"/>
  <c r="QB99" i="4" s="1"/>
  <c r="RP99" i="4" s="1"/>
  <c r="GU99" i="4"/>
  <c r="LK99" i="4" s="1"/>
  <c r="QA99" i="4" s="1"/>
  <c r="RO99" i="4" s="1"/>
  <c r="GT99" i="4"/>
  <c r="LJ99" i="4" s="1"/>
  <c r="PZ99" i="4" s="1"/>
  <c r="RN99" i="4" s="1"/>
  <c r="GS99" i="4"/>
  <c r="LI99" i="4" s="1"/>
  <c r="PY99" i="4" s="1"/>
  <c r="RM99" i="4" s="1"/>
  <c r="GR99" i="4"/>
  <c r="LH99" i="4" s="1"/>
  <c r="PX99" i="4" s="1"/>
  <c r="RL99" i="4" s="1"/>
  <c r="GQ99" i="4"/>
  <c r="LG99" i="4" s="1"/>
  <c r="PW99" i="4" s="1"/>
  <c r="RK99" i="4" s="1"/>
  <c r="GP99" i="4"/>
  <c r="LF99" i="4" s="1"/>
  <c r="PV99" i="4" s="1"/>
  <c r="RJ99" i="4" s="1"/>
  <c r="GO99" i="4"/>
  <c r="LE99" i="4" s="1"/>
  <c r="PU99" i="4" s="1"/>
  <c r="RI99" i="4" s="1"/>
  <c r="GN99" i="4"/>
  <c r="LD99" i="4" s="1"/>
  <c r="PT99" i="4" s="1"/>
  <c r="RH99" i="4" s="1"/>
  <c r="GM99" i="4"/>
  <c r="LC99" i="4" s="1"/>
  <c r="PS99" i="4" s="1"/>
  <c r="RG99" i="4" s="1"/>
  <c r="GL99" i="4"/>
  <c r="LB99" i="4" s="1"/>
  <c r="PR99" i="4" s="1"/>
  <c r="RF99" i="4" s="1"/>
  <c r="GK99" i="4"/>
  <c r="LA99" i="4" s="1"/>
  <c r="PQ99" i="4" s="1"/>
  <c r="RE99" i="4" s="1"/>
  <c r="GJ99" i="4"/>
  <c r="KZ99" i="4" s="1"/>
  <c r="PP99" i="4" s="1"/>
  <c r="RD99" i="4" s="1"/>
  <c r="GI99" i="4"/>
  <c r="KY99" i="4" s="1"/>
  <c r="PO99" i="4" s="1"/>
  <c r="RC99" i="4" s="1"/>
  <c r="GH99" i="4"/>
  <c r="KX99" i="4" s="1"/>
  <c r="PN99" i="4" s="1"/>
  <c r="RB99" i="4" s="1"/>
  <c r="GG99" i="4"/>
  <c r="KW99" i="4" s="1"/>
  <c r="PM99" i="4" s="1"/>
  <c r="RA99" i="4" s="1"/>
  <c r="GF99" i="4"/>
  <c r="KV99" i="4" s="1"/>
  <c r="PL99" i="4" s="1"/>
  <c r="QZ99" i="4" s="1"/>
  <c r="GE99" i="4"/>
  <c r="KU99" i="4" s="1"/>
  <c r="PK99" i="4" s="1"/>
  <c r="QY99" i="4" s="1"/>
  <c r="GD99" i="4"/>
  <c r="KT99" i="4" s="1"/>
  <c r="PJ99" i="4" s="1"/>
  <c r="QX99" i="4" s="1"/>
  <c r="GC99" i="4"/>
  <c r="KS99" i="4" s="1"/>
  <c r="PI99" i="4" s="1"/>
  <c r="QW99" i="4" s="1"/>
  <c r="GB99" i="4"/>
  <c r="KR99" i="4" s="1"/>
  <c r="PH99" i="4" s="1"/>
  <c r="QV99" i="4" s="1"/>
  <c r="GA99" i="4"/>
  <c r="KQ99" i="4" s="1"/>
  <c r="PG99" i="4" s="1"/>
  <c r="QU99" i="4" s="1"/>
  <c r="FZ99" i="4"/>
  <c r="KP99" i="4" s="1"/>
  <c r="PF99" i="4" s="1"/>
  <c r="QT99" i="4" s="1"/>
  <c r="FY99" i="4"/>
  <c r="KO99" i="4" s="1"/>
  <c r="FX99" i="4"/>
  <c r="KN99" i="4" s="1"/>
  <c r="PD99" i="4" s="1"/>
  <c r="QR99" i="4" s="1"/>
  <c r="FW99" i="4"/>
  <c r="KM99" i="4" s="1"/>
  <c r="PC99" i="4" s="1"/>
  <c r="QQ99" i="4" s="1"/>
  <c r="FV99" i="4"/>
  <c r="KL99" i="4" s="1"/>
  <c r="PB99" i="4" s="1"/>
  <c r="QP99" i="4" s="1"/>
  <c r="FU99" i="4"/>
  <c r="KK99" i="4" s="1"/>
  <c r="PA99" i="4" s="1"/>
  <c r="QO99" i="4" s="1"/>
  <c r="FT99" i="4"/>
  <c r="KJ99" i="4" s="1"/>
  <c r="OZ99" i="4" s="1"/>
  <c r="QN99" i="4" s="1"/>
  <c r="FS99" i="4"/>
  <c r="KI99" i="4" s="1"/>
  <c r="OY99" i="4" s="1"/>
  <c r="QM99" i="4" s="1"/>
  <c r="FR99" i="4"/>
  <c r="KH99" i="4" s="1"/>
  <c r="FQ99" i="4"/>
  <c r="KG99" i="4" s="1"/>
  <c r="OW99" i="4" s="1"/>
  <c r="QK99" i="4" s="1"/>
  <c r="FP99" i="4"/>
  <c r="KF99" i="4" s="1"/>
  <c r="OV99" i="4" s="1"/>
  <c r="QJ99" i="4" s="1"/>
  <c r="FO99" i="4"/>
  <c r="KE99" i="4" s="1"/>
  <c r="OU99" i="4" s="1"/>
  <c r="QI99" i="4" s="1"/>
  <c r="FN99" i="4"/>
  <c r="KD99" i="4" s="1"/>
  <c r="OT99" i="4" s="1"/>
  <c r="QH99" i="4" s="1"/>
  <c r="FM99" i="4"/>
  <c r="KC99" i="4" s="1"/>
  <c r="OS99" i="4" s="1"/>
  <c r="QG99" i="4" s="1"/>
  <c r="FL99" i="4"/>
  <c r="KB99" i="4" s="1"/>
  <c r="OR99" i="4" s="1"/>
  <c r="QF99" i="4" s="1"/>
  <c r="FK99" i="4"/>
  <c r="KA99" i="4" s="1"/>
  <c r="OQ99" i="4" s="1"/>
  <c r="QE99" i="4" s="1"/>
  <c r="FJ99" i="4"/>
  <c r="JZ99" i="4" s="1"/>
  <c r="GV98" i="4"/>
  <c r="LL98" i="4" s="1"/>
  <c r="QB98" i="4" s="1"/>
  <c r="RP98" i="4" s="1"/>
  <c r="GU98" i="4"/>
  <c r="LK98" i="4" s="1"/>
  <c r="QA98" i="4" s="1"/>
  <c r="RO98" i="4" s="1"/>
  <c r="GT98" i="4"/>
  <c r="LJ98" i="4" s="1"/>
  <c r="PZ98" i="4" s="1"/>
  <c r="RN98" i="4" s="1"/>
  <c r="GS98" i="4"/>
  <c r="LI98" i="4" s="1"/>
  <c r="PY98" i="4" s="1"/>
  <c r="RM98" i="4" s="1"/>
  <c r="GR98" i="4"/>
  <c r="LH98" i="4" s="1"/>
  <c r="PX98" i="4" s="1"/>
  <c r="RL98" i="4" s="1"/>
  <c r="GQ98" i="4"/>
  <c r="LG98" i="4" s="1"/>
  <c r="PW98" i="4" s="1"/>
  <c r="RK98" i="4" s="1"/>
  <c r="GP98" i="4"/>
  <c r="LF98" i="4" s="1"/>
  <c r="PV98" i="4" s="1"/>
  <c r="RJ98" i="4" s="1"/>
  <c r="GO98" i="4"/>
  <c r="LE98" i="4" s="1"/>
  <c r="PU98" i="4" s="1"/>
  <c r="RI98" i="4" s="1"/>
  <c r="GN98" i="4"/>
  <c r="LD98" i="4" s="1"/>
  <c r="PT98" i="4" s="1"/>
  <c r="RH98" i="4" s="1"/>
  <c r="GM98" i="4"/>
  <c r="LC98" i="4" s="1"/>
  <c r="PS98" i="4" s="1"/>
  <c r="RG98" i="4" s="1"/>
  <c r="GL98" i="4"/>
  <c r="LB98" i="4" s="1"/>
  <c r="PR98" i="4" s="1"/>
  <c r="RF98" i="4" s="1"/>
  <c r="GK98" i="4"/>
  <c r="LA98" i="4" s="1"/>
  <c r="PQ98" i="4" s="1"/>
  <c r="RE98" i="4" s="1"/>
  <c r="GJ98" i="4"/>
  <c r="KZ98" i="4" s="1"/>
  <c r="PP98" i="4" s="1"/>
  <c r="RD98" i="4" s="1"/>
  <c r="GI98" i="4"/>
  <c r="KY98" i="4" s="1"/>
  <c r="PO98" i="4" s="1"/>
  <c r="RC98" i="4" s="1"/>
  <c r="GH98" i="4"/>
  <c r="KX98" i="4" s="1"/>
  <c r="PN98" i="4" s="1"/>
  <c r="RB98" i="4" s="1"/>
  <c r="GG98" i="4"/>
  <c r="KW98" i="4" s="1"/>
  <c r="PM98" i="4" s="1"/>
  <c r="RA98" i="4" s="1"/>
  <c r="GF98" i="4"/>
  <c r="KV98" i="4" s="1"/>
  <c r="PL98" i="4" s="1"/>
  <c r="QZ98" i="4" s="1"/>
  <c r="GE98" i="4"/>
  <c r="KU98" i="4" s="1"/>
  <c r="PK98" i="4" s="1"/>
  <c r="QY98" i="4" s="1"/>
  <c r="GD98" i="4"/>
  <c r="KT98" i="4" s="1"/>
  <c r="PJ98" i="4" s="1"/>
  <c r="QX98" i="4" s="1"/>
  <c r="GC98" i="4"/>
  <c r="KS98" i="4" s="1"/>
  <c r="PI98" i="4" s="1"/>
  <c r="QW98" i="4" s="1"/>
  <c r="GB98" i="4"/>
  <c r="KR98" i="4" s="1"/>
  <c r="PH98" i="4" s="1"/>
  <c r="QV98" i="4" s="1"/>
  <c r="GA98" i="4"/>
  <c r="KQ98" i="4" s="1"/>
  <c r="PG98" i="4" s="1"/>
  <c r="QU98" i="4" s="1"/>
  <c r="FZ98" i="4"/>
  <c r="KP98" i="4" s="1"/>
  <c r="PF98" i="4" s="1"/>
  <c r="QT98" i="4" s="1"/>
  <c r="FY98" i="4"/>
  <c r="KO98" i="4" s="1"/>
  <c r="FX98" i="4"/>
  <c r="KN98" i="4" s="1"/>
  <c r="PD98" i="4" s="1"/>
  <c r="QR98" i="4" s="1"/>
  <c r="FW98" i="4"/>
  <c r="KM98" i="4" s="1"/>
  <c r="PC98" i="4" s="1"/>
  <c r="QQ98" i="4" s="1"/>
  <c r="FV98" i="4"/>
  <c r="KL98" i="4" s="1"/>
  <c r="PB98" i="4" s="1"/>
  <c r="QP98" i="4" s="1"/>
  <c r="FU98" i="4"/>
  <c r="KK98" i="4" s="1"/>
  <c r="PA98" i="4" s="1"/>
  <c r="QO98" i="4" s="1"/>
  <c r="FT98" i="4"/>
  <c r="KJ98" i="4" s="1"/>
  <c r="OZ98" i="4" s="1"/>
  <c r="QN98" i="4" s="1"/>
  <c r="FS98" i="4"/>
  <c r="KI98" i="4" s="1"/>
  <c r="OY98" i="4" s="1"/>
  <c r="QM98" i="4" s="1"/>
  <c r="FR98" i="4"/>
  <c r="KH98" i="4" s="1"/>
  <c r="FQ98" i="4"/>
  <c r="KG98" i="4" s="1"/>
  <c r="OW98" i="4" s="1"/>
  <c r="QK98" i="4" s="1"/>
  <c r="FP98" i="4"/>
  <c r="KF98" i="4" s="1"/>
  <c r="OV98" i="4" s="1"/>
  <c r="QJ98" i="4" s="1"/>
  <c r="FO98" i="4"/>
  <c r="KE98" i="4" s="1"/>
  <c r="OU98" i="4" s="1"/>
  <c r="QI98" i="4" s="1"/>
  <c r="FN98" i="4"/>
  <c r="KD98" i="4" s="1"/>
  <c r="OT98" i="4" s="1"/>
  <c r="QH98" i="4" s="1"/>
  <c r="FM98" i="4"/>
  <c r="KC98" i="4" s="1"/>
  <c r="OS98" i="4" s="1"/>
  <c r="QG98" i="4" s="1"/>
  <c r="FL98" i="4"/>
  <c r="KB98" i="4" s="1"/>
  <c r="OR98" i="4" s="1"/>
  <c r="QF98" i="4" s="1"/>
  <c r="FK98" i="4"/>
  <c r="KA98" i="4" s="1"/>
  <c r="OQ98" i="4" s="1"/>
  <c r="QE98" i="4" s="1"/>
  <c r="FJ98" i="4"/>
  <c r="JZ98" i="4" s="1"/>
  <c r="GV97" i="4"/>
  <c r="LL97" i="4" s="1"/>
  <c r="QB97" i="4" s="1"/>
  <c r="RP97" i="4" s="1"/>
  <c r="GU97" i="4"/>
  <c r="LK97" i="4" s="1"/>
  <c r="QA97" i="4" s="1"/>
  <c r="RO97" i="4" s="1"/>
  <c r="GT97" i="4"/>
  <c r="LJ97" i="4" s="1"/>
  <c r="PZ97" i="4" s="1"/>
  <c r="RN97" i="4" s="1"/>
  <c r="GS97" i="4"/>
  <c r="LI97" i="4" s="1"/>
  <c r="PY97" i="4" s="1"/>
  <c r="RM97" i="4" s="1"/>
  <c r="GR97" i="4"/>
  <c r="LH97" i="4" s="1"/>
  <c r="PX97" i="4" s="1"/>
  <c r="RL97" i="4" s="1"/>
  <c r="GQ97" i="4"/>
  <c r="LG97" i="4" s="1"/>
  <c r="PW97" i="4" s="1"/>
  <c r="RK97" i="4" s="1"/>
  <c r="GP97" i="4"/>
  <c r="LF97" i="4" s="1"/>
  <c r="PV97" i="4" s="1"/>
  <c r="RJ97" i="4" s="1"/>
  <c r="GO97" i="4"/>
  <c r="LE97" i="4" s="1"/>
  <c r="PU97" i="4" s="1"/>
  <c r="RI97" i="4" s="1"/>
  <c r="GN97" i="4"/>
  <c r="LD97" i="4" s="1"/>
  <c r="PT97" i="4" s="1"/>
  <c r="RH97" i="4" s="1"/>
  <c r="GM97" i="4"/>
  <c r="LC97" i="4" s="1"/>
  <c r="PS97" i="4" s="1"/>
  <c r="RG97" i="4" s="1"/>
  <c r="GL97" i="4"/>
  <c r="LB97" i="4" s="1"/>
  <c r="PR97" i="4" s="1"/>
  <c r="RF97" i="4" s="1"/>
  <c r="GK97" i="4"/>
  <c r="LA97" i="4" s="1"/>
  <c r="PQ97" i="4" s="1"/>
  <c r="RE97" i="4" s="1"/>
  <c r="GJ97" i="4"/>
  <c r="KZ97" i="4" s="1"/>
  <c r="PP97" i="4" s="1"/>
  <c r="RD97" i="4" s="1"/>
  <c r="GI97" i="4"/>
  <c r="KY97" i="4" s="1"/>
  <c r="PO97" i="4" s="1"/>
  <c r="RC97" i="4" s="1"/>
  <c r="GH97" i="4"/>
  <c r="KX97" i="4" s="1"/>
  <c r="PN97" i="4" s="1"/>
  <c r="RB97" i="4" s="1"/>
  <c r="GG97" i="4"/>
  <c r="KW97" i="4" s="1"/>
  <c r="PM97" i="4" s="1"/>
  <c r="RA97" i="4" s="1"/>
  <c r="GF97" i="4"/>
  <c r="KV97" i="4" s="1"/>
  <c r="PL97" i="4" s="1"/>
  <c r="QZ97" i="4" s="1"/>
  <c r="GE97" i="4"/>
  <c r="KU97" i="4" s="1"/>
  <c r="PK97" i="4" s="1"/>
  <c r="QY97" i="4" s="1"/>
  <c r="GD97" i="4"/>
  <c r="KT97" i="4" s="1"/>
  <c r="PJ97" i="4" s="1"/>
  <c r="QX97" i="4" s="1"/>
  <c r="GC97" i="4"/>
  <c r="KS97" i="4" s="1"/>
  <c r="PI97" i="4" s="1"/>
  <c r="QW97" i="4" s="1"/>
  <c r="GB97" i="4"/>
  <c r="KR97" i="4" s="1"/>
  <c r="PH97" i="4" s="1"/>
  <c r="QV97" i="4" s="1"/>
  <c r="GA97" i="4"/>
  <c r="KQ97" i="4" s="1"/>
  <c r="PG97" i="4" s="1"/>
  <c r="QU97" i="4" s="1"/>
  <c r="FZ97" i="4"/>
  <c r="KP97" i="4" s="1"/>
  <c r="PF97" i="4" s="1"/>
  <c r="QT97" i="4" s="1"/>
  <c r="FY97" i="4"/>
  <c r="KO97" i="4" s="1"/>
  <c r="PE97" i="4" s="1"/>
  <c r="QS97" i="4" s="1"/>
  <c r="FX97" i="4"/>
  <c r="KN97" i="4" s="1"/>
  <c r="PD97" i="4" s="1"/>
  <c r="QR97" i="4" s="1"/>
  <c r="FW97" i="4"/>
  <c r="KM97" i="4" s="1"/>
  <c r="PC97" i="4" s="1"/>
  <c r="QQ97" i="4" s="1"/>
  <c r="FV97" i="4"/>
  <c r="KL97" i="4" s="1"/>
  <c r="PB97" i="4" s="1"/>
  <c r="QP97" i="4" s="1"/>
  <c r="FU97" i="4"/>
  <c r="KK97" i="4" s="1"/>
  <c r="PA97" i="4" s="1"/>
  <c r="QO97" i="4" s="1"/>
  <c r="FT97" i="4"/>
  <c r="KJ97" i="4" s="1"/>
  <c r="OZ97" i="4" s="1"/>
  <c r="QN97" i="4" s="1"/>
  <c r="FS97" i="4"/>
  <c r="KI97" i="4" s="1"/>
  <c r="OY97" i="4" s="1"/>
  <c r="QM97" i="4" s="1"/>
  <c r="FR97" i="4"/>
  <c r="KH97" i="4" s="1"/>
  <c r="OX97" i="4" s="1"/>
  <c r="QL97" i="4" s="1"/>
  <c r="FQ97" i="4"/>
  <c r="KG97" i="4" s="1"/>
  <c r="OW97" i="4" s="1"/>
  <c r="QK97" i="4" s="1"/>
  <c r="FP97" i="4"/>
  <c r="KF97" i="4" s="1"/>
  <c r="OV97" i="4" s="1"/>
  <c r="QJ97" i="4" s="1"/>
  <c r="FO97" i="4"/>
  <c r="KE97" i="4" s="1"/>
  <c r="OU97" i="4" s="1"/>
  <c r="QI97" i="4" s="1"/>
  <c r="FN97" i="4"/>
  <c r="KD97" i="4" s="1"/>
  <c r="OT97" i="4" s="1"/>
  <c r="QH97" i="4" s="1"/>
  <c r="FM97" i="4"/>
  <c r="KC97" i="4" s="1"/>
  <c r="OS97" i="4" s="1"/>
  <c r="QG97" i="4" s="1"/>
  <c r="FL97" i="4"/>
  <c r="KB97" i="4" s="1"/>
  <c r="OR97" i="4" s="1"/>
  <c r="QF97" i="4" s="1"/>
  <c r="FK97" i="4"/>
  <c r="KA97" i="4" s="1"/>
  <c r="OQ97" i="4" s="1"/>
  <c r="QE97" i="4" s="1"/>
  <c r="FJ97" i="4"/>
  <c r="JZ97" i="4" s="1"/>
  <c r="GV96" i="4"/>
  <c r="LL96" i="4" s="1"/>
  <c r="QB96" i="4" s="1"/>
  <c r="RP96" i="4" s="1"/>
  <c r="GU96" i="4"/>
  <c r="LK96" i="4" s="1"/>
  <c r="QA96" i="4" s="1"/>
  <c r="RO96" i="4" s="1"/>
  <c r="GT96" i="4"/>
  <c r="LJ96" i="4" s="1"/>
  <c r="PZ96" i="4" s="1"/>
  <c r="RN96" i="4" s="1"/>
  <c r="GS96" i="4"/>
  <c r="LI96" i="4" s="1"/>
  <c r="PY96" i="4" s="1"/>
  <c r="RM96" i="4" s="1"/>
  <c r="GR96" i="4"/>
  <c r="LH96" i="4" s="1"/>
  <c r="PX96" i="4" s="1"/>
  <c r="RL96" i="4" s="1"/>
  <c r="GQ96" i="4"/>
  <c r="LG96" i="4" s="1"/>
  <c r="PW96" i="4" s="1"/>
  <c r="RK96" i="4" s="1"/>
  <c r="GP96" i="4"/>
  <c r="LF96" i="4" s="1"/>
  <c r="PV96" i="4" s="1"/>
  <c r="RJ96" i="4" s="1"/>
  <c r="GO96" i="4"/>
  <c r="LE96" i="4" s="1"/>
  <c r="PU96" i="4" s="1"/>
  <c r="RI96" i="4" s="1"/>
  <c r="GN96" i="4"/>
  <c r="LD96" i="4" s="1"/>
  <c r="PT96" i="4" s="1"/>
  <c r="RH96" i="4" s="1"/>
  <c r="GM96" i="4"/>
  <c r="LC96" i="4" s="1"/>
  <c r="PS96" i="4" s="1"/>
  <c r="RG96" i="4" s="1"/>
  <c r="GL96" i="4"/>
  <c r="LB96" i="4" s="1"/>
  <c r="PR96" i="4" s="1"/>
  <c r="RF96" i="4" s="1"/>
  <c r="GK96" i="4"/>
  <c r="LA96" i="4" s="1"/>
  <c r="PQ96" i="4" s="1"/>
  <c r="RE96" i="4" s="1"/>
  <c r="GJ96" i="4"/>
  <c r="KZ96" i="4" s="1"/>
  <c r="PP96" i="4" s="1"/>
  <c r="RD96" i="4" s="1"/>
  <c r="GI96" i="4"/>
  <c r="KY96" i="4" s="1"/>
  <c r="PO96" i="4" s="1"/>
  <c r="RC96" i="4" s="1"/>
  <c r="GH96" i="4"/>
  <c r="KX96" i="4" s="1"/>
  <c r="PN96" i="4" s="1"/>
  <c r="RB96" i="4" s="1"/>
  <c r="GG96" i="4"/>
  <c r="KW96" i="4" s="1"/>
  <c r="PM96" i="4" s="1"/>
  <c r="RA96" i="4" s="1"/>
  <c r="GF96" i="4"/>
  <c r="KV96" i="4" s="1"/>
  <c r="PL96" i="4" s="1"/>
  <c r="QZ96" i="4" s="1"/>
  <c r="GE96" i="4"/>
  <c r="KU96" i="4" s="1"/>
  <c r="PK96" i="4" s="1"/>
  <c r="QY96" i="4" s="1"/>
  <c r="GD96" i="4"/>
  <c r="KT96" i="4" s="1"/>
  <c r="PJ96" i="4" s="1"/>
  <c r="QX96" i="4" s="1"/>
  <c r="GC96" i="4"/>
  <c r="KS96" i="4" s="1"/>
  <c r="PI96" i="4" s="1"/>
  <c r="QW96" i="4" s="1"/>
  <c r="GB96" i="4"/>
  <c r="KR96" i="4" s="1"/>
  <c r="PH96" i="4" s="1"/>
  <c r="QV96" i="4" s="1"/>
  <c r="GA96" i="4"/>
  <c r="KQ96" i="4" s="1"/>
  <c r="PG96" i="4" s="1"/>
  <c r="QU96" i="4" s="1"/>
  <c r="FZ96" i="4"/>
  <c r="KP96" i="4" s="1"/>
  <c r="PF96" i="4" s="1"/>
  <c r="QT96" i="4" s="1"/>
  <c r="FY96" i="4"/>
  <c r="KO96" i="4" s="1"/>
  <c r="PE96" i="4" s="1"/>
  <c r="QS96" i="4" s="1"/>
  <c r="FX96" i="4"/>
  <c r="KN96" i="4" s="1"/>
  <c r="PD96" i="4" s="1"/>
  <c r="QR96" i="4" s="1"/>
  <c r="FW96" i="4"/>
  <c r="KM96" i="4" s="1"/>
  <c r="PC96" i="4" s="1"/>
  <c r="QQ96" i="4" s="1"/>
  <c r="FV96" i="4"/>
  <c r="KL96" i="4" s="1"/>
  <c r="PB96" i="4" s="1"/>
  <c r="QP96" i="4" s="1"/>
  <c r="FU96" i="4"/>
  <c r="KK96" i="4" s="1"/>
  <c r="PA96" i="4" s="1"/>
  <c r="QO96" i="4" s="1"/>
  <c r="FT96" i="4"/>
  <c r="KJ96" i="4" s="1"/>
  <c r="OZ96" i="4" s="1"/>
  <c r="QN96" i="4" s="1"/>
  <c r="FS96" i="4"/>
  <c r="KI96" i="4" s="1"/>
  <c r="OY96" i="4" s="1"/>
  <c r="QM96" i="4" s="1"/>
  <c r="FR96" i="4"/>
  <c r="KH96" i="4" s="1"/>
  <c r="OX96" i="4" s="1"/>
  <c r="QL96" i="4" s="1"/>
  <c r="FQ96" i="4"/>
  <c r="KG96" i="4" s="1"/>
  <c r="OW96" i="4" s="1"/>
  <c r="QK96" i="4" s="1"/>
  <c r="FP96" i="4"/>
  <c r="KF96" i="4" s="1"/>
  <c r="FO96" i="4"/>
  <c r="KE96" i="4" s="1"/>
  <c r="OU96" i="4" s="1"/>
  <c r="QI96" i="4" s="1"/>
  <c r="FN96" i="4"/>
  <c r="KD96" i="4" s="1"/>
  <c r="OT96" i="4" s="1"/>
  <c r="QH96" i="4" s="1"/>
  <c r="FM96" i="4"/>
  <c r="KC96" i="4" s="1"/>
  <c r="OS96" i="4" s="1"/>
  <c r="QG96" i="4" s="1"/>
  <c r="FL96" i="4"/>
  <c r="KB96" i="4" s="1"/>
  <c r="OR96" i="4" s="1"/>
  <c r="QF96" i="4" s="1"/>
  <c r="FK96" i="4"/>
  <c r="KA96" i="4" s="1"/>
  <c r="OQ96" i="4" s="1"/>
  <c r="QE96" i="4" s="1"/>
  <c r="FJ96" i="4"/>
  <c r="JZ96" i="4" s="1"/>
  <c r="GV95" i="4"/>
  <c r="LL95" i="4" s="1"/>
  <c r="QB95" i="4" s="1"/>
  <c r="RP95" i="4" s="1"/>
  <c r="GU95" i="4"/>
  <c r="LK95" i="4" s="1"/>
  <c r="QA95" i="4" s="1"/>
  <c r="RO95" i="4" s="1"/>
  <c r="GT95" i="4"/>
  <c r="LJ95" i="4" s="1"/>
  <c r="PZ95" i="4" s="1"/>
  <c r="RN95" i="4" s="1"/>
  <c r="GS95" i="4"/>
  <c r="LI95" i="4" s="1"/>
  <c r="PY95" i="4" s="1"/>
  <c r="RM95" i="4" s="1"/>
  <c r="GR95" i="4"/>
  <c r="LH95" i="4" s="1"/>
  <c r="PX95" i="4" s="1"/>
  <c r="RL95" i="4" s="1"/>
  <c r="GQ95" i="4"/>
  <c r="LG95" i="4" s="1"/>
  <c r="PW95" i="4" s="1"/>
  <c r="RK95" i="4" s="1"/>
  <c r="GP95" i="4"/>
  <c r="LF95" i="4" s="1"/>
  <c r="PV95" i="4" s="1"/>
  <c r="RJ95" i="4" s="1"/>
  <c r="GO95" i="4"/>
  <c r="LE95" i="4" s="1"/>
  <c r="PU95" i="4" s="1"/>
  <c r="RI95" i="4" s="1"/>
  <c r="GN95" i="4"/>
  <c r="LD95" i="4" s="1"/>
  <c r="PT95" i="4" s="1"/>
  <c r="RH95" i="4" s="1"/>
  <c r="GM95" i="4"/>
  <c r="LC95" i="4" s="1"/>
  <c r="PS95" i="4" s="1"/>
  <c r="RG95" i="4" s="1"/>
  <c r="GL95" i="4"/>
  <c r="LB95" i="4" s="1"/>
  <c r="PR95" i="4" s="1"/>
  <c r="RF95" i="4" s="1"/>
  <c r="GK95" i="4"/>
  <c r="LA95" i="4" s="1"/>
  <c r="PQ95" i="4" s="1"/>
  <c r="RE95" i="4" s="1"/>
  <c r="GJ95" i="4"/>
  <c r="KZ95" i="4" s="1"/>
  <c r="GI95" i="4"/>
  <c r="KY95" i="4" s="1"/>
  <c r="PO95" i="4" s="1"/>
  <c r="RC95" i="4" s="1"/>
  <c r="GH95" i="4"/>
  <c r="KX95" i="4" s="1"/>
  <c r="PN95" i="4" s="1"/>
  <c r="RB95" i="4" s="1"/>
  <c r="GG95" i="4"/>
  <c r="KW95" i="4" s="1"/>
  <c r="PM95" i="4" s="1"/>
  <c r="RA95" i="4" s="1"/>
  <c r="GF95" i="4"/>
  <c r="KV95" i="4" s="1"/>
  <c r="PL95" i="4" s="1"/>
  <c r="QZ95" i="4" s="1"/>
  <c r="GE95" i="4"/>
  <c r="KU95" i="4" s="1"/>
  <c r="PK95" i="4" s="1"/>
  <c r="QY95" i="4" s="1"/>
  <c r="GD95" i="4"/>
  <c r="KT95" i="4" s="1"/>
  <c r="PJ95" i="4" s="1"/>
  <c r="QX95" i="4" s="1"/>
  <c r="GC95" i="4"/>
  <c r="KS95" i="4" s="1"/>
  <c r="PI95" i="4" s="1"/>
  <c r="QW95" i="4" s="1"/>
  <c r="GB95" i="4"/>
  <c r="KR95" i="4" s="1"/>
  <c r="PH95" i="4" s="1"/>
  <c r="QV95" i="4" s="1"/>
  <c r="GA95" i="4"/>
  <c r="KQ95" i="4" s="1"/>
  <c r="PG95" i="4" s="1"/>
  <c r="QU95" i="4" s="1"/>
  <c r="FZ95" i="4"/>
  <c r="KP95" i="4" s="1"/>
  <c r="PF95" i="4" s="1"/>
  <c r="QT95" i="4" s="1"/>
  <c r="FY95" i="4"/>
  <c r="KO95" i="4" s="1"/>
  <c r="PE95" i="4" s="1"/>
  <c r="QS95" i="4" s="1"/>
  <c r="FX95" i="4"/>
  <c r="KN95" i="4" s="1"/>
  <c r="PD95" i="4" s="1"/>
  <c r="QR95" i="4" s="1"/>
  <c r="FW95" i="4"/>
  <c r="KM95" i="4" s="1"/>
  <c r="PC95" i="4" s="1"/>
  <c r="QQ95" i="4" s="1"/>
  <c r="FV95" i="4"/>
  <c r="KL95" i="4" s="1"/>
  <c r="PB95" i="4" s="1"/>
  <c r="QP95" i="4" s="1"/>
  <c r="FU95" i="4"/>
  <c r="KK95" i="4" s="1"/>
  <c r="PA95" i="4" s="1"/>
  <c r="QO95" i="4" s="1"/>
  <c r="FT95" i="4"/>
  <c r="KJ95" i="4" s="1"/>
  <c r="FS95" i="4"/>
  <c r="KI95" i="4" s="1"/>
  <c r="OY95" i="4" s="1"/>
  <c r="QM95" i="4" s="1"/>
  <c r="FR95" i="4"/>
  <c r="KH95" i="4" s="1"/>
  <c r="OX95" i="4" s="1"/>
  <c r="QL95" i="4" s="1"/>
  <c r="FQ95" i="4"/>
  <c r="KG95" i="4" s="1"/>
  <c r="OW95" i="4" s="1"/>
  <c r="QK95" i="4" s="1"/>
  <c r="FP95" i="4"/>
  <c r="KF95" i="4" s="1"/>
  <c r="OV95" i="4" s="1"/>
  <c r="QJ95" i="4" s="1"/>
  <c r="FO95" i="4"/>
  <c r="KE95" i="4" s="1"/>
  <c r="OU95" i="4" s="1"/>
  <c r="QI95" i="4" s="1"/>
  <c r="FN95" i="4"/>
  <c r="KD95" i="4" s="1"/>
  <c r="OT95" i="4" s="1"/>
  <c r="QH95" i="4" s="1"/>
  <c r="FM95" i="4"/>
  <c r="KC95" i="4" s="1"/>
  <c r="OS95" i="4" s="1"/>
  <c r="QG95" i="4" s="1"/>
  <c r="FL95" i="4"/>
  <c r="KB95" i="4" s="1"/>
  <c r="OR95" i="4" s="1"/>
  <c r="QF95" i="4" s="1"/>
  <c r="FK95" i="4"/>
  <c r="KA95" i="4" s="1"/>
  <c r="OQ95" i="4" s="1"/>
  <c r="QE95" i="4" s="1"/>
  <c r="FJ95" i="4"/>
  <c r="JZ95" i="4" s="1"/>
  <c r="OP95" i="4" s="1"/>
  <c r="QD95" i="4" s="1"/>
  <c r="GV94" i="4"/>
  <c r="LL94" i="4" s="1"/>
  <c r="QB94" i="4" s="1"/>
  <c r="RP94" i="4" s="1"/>
  <c r="GU94" i="4"/>
  <c r="LK94" i="4" s="1"/>
  <c r="QA94" i="4" s="1"/>
  <c r="RO94" i="4" s="1"/>
  <c r="GT94" i="4"/>
  <c r="LJ94" i="4" s="1"/>
  <c r="PZ94" i="4" s="1"/>
  <c r="RN94" i="4" s="1"/>
  <c r="GS94" i="4"/>
  <c r="LI94" i="4" s="1"/>
  <c r="PY94" i="4" s="1"/>
  <c r="RM94" i="4" s="1"/>
  <c r="GR94" i="4"/>
  <c r="LH94" i="4" s="1"/>
  <c r="GQ94" i="4"/>
  <c r="LG94" i="4" s="1"/>
  <c r="PW94" i="4" s="1"/>
  <c r="RK94" i="4" s="1"/>
  <c r="GP94" i="4"/>
  <c r="LF94" i="4" s="1"/>
  <c r="PV94" i="4" s="1"/>
  <c r="RJ94" i="4" s="1"/>
  <c r="GO94" i="4"/>
  <c r="LE94" i="4" s="1"/>
  <c r="PU94" i="4" s="1"/>
  <c r="RI94" i="4" s="1"/>
  <c r="GN94" i="4"/>
  <c r="LD94" i="4" s="1"/>
  <c r="PT94" i="4" s="1"/>
  <c r="RH94" i="4" s="1"/>
  <c r="GM94" i="4"/>
  <c r="LC94" i="4" s="1"/>
  <c r="PS94" i="4" s="1"/>
  <c r="RG94" i="4" s="1"/>
  <c r="GL94" i="4"/>
  <c r="LB94" i="4" s="1"/>
  <c r="PR94" i="4" s="1"/>
  <c r="RF94" i="4" s="1"/>
  <c r="GK94" i="4"/>
  <c r="LA94" i="4" s="1"/>
  <c r="PQ94" i="4" s="1"/>
  <c r="RE94" i="4" s="1"/>
  <c r="GJ94" i="4"/>
  <c r="KZ94" i="4" s="1"/>
  <c r="PP94" i="4" s="1"/>
  <c r="RD94" i="4" s="1"/>
  <c r="GI94" i="4"/>
  <c r="KY94" i="4" s="1"/>
  <c r="PO94" i="4" s="1"/>
  <c r="RC94" i="4" s="1"/>
  <c r="GH94" i="4"/>
  <c r="KX94" i="4" s="1"/>
  <c r="PN94" i="4" s="1"/>
  <c r="RB94" i="4" s="1"/>
  <c r="GG94" i="4"/>
  <c r="KW94" i="4" s="1"/>
  <c r="PM94" i="4" s="1"/>
  <c r="RA94" i="4" s="1"/>
  <c r="GF94" i="4"/>
  <c r="KV94" i="4" s="1"/>
  <c r="PL94" i="4" s="1"/>
  <c r="QZ94" i="4" s="1"/>
  <c r="GE94" i="4"/>
  <c r="KU94" i="4" s="1"/>
  <c r="PK94" i="4" s="1"/>
  <c r="QY94" i="4" s="1"/>
  <c r="GD94" i="4"/>
  <c r="KT94" i="4" s="1"/>
  <c r="GC94" i="4"/>
  <c r="KS94" i="4" s="1"/>
  <c r="PI94" i="4" s="1"/>
  <c r="QW94" i="4" s="1"/>
  <c r="GB94" i="4"/>
  <c r="KR94" i="4" s="1"/>
  <c r="PH94" i="4" s="1"/>
  <c r="QV94" i="4" s="1"/>
  <c r="GA94" i="4"/>
  <c r="KQ94" i="4" s="1"/>
  <c r="PG94" i="4" s="1"/>
  <c r="QU94" i="4" s="1"/>
  <c r="FZ94" i="4"/>
  <c r="KP94" i="4" s="1"/>
  <c r="PF94" i="4" s="1"/>
  <c r="QT94" i="4" s="1"/>
  <c r="FY94" i="4"/>
  <c r="KO94" i="4" s="1"/>
  <c r="PE94" i="4" s="1"/>
  <c r="QS94" i="4" s="1"/>
  <c r="FX94" i="4"/>
  <c r="KN94" i="4" s="1"/>
  <c r="PD94" i="4" s="1"/>
  <c r="QR94" i="4" s="1"/>
  <c r="FW94" i="4"/>
  <c r="KM94" i="4" s="1"/>
  <c r="PC94" i="4" s="1"/>
  <c r="QQ94" i="4" s="1"/>
  <c r="FV94" i="4"/>
  <c r="KL94" i="4" s="1"/>
  <c r="PB94" i="4" s="1"/>
  <c r="QP94" i="4" s="1"/>
  <c r="FU94" i="4"/>
  <c r="KK94" i="4" s="1"/>
  <c r="PA94" i="4" s="1"/>
  <c r="QO94" i="4" s="1"/>
  <c r="FT94" i="4"/>
  <c r="KJ94" i="4" s="1"/>
  <c r="FS94" i="4"/>
  <c r="KI94" i="4" s="1"/>
  <c r="FR94" i="4"/>
  <c r="KH94" i="4" s="1"/>
  <c r="OX94" i="4" s="1"/>
  <c r="QL94" i="4" s="1"/>
  <c r="FQ94" i="4"/>
  <c r="KG94" i="4" s="1"/>
  <c r="OW94" i="4" s="1"/>
  <c r="QK94" i="4" s="1"/>
  <c r="FP94" i="4"/>
  <c r="KF94" i="4" s="1"/>
  <c r="FO94" i="4"/>
  <c r="KE94" i="4" s="1"/>
  <c r="FN94" i="4"/>
  <c r="KD94" i="4" s="1"/>
  <c r="OT94" i="4" s="1"/>
  <c r="QH94" i="4" s="1"/>
  <c r="FM94" i="4"/>
  <c r="KC94" i="4" s="1"/>
  <c r="FL94" i="4"/>
  <c r="KB94" i="4" s="1"/>
  <c r="FK94" i="4"/>
  <c r="KA94" i="4" s="1"/>
  <c r="OQ94" i="4" s="1"/>
  <c r="QE94" i="4" s="1"/>
  <c r="FJ94" i="4"/>
  <c r="JZ94" i="4" s="1"/>
  <c r="GV93" i="4"/>
  <c r="LL93" i="4" s="1"/>
  <c r="QB93" i="4" s="1"/>
  <c r="RP93" i="4" s="1"/>
  <c r="GU93" i="4"/>
  <c r="LK93" i="4" s="1"/>
  <c r="QA93" i="4" s="1"/>
  <c r="RO93" i="4" s="1"/>
  <c r="GT93" i="4"/>
  <c r="LJ93" i="4" s="1"/>
  <c r="PZ93" i="4" s="1"/>
  <c r="RN93" i="4" s="1"/>
  <c r="GS93" i="4"/>
  <c r="LI93" i="4" s="1"/>
  <c r="PY93" i="4" s="1"/>
  <c r="RM93" i="4" s="1"/>
  <c r="GR93" i="4"/>
  <c r="LH93" i="4" s="1"/>
  <c r="PX93" i="4" s="1"/>
  <c r="RL93" i="4" s="1"/>
  <c r="GQ93" i="4"/>
  <c r="LG93" i="4" s="1"/>
  <c r="PW93" i="4" s="1"/>
  <c r="RK93" i="4" s="1"/>
  <c r="GP93" i="4"/>
  <c r="LF93" i="4" s="1"/>
  <c r="PV93" i="4" s="1"/>
  <c r="RJ93" i="4" s="1"/>
  <c r="GO93" i="4"/>
  <c r="LE93" i="4" s="1"/>
  <c r="PU93" i="4" s="1"/>
  <c r="RI93" i="4" s="1"/>
  <c r="GN93" i="4"/>
  <c r="LD93" i="4" s="1"/>
  <c r="PT93" i="4" s="1"/>
  <c r="RH93" i="4" s="1"/>
  <c r="GM93" i="4"/>
  <c r="LC93" i="4" s="1"/>
  <c r="PS93" i="4" s="1"/>
  <c r="RG93" i="4" s="1"/>
  <c r="GL93" i="4"/>
  <c r="LB93" i="4" s="1"/>
  <c r="PR93" i="4" s="1"/>
  <c r="RF93" i="4" s="1"/>
  <c r="GK93" i="4"/>
  <c r="LA93" i="4" s="1"/>
  <c r="PQ93" i="4" s="1"/>
  <c r="RE93" i="4" s="1"/>
  <c r="GJ93" i="4"/>
  <c r="KZ93" i="4" s="1"/>
  <c r="PP93" i="4" s="1"/>
  <c r="RD93" i="4" s="1"/>
  <c r="GI93" i="4"/>
  <c r="KY93" i="4" s="1"/>
  <c r="PO93" i="4" s="1"/>
  <c r="RC93" i="4" s="1"/>
  <c r="GH93" i="4"/>
  <c r="KX93" i="4" s="1"/>
  <c r="PN93" i="4" s="1"/>
  <c r="RB93" i="4" s="1"/>
  <c r="GG93" i="4"/>
  <c r="KW93" i="4" s="1"/>
  <c r="PM93" i="4" s="1"/>
  <c r="RA93" i="4" s="1"/>
  <c r="GF93" i="4"/>
  <c r="KV93" i="4" s="1"/>
  <c r="PL93" i="4" s="1"/>
  <c r="QZ93" i="4" s="1"/>
  <c r="GE93" i="4"/>
  <c r="KU93" i="4" s="1"/>
  <c r="PK93" i="4" s="1"/>
  <c r="QY93" i="4" s="1"/>
  <c r="GD93" i="4"/>
  <c r="KT93" i="4" s="1"/>
  <c r="PJ93" i="4" s="1"/>
  <c r="QX93" i="4" s="1"/>
  <c r="GC93" i="4"/>
  <c r="KS93" i="4" s="1"/>
  <c r="PI93" i="4" s="1"/>
  <c r="QW93" i="4" s="1"/>
  <c r="GB93" i="4"/>
  <c r="KR93" i="4" s="1"/>
  <c r="PH93" i="4" s="1"/>
  <c r="QV93" i="4" s="1"/>
  <c r="GA93" i="4"/>
  <c r="KQ93" i="4" s="1"/>
  <c r="PG93" i="4" s="1"/>
  <c r="QU93" i="4" s="1"/>
  <c r="FZ93" i="4"/>
  <c r="KP93" i="4" s="1"/>
  <c r="PF93" i="4" s="1"/>
  <c r="QT93" i="4" s="1"/>
  <c r="FY93" i="4"/>
  <c r="KO93" i="4" s="1"/>
  <c r="PE93" i="4" s="1"/>
  <c r="QS93" i="4" s="1"/>
  <c r="FX93" i="4"/>
  <c r="KN93" i="4" s="1"/>
  <c r="PD93" i="4" s="1"/>
  <c r="QR93" i="4" s="1"/>
  <c r="FW93" i="4"/>
  <c r="KM93" i="4" s="1"/>
  <c r="PC93" i="4" s="1"/>
  <c r="QQ93" i="4" s="1"/>
  <c r="FV93" i="4"/>
  <c r="KL93" i="4" s="1"/>
  <c r="PB93" i="4" s="1"/>
  <c r="QP93" i="4" s="1"/>
  <c r="FU93" i="4"/>
  <c r="KK93" i="4" s="1"/>
  <c r="PA93" i="4" s="1"/>
  <c r="QO93" i="4" s="1"/>
  <c r="FT93" i="4"/>
  <c r="KJ93" i="4" s="1"/>
  <c r="OZ93" i="4" s="1"/>
  <c r="QN93" i="4" s="1"/>
  <c r="FS93" i="4"/>
  <c r="KI93" i="4" s="1"/>
  <c r="OY93" i="4" s="1"/>
  <c r="QM93" i="4" s="1"/>
  <c r="FR93" i="4"/>
  <c r="KH93" i="4" s="1"/>
  <c r="FQ93" i="4"/>
  <c r="KG93" i="4" s="1"/>
  <c r="OW93" i="4" s="1"/>
  <c r="QK93" i="4" s="1"/>
  <c r="FP93" i="4"/>
  <c r="KF93" i="4" s="1"/>
  <c r="OV93" i="4" s="1"/>
  <c r="QJ93" i="4" s="1"/>
  <c r="FO93" i="4"/>
  <c r="KE93" i="4" s="1"/>
  <c r="OU93" i="4" s="1"/>
  <c r="QI93" i="4" s="1"/>
  <c r="FN93" i="4"/>
  <c r="KD93" i="4" s="1"/>
  <c r="OT93" i="4" s="1"/>
  <c r="QH93" i="4" s="1"/>
  <c r="FM93" i="4"/>
  <c r="KC93" i="4" s="1"/>
  <c r="OS93" i="4" s="1"/>
  <c r="QG93" i="4" s="1"/>
  <c r="FL93" i="4"/>
  <c r="KB93" i="4" s="1"/>
  <c r="OR93" i="4" s="1"/>
  <c r="QF93" i="4" s="1"/>
  <c r="FK93" i="4"/>
  <c r="KA93" i="4" s="1"/>
  <c r="OQ93" i="4" s="1"/>
  <c r="QE93" i="4" s="1"/>
  <c r="FJ93" i="4"/>
  <c r="JZ93" i="4" s="1"/>
  <c r="GV92" i="4"/>
  <c r="LL92" i="4" s="1"/>
  <c r="QB92" i="4" s="1"/>
  <c r="RP92" i="4" s="1"/>
  <c r="GU92" i="4"/>
  <c r="LK92" i="4" s="1"/>
  <c r="QA92" i="4" s="1"/>
  <c r="RO92" i="4" s="1"/>
  <c r="GT92" i="4"/>
  <c r="LJ92" i="4" s="1"/>
  <c r="PZ92" i="4" s="1"/>
  <c r="RN92" i="4" s="1"/>
  <c r="GS92" i="4"/>
  <c r="LI92" i="4" s="1"/>
  <c r="PY92" i="4" s="1"/>
  <c r="RM92" i="4" s="1"/>
  <c r="GR92" i="4"/>
  <c r="LH92" i="4" s="1"/>
  <c r="PX92" i="4" s="1"/>
  <c r="RL92" i="4" s="1"/>
  <c r="GQ92" i="4"/>
  <c r="LG92" i="4" s="1"/>
  <c r="PW92" i="4" s="1"/>
  <c r="RK92" i="4" s="1"/>
  <c r="GP92" i="4"/>
  <c r="LF92" i="4" s="1"/>
  <c r="PV92" i="4" s="1"/>
  <c r="RJ92" i="4" s="1"/>
  <c r="GO92" i="4"/>
  <c r="LE92" i="4" s="1"/>
  <c r="PU92" i="4" s="1"/>
  <c r="RI92" i="4" s="1"/>
  <c r="GN92" i="4"/>
  <c r="LD92" i="4" s="1"/>
  <c r="PT92" i="4" s="1"/>
  <c r="RH92" i="4" s="1"/>
  <c r="GM92" i="4"/>
  <c r="LC92" i="4" s="1"/>
  <c r="PS92" i="4" s="1"/>
  <c r="RG92" i="4" s="1"/>
  <c r="GL92" i="4"/>
  <c r="LB92" i="4" s="1"/>
  <c r="PR92" i="4" s="1"/>
  <c r="RF92" i="4" s="1"/>
  <c r="GK92" i="4"/>
  <c r="LA92" i="4" s="1"/>
  <c r="PQ92" i="4" s="1"/>
  <c r="RE92" i="4" s="1"/>
  <c r="GJ92" i="4"/>
  <c r="KZ92" i="4" s="1"/>
  <c r="PP92" i="4" s="1"/>
  <c r="RD92" i="4" s="1"/>
  <c r="GI92" i="4"/>
  <c r="KY92" i="4" s="1"/>
  <c r="PO92" i="4" s="1"/>
  <c r="RC92" i="4" s="1"/>
  <c r="GH92" i="4"/>
  <c r="KX92" i="4" s="1"/>
  <c r="PN92" i="4" s="1"/>
  <c r="RB92" i="4" s="1"/>
  <c r="GG92" i="4"/>
  <c r="KW92" i="4" s="1"/>
  <c r="PM92" i="4" s="1"/>
  <c r="RA92" i="4" s="1"/>
  <c r="GF92" i="4"/>
  <c r="KV92" i="4" s="1"/>
  <c r="PL92" i="4" s="1"/>
  <c r="QZ92" i="4" s="1"/>
  <c r="GE92" i="4"/>
  <c r="KU92" i="4" s="1"/>
  <c r="PK92" i="4" s="1"/>
  <c r="QY92" i="4" s="1"/>
  <c r="GD92" i="4"/>
  <c r="KT92" i="4" s="1"/>
  <c r="PJ92" i="4" s="1"/>
  <c r="QX92" i="4" s="1"/>
  <c r="GC92" i="4"/>
  <c r="KS92" i="4" s="1"/>
  <c r="PI92" i="4" s="1"/>
  <c r="QW92" i="4" s="1"/>
  <c r="GB92" i="4"/>
  <c r="KR92" i="4" s="1"/>
  <c r="PH92" i="4" s="1"/>
  <c r="QV92" i="4" s="1"/>
  <c r="GA92" i="4"/>
  <c r="KQ92" i="4" s="1"/>
  <c r="PG92" i="4" s="1"/>
  <c r="QU92" i="4" s="1"/>
  <c r="FZ92" i="4"/>
  <c r="KP92" i="4" s="1"/>
  <c r="PF92" i="4" s="1"/>
  <c r="QT92" i="4" s="1"/>
  <c r="FY92" i="4"/>
  <c r="KO92" i="4" s="1"/>
  <c r="PE92" i="4" s="1"/>
  <c r="QS92" i="4" s="1"/>
  <c r="FX92" i="4"/>
  <c r="KN92" i="4" s="1"/>
  <c r="PD92" i="4" s="1"/>
  <c r="QR92" i="4" s="1"/>
  <c r="FW92" i="4"/>
  <c r="KM92" i="4" s="1"/>
  <c r="PC92" i="4" s="1"/>
  <c r="QQ92" i="4" s="1"/>
  <c r="FV92" i="4"/>
  <c r="KL92" i="4" s="1"/>
  <c r="PB92" i="4" s="1"/>
  <c r="QP92" i="4" s="1"/>
  <c r="FU92" i="4"/>
  <c r="KK92" i="4" s="1"/>
  <c r="PA92" i="4" s="1"/>
  <c r="QO92" i="4" s="1"/>
  <c r="FT92" i="4"/>
  <c r="KJ92" i="4" s="1"/>
  <c r="OZ92" i="4" s="1"/>
  <c r="QN92" i="4" s="1"/>
  <c r="FS92" i="4"/>
  <c r="KI92" i="4" s="1"/>
  <c r="OY92" i="4" s="1"/>
  <c r="QM92" i="4" s="1"/>
  <c r="FR92" i="4"/>
  <c r="KH92" i="4" s="1"/>
  <c r="OX92" i="4" s="1"/>
  <c r="QL92" i="4" s="1"/>
  <c r="FQ92" i="4"/>
  <c r="KG92" i="4" s="1"/>
  <c r="OW92" i="4" s="1"/>
  <c r="QK92" i="4" s="1"/>
  <c r="FP92" i="4"/>
  <c r="KF92" i="4" s="1"/>
  <c r="OV92" i="4" s="1"/>
  <c r="QJ92" i="4" s="1"/>
  <c r="FO92" i="4"/>
  <c r="KE92" i="4" s="1"/>
  <c r="OU92" i="4" s="1"/>
  <c r="QI92" i="4" s="1"/>
  <c r="FN92" i="4"/>
  <c r="KD92" i="4" s="1"/>
  <c r="OT92" i="4" s="1"/>
  <c r="QH92" i="4" s="1"/>
  <c r="FM92" i="4"/>
  <c r="KC92" i="4" s="1"/>
  <c r="OS92" i="4" s="1"/>
  <c r="QG92" i="4" s="1"/>
  <c r="FL92" i="4"/>
  <c r="KB92" i="4" s="1"/>
  <c r="OR92" i="4" s="1"/>
  <c r="QF92" i="4" s="1"/>
  <c r="FK92" i="4"/>
  <c r="KA92" i="4" s="1"/>
  <c r="OQ92" i="4" s="1"/>
  <c r="QE92" i="4" s="1"/>
  <c r="FJ92" i="4"/>
  <c r="JZ92" i="4" s="1"/>
  <c r="GV91" i="4"/>
  <c r="LL91" i="4" s="1"/>
  <c r="QB91" i="4" s="1"/>
  <c r="RP91" i="4" s="1"/>
  <c r="GU91" i="4"/>
  <c r="LK91" i="4" s="1"/>
  <c r="QA91" i="4" s="1"/>
  <c r="RO91" i="4" s="1"/>
  <c r="GT91" i="4"/>
  <c r="LJ91" i="4" s="1"/>
  <c r="PZ91" i="4" s="1"/>
  <c r="RN91" i="4" s="1"/>
  <c r="GS91" i="4"/>
  <c r="LI91" i="4" s="1"/>
  <c r="PY91" i="4" s="1"/>
  <c r="RM91" i="4" s="1"/>
  <c r="GR91" i="4"/>
  <c r="LH91" i="4" s="1"/>
  <c r="PX91" i="4" s="1"/>
  <c r="RL91" i="4" s="1"/>
  <c r="GQ91" i="4"/>
  <c r="LG91" i="4" s="1"/>
  <c r="PW91" i="4" s="1"/>
  <c r="RK91" i="4" s="1"/>
  <c r="GP91" i="4"/>
  <c r="LF91" i="4" s="1"/>
  <c r="PV91" i="4" s="1"/>
  <c r="RJ91" i="4" s="1"/>
  <c r="GO91" i="4"/>
  <c r="LE91" i="4" s="1"/>
  <c r="PU91" i="4" s="1"/>
  <c r="RI91" i="4" s="1"/>
  <c r="GN91" i="4"/>
  <c r="LD91" i="4" s="1"/>
  <c r="PT91" i="4" s="1"/>
  <c r="RH91" i="4" s="1"/>
  <c r="GM91" i="4"/>
  <c r="LC91" i="4" s="1"/>
  <c r="PS91" i="4" s="1"/>
  <c r="RG91" i="4" s="1"/>
  <c r="GL91" i="4"/>
  <c r="LB91" i="4" s="1"/>
  <c r="PR91" i="4" s="1"/>
  <c r="RF91" i="4" s="1"/>
  <c r="GK91" i="4"/>
  <c r="LA91" i="4" s="1"/>
  <c r="PQ91" i="4" s="1"/>
  <c r="RE91" i="4" s="1"/>
  <c r="GJ91" i="4"/>
  <c r="KZ91" i="4" s="1"/>
  <c r="PP91" i="4" s="1"/>
  <c r="RD91" i="4" s="1"/>
  <c r="GI91" i="4"/>
  <c r="KY91" i="4" s="1"/>
  <c r="PO91" i="4" s="1"/>
  <c r="RC91" i="4" s="1"/>
  <c r="GH91" i="4"/>
  <c r="KX91" i="4" s="1"/>
  <c r="PN91" i="4" s="1"/>
  <c r="RB91" i="4" s="1"/>
  <c r="GG91" i="4"/>
  <c r="KW91" i="4" s="1"/>
  <c r="PM91" i="4" s="1"/>
  <c r="RA91" i="4" s="1"/>
  <c r="GF91" i="4"/>
  <c r="KV91" i="4" s="1"/>
  <c r="PL91" i="4" s="1"/>
  <c r="QZ91" i="4" s="1"/>
  <c r="GE91" i="4"/>
  <c r="KU91" i="4" s="1"/>
  <c r="PK91" i="4" s="1"/>
  <c r="QY91" i="4" s="1"/>
  <c r="GD91" i="4"/>
  <c r="KT91" i="4" s="1"/>
  <c r="PJ91" i="4" s="1"/>
  <c r="QX91" i="4" s="1"/>
  <c r="GC91" i="4"/>
  <c r="KS91" i="4" s="1"/>
  <c r="PI91" i="4" s="1"/>
  <c r="QW91" i="4" s="1"/>
  <c r="GB91" i="4"/>
  <c r="KR91" i="4" s="1"/>
  <c r="PH91" i="4" s="1"/>
  <c r="QV91" i="4" s="1"/>
  <c r="GA91" i="4"/>
  <c r="KQ91" i="4" s="1"/>
  <c r="PG91" i="4" s="1"/>
  <c r="QU91" i="4" s="1"/>
  <c r="FZ91" i="4"/>
  <c r="KP91" i="4" s="1"/>
  <c r="PF91" i="4" s="1"/>
  <c r="QT91" i="4" s="1"/>
  <c r="FY91" i="4"/>
  <c r="KO91" i="4" s="1"/>
  <c r="PE91" i="4" s="1"/>
  <c r="QS91" i="4" s="1"/>
  <c r="FX91" i="4"/>
  <c r="KN91" i="4" s="1"/>
  <c r="PD91" i="4" s="1"/>
  <c r="QR91" i="4" s="1"/>
  <c r="FW91" i="4"/>
  <c r="KM91" i="4" s="1"/>
  <c r="PC91" i="4" s="1"/>
  <c r="QQ91" i="4" s="1"/>
  <c r="FV91" i="4"/>
  <c r="KL91" i="4" s="1"/>
  <c r="PB91" i="4" s="1"/>
  <c r="QP91" i="4" s="1"/>
  <c r="FU91" i="4"/>
  <c r="KK91" i="4" s="1"/>
  <c r="PA91" i="4" s="1"/>
  <c r="QO91" i="4" s="1"/>
  <c r="FT91" i="4"/>
  <c r="KJ91" i="4" s="1"/>
  <c r="OZ91" i="4" s="1"/>
  <c r="QN91" i="4" s="1"/>
  <c r="FS91" i="4"/>
  <c r="KI91" i="4" s="1"/>
  <c r="OY91" i="4" s="1"/>
  <c r="QM91" i="4" s="1"/>
  <c r="FR91" i="4"/>
  <c r="KH91" i="4" s="1"/>
  <c r="OX91" i="4" s="1"/>
  <c r="QL91" i="4" s="1"/>
  <c r="FQ91" i="4"/>
  <c r="KG91" i="4" s="1"/>
  <c r="OW91" i="4" s="1"/>
  <c r="QK91" i="4" s="1"/>
  <c r="FP91" i="4"/>
  <c r="KF91" i="4" s="1"/>
  <c r="OV91" i="4" s="1"/>
  <c r="QJ91" i="4" s="1"/>
  <c r="FO91" i="4"/>
  <c r="KE91" i="4" s="1"/>
  <c r="OU91" i="4" s="1"/>
  <c r="QI91" i="4" s="1"/>
  <c r="FN91" i="4"/>
  <c r="KD91" i="4" s="1"/>
  <c r="OT91" i="4" s="1"/>
  <c r="QH91" i="4" s="1"/>
  <c r="FM91" i="4"/>
  <c r="KC91" i="4" s="1"/>
  <c r="OS91" i="4" s="1"/>
  <c r="QG91" i="4" s="1"/>
  <c r="FL91" i="4"/>
  <c r="KB91" i="4" s="1"/>
  <c r="OR91" i="4" s="1"/>
  <c r="QF91" i="4" s="1"/>
  <c r="FK91" i="4"/>
  <c r="KA91" i="4" s="1"/>
  <c r="OQ91" i="4" s="1"/>
  <c r="QE91" i="4" s="1"/>
  <c r="FJ91" i="4"/>
  <c r="JZ91" i="4" s="1"/>
  <c r="GV90" i="4"/>
  <c r="LL90" i="4" s="1"/>
  <c r="QB90" i="4" s="1"/>
  <c r="RP90" i="4" s="1"/>
  <c r="GU90" i="4"/>
  <c r="LK90" i="4" s="1"/>
  <c r="GT90" i="4"/>
  <c r="LJ90" i="4" s="1"/>
  <c r="PZ90" i="4" s="1"/>
  <c r="RN90" i="4" s="1"/>
  <c r="GS90" i="4"/>
  <c r="LI90" i="4" s="1"/>
  <c r="PY90" i="4" s="1"/>
  <c r="RM90" i="4" s="1"/>
  <c r="GR90" i="4"/>
  <c r="LH90" i="4" s="1"/>
  <c r="PX90" i="4" s="1"/>
  <c r="RL90" i="4" s="1"/>
  <c r="GQ90" i="4"/>
  <c r="LG90" i="4" s="1"/>
  <c r="PW90" i="4" s="1"/>
  <c r="RK90" i="4" s="1"/>
  <c r="GP90" i="4"/>
  <c r="LF90" i="4" s="1"/>
  <c r="PV90" i="4" s="1"/>
  <c r="RJ90" i="4" s="1"/>
  <c r="GO90" i="4"/>
  <c r="LE90" i="4" s="1"/>
  <c r="PU90" i="4" s="1"/>
  <c r="RI90" i="4" s="1"/>
  <c r="GN90" i="4"/>
  <c r="LD90" i="4" s="1"/>
  <c r="PT90" i="4" s="1"/>
  <c r="RH90" i="4" s="1"/>
  <c r="GM90" i="4"/>
  <c r="LC90" i="4" s="1"/>
  <c r="PS90" i="4" s="1"/>
  <c r="RG90" i="4" s="1"/>
  <c r="GL90" i="4"/>
  <c r="LB90" i="4" s="1"/>
  <c r="PR90" i="4" s="1"/>
  <c r="RF90" i="4" s="1"/>
  <c r="GK90" i="4"/>
  <c r="LA90" i="4" s="1"/>
  <c r="PQ90" i="4" s="1"/>
  <c r="RE90" i="4" s="1"/>
  <c r="GJ90" i="4"/>
  <c r="KZ90" i="4" s="1"/>
  <c r="PP90" i="4" s="1"/>
  <c r="RD90" i="4" s="1"/>
  <c r="GI90" i="4"/>
  <c r="KY90" i="4" s="1"/>
  <c r="PO90" i="4" s="1"/>
  <c r="RC90" i="4" s="1"/>
  <c r="GH90" i="4"/>
  <c r="KX90" i="4" s="1"/>
  <c r="PN90" i="4" s="1"/>
  <c r="RB90" i="4" s="1"/>
  <c r="GG90" i="4"/>
  <c r="KW90" i="4" s="1"/>
  <c r="PM90" i="4" s="1"/>
  <c r="RA90" i="4" s="1"/>
  <c r="GF90" i="4"/>
  <c r="KV90" i="4" s="1"/>
  <c r="PL90" i="4" s="1"/>
  <c r="QZ90" i="4" s="1"/>
  <c r="GE90" i="4"/>
  <c r="KU90" i="4" s="1"/>
  <c r="PK90" i="4" s="1"/>
  <c r="QY90" i="4" s="1"/>
  <c r="GD90" i="4"/>
  <c r="KT90" i="4" s="1"/>
  <c r="PJ90" i="4" s="1"/>
  <c r="QX90" i="4" s="1"/>
  <c r="GC90" i="4"/>
  <c r="KS90" i="4" s="1"/>
  <c r="PI90" i="4" s="1"/>
  <c r="QW90" i="4" s="1"/>
  <c r="GB90" i="4"/>
  <c r="KR90" i="4" s="1"/>
  <c r="PH90" i="4" s="1"/>
  <c r="QV90" i="4" s="1"/>
  <c r="GA90" i="4"/>
  <c r="KQ90" i="4" s="1"/>
  <c r="PG90" i="4" s="1"/>
  <c r="QU90" i="4" s="1"/>
  <c r="FZ90" i="4"/>
  <c r="KP90" i="4" s="1"/>
  <c r="PF90" i="4" s="1"/>
  <c r="QT90" i="4" s="1"/>
  <c r="FY90" i="4"/>
  <c r="KO90" i="4" s="1"/>
  <c r="PE90" i="4" s="1"/>
  <c r="QS90" i="4" s="1"/>
  <c r="FX90" i="4"/>
  <c r="KN90" i="4" s="1"/>
  <c r="PD90" i="4" s="1"/>
  <c r="QR90" i="4" s="1"/>
  <c r="FW90" i="4"/>
  <c r="KM90" i="4" s="1"/>
  <c r="PC90" i="4" s="1"/>
  <c r="QQ90" i="4" s="1"/>
  <c r="FV90" i="4"/>
  <c r="KL90" i="4" s="1"/>
  <c r="PB90" i="4" s="1"/>
  <c r="QP90" i="4" s="1"/>
  <c r="FU90" i="4"/>
  <c r="KK90" i="4" s="1"/>
  <c r="PA90" i="4" s="1"/>
  <c r="QO90" i="4" s="1"/>
  <c r="FT90" i="4"/>
  <c r="KJ90" i="4" s="1"/>
  <c r="OZ90" i="4" s="1"/>
  <c r="QN90" i="4" s="1"/>
  <c r="FS90" i="4"/>
  <c r="KI90" i="4" s="1"/>
  <c r="OY90" i="4" s="1"/>
  <c r="QM90" i="4" s="1"/>
  <c r="FR90" i="4"/>
  <c r="KH90" i="4" s="1"/>
  <c r="OX90" i="4" s="1"/>
  <c r="QL90" i="4" s="1"/>
  <c r="FQ90" i="4"/>
  <c r="KG90" i="4" s="1"/>
  <c r="OW90" i="4" s="1"/>
  <c r="QK90" i="4" s="1"/>
  <c r="FP90" i="4"/>
  <c r="KF90" i="4" s="1"/>
  <c r="OV90" i="4" s="1"/>
  <c r="QJ90" i="4" s="1"/>
  <c r="FO90" i="4"/>
  <c r="KE90" i="4" s="1"/>
  <c r="OU90" i="4" s="1"/>
  <c r="QI90" i="4" s="1"/>
  <c r="FN90" i="4"/>
  <c r="KD90" i="4" s="1"/>
  <c r="OT90" i="4" s="1"/>
  <c r="QH90" i="4" s="1"/>
  <c r="FM90" i="4"/>
  <c r="KC90" i="4" s="1"/>
  <c r="OS90" i="4" s="1"/>
  <c r="QG90" i="4" s="1"/>
  <c r="FL90" i="4"/>
  <c r="KB90" i="4" s="1"/>
  <c r="OR90" i="4" s="1"/>
  <c r="QF90" i="4" s="1"/>
  <c r="FK90" i="4"/>
  <c r="KA90" i="4" s="1"/>
  <c r="OQ90" i="4" s="1"/>
  <c r="QE90" i="4" s="1"/>
  <c r="FJ90" i="4"/>
  <c r="JZ90" i="4" s="1"/>
  <c r="GV89" i="4"/>
  <c r="LL89" i="4" s="1"/>
  <c r="QB89" i="4" s="1"/>
  <c r="RP89" i="4" s="1"/>
  <c r="GU89" i="4"/>
  <c r="LK89" i="4" s="1"/>
  <c r="QA89" i="4" s="1"/>
  <c r="RO89" i="4" s="1"/>
  <c r="GT89" i="4"/>
  <c r="LJ89" i="4" s="1"/>
  <c r="PZ89" i="4" s="1"/>
  <c r="RN89" i="4" s="1"/>
  <c r="GS89" i="4"/>
  <c r="LI89" i="4" s="1"/>
  <c r="PY89" i="4" s="1"/>
  <c r="RM89" i="4" s="1"/>
  <c r="GR89" i="4"/>
  <c r="LH89" i="4" s="1"/>
  <c r="PX89" i="4" s="1"/>
  <c r="RL89" i="4" s="1"/>
  <c r="GQ89" i="4"/>
  <c r="LG89" i="4" s="1"/>
  <c r="PW89" i="4" s="1"/>
  <c r="RK89" i="4" s="1"/>
  <c r="GP89" i="4"/>
  <c r="LF89" i="4" s="1"/>
  <c r="PV89" i="4" s="1"/>
  <c r="RJ89" i="4" s="1"/>
  <c r="GO89" i="4"/>
  <c r="LE89" i="4" s="1"/>
  <c r="PU89" i="4" s="1"/>
  <c r="RI89" i="4" s="1"/>
  <c r="GN89" i="4"/>
  <c r="LD89" i="4" s="1"/>
  <c r="PT89" i="4" s="1"/>
  <c r="RH89" i="4" s="1"/>
  <c r="GM89" i="4"/>
  <c r="LC89" i="4" s="1"/>
  <c r="PS89" i="4" s="1"/>
  <c r="RG89" i="4" s="1"/>
  <c r="GL89" i="4"/>
  <c r="LB89" i="4" s="1"/>
  <c r="PR89" i="4" s="1"/>
  <c r="RF89" i="4" s="1"/>
  <c r="GK89" i="4"/>
  <c r="LA89" i="4" s="1"/>
  <c r="PQ89" i="4" s="1"/>
  <c r="RE89" i="4" s="1"/>
  <c r="GJ89" i="4"/>
  <c r="KZ89" i="4" s="1"/>
  <c r="PP89" i="4" s="1"/>
  <c r="RD89" i="4" s="1"/>
  <c r="GI89" i="4"/>
  <c r="KY89" i="4" s="1"/>
  <c r="PO89" i="4" s="1"/>
  <c r="RC89" i="4" s="1"/>
  <c r="GH89" i="4"/>
  <c r="KX89" i="4" s="1"/>
  <c r="PN89" i="4" s="1"/>
  <c r="RB89" i="4" s="1"/>
  <c r="GG89" i="4"/>
  <c r="KW89" i="4" s="1"/>
  <c r="PM89" i="4" s="1"/>
  <c r="RA89" i="4" s="1"/>
  <c r="GF89" i="4"/>
  <c r="KV89" i="4" s="1"/>
  <c r="PL89" i="4" s="1"/>
  <c r="QZ89" i="4" s="1"/>
  <c r="GE89" i="4"/>
  <c r="KU89" i="4" s="1"/>
  <c r="PK89" i="4" s="1"/>
  <c r="QY89" i="4" s="1"/>
  <c r="GD89" i="4"/>
  <c r="KT89" i="4" s="1"/>
  <c r="PJ89" i="4" s="1"/>
  <c r="QX89" i="4" s="1"/>
  <c r="GC89" i="4"/>
  <c r="KS89" i="4" s="1"/>
  <c r="PI89" i="4" s="1"/>
  <c r="QW89" i="4" s="1"/>
  <c r="GB89" i="4"/>
  <c r="KR89" i="4" s="1"/>
  <c r="PH89" i="4" s="1"/>
  <c r="QV89" i="4" s="1"/>
  <c r="GA89" i="4"/>
  <c r="KQ89" i="4" s="1"/>
  <c r="PG89" i="4" s="1"/>
  <c r="QU89" i="4" s="1"/>
  <c r="FZ89" i="4"/>
  <c r="KP89" i="4" s="1"/>
  <c r="PF89" i="4" s="1"/>
  <c r="QT89" i="4" s="1"/>
  <c r="FY89" i="4"/>
  <c r="KO89" i="4" s="1"/>
  <c r="PE89" i="4" s="1"/>
  <c r="QS89" i="4" s="1"/>
  <c r="FX89" i="4"/>
  <c r="KN89" i="4" s="1"/>
  <c r="PD89" i="4" s="1"/>
  <c r="QR89" i="4" s="1"/>
  <c r="FW89" i="4"/>
  <c r="KM89" i="4" s="1"/>
  <c r="PC89" i="4" s="1"/>
  <c r="QQ89" i="4" s="1"/>
  <c r="FV89" i="4"/>
  <c r="KL89" i="4" s="1"/>
  <c r="PB89" i="4" s="1"/>
  <c r="QP89" i="4" s="1"/>
  <c r="FU89" i="4"/>
  <c r="KK89" i="4" s="1"/>
  <c r="PA89" i="4" s="1"/>
  <c r="QO89" i="4" s="1"/>
  <c r="FT89" i="4"/>
  <c r="KJ89" i="4" s="1"/>
  <c r="OZ89" i="4" s="1"/>
  <c r="QN89" i="4" s="1"/>
  <c r="FS89" i="4"/>
  <c r="KI89" i="4" s="1"/>
  <c r="OY89" i="4" s="1"/>
  <c r="QM89" i="4" s="1"/>
  <c r="FR89" i="4"/>
  <c r="KH89" i="4" s="1"/>
  <c r="OX89" i="4" s="1"/>
  <c r="QL89" i="4" s="1"/>
  <c r="FQ89" i="4"/>
  <c r="KG89" i="4" s="1"/>
  <c r="OW89" i="4" s="1"/>
  <c r="QK89" i="4" s="1"/>
  <c r="FP89" i="4"/>
  <c r="KF89" i="4" s="1"/>
  <c r="OV89" i="4" s="1"/>
  <c r="QJ89" i="4" s="1"/>
  <c r="FO89" i="4"/>
  <c r="KE89" i="4" s="1"/>
  <c r="OU89" i="4" s="1"/>
  <c r="QI89" i="4" s="1"/>
  <c r="FN89" i="4"/>
  <c r="KD89" i="4" s="1"/>
  <c r="OT89" i="4" s="1"/>
  <c r="QH89" i="4" s="1"/>
  <c r="FM89" i="4"/>
  <c r="KC89" i="4" s="1"/>
  <c r="OS89" i="4" s="1"/>
  <c r="QG89" i="4" s="1"/>
  <c r="FL89" i="4"/>
  <c r="KB89" i="4" s="1"/>
  <c r="OR89" i="4" s="1"/>
  <c r="QF89" i="4" s="1"/>
  <c r="FK89" i="4"/>
  <c r="KA89" i="4" s="1"/>
  <c r="OQ89" i="4" s="1"/>
  <c r="QE89" i="4" s="1"/>
  <c r="FJ89" i="4"/>
  <c r="JZ89" i="4" s="1"/>
  <c r="GV88" i="4"/>
  <c r="LL88" i="4" s="1"/>
  <c r="QB88" i="4" s="1"/>
  <c r="RP88" i="4" s="1"/>
  <c r="GU88" i="4"/>
  <c r="LK88" i="4" s="1"/>
  <c r="QA88" i="4" s="1"/>
  <c r="RO88" i="4" s="1"/>
  <c r="GT88" i="4"/>
  <c r="LJ88" i="4" s="1"/>
  <c r="PZ88" i="4" s="1"/>
  <c r="RN88" i="4" s="1"/>
  <c r="GS88" i="4"/>
  <c r="LI88" i="4" s="1"/>
  <c r="PY88" i="4" s="1"/>
  <c r="RM88" i="4" s="1"/>
  <c r="GR88" i="4"/>
  <c r="LH88" i="4" s="1"/>
  <c r="PX88" i="4" s="1"/>
  <c r="RL88" i="4" s="1"/>
  <c r="GQ88" i="4"/>
  <c r="LG88" i="4" s="1"/>
  <c r="PW88" i="4" s="1"/>
  <c r="RK88" i="4" s="1"/>
  <c r="GP88" i="4"/>
  <c r="LF88" i="4" s="1"/>
  <c r="PV88" i="4" s="1"/>
  <c r="RJ88" i="4" s="1"/>
  <c r="GO88" i="4"/>
  <c r="LE88" i="4" s="1"/>
  <c r="PU88" i="4" s="1"/>
  <c r="RI88" i="4" s="1"/>
  <c r="GN88" i="4"/>
  <c r="LD88" i="4" s="1"/>
  <c r="PT88" i="4" s="1"/>
  <c r="RH88" i="4" s="1"/>
  <c r="GM88" i="4"/>
  <c r="LC88" i="4" s="1"/>
  <c r="PS88" i="4" s="1"/>
  <c r="RG88" i="4" s="1"/>
  <c r="GL88" i="4"/>
  <c r="LB88" i="4" s="1"/>
  <c r="PR88" i="4" s="1"/>
  <c r="RF88" i="4" s="1"/>
  <c r="GK88" i="4"/>
  <c r="LA88" i="4" s="1"/>
  <c r="PQ88" i="4" s="1"/>
  <c r="RE88" i="4" s="1"/>
  <c r="GJ88" i="4"/>
  <c r="KZ88" i="4" s="1"/>
  <c r="PP88" i="4" s="1"/>
  <c r="RD88" i="4" s="1"/>
  <c r="GI88" i="4"/>
  <c r="KY88" i="4" s="1"/>
  <c r="PO88" i="4" s="1"/>
  <c r="RC88" i="4" s="1"/>
  <c r="GH88" i="4"/>
  <c r="KX88" i="4" s="1"/>
  <c r="PN88" i="4" s="1"/>
  <c r="RB88" i="4" s="1"/>
  <c r="GG88" i="4"/>
  <c r="KW88" i="4" s="1"/>
  <c r="PM88" i="4" s="1"/>
  <c r="RA88" i="4" s="1"/>
  <c r="GF88" i="4"/>
  <c r="KV88" i="4" s="1"/>
  <c r="PL88" i="4" s="1"/>
  <c r="QZ88" i="4" s="1"/>
  <c r="GE88" i="4"/>
  <c r="KU88" i="4" s="1"/>
  <c r="PK88" i="4" s="1"/>
  <c r="QY88" i="4" s="1"/>
  <c r="GD88" i="4"/>
  <c r="KT88" i="4" s="1"/>
  <c r="PJ88" i="4" s="1"/>
  <c r="QX88" i="4" s="1"/>
  <c r="GC88" i="4"/>
  <c r="KS88" i="4" s="1"/>
  <c r="PI88" i="4" s="1"/>
  <c r="QW88" i="4" s="1"/>
  <c r="GB88" i="4"/>
  <c r="KR88" i="4" s="1"/>
  <c r="GA88" i="4"/>
  <c r="KQ88" i="4" s="1"/>
  <c r="PG88" i="4" s="1"/>
  <c r="QU88" i="4" s="1"/>
  <c r="FZ88" i="4"/>
  <c r="KP88" i="4" s="1"/>
  <c r="PF88" i="4" s="1"/>
  <c r="QT88" i="4" s="1"/>
  <c r="FY88" i="4"/>
  <c r="KO88" i="4" s="1"/>
  <c r="PE88" i="4" s="1"/>
  <c r="QS88" i="4" s="1"/>
  <c r="FX88" i="4"/>
  <c r="KN88" i="4" s="1"/>
  <c r="PD88" i="4" s="1"/>
  <c r="QR88" i="4" s="1"/>
  <c r="FW88" i="4"/>
  <c r="KM88" i="4" s="1"/>
  <c r="PC88" i="4" s="1"/>
  <c r="QQ88" i="4" s="1"/>
  <c r="FV88" i="4"/>
  <c r="KL88" i="4" s="1"/>
  <c r="PB88" i="4" s="1"/>
  <c r="QP88" i="4" s="1"/>
  <c r="FU88" i="4"/>
  <c r="KK88" i="4" s="1"/>
  <c r="PA88" i="4" s="1"/>
  <c r="QO88" i="4" s="1"/>
  <c r="FT88" i="4"/>
  <c r="KJ88" i="4" s="1"/>
  <c r="OZ88" i="4" s="1"/>
  <c r="QN88" i="4" s="1"/>
  <c r="FS88" i="4"/>
  <c r="KI88" i="4" s="1"/>
  <c r="OY88" i="4" s="1"/>
  <c r="QM88" i="4" s="1"/>
  <c r="FR88" i="4"/>
  <c r="KH88" i="4" s="1"/>
  <c r="OX88" i="4" s="1"/>
  <c r="QL88" i="4" s="1"/>
  <c r="FQ88" i="4"/>
  <c r="KG88" i="4" s="1"/>
  <c r="OW88" i="4" s="1"/>
  <c r="QK88" i="4" s="1"/>
  <c r="FP88" i="4"/>
  <c r="KF88" i="4" s="1"/>
  <c r="OV88" i="4" s="1"/>
  <c r="QJ88" i="4" s="1"/>
  <c r="FO88" i="4"/>
  <c r="KE88" i="4" s="1"/>
  <c r="OU88" i="4" s="1"/>
  <c r="QI88" i="4" s="1"/>
  <c r="FN88" i="4"/>
  <c r="KD88" i="4" s="1"/>
  <c r="OT88" i="4" s="1"/>
  <c r="QH88" i="4" s="1"/>
  <c r="FM88" i="4"/>
  <c r="KC88" i="4" s="1"/>
  <c r="OS88" i="4" s="1"/>
  <c r="QG88" i="4" s="1"/>
  <c r="FL88" i="4"/>
  <c r="KB88" i="4" s="1"/>
  <c r="OR88" i="4" s="1"/>
  <c r="QF88" i="4" s="1"/>
  <c r="FK88" i="4"/>
  <c r="KA88" i="4" s="1"/>
  <c r="OQ88" i="4" s="1"/>
  <c r="QE88" i="4" s="1"/>
  <c r="FJ88" i="4"/>
  <c r="JZ88" i="4" s="1"/>
  <c r="GV87" i="4"/>
  <c r="LL87" i="4" s="1"/>
  <c r="QB87" i="4" s="1"/>
  <c r="RP87" i="4" s="1"/>
  <c r="GU87" i="4"/>
  <c r="LK87" i="4" s="1"/>
  <c r="QA87" i="4" s="1"/>
  <c r="RO87" i="4" s="1"/>
  <c r="GT87" i="4"/>
  <c r="LJ87" i="4" s="1"/>
  <c r="PZ87" i="4" s="1"/>
  <c r="RN87" i="4" s="1"/>
  <c r="GS87" i="4"/>
  <c r="LI87" i="4" s="1"/>
  <c r="PY87" i="4" s="1"/>
  <c r="RM87" i="4" s="1"/>
  <c r="GR87" i="4"/>
  <c r="LH87" i="4" s="1"/>
  <c r="PX87" i="4" s="1"/>
  <c r="RL87" i="4" s="1"/>
  <c r="GQ87" i="4"/>
  <c r="LG87" i="4" s="1"/>
  <c r="PW87" i="4" s="1"/>
  <c r="RK87" i="4" s="1"/>
  <c r="GP87" i="4"/>
  <c r="LF87" i="4" s="1"/>
  <c r="PV87" i="4" s="1"/>
  <c r="RJ87" i="4" s="1"/>
  <c r="GO87" i="4"/>
  <c r="LE87" i="4" s="1"/>
  <c r="PU87" i="4" s="1"/>
  <c r="RI87" i="4" s="1"/>
  <c r="GN87" i="4"/>
  <c r="LD87" i="4" s="1"/>
  <c r="PT87" i="4" s="1"/>
  <c r="RH87" i="4" s="1"/>
  <c r="GM87" i="4"/>
  <c r="LC87" i="4" s="1"/>
  <c r="PS87" i="4" s="1"/>
  <c r="RG87" i="4" s="1"/>
  <c r="GL87" i="4"/>
  <c r="LB87" i="4" s="1"/>
  <c r="PR87" i="4" s="1"/>
  <c r="RF87" i="4" s="1"/>
  <c r="GK87" i="4"/>
  <c r="LA87" i="4" s="1"/>
  <c r="PQ87" i="4" s="1"/>
  <c r="RE87" i="4" s="1"/>
  <c r="GJ87" i="4"/>
  <c r="KZ87" i="4" s="1"/>
  <c r="GI87" i="4"/>
  <c r="KY87" i="4" s="1"/>
  <c r="PO87" i="4" s="1"/>
  <c r="RC87" i="4" s="1"/>
  <c r="GH87" i="4"/>
  <c r="KX87" i="4" s="1"/>
  <c r="PN87" i="4" s="1"/>
  <c r="RB87" i="4" s="1"/>
  <c r="GG87" i="4"/>
  <c r="KW87" i="4" s="1"/>
  <c r="PM87" i="4" s="1"/>
  <c r="RA87" i="4" s="1"/>
  <c r="GF87" i="4"/>
  <c r="KV87" i="4" s="1"/>
  <c r="PL87" i="4" s="1"/>
  <c r="QZ87" i="4" s="1"/>
  <c r="GE87" i="4"/>
  <c r="KU87" i="4" s="1"/>
  <c r="PK87" i="4" s="1"/>
  <c r="QY87" i="4" s="1"/>
  <c r="GD87" i="4"/>
  <c r="KT87" i="4" s="1"/>
  <c r="PJ87" i="4" s="1"/>
  <c r="QX87" i="4" s="1"/>
  <c r="GC87" i="4"/>
  <c r="KS87" i="4" s="1"/>
  <c r="PI87" i="4" s="1"/>
  <c r="QW87" i="4" s="1"/>
  <c r="GB87" i="4"/>
  <c r="KR87" i="4" s="1"/>
  <c r="PH87" i="4" s="1"/>
  <c r="QV87" i="4" s="1"/>
  <c r="GA87" i="4"/>
  <c r="KQ87" i="4" s="1"/>
  <c r="PG87" i="4" s="1"/>
  <c r="QU87" i="4" s="1"/>
  <c r="FZ87" i="4"/>
  <c r="KP87" i="4" s="1"/>
  <c r="PF87" i="4" s="1"/>
  <c r="QT87" i="4" s="1"/>
  <c r="FY87" i="4"/>
  <c r="KO87" i="4" s="1"/>
  <c r="PE87" i="4" s="1"/>
  <c r="QS87" i="4" s="1"/>
  <c r="FX87" i="4"/>
  <c r="KN87" i="4" s="1"/>
  <c r="PD87" i="4" s="1"/>
  <c r="QR87" i="4" s="1"/>
  <c r="FW87" i="4"/>
  <c r="KM87" i="4" s="1"/>
  <c r="PC87" i="4" s="1"/>
  <c r="QQ87" i="4" s="1"/>
  <c r="FV87" i="4"/>
  <c r="KL87" i="4" s="1"/>
  <c r="PB87" i="4" s="1"/>
  <c r="QP87" i="4" s="1"/>
  <c r="FU87" i="4"/>
  <c r="KK87" i="4" s="1"/>
  <c r="PA87" i="4" s="1"/>
  <c r="QO87" i="4" s="1"/>
  <c r="FT87" i="4"/>
  <c r="KJ87" i="4" s="1"/>
  <c r="FS87" i="4"/>
  <c r="KI87" i="4" s="1"/>
  <c r="OY87" i="4" s="1"/>
  <c r="QM87" i="4" s="1"/>
  <c r="FR87" i="4"/>
  <c r="KH87" i="4" s="1"/>
  <c r="OX87" i="4" s="1"/>
  <c r="QL87" i="4" s="1"/>
  <c r="FQ87" i="4"/>
  <c r="KG87" i="4" s="1"/>
  <c r="OW87" i="4" s="1"/>
  <c r="QK87" i="4" s="1"/>
  <c r="FP87" i="4"/>
  <c r="KF87" i="4" s="1"/>
  <c r="OV87" i="4" s="1"/>
  <c r="QJ87" i="4" s="1"/>
  <c r="FO87" i="4"/>
  <c r="KE87" i="4" s="1"/>
  <c r="OU87" i="4" s="1"/>
  <c r="QI87" i="4" s="1"/>
  <c r="FN87" i="4"/>
  <c r="KD87" i="4" s="1"/>
  <c r="OT87" i="4" s="1"/>
  <c r="QH87" i="4" s="1"/>
  <c r="FM87" i="4"/>
  <c r="KC87" i="4" s="1"/>
  <c r="OS87" i="4" s="1"/>
  <c r="QG87" i="4" s="1"/>
  <c r="FL87" i="4"/>
  <c r="KB87" i="4" s="1"/>
  <c r="OR87" i="4" s="1"/>
  <c r="QF87" i="4" s="1"/>
  <c r="FK87" i="4"/>
  <c r="KA87" i="4" s="1"/>
  <c r="OQ87" i="4" s="1"/>
  <c r="QE87" i="4" s="1"/>
  <c r="FJ87" i="4"/>
  <c r="JZ87" i="4" s="1"/>
  <c r="GV86" i="4"/>
  <c r="LL86" i="4" s="1"/>
  <c r="GU86" i="4"/>
  <c r="LK86" i="4" s="1"/>
  <c r="QA86" i="4" s="1"/>
  <c r="RO86" i="4" s="1"/>
  <c r="GT86" i="4"/>
  <c r="LJ86" i="4" s="1"/>
  <c r="PZ86" i="4" s="1"/>
  <c r="RN86" i="4" s="1"/>
  <c r="GS86" i="4"/>
  <c r="LI86" i="4" s="1"/>
  <c r="PY86" i="4" s="1"/>
  <c r="RM86" i="4" s="1"/>
  <c r="GR86" i="4"/>
  <c r="LH86" i="4" s="1"/>
  <c r="PX86" i="4" s="1"/>
  <c r="RL86" i="4" s="1"/>
  <c r="GQ86" i="4"/>
  <c r="LG86" i="4" s="1"/>
  <c r="PW86" i="4" s="1"/>
  <c r="RK86" i="4" s="1"/>
  <c r="GP86" i="4"/>
  <c r="LF86" i="4" s="1"/>
  <c r="PV86" i="4" s="1"/>
  <c r="RJ86" i="4" s="1"/>
  <c r="GO86" i="4"/>
  <c r="LE86" i="4" s="1"/>
  <c r="PU86" i="4" s="1"/>
  <c r="RI86" i="4" s="1"/>
  <c r="GN86" i="4"/>
  <c r="LD86" i="4" s="1"/>
  <c r="PT86" i="4" s="1"/>
  <c r="RH86" i="4" s="1"/>
  <c r="GM86" i="4"/>
  <c r="LC86" i="4" s="1"/>
  <c r="PS86" i="4" s="1"/>
  <c r="RG86" i="4" s="1"/>
  <c r="GL86" i="4"/>
  <c r="LB86" i="4" s="1"/>
  <c r="PR86" i="4" s="1"/>
  <c r="RF86" i="4" s="1"/>
  <c r="GK86" i="4"/>
  <c r="LA86" i="4" s="1"/>
  <c r="PQ86" i="4" s="1"/>
  <c r="RE86" i="4" s="1"/>
  <c r="GJ86" i="4"/>
  <c r="KZ86" i="4" s="1"/>
  <c r="PP86" i="4" s="1"/>
  <c r="RD86" i="4" s="1"/>
  <c r="GI86" i="4"/>
  <c r="KY86" i="4" s="1"/>
  <c r="PO86" i="4" s="1"/>
  <c r="RC86" i="4" s="1"/>
  <c r="GH86" i="4"/>
  <c r="KX86" i="4" s="1"/>
  <c r="PN86" i="4" s="1"/>
  <c r="RB86" i="4" s="1"/>
  <c r="GG86" i="4"/>
  <c r="KW86" i="4" s="1"/>
  <c r="PM86" i="4" s="1"/>
  <c r="RA86" i="4" s="1"/>
  <c r="GF86" i="4"/>
  <c r="KV86" i="4" s="1"/>
  <c r="PL86" i="4" s="1"/>
  <c r="QZ86" i="4" s="1"/>
  <c r="GE86" i="4"/>
  <c r="KU86" i="4" s="1"/>
  <c r="PK86" i="4" s="1"/>
  <c r="QY86" i="4" s="1"/>
  <c r="GD86" i="4"/>
  <c r="KT86" i="4" s="1"/>
  <c r="PJ86" i="4" s="1"/>
  <c r="QX86" i="4" s="1"/>
  <c r="GC86" i="4"/>
  <c r="KS86" i="4" s="1"/>
  <c r="PI86" i="4" s="1"/>
  <c r="QW86" i="4" s="1"/>
  <c r="GB86" i="4"/>
  <c r="KR86" i="4" s="1"/>
  <c r="PH86" i="4" s="1"/>
  <c r="QV86" i="4" s="1"/>
  <c r="GA86" i="4"/>
  <c r="KQ86" i="4" s="1"/>
  <c r="PG86" i="4" s="1"/>
  <c r="QU86" i="4" s="1"/>
  <c r="FZ86" i="4"/>
  <c r="KP86" i="4" s="1"/>
  <c r="PF86" i="4" s="1"/>
  <c r="QT86" i="4" s="1"/>
  <c r="FY86" i="4"/>
  <c r="KO86" i="4" s="1"/>
  <c r="PE86" i="4" s="1"/>
  <c r="QS86" i="4" s="1"/>
  <c r="FX86" i="4"/>
  <c r="KN86" i="4" s="1"/>
  <c r="PD86" i="4" s="1"/>
  <c r="QR86" i="4" s="1"/>
  <c r="FW86" i="4"/>
  <c r="KM86" i="4" s="1"/>
  <c r="PC86" i="4" s="1"/>
  <c r="QQ86" i="4" s="1"/>
  <c r="FV86" i="4"/>
  <c r="KL86" i="4" s="1"/>
  <c r="PB86" i="4" s="1"/>
  <c r="QP86" i="4" s="1"/>
  <c r="FU86" i="4"/>
  <c r="KK86" i="4" s="1"/>
  <c r="PA86" i="4" s="1"/>
  <c r="QO86" i="4" s="1"/>
  <c r="FT86" i="4"/>
  <c r="KJ86" i="4" s="1"/>
  <c r="OZ86" i="4" s="1"/>
  <c r="QN86" i="4" s="1"/>
  <c r="FS86" i="4"/>
  <c r="KI86" i="4" s="1"/>
  <c r="OY86" i="4" s="1"/>
  <c r="QM86" i="4" s="1"/>
  <c r="FR86" i="4"/>
  <c r="KH86" i="4" s="1"/>
  <c r="FQ86" i="4"/>
  <c r="KG86" i="4" s="1"/>
  <c r="OW86" i="4" s="1"/>
  <c r="QK86" i="4" s="1"/>
  <c r="FP86" i="4"/>
  <c r="KF86" i="4" s="1"/>
  <c r="OV86" i="4" s="1"/>
  <c r="QJ86" i="4" s="1"/>
  <c r="FO86" i="4"/>
  <c r="KE86" i="4" s="1"/>
  <c r="OU86" i="4" s="1"/>
  <c r="QI86" i="4" s="1"/>
  <c r="FN86" i="4"/>
  <c r="KD86" i="4" s="1"/>
  <c r="OT86" i="4" s="1"/>
  <c r="QH86" i="4" s="1"/>
  <c r="FM86" i="4"/>
  <c r="KC86" i="4" s="1"/>
  <c r="OS86" i="4" s="1"/>
  <c r="QG86" i="4" s="1"/>
  <c r="FL86" i="4"/>
  <c r="KB86" i="4" s="1"/>
  <c r="OR86" i="4" s="1"/>
  <c r="QF86" i="4" s="1"/>
  <c r="FK86" i="4"/>
  <c r="KA86" i="4" s="1"/>
  <c r="OQ86" i="4" s="1"/>
  <c r="QE86" i="4" s="1"/>
  <c r="FJ86" i="4"/>
  <c r="JZ86" i="4" s="1"/>
  <c r="GV85" i="4"/>
  <c r="LL85" i="4" s="1"/>
  <c r="GU85" i="4"/>
  <c r="LK85" i="4" s="1"/>
  <c r="QA85" i="4" s="1"/>
  <c r="RO85" i="4" s="1"/>
  <c r="GT85" i="4"/>
  <c r="LJ85" i="4" s="1"/>
  <c r="PZ85" i="4" s="1"/>
  <c r="RN85" i="4" s="1"/>
  <c r="GS85" i="4"/>
  <c r="LI85" i="4" s="1"/>
  <c r="PY85" i="4" s="1"/>
  <c r="RM85" i="4" s="1"/>
  <c r="GR85" i="4"/>
  <c r="LH85" i="4" s="1"/>
  <c r="PX85" i="4" s="1"/>
  <c r="RL85" i="4" s="1"/>
  <c r="GQ85" i="4"/>
  <c r="LG85" i="4" s="1"/>
  <c r="PW85" i="4" s="1"/>
  <c r="RK85" i="4" s="1"/>
  <c r="GP85" i="4"/>
  <c r="LF85" i="4" s="1"/>
  <c r="PV85" i="4" s="1"/>
  <c r="RJ85" i="4" s="1"/>
  <c r="GO85" i="4"/>
  <c r="LE85" i="4" s="1"/>
  <c r="PU85" i="4" s="1"/>
  <c r="RI85" i="4" s="1"/>
  <c r="GN85" i="4"/>
  <c r="LD85" i="4" s="1"/>
  <c r="PT85" i="4" s="1"/>
  <c r="RH85" i="4" s="1"/>
  <c r="GM85" i="4"/>
  <c r="LC85" i="4" s="1"/>
  <c r="PS85" i="4" s="1"/>
  <c r="RG85" i="4" s="1"/>
  <c r="GL85" i="4"/>
  <c r="LB85" i="4" s="1"/>
  <c r="PR85" i="4" s="1"/>
  <c r="RF85" i="4" s="1"/>
  <c r="GK85" i="4"/>
  <c r="LA85" i="4" s="1"/>
  <c r="PQ85" i="4" s="1"/>
  <c r="RE85" i="4" s="1"/>
  <c r="GJ85" i="4"/>
  <c r="KZ85" i="4" s="1"/>
  <c r="PP85" i="4" s="1"/>
  <c r="RD85" i="4" s="1"/>
  <c r="GI85" i="4"/>
  <c r="KY85" i="4" s="1"/>
  <c r="PO85" i="4" s="1"/>
  <c r="RC85" i="4" s="1"/>
  <c r="GH85" i="4"/>
  <c r="KX85" i="4" s="1"/>
  <c r="PN85" i="4" s="1"/>
  <c r="RB85" i="4" s="1"/>
  <c r="GG85" i="4"/>
  <c r="KW85" i="4" s="1"/>
  <c r="PM85" i="4" s="1"/>
  <c r="RA85" i="4" s="1"/>
  <c r="GF85" i="4"/>
  <c r="KV85" i="4" s="1"/>
  <c r="PL85" i="4" s="1"/>
  <c r="QZ85" i="4" s="1"/>
  <c r="GE85" i="4"/>
  <c r="KU85" i="4" s="1"/>
  <c r="PK85" i="4" s="1"/>
  <c r="QY85" i="4" s="1"/>
  <c r="GD85" i="4"/>
  <c r="KT85" i="4" s="1"/>
  <c r="PJ85" i="4" s="1"/>
  <c r="QX85" i="4" s="1"/>
  <c r="GC85" i="4"/>
  <c r="KS85" i="4" s="1"/>
  <c r="PI85" i="4" s="1"/>
  <c r="QW85" i="4" s="1"/>
  <c r="GB85" i="4"/>
  <c r="KR85" i="4" s="1"/>
  <c r="PH85" i="4" s="1"/>
  <c r="QV85" i="4" s="1"/>
  <c r="GA85" i="4"/>
  <c r="KQ85" i="4" s="1"/>
  <c r="PG85" i="4" s="1"/>
  <c r="QU85" i="4" s="1"/>
  <c r="FZ85" i="4"/>
  <c r="KP85" i="4" s="1"/>
  <c r="PF85" i="4" s="1"/>
  <c r="QT85" i="4" s="1"/>
  <c r="FY85" i="4"/>
  <c r="KO85" i="4" s="1"/>
  <c r="PE85" i="4" s="1"/>
  <c r="QS85" i="4" s="1"/>
  <c r="FX85" i="4"/>
  <c r="KN85" i="4" s="1"/>
  <c r="PD85" i="4" s="1"/>
  <c r="QR85" i="4" s="1"/>
  <c r="FW85" i="4"/>
  <c r="KM85" i="4" s="1"/>
  <c r="PC85" i="4" s="1"/>
  <c r="QQ85" i="4" s="1"/>
  <c r="FV85" i="4"/>
  <c r="KL85" i="4" s="1"/>
  <c r="PB85" i="4" s="1"/>
  <c r="QP85" i="4" s="1"/>
  <c r="FU85" i="4"/>
  <c r="KK85" i="4" s="1"/>
  <c r="PA85" i="4" s="1"/>
  <c r="QO85" i="4" s="1"/>
  <c r="FT85" i="4"/>
  <c r="KJ85" i="4" s="1"/>
  <c r="OZ85" i="4" s="1"/>
  <c r="QN85" i="4" s="1"/>
  <c r="FS85" i="4"/>
  <c r="KI85" i="4" s="1"/>
  <c r="OY85" i="4" s="1"/>
  <c r="QM85" i="4" s="1"/>
  <c r="FR85" i="4"/>
  <c r="KH85" i="4" s="1"/>
  <c r="FQ85" i="4"/>
  <c r="KG85" i="4" s="1"/>
  <c r="OW85" i="4" s="1"/>
  <c r="QK85" i="4" s="1"/>
  <c r="FP85" i="4"/>
  <c r="KF85" i="4" s="1"/>
  <c r="OV85" i="4" s="1"/>
  <c r="QJ85" i="4" s="1"/>
  <c r="FO85" i="4"/>
  <c r="KE85" i="4" s="1"/>
  <c r="OU85" i="4" s="1"/>
  <c r="QI85" i="4" s="1"/>
  <c r="FN85" i="4"/>
  <c r="KD85" i="4" s="1"/>
  <c r="OT85" i="4" s="1"/>
  <c r="QH85" i="4" s="1"/>
  <c r="FM85" i="4"/>
  <c r="KC85" i="4" s="1"/>
  <c r="OS85" i="4" s="1"/>
  <c r="QG85" i="4" s="1"/>
  <c r="FL85" i="4"/>
  <c r="KB85" i="4" s="1"/>
  <c r="OR85" i="4" s="1"/>
  <c r="QF85" i="4" s="1"/>
  <c r="FK85" i="4"/>
  <c r="KA85" i="4" s="1"/>
  <c r="OQ85" i="4" s="1"/>
  <c r="QE85" i="4" s="1"/>
  <c r="FJ85" i="4"/>
  <c r="JZ85" i="4" s="1"/>
  <c r="GV84" i="4"/>
  <c r="LL84" i="4" s="1"/>
  <c r="QB84" i="4" s="1"/>
  <c r="RP84" i="4" s="1"/>
  <c r="GU84" i="4"/>
  <c r="LK84" i="4" s="1"/>
  <c r="QA84" i="4" s="1"/>
  <c r="RO84" i="4" s="1"/>
  <c r="GT84" i="4"/>
  <c r="LJ84" i="4" s="1"/>
  <c r="PZ84" i="4" s="1"/>
  <c r="RN84" i="4" s="1"/>
  <c r="GS84" i="4"/>
  <c r="LI84" i="4" s="1"/>
  <c r="PY84" i="4" s="1"/>
  <c r="RM84" i="4" s="1"/>
  <c r="GR84" i="4"/>
  <c r="LH84" i="4" s="1"/>
  <c r="PX84" i="4" s="1"/>
  <c r="RL84" i="4" s="1"/>
  <c r="GQ84" i="4"/>
  <c r="LG84" i="4" s="1"/>
  <c r="PW84" i="4" s="1"/>
  <c r="RK84" i="4" s="1"/>
  <c r="GP84" i="4"/>
  <c r="LF84" i="4" s="1"/>
  <c r="PV84" i="4" s="1"/>
  <c r="RJ84" i="4" s="1"/>
  <c r="GO84" i="4"/>
  <c r="LE84" i="4" s="1"/>
  <c r="PU84" i="4" s="1"/>
  <c r="RI84" i="4" s="1"/>
  <c r="GN84" i="4"/>
  <c r="LD84" i="4" s="1"/>
  <c r="PT84" i="4" s="1"/>
  <c r="RH84" i="4" s="1"/>
  <c r="GM84" i="4"/>
  <c r="LC84" i="4" s="1"/>
  <c r="PS84" i="4" s="1"/>
  <c r="RG84" i="4" s="1"/>
  <c r="GL84" i="4"/>
  <c r="LB84" i="4" s="1"/>
  <c r="PR84" i="4" s="1"/>
  <c r="RF84" i="4" s="1"/>
  <c r="GK84" i="4"/>
  <c r="LA84" i="4" s="1"/>
  <c r="PQ84" i="4" s="1"/>
  <c r="RE84" i="4" s="1"/>
  <c r="GJ84" i="4"/>
  <c r="KZ84" i="4" s="1"/>
  <c r="PP84" i="4" s="1"/>
  <c r="RD84" i="4" s="1"/>
  <c r="GI84" i="4"/>
  <c r="KY84" i="4" s="1"/>
  <c r="PO84" i="4" s="1"/>
  <c r="RC84" i="4" s="1"/>
  <c r="GH84" i="4"/>
  <c r="KX84" i="4" s="1"/>
  <c r="PN84" i="4" s="1"/>
  <c r="RB84" i="4" s="1"/>
  <c r="GG84" i="4"/>
  <c r="KW84" i="4" s="1"/>
  <c r="PM84" i="4" s="1"/>
  <c r="RA84" i="4" s="1"/>
  <c r="GF84" i="4"/>
  <c r="KV84" i="4" s="1"/>
  <c r="PL84" i="4" s="1"/>
  <c r="QZ84" i="4" s="1"/>
  <c r="GE84" i="4"/>
  <c r="KU84" i="4" s="1"/>
  <c r="PK84" i="4" s="1"/>
  <c r="QY84" i="4" s="1"/>
  <c r="GD84" i="4"/>
  <c r="KT84" i="4" s="1"/>
  <c r="PJ84" i="4" s="1"/>
  <c r="QX84" i="4" s="1"/>
  <c r="GC84" i="4"/>
  <c r="KS84" i="4" s="1"/>
  <c r="PI84" i="4" s="1"/>
  <c r="QW84" i="4" s="1"/>
  <c r="GB84" i="4"/>
  <c r="KR84" i="4" s="1"/>
  <c r="PH84" i="4" s="1"/>
  <c r="QV84" i="4" s="1"/>
  <c r="GA84" i="4"/>
  <c r="KQ84" i="4" s="1"/>
  <c r="PG84" i="4" s="1"/>
  <c r="QU84" i="4" s="1"/>
  <c r="FZ84" i="4"/>
  <c r="KP84" i="4" s="1"/>
  <c r="PF84" i="4" s="1"/>
  <c r="QT84" i="4" s="1"/>
  <c r="FY84" i="4"/>
  <c r="KO84" i="4" s="1"/>
  <c r="PE84" i="4" s="1"/>
  <c r="QS84" i="4" s="1"/>
  <c r="FX84" i="4"/>
  <c r="KN84" i="4" s="1"/>
  <c r="PD84" i="4" s="1"/>
  <c r="QR84" i="4" s="1"/>
  <c r="FW84" i="4"/>
  <c r="KM84" i="4" s="1"/>
  <c r="PC84" i="4" s="1"/>
  <c r="QQ84" i="4" s="1"/>
  <c r="FV84" i="4"/>
  <c r="KL84" i="4" s="1"/>
  <c r="PB84" i="4" s="1"/>
  <c r="QP84" i="4" s="1"/>
  <c r="FU84" i="4"/>
  <c r="KK84" i="4" s="1"/>
  <c r="PA84" i="4" s="1"/>
  <c r="QO84" i="4" s="1"/>
  <c r="FT84" i="4"/>
  <c r="KJ84" i="4" s="1"/>
  <c r="OZ84" i="4" s="1"/>
  <c r="QN84" i="4" s="1"/>
  <c r="FS84" i="4"/>
  <c r="KI84" i="4" s="1"/>
  <c r="FR84" i="4"/>
  <c r="KH84" i="4" s="1"/>
  <c r="OX84" i="4" s="1"/>
  <c r="QL84" i="4" s="1"/>
  <c r="FQ84" i="4"/>
  <c r="KG84" i="4" s="1"/>
  <c r="OW84" i="4" s="1"/>
  <c r="QK84" i="4" s="1"/>
  <c r="FP84" i="4"/>
  <c r="KF84" i="4" s="1"/>
  <c r="OV84" i="4" s="1"/>
  <c r="QJ84" i="4" s="1"/>
  <c r="FO84" i="4"/>
  <c r="KE84" i="4" s="1"/>
  <c r="FN84" i="4"/>
  <c r="KD84" i="4" s="1"/>
  <c r="OT84" i="4" s="1"/>
  <c r="QH84" i="4" s="1"/>
  <c r="FM84" i="4"/>
  <c r="KC84" i="4" s="1"/>
  <c r="OS84" i="4" s="1"/>
  <c r="QG84" i="4" s="1"/>
  <c r="FL84" i="4"/>
  <c r="KB84" i="4" s="1"/>
  <c r="OR84" i="4" s="1"/>
  <c r="QF84" i="4" s="1"/>
  <c r="FK84" i="4"/>
  <c r="KA84" i="4" s="1"/>
  <c r="OQ84" i="4" s="1"/>
  <c r="QE84" i="4" s="1"/>
  <c r="FJ84" i="4"/>
  <c r="JZ84" i="4" s="1"/>
  <c r="GV83" i="4"/>
  <c r="LL83" i="4" s="1"/>
  <c r="GU83" i="4"/>
  <c r="LK83" i="4" s="1"/>
  <c r="QA83" i="4" s="1"/>
  <c r="RO83" i="4" s="1"/>
  <c r="GT83" i="4"/>
  <c r="LJ83" i="4" s="1"/>
  <c r="PZ83" i="4" s="1"/>
  <c r="RN83" i="4" s="1"/>
  <c r="GS83" i="4"/>
  <c r="LI83" i="4" s="1"/>
  <c r="PY83" i="4" s="1"/>
  <c r="RM83" i="4" s="1"/>
  <c r="GR83" i="4"/>
  <c r="LH83" i="4" s="1"/>
  <c r="PX83" i="4" s="1"/>
  <c r="RL83" i="4" s="1"/>
  <c r="GQ83" i="4"/>
  <c r="LG83" i="4" s="1"/>
  <c r="PW83" i="4" s="1"/>
  <c r="RK83" i="4" s="1"/>
  <c r="GP83" i="4"/>
  <c r="LF83" i="4" s="1"/>
  <c r="PV83" i="4" s="1"/>
  <c r="RJ83" i="4" s="1"/>
  <c r="GO83" i="4"/>
  <c r="LE83" i="4" s="1"/>
  <c r="PU83" i="4" s="1"/>
  <c r="RI83" i="4" s="1"/>
  <c r="GN83" i="4"/>
  <c r="LD83" i="4" s="1"/>
  <c r="PT83" i="4" s="1"/>
  <c r="RH83" i="4" s="1"/>
  <c r="GM83" i="4"/>
  <c r="LC83" i="4" s="1"/>
  <c r="PS83" i="4" s="1"/>
  <c r="RG83" i="4" s="1"/>
  <c r="GL83" i="4"/>
  <c r="LB83" i="4" s="1"/>
  <c r="PR83" i="4" s="1"/>
  <c r="RF83" i="4" s="1"/>
  <c r="GK83" i="4"/>
  <c r="LA83" i="4" s="1"/>
  <c r="PQ83" i="4" s="1"/>
  <c r="RE83" i="4" s="1"/>
  <c r="GJ83" i="4"/>
  <c r="KZ83" i="4" s="1"/>
  <c r="PP83" i="4" s="1"/>
  <c r="RD83" i="4" s="1"/>
  <c r="GI83" i="4"/>
  <c r="KY83" i="4" s="1"/>
  <c r="PO83" i="4" s="1"/>
  <c r="RC83" i="4" s="1"/>
  <c r="GH83" i="4"/>
  <c r="KX83" i="4" s="1"/>
  <c r="PN83" i="4" s="1"/>
  <c r="RB83" i="4" s="1"/>
  <c r="GG83" i="4"/>
  <c r="KW83" i="4" s="1"/>
  <c r="PM83" i="4" s="1"/>
  <c r="RA83" i="4" s="1"/>
  <c r="GF83" i="4"/>
  <c r="KV83" i="4" s="1"/>
  <c r="PL83" i="4" s="1"/>
  <c r="QZ83" i="4" s="1"/>
  <c r="GE83" i="4"/>
  <c r="KU83" i="4" s="1"/>
  <c r="PK83" i="4" s="1"/>
  <c r="QY83" i="4" s="1"/>
  <c r="GD83" i="4"/>
  <c r="KT83" i="4" s="1"/>
  <c r="PJ83" i="4" s="1"/>
  <c r="QX83" i="4" s="1"/>
  <c r="GC83" i="4"/>
  <c r="KS83" i="4" s="1"/>
  <c r="PI83" i="4" s="1"/>
  <c r="QW83" i="4" s="1"/>
  <c r="GB83" i="4"/>
  <c r="KR83" i="4" s="1"/>
  <c r="PH83" i="4" s="1"/>
  <c r="QV83" i="4" s="1"/>
  <c r="GA83" i="4"/>
  <c r="KQ83" i="4" s="1"/>
  <c r="PG83" i="4" s="1"/>
  <c r="QU83" i="4" s="1"/>
  <c r="FZ83" i="4"/>
  <c r="KP83" i="4" s="1"/>
  <c r="PF83" i="4" s="1"/>
  <c r="QT83" i="4" s="1"/>
  <c r="FY83" i="4"/>
  <c r="KO83" i="4" s="1"/>
  <c r="PE83" i="4" s="1"/>
  <c r="QS83" i="4" s="1"/>
  <c r="FX83" i="4"/>
  <c r="KN83" i="4" s="1"/>
  <c r="PD83" i="4" s="1"/>
  <c r="QR83" i="4" s="1"/>
  <c r="FW83" i="4"/>
  <c r="KM83" i="4" s="1"/>
  <c r="PC83" i="4" s="1"/>
  <c r="QQ83" i="4" s="1"/>
  <c r="FV83" i="4"/>
  <c r="KL83" i="4" s="1"/>
  <c r="PB83" i="4" s="1"/>
  <c r="QP83" i="4" s="1"/>
  <c r="FU83" i="4"/>
  <c r="KK83" i="4" s="1"/>
  <c r="PA83" i="4" s="1"/>
  <c r="QO83" i="4" s="1"/>
  <c r="FT83" i="4"/>
  <c r="KJ83" i="4" s="1"/>
  <c r="OZ83" i="4" s="1"/>
  <c r="QN83" i="4" s="1"/>
  <c r="FS83" i="4"/>
  <c r="KI83" i="4" s="1"/>
  <c r="OY83" i="4" s="1"/>
  <c r="QM83" i="4" s="1"/>
  <c r="FR83" i="4"/>
  <c r="KH83" i="4" s="1"/>
  <c r="FQ83" i="4"/>
  <c r="KG83" i="4" s="1"/>
  <c r="OW83" i="4" s="1"/>
  <c r="QK83" i="4" s="1"/>
  <c r="FP83" i="4"/>
  <c r="KF83" i="4" s="1"/>
  <c r="OV83" i="4" s="1"/>
  <c r="QJ83" i="4" s="1"/>
  <c r="FO83" i="4"/>
  <c r="KE83" i="4" s="1"/>
  <c r="OU83" i="4" s="1"/>
  <c r="QI83" i="4" s="1"/>
  <c r="FN83" i="4"/>
  <c r="KD83" i="4" s="1"/>
  <c r="OT83" i="4" s="1"/>
  <c r="QH83" i="4" s="1"/>
  <c r="FM83" i="4"/>
  <c r="KC83" i="4" s="1"/>
  <c r="OS83" i="4" s="1"/>
  <c r="QG83" i="4" s="1"/>
  <c r="FL83" i="4"/>
  <c r="KB83" i="4" s="1"/>
  <c r="OR83" i="4" s="1"/>
  <c r="QF83" i="4" s="1"/>
  <c r="FK83" i="4"/>
  <c r="KA83" i="4" s="1"/>
  <c r="OQ83" i="4" s="1"/>
  <c r="QE83" i="4" s="1"/>
  <c r="FJ83" i="4"/>
  <c r="JZ83" i="4" s="1"/>
  <c r="OP83" i="4" s="1"/>
  <c r="QD83" i="4" s="1"/>
  <c r="GV82" i="4"/>
  <c r="LL82" i="4" s="1"/>
  <c r="QB82" i="4" s="1"/>
  <c r="RP82" i="4" s="1"/>
  <c r="GU82" i="4"/>
  <c r="LK82" i="4" s="1"/>
  <c r="QA82" i="4" s="1"/>
  <c r="RO82" i="4" s="1"/>
  <c r="GT82" i="4"/>
  <c r="LJ82" i="4" s="1"/>
  <c r="PZ82" i="4" s="1"/>
  <c r="RN82" i="4" s="1"/>
  <c r="GS82" i="4"/>
  <c r="LI82" i="4" s="1"/>
  <c r="PY82" i="4" s="1"/>
  <c r="RM82" i="4" s="1"/>
  <c r="GR82" i="4"/>
  <c r="LH82" i="4" s="1"/>
  <c r="PX82" i="4" s="1"/>
  <c r="RL82" i="4" s="1"/>
  <c r="GQ82" i="4"/>
  <c r="LG82" i="4" s="1"/>
  <c r="PW82" i="4" s="1"/>
  <c r="RK82" i="4" s="1"/>
  <c r="GP82" i="4"/>
  <c r="LF82" i="4" s="1"/>
  <c r="PV82" i="4" s="1"/>
  <c r="RJ82" i="4" s="1"/>
  <c r="GO82" i="4"/>
  <c r="LE82" i="4" s="1"/>
  <c r="PU82" i="4" s="1"/>
  <c r="RI82" i="4" s="1"/>
  <c r="GN82" i="4"/>
  <c r="LD82" i="4" s="1"/>
  <c r="PT82" i="4" s="1"/>
  <c r="RH82" i="4" s="1"/>
  <c r="GM82" i="4"/>
  <c r="LC82" i="4" s="1"/>
  <c r="PS82" i="4" s="1"/>
  <c r="RG82" i="4" s="1"/>
  <c r="GL82" i="4"/>
  <c r="LB82" i="4" s="1"/>
  <c r="PR82" i="4" s="1"/>
  <c r="RF82" i="4" s="1"/>
  <c r="GK82" i="4"/>
  <c r="LA82" i="4" s="1"/>
  <c r="PQ82" i="4" s="1"/>
  <c r="RE82" i="4" s="1"/>
  <c r="GJ82" i="4"/>
  <c r="KZ82" i="4" s="1"/>
  <c r="PP82" i="4" s="1"/>
  <c r="RD82" i="4" s="1"/>
  <c r="GI82" i="4"/>
  <c r="KY82" i="4" s="1"/>
  <c r="PO82" i="4" s="1"/>
  <c r="RC82" i="4" s="1"/>
  <c r="GH82" i="4"/>
  <c r="KX82" i="4" s="1"/>
  <c r="PN82" i="4" s="1"/>
  <c r="RB82" i="4" s="1"/>
  <c r="GG82" i="4"/>
  <c r="KW82" i="4" s="1"/>
  <c r="PM82" i="4" s="1"/>
  <c r="RA82" i="4" s="1"/>
  <c r="GF82" i="4"/>
  <c r="KV82" i="4" s="1"/>
  <c r="PL82" i="4" s="1"/>
  <c r="QZ82" i="4" s="1"/>
  <c r="GE82" i="4"/>
  <c r="KU82" i="4" s="1"/>
  <c r="PK82" i="4" s="1"/>
  <c r="QY82" i="4" s="1"/>
  <c r="GD82" i="4"/>
  <c r="KT82" i="4" s="1"/>
  <c r="PJ82" i="4" s="1"/>
  <c r="QX82" i="4" s="1"/>
  <c r="GC82" i="4"/>
  <c r="KS82" i="4" s="1"/>
  <c r="PI82" i="4" s="1"/>
  <c r="QW82" i="4" s="1"/>
  <c r="GB82" i="4"/>
  <c r="KR82" i="4" s="1"/>
  <c r="PH82" i="4" s="1"/>
  <c r="QV82" i="4" s="1"/>
  <c r="GA82" i="4"/>
  <c r="KQ82" i="4" s="1"/>
  <c r="PG82" i="4" s="1"/>
  <c r="QU82" i="4" s="1"/>
  <c r="FZ82" i="4"/>
  <c r="KP82" i="4" s="1"/>
  <c r="PF82" i="4" s="1"/>
  <c r="QT82" i="4" s="1"/>
  <c r="FY82" i="4"/>
  <c r="KO82" i="4" s="1"/>
  <c r="PE82" i="4" s="1"/>
  <c r="QS82" i="4" s="1"/>
  <c r="FX82" i="4"/>
  <c r="KN82" i="4" s="1"/>
  <c r="PD82" i="4" s="1"/>
  <c r="QR82" i="4" s="1"/>
  <c r="FW82" i="4"/>
  <c r="KM82" i="4" s="1"/>
  <c r="PC82" i="4" s="1"/>
  <c r="QQ82" i="4" s="1"/>
  <c r="FV82" i="4"/>
  <c r="KL82" i="4" s="1"/>
  <c r="PB82" i="4" s="1"/>
  <c r="QP82" i="4" s="1"/>
  <c r="FU82" i="4"/>
  <c r="KK82" i="4" s="1"/>
  <c r="PA82" i="4" s="1"/>
  <c r="QO82" i="4" s="1"/>
  <c r="FT82" i="4"/>
  <c r="KJ82" i="4" s="1"/>
  <c r="OZ82" i="4" s="1"/>
  <c r="QN82" i="4" s="1"/>
  <c r="FS82" i="4"/>
  <c r="KI82" i="4" s="1"/>
  <c r="OY82" i="4" s="1"/>
  <c r="QM82" i="4" s="1"/>
  <c r="FR82" i="4"/>
  <c r="KH82" i="4" s="1"/>
  <c r="FQ82" i="4"/>
  <c r="KG82" i="4" s="1"/>
  <c r="OW82" i="4" s="1"/>
  <c r="QK82" i="4" s="1"/>
  <c r="FP82" i="4"/>
  <c r="KF82" i="4" s="1"/>
  <c r="OV82" i="4" s="1"/>
  <c r="QJ82" i="4" s="1"/>
  <c r="FO82" i="4"/>
  <c r="KE82" i="4" s="1"/>
  <c r="OU82" i="4" s="1"/>
  <c r="QI82" i="4" s="1"/>
  <c r="FN82" i="4"/>
  <c r="KD82" i="4" s="1"/>
  <c r="OT82" i="4" s="1"/>
  <c r="QH82" i="4" s="1"/>
  <c r="FM82" i="4"/>
  <c r="KC82" i="4" s="1"/>
  <c r="OS82" i="4" s="1"/>
  <c r="QG82" i="4" s="1"/>
  <c r="FL82" i="4"/>
  <c r="KB82" i="4" s="1"/>
  <c r="OR82" i="4" s="1"/>
  <c r="QF82" i="4" s="1"/>
  <c r="FK82" i="4"/>
  <c r="KA82" i="4" s="1"/>
  <c r="OQ82" i="4" s="1"/>
  <c r="QE82" i="4" s="1"/>
  <c r="FJ82" i="4"/>
  <c r="JZ82" i="4" s="1"/>
  <c r="GV81" i="4"/>
  <c r="LL81" i="4" s="1"/>
  <c r="QB81" i="4" s="1"/>
  <c r="RP81" i="4" s="1"/>
  <c r="GU81" i="4"/>
  <c r="LK81" i="4" s="1"/>
  <c r="QA81" i="4" s="1"/>
  <c r="RO81" i="4" s="1"/>
  <c r="GT81" i="4"/>
  <c r="LJ81" i="4" s="1"/>
  <c r="PZ81" i="4" s="1"/>
  <c r="RN81" i="4" s="1"/>
  <c r="GS81" i="4"/>
  <c r="LI81" i="4" s="1"/>
  <c r="PY81" i="4" s="1"/>
  <c r="RM81" i="4" s="1"/>
  <c r="GR81" i="4"/>
  <c r="LH81" i="4" s="1"/>
  <c r="PX81" i="4" s="1"/>
  <c r="RL81" i="4" s="1"/>
  <c r="GQ81" i="4"/>
  <c r="LG81" i="4" s="1"/>
  <c r="PW81" i="4" s="1"/>
  <c r="RK81" i="4" s="1"/>
  <c r="GP81" i="4"/>
  <c r="LF81" i="4" s="1"/>
  <c r="GO81" i="4"/>
  <c r="LE81" i="4" s="1"/>
  <c r="PU81" i="4" s="1"/>
  <c r="RI81" i="4" s="1"/>
  <c r="GN81" i="4"/>
  <c r="LD81" i="4" s="1"/>
  <c r="PT81" i="4" s="1"/>
  <c r="RH81" i="4" s="1"/>
  <c r="GM81" i="4"/>
  <c r="LC81" i="4" s="1"/>
  <c r="PS81" i="4" s="1"/>
  <c r="RG81" i="4" s="1"/>
  <c r="GL81" i="4"/>
  <c r="LB81" i="4" s="1"/>
  <c r="PR81" i="4" s="1"/>
  <c r="RF81" i="4" s="1"/>
  <c r="GK81" i="4"/>
  <c r="LA81" i="4" s="1"/>
  <c r="PQ81" i="4" s="1"/>
  <c r="RE81" i="4" s="1"/>
  <c r="GJ81" i="4"/>
  <c r="KZ81" i="4" s="1"/>
  <c r="PP81" i="4" s="1"/>
  <c r="RD81" i="4" s="1"/>
  <c r="GI81" i="4"/>
  <c r="KY81" i="4" s="1"/>
  <c r="PO81" i="4" s="1"/>
  <c r="RC81" i="4" s="1"/>
  <c r="GH81" i="4"/>
  <c r="KX81" i="4" s="1"/>
  <c r="PN81" i="4" s="1"/>
  <c r="RB81" i="4" s="1"/>
  <c r="GG81" i="4"/>
  <c r="KW81" i="4" s="1"/>
  <c r="PM81" i="4" s="1"/>
  <c r="RA81" i="4" s="1"/>
  <c r="GF81" i="4"/>
  <c r="KV81" i="4" s="1"/>
  <c r="PL81" i="4" s="1"/>
  <c r="QZ81" i="4" s="1"/>
  <c r="GE81" i="4"/>
  <c r="KU81" i="4" s="1"/>
  <c r="PK81" i="4" s="1"/>
  <c r="QY81" i="4" s="1"/>
  <c r="GD81" i="4"/>
  <c r="KT81" i="4" s="1"/>
  <c r="PJ81" i="4" s="1"/>
  <c r="QX81" i="4" s="1"/>
  <c r="GC81" i="4"/>
  <c r="KS81" i="4" s="1"/>
  <c r="PI81" i="4" s="1"/>
  <c r="QW81" i="4" s="1"/>
  <c r="GB81" i="4"/>
  <c r="KR81" i="4" s="1"/>
  <c r="PH81" i="4" s="1"/>
  <c r="QV81" i="4" s="1"/>
  <c r="GA81" i="4"/>
  <c r="KQ81" i="4" s="1"/>
  <c r="PG81" i="4" s="1"/>
  <c r="QU81" i="4" s="1"/>
  <c r="FZ81" i="4"/>
  <c r="KP81" i="4" s="1"/>
  <c r="PF81" i="4" s="1"/>
  <c r="QT81" i="4" s="1"/>
  <c r="FY81" i="4"/>
  <c r="KO81" i="4" s="1"/>
  <c r="PE81" i="4" s="1"/>
  <c r="QS81" i="4" s="1"/>
  <c r="FX81" i="4"/>
  <c r="KN81" i="4" s="1"/>
  <c r="PD81" i="4" s="1"/>
  <c r="QR81" i="4" s="1"/>
  <c r="FW81" i="4"/>
  <c r="KM81" i="4" s="1"/>
  <c r="PC81" i="4" s="1"/>
  <c r="QQ81" i="4" s="1"/>
  <c r="FV81" i="4"/>
  <c r="KL81" i="4" s="1"/>
  <c r="PB81" i="4" s="1"/>
  <c r="QP81" i="4" s="1"/>
  <c r="FU81" i="4"/>
  <c r="KK81" i="4" s="1"/>
  <c r="PA81" i="4" s="1"/>
  <c r="QO81" i="4" s="1"/>
  <c r="FT81" i="4"/>
  <c r="KJ81" i="4" s="1"/>
  <c r="OZ81" i="4" s="1"/>
  <c r="QN81" i="4" s="1"/>
  <c r="FS81" i="4"/>
  <c r="KI81" i="4" s="1"/>
  <c r="OY81" i="4" s="1"/>
  <c r="QM81" i="4" s="1"/>
  <c r="FR81" i="4"/>
  <c r="KH81" i="4" s="1"/>
  <c r="OX81" i="4" s="1"/>
  <c r="QL81" i="4" s="1"/>
  <c r="FQ81" i="4"/>
  <c r="KG81" i="4" s="1"/>
  <c r="OW81" i="4" s="1"/>
  <c r="QK81" i="4" s="1"/>
  <c r="FP81" i="4"/>
  <c r="KF81" i="4" s="1"/>
  <c r="OV81" i="4" s="1"/>
  <c r="QJ81" i="4" s="1"/>
  <c r="FO81" i="4"/>
  <c r="KE81" i="4" s="1"/>
  <c r="OU81" i="4" s="1"/>
  <c r="QI81" i="4" s="1"/>
  <c r="FN81" i="4"/>
  <c r="KD81" i="4" s="1"/>
  <c r="OT81" i="4" s="1"/>
  <c r="QH81" i="4" s="1"/>
  <c r="FM81" i="4"/>
  <c r="KC81" i="4" s="1"/>
  <c r="OS81" i="4" s="1"/>
  <c r="QG81" i="4" s="1"/>
  <c r="FL81" i="4"/>
  <c r="KB81" i="4" s="1"/>
  <c r="OR81" i="4" s="1"/>
  <c r="QF81" i="4" s="1"/>
  <c r="FK81" i="4"/>
  <c r="KA81" i="4" s="1"/>
  <c r="OQ81" i="4" s="1"/>
  <c r="QE81" i="4" s="1"/>
  <c r="FJ81" i="4"/>
  <c r="JZ81" i="4" s="1"/>
  <c r="GV80" i="4"/>
  <c r="LL80" i="4" s="1"/>
  <c r="GU80" i="4"/>
  <c r="LK80" i="4" s="1"/>
  <c r="QA80" i="4" s="1"/>
  <c r="RO80" i="4" s="1"/>
  <c r="GT80" i="4"/>
  <c r="LJ80" i="4" s="1"/>
  <c r="PZ80" i="4" s="1"/>
  <c r="RN80" i="4" s="1"/>
  <c r="GS80" i="4"/>
  <c r="LI80" i="4" s="1"/>
  <c r="PY80" i="4" s="1"/>
  <c r="RM80" i="4" s="1"/>
  <c r="GR80" i="4"/>
  <c r="LH80" i="4" s="1"/>
  <c r="PX80" i="4" s="1"/>
  <c r="RL80" i="4" s="1"/>
  <c r="GQ80" i="4"/>
  <c r="LG80" i="4" s="1"/>
  <c r="PW80" i="4" s="1"/>
  <c r="RK80" i="4" s="1"/>
  <c r="GP80" i="4"/>
  <c r="LF80" i="4" s="1"/>
  <c r="PV80" i="4" s="1"/>
  <c r="RJ80" i="4" s="1"/>
  <c r="GO80" i="4"/>
  <c r="LE80" i="4" s="1"/>
  <c r="PU80" i="4" s="1"/>
  <c r="RI80" i="4" s="1"/>
  <c r="GN80" i="4"/>
  <c r="LD80" i="4" s="1"/>
  <c r="PT80" i="4" s="1"/>
  <c r="RH80" i="4" s="1"/>
  <c r="GM80" i="4"/>
  <c r="LC80" i="4" s="1"/>
  <c r="PS80" i="4" s="1"/>
  <c r="RG80" i="4" s="1"/>
  <c r="GL80" i="4"/>
  <c r="LB80" i="4" s="1"/>
  <c r="PR80" i="4" s="1"/>
  <c r="RF80" i="4" s="1"/>
  <c r="GK80" i="4"/>
  <c r="LA80" i="4" s="1"/>
  <c r="PQ80" i="4" s="1"/>
  <c r="RE80" i="4" s="1"/>
  <c r="GJ80" i="4"/>
  <c r="KZ80" i="4" s="1"/>
  <c r="PP80" i="4" s="1"/>
  <c r="RD80" i="4" s="1"/>
  <c r="GI80" i="4"/>
  <c r="KY80" i="4" s="1"/>
  <c r="PO80" i="4" s="1"/>
  <c r="RC80" i="4" s="1"/>
  <c r="GH80" i="4"/>
  <c r="KX80" i="4" s="1"/>
  <c r="PN80" i="4" s="1"/>
  <c r="RB80" i="4" s="1"/>
  <c r="GG80" i="4"/>
  <c r="KW80" i="4" s="1"/>
  <c r="PM80" i="4" s="1"/>
  <c r="RA80" i="4" s="1"/>
  <c r="GF80" i="4"/>
  <c r="KV80" i="4" s="1"/>
  <c r="PL80" i="4" s="1"/>
  <c r="QZ80" i="4" s="1"/>
  <c r="GE80" i="4"/>
  <c r="KU80" i="4" s="1"/>
  <c r="PK80" i="4" s="1"/>
  <c r="QY80" i="4" s="1"/>
  <c r="GD80" i="4"/>
  <c r="KT80" i="4" s="1"/>
  <c r="PJ80" i="4" s="1"/>
  <c r="QX80" i="4" s="1"/>
  <c r="GC80" i="4"/>
  <c r="KS80" i="4" s="1"/>
  <c r="PI80" i="4" s="1"/>
  <c r="QW80" i="4" s="1"/>
  <c r="GB80" i="4"/>
  <c r="KR80" i="4" s="1"/>
  <c r="PH80" i="4" s="1"/>
  <c r="QV80" i="4" s="1"/>
  <c r="GA80" i="4"/>
  <c r="KQ80" i="4" s="1"/>
  <c r="PG80" i="4" s="1"/>
  <c r="QU80" i="4" s="1"/>
  <c r="FZ80" i="4"/>
  <c r="KP80" i="4" s="1"/>
  <c r="PF80" i="4" s="1"/>
  <c r="QT80" i="4" s="1"/>
  <c r="FY80" i="4"/>
  <c r="KO80" i="4" s="1"/>
  <c r="PE80" i="4" s="1"/>
  <c r="QS80" i="4" s="1"/>
  <c r="FX80" i="4"/>
  <c r="KN80" i="4" s="1"/>
  <c r="PD80" i="4" s="1"/>
  <c r="QR80" i="4" s="1"/>
  <c r="FW80" i="4"/>
  <c r="KM80" i="4" s="1"/>
  <c r="PC80" i="4" s="1"/>
  <c r="QQ80" i="4" s="1"/>
  <c r="FV80" i="4"/>
  <c r="KL80" i="4" s="1"/>
  <c r="PB80" i="4" s="1"/>
  <c r="QP80" i="4" s="1"/>
  <c r="FU80" i="4"/>
  <c r="KK80" i="4" s="1"/>
  <c r="PA80" i="4" s="1"/>
  <c r="QO80" i="4" s="1"/>
  <c r="FT80" i="4"/>
  <c r="KJ80" i="4" s="1"/>
  <c r="OZ80" i="4" s="1"/>
  <c r="QN80" i="4" s="1"/>
  <c r="FS80" i="4"/>
  <c r="KI80" i="4" s="1"/>
  <c r="OY80" i="4" s="1"/>
  <c r="QM80" i="4" s="1"/>
  <c r="FR80" i="4"/>
  <c r="KH80" i="4" s="1"/>
  <c r="OX80" i="4" s="1"/>
  <c r="QL80" i="4" s="1"/>
  <c r="FQ80" i="4"/>
  <c r="KG80" i="4" s="1"/>
  <c r="OW80" i="4" s="1"/>
  <c r="QK80" i="4" s="1"/>
  <c r="FP80" i="4"/>
  <c r="KF80" i="4" s="1"/>
  <c r="OV80" i="4" s="1"/>
  <c r="QJ80" i="4" s="1"/>
  <c r="FO80" i="4"/>
  <c r="KE80" i="4" s="1"/>
  <c r="OU80" i="4" s="1"/>
  <c r="QI80" i="4" s="1"/>
  <c r="FN80" i="4"/>
  <c r="KD80" i="4" s="1"/>
  <c r="OT80" i="4" s="1"/>
  <c r="QH80" i="4" s="1"/>
  <c r="FM80" i="4"/>
  <c r="KC80" i="4" s="1"/>
  <c r="OS80" i="4" s="1"/>
  <c r="QG80" i="4" s="1"/>
  <c r="FL80" i="4"/>
  <c r="KB80" i="4" s="1"/>
  <c r="OR80" i="4" s="1"/>
  <c r="QF80" i="4" s="1"/>
  <c r="FK80" i="4"/>
  <c r="KA80" i="4" s="1"/>
  <c r="OQ80" i="4" s="1"/>
  <c r="QE80" i="4" s="1"/>
  <c r="FJ80" i="4"/>
  <c r="JZ80" i="4" s="1"/>
  <c r="GV79" i="4"/>
  <c r="LL79" i="4" s="1"/>
  <c r="QB79" i="4" s="1"/>
  <c r="RP79" i="4" s="1"/>
  <c r="GU79" i="4"/>
  <c r="LK79" i="4" s="1"/>
  <c r="QA79" i="4" s="1"/>
  <c r="RO79" i="4" s="1"/>
  <c r="GT79" i="4"/>
  <c r="LJ79" i="4" s="1"/>
  <c r="PZ79" i="4" s="1"/>
  <c r="RN79" i="4" s="1"/>
  <c r="GS79" i="4"/>
  <c r="LI79" i="4" s="1"/>
  <c r="PY79" i="4" s="1"/>
  <c r="RM79" i="4" s="1"/>
  <c r="GR79" i="4"/>
  <c r="LH79" i="4" s="1"/>
  <c r="PX79" i="4" s="1"/>
  <c r="RL79" i="4" s="1"/>
  <c r="GQ79" i="4"/>
  <c r="LG79" i="4" s="1"/>
  <c r="PW79" i="4" s="1"/>
  <c r="RK79" i="4" s="1"/>
  <c r="GP79" i="4"/>
  <c r="LF79" i="4" s="1"/>
  <c r="PV79" i="4" s="1"/>
  <c r="RJ79" i="4" s="1"/>
  <c r="GO79" i="4"/>
  <c r="LE79" i="4" s="1"/>
  <c r="PU79" i="4" s="1"/>
  <c r="RI79" i="4" s="1"/>
  <c r="GN79" i="4"/>
  <c r="LD79" i="4" s="1"/>
  <c r="PT79" i="4" s="1"/>
  <c r="RH79" i="4" s="1"/>
  <c r="GM79" i="4"/>
  <c r="LC79" i="4" s="1"/>
  <c r="PS79" i="4" s="1"/>
  <c r="RG79" i="4" s="1"/>
  <c r="GL79" i="4"/>
  <c r="LB79" i="4" s="1"/>
  <c r="PR79" i="4" s="1"/>
  <c r="RF79" i="4" s="1"/>
  <c r="GK79" i="4"/>
  <c r="LA79" i="4" s="1"/>
  <c r="PQ79" i="4" s="1"/>
  <c r="RE79" i="4" s="1"/>
  <c r="GJ79" i="4"/>
  <c r="KZ79" i="4" s="1"/>
  <c r="GI79" i="4"/>
  <c r="KY79" i="4" s="1"/>
  <c r="PO79" i="4" s="1"/>
  <c r="RC79" i="4" s="1"/>
  <c r="GH79" i="4"/>
  <c r="KX79" i="4" s="1"/>
  <c r="PN79" i="4" s="1"/>
  <c r="RB79" i="4" s="1"/>
  <c r="GG79" i="4"/>
  <c r="KW79" i="4" s="1"/>
  <c r="PM79" i="4" s="1"/>
  <c r="RA79" i="4" s="1"/>
  <c r="GF79" i="4"/>
  <c r="KV79" i="4" s="1"/>
  <c r="PL79" i="4" s="1"/>
  <c r="QZ79" i="4" s="1"/>
  <c r="GE79" i="4"/>
  <c r="KU79" i="4" s="1"/>
  <c r="PK79" i="4" s="1"/>
  <c r="QY79" i="4" s="1"/>
  <c r="GD79" i="4"/>
  <c r="KT79" i="4" s="1"/>
  <c r="PJ79" i="4" s="1"/>
  <c r="QX79" i="4" s="1"/>
  <c r="GC79" i="4"/>
  <c r="KS79" i="4" s="1"/>
  <c r="PI79" i="4" s="1"/>
  <c r="QW79" i="4" s="1"/>
  <c r="GB79" i="4"/>
  <c r="KR79" i="4" s="1"/>
  <c r="PH79" i="4" s="1"/>
  <c r="QV79" i="4" s="1"/>
  <c r="GA79" i="4"/>
  <c r="KQ79" i="4" s="1"/>
  <c r="PG79" i="4" s="1"/>
  <c r="QU79" i="4" s="1"/>
  <c r="FZ79" i="4"/>
  <c r="KP79" i="4" s="1"/>
  <c r="PF79" i="4" s="1"/>
  <c r="QT79" i="4" s="1"/>
  <c r="FY79" i="4"/>
  <c r="KO79" i="4" s="1"/>
  <c r="PE79" i="4" s="1"/>
  <c r="QS79" i="4" s="1"/>
  <c r="FX79" i="4"/>
  <c r="KN79" i="4" s="1"/>
  <c r="FW79" i="4"/>
  <c r="KM79" i="4" s="1"/>
  <c r="PC79" i="4" s="1"/>
  <c r="QQ79" i="4" s="1"/>
  <c r="FV79" i="4"/>
  <c r="KL79" i="4" s="1"/>
  <c r="PB79" i="4" s="1"/>
  <c r="QP79" i="4" s="1"/>
  <c r="FU79" i="4"/>
  <c r="KK79" i="4" s="1"/>
  <c r="PA79" i="4" s="1"/>
  <c r="QO79" i="4" s="1"/>
  <c r="FT79" i="4"/>
  <c r="KJ79" i="4" s="1"/>
  <c r="FS79" i="4"/>
  <c r="KI79" i="4" s="1"/>
  <c r="OY79" i="4" s="1"/>
  <c r="QM79" i="4" s="1"/>
  <c r="FR79" i="4"/>
  <c r="KH79" i="4" s="1"/>
  <c r="OX79" i="4" s="1"/>
  <c r="QL79" i="4" s="1"/>
  <c r="FQ79" i="4"/>
  <c r="KG79" i="4" s="1"/>
  <c r="OW79" i="4" s="1"/>
  <c r="QK79" i="4" s="1"/>
  <c r="FP79" i="4"/>
  <c r="KF79" i="4" s="1"/>
  <c r="FO79" i="4"/>
  <c r="KE79" i="4" s="1"/>
  <c r="FN79" i="4"/>
  <c r="KD79" i="4" s="1"/>
  <c r="OT79" i="4" s="1"/>
  <c r="QH79" i="4" s="1"/>
  <c r="FM79" i="4"/>
  <c r="KC79" i="4" s="1"/>
  <c r="OS79" i="4" s="1"/>
  <c r="QG79" i="4" s="1"/>
  <c r="FL79" i="4"/>
  <c r="KB79" i="4" s="1"/>
  <c r="OR79" i="4" s="1"/>
  <c r="QF79" i="4" s="1"/>
  <c r="FK79" i="4"/>
  <c r="KA79" i="4" s="1"/>
  <c r="OQ79" i="4" s="1"/>
  <c r="QE79" i="4" s="1"/>
  <c r="FJ79" i="4"/>
  <c r="JZ79" i="4" s="1"/>
  <c r="GV78" i="4"/>
  <c r="LL78" i="4" s="1"/>
  <c r="QB78" i="4" s="1"/>
  <c r="RP78" i="4" s="1"/>
  <c r="GU78" i="4"/>
  <c r="LK78" i="4" s="1"/>
  <c r="GT78" i="4"/>
  <c r="LJ78" i="4" s="1"/>
  <c r="PZ78" i="4" s="1"/>
  <c r="RN78" i="4" s="1"/>
  <c r="GS78" i="4"/>
  <c r="LI78" i="4" s="1"/>
  <c r="PY78" i="4" s="1"/>
  <c r="RM78" i="4" s="1"/>
  <c r="GR78" i="4"/>
  <c r="LH78" i="4" s="1"/>
  <c r="PX78" i="4" s="1"/>
  <c r="RL78" i="4" s="1"/>
  <c r="GQ78" i="4"/>
  <c r="LG78" i="4" s="1"/>
  <c r="PW78" i="4" s="1"/>
  <c r="RK78" i="4" s="1"/>
  <c r="GP78" i="4"/>
  <c r="LF78" i="4" s="1"/>
  <c r="PV78" i="4" s="1"/>
  <c r="RJ78" i="4" s="1"/>
  <c r="GO78" i="4"/>
  <c r="LE78" i="4" s="1"/>
  <c r="PU78" i="4" s="1"/>
  <c r="RI78" i="4" s="1"/>
  <c r="GN78" i="4"/>
  <c r="LD78" i="4" s="1"/>
  <c r="PT78" i="4" s="1"/>
  <c r="RH78" i="4" s="1"/>
  <c r="GM78" i="4"/>
  <c r="LC78" i="4" s="1"/>
  <c r="PS78" i="4" s="1"/>
  <c r="RG78" i="4" s="1"/>
  <c r="GL78" i="4"/>
  <c r="LB78" i="4" s="1"/>
  <c r="PR78" i="4" s="1"/>
  <c r="RF78" i="4" s="1"/>
  <c r="GK78" i="4"/>
  <c r="LA78" i="4" s="1"/>
  <c r="PQ78" i="4" s="1"/>
  <c r="RE78" i="4" s="1"/>
  <c r="GJ78" i="4"/>
  <c r="KZ78" i="4" s="1"/>
  <c r="PP78" i="4" s="1"/>
  <c r="RD78" i="4" s="1"/>
  <c r="GI78" i="4"/>
  <c r="KY78" i="4" s="1"/>
  <c r="PO78" i="4" s="1"/>
  <c r="RC78" i="4" s="1"/>
  <c r="GH78" i="4"/>
  <c r="KX78" i="4" s="1"/>
  <c r="PN78" i="4" s="1"/>
  <c r="RB78" i="4" s="1"/>
  <c r="GG78" i="4"/>
  <c r="KW78" i="4" s="1"/>
  <c r="PM78" i="4" s="1"/>
  <c r="RA78" i="4" s="1"/>
  <c r="GF78" i="4"/>
  <c r="KV78" i="4" s="1"/>
  <c r="PL78" i="4" s="1"/>
  <c r="QZ78" i="4" s="1"/>
  <c r="GE78" i="4"/>
  <c r="KU78" i="4" s="1"/>
  <c r="PK78" i="4" s="1"/>
  <c r="QY78" i="4" s="1"/>
  <c r="GD78" i="4"/>
  <c r="KT78" i="4" s="1"/>
  <c r="PJ78" i="4" s="1"/>
  <c r="QX78" i="4" s="1"/>
  <c r="GC78" i="4"/>
  <c r="KS78" i="4" s="1"/>
  <c r="PI78" i="4" s="1"/>
  <c r="QW78" i="4" s="1"/>
  <c r="GB78" i="4"/>
  <c r="KR78" i="4" s="1"/>
  <c r="PH78" i="4" s="1"/>
  <c r="QV78" i="4" s="1"/>
  <c r="GA78" i="4"/>
  <c r="KQ78" i="4" s="1"/>
  <c r="PG78" i="4" s="1"/>
  <c r="QU78" i="4" s="1"/>
  <c r="FZ78" i="4"/>
  <c r="KP78" i="4" s="1"/>
  <c r="PF78" i="4" s="1"/>
  <c r="QT78" i="4" s="1"/>
  <c r="FY78" i="4"/>
  <c r="KO78" i="4" s="1"/>
  <c r="PE78" i="4" s="1"/>
  <c r="QS78" i="4" s="1"/>
  <c r="FX78" i="4"/>
  <c r="KN78" i="4" s="1"/>
  <c r="PD78" i="4" s="1"/>
  <c r="QR78" i="4" s="1"/>
  <c r="FW78" i="4"/>
  <c r="KM78" i="4" s="1"/>
  <c r="PC78" i="4" s="1"/>
  <c r="QQ78" i="4" s="1"/>
  <c r="FV78" i="4"/>
  <c r="KL78" i="4" s="1"/>
  <c r="PB78" i="4" s="1"/>
  <c r="QP78" i="4" s="1"/>
  <c r="FU78" i="4"/>
  <c r="KK78" i="4" s="1"/>
  <c r="PA78" i="4" s="1"/>
  <c r="QO78" i="4" s="1"/>
  <c r="FT78" i="4"/>
  <c r="KJ78" i="4" s="1"/>
  <c r="OZ78" i="4" s="1"/>
  <c r="QN78" i="4" s="1"/>
  <c r="FS78" i="4"/>
  <c r="KI78" i="4" s="1"/>
  <c r="OY78" i="4" s="1"/>
  <c r="QM78" i="4" s="1"/>
  <c r="FR78" i="4"/>
  <c r="KH78" i="4" s="1"/>
  <c r="OX78" i="4" s="1"/>
  <c r="QL78" i="4" s="1"/>
  <c r="FQ78" i="4"/>
  <c r="KG78" i="4" s="1"/>
  <c r="OW78" i="4" s="1"/>
  <c r="QK78" i="4" s="1"/>
  <c r="FP78" i="4"/>
  <c r="KF78" i="4" s="1"/>
  <c r="OV78" i="4" s="1"/>
  <c r="QJ78" i="4" s="1"/>
  <c r="FO78" i="4"/>
  <c r="KE78" i="4" s="1"/>
  <c r="OU78" i="4" s="1"/>
  <c r="QI78" i="4" s="1"/>
  <c r="FN78" i="4"/>
  <c r="KD78" i="4" s="1"/>
  <c r="OT78" i="4" s="1"/>
  <c r="QH78" i="4" s="1"/>
  <c r="FM78" i="4"/>
  <c r="KC78" i="4" s="1"/>
  <c r="FL78" i="4"/>
  <c r="KB78" i="4" s="1"/>
  <c r="OR78" i="4" s="1"/>
  <c r="QF78" i="4" s="1"/>
  <c r="FK78" i="4"/>
  <c r="KA78" i="4" s="1"/>
  <c r="OQ78" i="4" s="1"/>
  <c r="QE78" i="4" s="1"/>
  <c r="FJ78" i="4"/>
  <c r="JZ78" i="4" s="1"/>
  <c r="GV77" i="4"/>
  <c r="LL77" i="4" s="1"/>
  <c r="QB77" i="4" s="1"/>
  <c r="RP77" i="4" s="1"/>
  <c r="GU77" i="4"/>
  <c r="LK77" i="4" s="1"/>
  <c r="QA77" i="4" s="1"/>
  <c r="RO77" i="4" s="1"/>
  <c r="GT77" i="4"/>
  <c r="LJ77" i="4" s="1"/>
  <c r="PZ77" i="4" s="1"/>
  <c r="RN77" i="4" s="1"/>
  <c r="GS77" i="4"/>
  <c r="LI77" i="4" s="1"/>
  <c r="PY77" i="4" s="1"/>
  <c r="RM77" i="4" s="1"/>
  <c r="GR77" i="4"/>
  <c r="LH77" i="4" s="1"/>
  <c r="PX77" i="4" s="1"/>
  <c r="RL77" i="4" s="1"/>
  <c r="GQ77" i="4"/>
  <c r="LG77" i="4" s="1"/>
  <c r="PW77" i="4" s="1"/>
  <c r="RK77" i="4" s="1"/>
  <c r="GP77" i="4"/>
  <c r="LF77" i="4" s="1"/>
  <c r="PV77" i="4" s="1"/>
  <c r="RJ77" i="4" s="1"/>
  <c r="GO77" i="4"/>
  <c r="LE77" i="4" s="1"/>
  <c r="PU77" i="4" s="1"/>
  <c r="RI77" i="4" s="1"/>
  <c r="GN77" i="4"/>
  <c r="LD77" i="4" s="1"/>
  <c r="PT77" i="4" s="1"/>
  <c r="RH77" i="4" s="1"/>
  <c r="GM77" i="4"/>
  <c r="LC77" i="4" s="1"/>
  <c r="PS77" i="4" s="1"/>
  <c r="RG77" i="4" s="1"/>
  <c r="GL77" i="4"/>
  <c r="LB77" i="4" s="1"/>
  <c r="PR77" i="4" s="1"/>
  <c r="RF77" i="4" s="1"/>
  <c r="GK77" i="4"/>
  <c r="LA77" i="4" s="1"/>
  <c r="PQ77" i="4" s="1"/>
  <c r="RE77" i="4" s="1"/>
  <c r="GJ77" i="4"/>
  <c r="KZ77" i="4" s="1"/>
  <c r="PP77" i="4" s="1"/>
  <c r="RD77" i="4" s="1"/>
  <c r="GI77" i="4"/>
  <c r="KY77" i="4" s="1"/>
  <c r="PO77" i="4" s="1"/>
  <c r="RC77" i="4" s="1"/>
  <c r="GH77" i="4"/>
  <c r="KX77" i="4" s="1"/>
  <c r="PN77" i="4" s="1"/>
  <c r="RB77" i="4" s="1"/>
  <c r="GG77" i="4"/>
  <c r="KW77" i="4" s="1"/>
  <c r="PM77" i="4" s="1"/>
  <c r="RA77" i="4" s="1"/>
  <c r="GF77" i="4"/>
  <c r="KV77" i="4" s="1"/>
  <c r="PL77" i="4" s="1"/>
  <c r="QZ77" i="4" s="1"/>
  <c r="GE77" i="4"/>
  <c r="KU77" i="4" s="1"/>
  <c r="PK77" i="4" s="1"/>
  <c r="QY77" i="4" s="1"/>
  <c r="GD77" i="4"/>
  <c r="KT77" i="4" s="1"/>
  <c r="PJ77" i="4" s="1"/>
  <c r="QX77" i="4" s="1"/>
  <c r="GC77" i="4"/>
  <c r="KS77" i="4" s="1"/>
  <c r="PI77" i="4" s="1"/>
  <c r="QW77" i="4" s="1"/>
  <c r="GB77" i="4"/>
  <c r="KR77" i="4" s="1"/>
  <c r="PH77" i="4" s="1"/>
  <c r="QV77" i="4" s="1"/>
  <c r="GA77" i="4"/>
  <c r="KQ77" i="4" s="1"/>
  <c r="PG77" i="4" s="1"/>
  <c r="QU77" i="4" s="1"/>
  <c r="FZ77" i="4"/>
  <c r="KP77" i="4" s="1"/>
  <c r="PF77" i="4" s="1"/>
  <c r="QT77" i="4" s="1"/>
  <c r="FY77" i="4"/>
  <c r="KO77" i="4" s="1"/>
  <c r="PE77" i="4" s="1"/>
  <c r="QS77" i="4" s="1"/>
  <c r="FX77" i="4"/>
  <c r="KN77" i="4" s="1"/>
  <c r="PD77" i="4" s="1"/>
  <c r="QR77" i="4" s="1"/>
  <c r="FW77" i="4"/>
  <c r="KM77" i="4" s="1"/>
  <c r="PC77" i="4" s="1"/>
  <c r="QQ77" i="4" s="1"/>
  <c r="FV77" i="4"/>
  <c r="KL77" i="4" s="1"/>
  <c r="PB77" i="4" s="1"/>
  <c r="QP77" i="4" s="1"/>
  <c r="FU77" i="4"/>
  <c r="KK77" i="4" s="1"/>
  <c r="PA77" i="4" s="1"/>
  <c r="QO77" i="4" s="1"/>
  <c r="FT77" i="4"/>
  <c r="KJ77" i="4" s="1"/>
  <c r="OZ77" i="4" s="1"/>
  <c r="QN77" i="4" s="1"/>
  <c r="FS77" i="4"/>
  <c r="KI77" i="4" s="1"/>
  <c r="OY77" i="4" s="1"/>
  <c r="QM77" i="4" s="1"/>
  <c r="FR77" i="4"/>
  <c r="KH77" i="4" s="1"/>
  <c r="OX77" i="4" s="1"/>
  <c r="QL77" i="4" s="1"/>
  <c r="FQ77" i="4"/>
  <c r="KG77" i="4" s="1"/>
  <c r="OW77" i="4" s="1"/>
  <c r="QK77" i="4" s="1"/>
  <c r="FP77" i="4"/>
  <c r="KF77" i="4" s="1"/>
  <c r="OV77" i="4" s="1"/>
  <c r="QJ77" i="4" s="1"/>
  <c r="FO77" i="4"/>
  <c r="KE77" i="4" s="1"/>
  <c r="OU77" i="4" s="1"/>
  <c r="QI77" i="4" s="1"/>
  <c r="FN77" i="4"/>
  <c r="KD77" i="4" s="1"/>
  <c r="OT77" i="4" s="1"/>
  <c r="QH77" i="4" s="1"/>
  <c r="FM77" i="4"/>
  <c r="KC77" i="4" s="1"/>
  <c r="OS77" i="4" s="1"/>
  <c r="QG77" i="4" s="1"/>
  <c r="FL77" i="4"/>
  <c r="KB77" i="4" s="1"/>
  <c r="OR77" i="4" s="1"/>
  <c r="QF77" i="4" s="1"/>
  <c r="FK77" i="4"/>
  <c r="KA77" i="4" s="1"/>
  <c r="OQ77" i="4" s="1"/>
  <c r="QE77" i="4" s="1"/>
  <c r="FJ77" i="4"/>
  <c r="JZ77" i="4" s="1"/>
  <c r="GV76" i="4"/>
  <c r="LL76" i="4" s="1"/>
  <c r="GU76" i="4"/>
  <c r="LK76" i="4" s="1"/>
  <c r="QA76" i="4" s="1"/>
  <c r="RO76" i="4" s="1"/>
  <c r="GT76" i="4"/>
  <c r="LJ76" i="4" s="1"/>
  <c r="PZ76" i="4" s="1"/>
  <c r="RN76" i="4" s="1"/>
  <c r="GS76" i="4"/>
  <c r="LI76" i="4" s="1"/>
  <c r="PY76" i="4" s="1"/>
  <c r="RM76" i="4" s="1"/>
  <c r="GR76" i="4"/>
  <c r="LH76" i="4" s="1"/>
  <c r="PX76" i="4" s="1"/>
  <c r="RL76" i="4" s="1"/>
  <c r="GQ76" i="4"/>
  <c r="LG76" i="4" s="1"/>
  <c r="PW76" i="4" s="1"/>
  <c r="RK76" i="4" s="1"/>
  <c r="GP76" i="4"/>
  <c r="LF76" i="4" s="1"/>
  <c r="PV76" i="4" s="1"/>
  <c r="RJ76" i="4" s="1"/>
  <c r="GO76" i="4"/>
  <c r="LE76" i="4" s="1"/>
  <c r="PU76" i="4" s="1"/>
  <c r="RI76" i="4" s="1"/>
  <c r="GN76" i="4"/>
  <c r="LD76" i="4" s="1"/>
  <c r="PT76" i="4" s="1"/>
  <c r="RH76" i="4" s="1"/>
  <c r="GM76" i="4"/>
  <c r="LC76" i="4" s="1"/>
  <c r="PS76" i="4" s="1"/>
  <c r="RG76" i="4" s="1"/>
  <c r="GL76" i="4"/>
  <c r="LB76" i="4" s="1"/>
  <c r="PR76" i="4" s="1"/>
  <c r="RF76" i="4" s="1"/>
  <c r="GK76" i="4"/>
  <c r="LA76" i="4" s="1"/>
  <c r="PQ76" i="4" s="1"/>
  <c r="RE76" i="4" s="1"/>
  <c r="GJ76" i="4"/>
  <c r="KZ76" i="4" s="1"/>
  <c r="PP76" i="4" s="1"/>
  <c r="RD76" i="4" s="1"/>
  <c r="GI76" i="4"/>
  <c r="KY76" i="4" s="1"/>
  <c r="PO76" i="4" s="1"/>
  <c r="RC76" i="4" s="1"/>
  <c r="GH76" i="4"/>
  <c r="KX76" i="4" s="1"/>
  <c r="PN76" i="4" s="1"/>
  <c r="RB76" i="4" s="1"/>
  <c r="GG76" i="4"/>
  <c r="KW76" i="4" s="1"/>
  <c r="PM76" i="4" s="1"/>
  <c r="RA76" i="4" s="1"/>
  <c r="GF76" i="4"/>
  <c r="KV76" i="4" s="1"/>
  <c r="PL76" i="4" s="1"/>
  <c r="QZ76" i="4" s="1"/>
  <c r="GE76" i="4"/>
  <c r="KU76" i="4" s="1"/>
  <c r="PK76" i="4" s="1"/>
  <c r="QY76" i="4" s="1"/>
  <c r="GD76" i="4"/>
  <c r="KT76" i="4" s="1"/>
  <c r="PJ76" i="4" s="1"/>
  <c r="QX76" i="4" s="1"/>
  <c r="GC76" i="4"/>
  <c r="KS76" i="4" s="1"/>
  <c r="PI76" i="4" s="1"/>
  <c r="QW76" i="4" s="1"/>
  <c r="GB76" i="4"/>
  <c r="KR76" i="4" s="1"/>
  <c r="PH76" i="4" s="1"/>
  <c r="QV76" i="4" s="1"/>
  <c r="GA76" i="4"/>
  <c r="KQ76" i="4" s="1"/>
  <c r="PG76" i="4" s="1"/>
  <c r="QU76" i="4" s="1"/>
  <c r="FZ76" i="4"/>
  <c r="KP76" i="4" s="1"/>
  <c r="PF76" i="4" s="1"/>
  <c r="QT76" i="4" s="1"/>
  <c r="FY76" i="4"/>
  <c r="KO76" i="4" s="1"/>
  <c r="PE76" i="4" s="1"/>
  <c r="QS76" i="4" s="1"/>
  <c r="FX76" i="4"/>
  <c r="KN76" i="4" s="1"/>
  <c r="PD76" i="4" s="1"/>
  <c r="QR76" i="4" s="1"/>
  <c r="FW76" i="4"/>
  <c r="KM76" i="4" s="1"/>
  <c r="PC76" i="4" s="1"/>
  <c r="QQ76" i="4" s="1"/>
  <c r="FV76" i="4"/>
  <c r="KL76" i="4" s="1"/>
  <c r="PB76" i="4" s="1"/>
  <c r="QP76" i="4" s="1"/>
  <c r="FU76" i="4"/>
  <c r="KK76" i="4" s="1"/>
  <c r="PA76" i="4" s="1"/>
  <c r="QO76" i="4" s="1"/>
  <c r="FT76" i="4"/>
  <c r="KJ76" i="4" s="1"/>
  <c r="OZ76" i="4" s="1"/>
  <c r="QN76" i="4" s="1"/>
  <c r="FS76" i="4"/>
  <c r="KI76" i="4" s="1"/>
  <c r="OY76" i="4" s="1"/>
  <c r="QM76" i="4" s="1"/>
  <c r="FR76" i="4"/>
  <c r="KH76" i="4" s="1"/>
  <c r="OX76" i="4" s="1"/>
  <c r="QL76" i="4" s="1"/>
  <c r="FQ76" i="4"/>
  <c r="KG76" i="4" s="1"/>
  <c r="OW76" i="4" s="1"/>
  <c r="QK76" i="4" s="1"/>
  <c r="FP76" i="4"/>
  <c r="KF76" i="4" s="1"/>
  <c r="OV76" i="4" s="1"/>
  <c r="QJ76" i="4" s="1"/>
  <c r="FO76" i="4"/>
  <c r="KE76" i="4" s="1"/>
  <c r="OU76" i="4" s="1"/>
  <c r="QI76" i="4" s="1"/>
  <c r="FN76" i="4"/>
  <c r="KD76" i="4" s="1"/>
  <c r="OT76" i="4" s="1"/>
  <c r="QH76" i="4" s="1"/>
  <c r="FM76" i="4"/>
  <c r="KC76" i="4" s="1"/>
  <c r="OS76" i="4" s="1"/>
  <c r="QG76" i="4" s="1"/>
  <c r="FL76" i="4"/>
  <c r="KB76" i="4" s="1"/>
  <c r="OR76" i="4" s="1"/>
  <c r="QF76" i="4" s="1"/>
  <c r="FK76" i="4"/>
  <c r="KA76" i="4" s="1"/>
  <c r="OQ76" i="4" s="1"/>
  <c r="QE76" i="4" s="1"/>
  <c r="FJ76" i="4"/>
  <c r="JZ76" i="4" s="1"/>
  <c r="GV75" i="4"/>
  <c r="LL75" i="4" s="1"/>
  <c r="QB75" i="4" s="1"/>
  <c r="RP75" i="4" s="1"/>
  <c r="GU75" i="4"/>
  <c r="LK75" i="4" s="1"/>
  <c r="QA75" i="4" s="1"/>
  <c r="RO75" i="4" s="1"/>
  <c r="GT75" i="4"/>
  <c r="LJ75" i="4" s="1"/>
  <c r="PZ75" i="4" s="1"/>
  <c r="RN75" i="4" s="1"/>
  <c r="GS75" i="4"/>
  <c r="LI75" i="4" s="1"/>
  <c r="PY75" i="4" s="1"/>
  <c r="RM75" i="4" s="1"/>
  <c r="GR75" i="4"/>
  <c r="LH75" i="4" s="1"/>
  <c r="PX75" i="4" s="1"/>
  <c r="RL75" i="4" s="1"/>
  <c r="GQ75" i="4"/>
  <c r="LG75" i="4" s="1"/>
  <c r="PW75" i="4" s="1"/>
  <c r="RK75" i="4" s="1"/>
  <c r="GP75" i="4"/>
  <c r="LF75" i="4" s="1"/>
  <c r="PV75" i="4" s="1"/>
  <c r="RJ75" i="4" s="1"/>
  <c r="GO75" i="4"/>
  <c r="LE75" i="4" s="1"/>
  <c r="PU75" i="4" s="1"/>
  <c r="RI75" i="4" s="1"/>
  <c r="GN75" i="4"/>
  <c r="LD75" i="4" s="1"/>
  <c r="PT75" i="4" s="1"/>
  <c r="RH75" i="4" s="1"/>
  <c r="GM75" i="4"/>
  <c r="LC75" i="4" s="1"/>
  <c r="PS75" i="4" s="1"/>
  <c r="RG75" i="4" s="1"/>
  <c r="GL75" i="4"/>
  <c r="LB75" i="4" s="1"/>
  <c r="PR75" i="4" s="1"/>
  <c r="RF75" i="4" s="1"/>
  <c r="GK75" i="4"/>
  <c r="LA75" i="4" s="1"/>
  <c r="PQ75" i="4" s="1"/>
  <c r="RE75" i="4" s="1"/>
  <c r="GJ75" i="4"/>
  <c r="KZ75" i="4" s="1"/>
  <c r="PP75" i="4" s="1"/>
  <c r="RD75" i="4" s="1"/>
  <c r="GI75" i="4"/>
  <c r="KY75" i="4" s="1"/>
  <c r="PO75" i="4" s="1"/>
  <c r="RC75" i="4" s="1"/>
  <c r="GH75" i="4"/>
  <c r="KX75" i="4" s="1"/>
  <c r="PN75" i="4" s="1"/>
  <c r="RB75" i="4" s="1"/>
  <c r="GG75" i="4"/>
  <c r="KW75" i="4" s="1"/>
  <c r="PM75" i="4" s="1"/>
  <c r="RA75" i="4" s="1"/>
  <c r="GF75" i="4"/>
  <c r="KV75" i="4" s="1"/>
  <c r="PL75" i="4" s="1"/>
  <c r="QZ75" i="4" s="1"/>
  <c r="GE75" i="4"/>
  <c r="KU75" i="4" s="1"/>
  <c r="PK75" i="4" s="1"/>
  <c r="QY75" i="4" s="1"/>
  <c r="GD75" i="4"/>
  <c r="KT75" i="4" s="1"/>
  <c r="PJ75" i="4" s="1"/>
  <c r="QX75" i="4" s="1"/>
  <c r="GC75" i="4"/>
  <c r="KS75" i="4" s="1"/>
  <c r="PI75" i="4" s="1"/>
  <c r="QW75" i="4" s="1"/>
  <c r="GB75" i="4"/>
  <c r="KR75" i="4" s="1"/>
  <c r="PH75" i="4" s="1"/>
  <c r="QV75" i="4" s="1"/>
  <c r="GA75" i="4"/>
  <c r="KQ75" i="4" s="1"/>
  <c r="PG75" i="4" s="1"/>
  <c r="QU75" i="4" s="1"/>
  <c r="FZ75" i="4"/>
  <c r="KP75" i="4" s="1"/>
  <c r="PF75" i="4" s="1"/>
  <c r="QT75" i="4" s="1"/>
  <c r="FY75" i="4"/>
  <c r="KO75" i="4" s="1"/>
  <c r="PE75" i="4" s="1"/>
  <c r="QS75" i="4" s="1"/>
  <c r="FX75" i="4"/>
  <c r="KN75" i="4" s="1"/>
  <c r="PD75" i="4" s="1"/>
  <c r="QR75" i="4" s="1"/>
  <c r="FW75" i="4"/>
  <c r="KM75" i="4" s="1"/>
  <c r="PC75" i="4" s="1"/>
  <c r="QQ75" i="4" s="1"/>
  <c r="FV75" i="4"/>
  <c r="KL75" i="4" s="1"/>
  <c r="PB75" i="4" s="1"/>
  <c r="QP75" i="4" s="1"/>
  <c r="FU75" i="4"/>
  <c r="KK75" i="4" s="1"/>
  <c r="PA75" i="4" s="1"/>
  <c r="QO75" i="4" s="1"/>
  <c r="FT75" i="4"/>
  <c r="KJ75" i="4" s="1"/>
  <c r="OZ75" i="4" s="1"/>
  <c r="QN75" i="4" s="1"/>
  <c r="FS75" i="4"/>
  <c r="KI75" i="4" s="1"/>
  <c r="OY75" i="4" s="1"/>
  <c r="QM75" i="4" s="1"/>
  <c r="FR75" i="4"/>
  <c r="KH75" i="4" s="1"/>
  <c r="OX75" i="4" s="1"/>
  <c r="QL75" i="4" s="1"/>
  <c r="FQ75" i="4"/>
  <c r="KG75" i="4" s="1"/>
  <c r="OW75" i="4" s="1"/>
  <c r="QK75" i="4" s="1"/>
  <c r="FP75" i="4"/>
  <c r="KF75" i="4" s="1"/>
  <c r="OV75" i="4" s="1"/>
  <c r="QJ75" i="4" s="1"/>
  <c r="FO75" i="4"/>
  <c r="KE75" i="4" s="1"/>
  <c r="OU75" i="4" s="1"/>
  <c r="QI75" i="4" s="1"/>
  <c r="FN75" i="4"/>
  <c r="KD75" i="4" s="1"/>
  <c r="OT75" i="4" s="1"/>
  <c r="QH75" i="4" s="1"/>
  <c r="FM75" i="4"/>
  <c r="KC75" i="4" s="1"/>
  <c r="OS75" i="4" s="1"/>
  <c r="QG75" i="4" s="1"/>
  <c r="FL75" i="4"/>
  <c r="KB75" i="4" s="1"/>
  <c r="OR75" i="4" s="1"/>
  <c r="QF75" i="4" s="1"/>
  <c r="FK75" i="4"/>
  <c r="KA75" i="4" s="1"/>
  <c r="OQ75" i="4" s="1"/>
  <c r="QE75" i="4" s="1"/>
  <c r="FJ75" i="4"/>
  <c r="JZ75" i="4" s="1"/>
  <c r="OP75" i="4" s="1"/>
  <c r="QD75" i="4" s="1"/>
  <c r="GV74" i="4"/>
  <c r="LL74" i="4" s="1"/>
  <c r="QB74" i="4" s="1"/>
  <c r="RP74" i="4" s="1"/>
  <c r="GU74" i="4"/>
  <c r="LK74" i="4" s="1"/>
  <c r="QA74" i="4" s="1"/>
  <c r="RO74" i="4" s="1"/>
  <c r="GT74" i="4"/>
  <c r="LJ74" i="4" s="1"/>
  <c r="PZ74" i="4" s="1"/>
  <c r="RN74" i="4" s="1"/>
  <c r="GS74" i="4"/>
  <c r="LI74" i="4" s="1"/>
  <c r="PY74" i="4" s="1"/>
  <c r="RM74" i="4" s="1"/>
  <c r="GR74" i="4"/>
  <c r="LH74" i="4" s="1"/>
  <c r="PX74" i="4" s="1"/>
  <c r="RL74" i="4" s="1"/>
  <c r="GQ74" i="4"/>
  <c r="LG74" i="4" s="1"/>
  <c r="PW74" i="4" s="1"/>
  <c r="RK74" i="4" s="1"/>
  <c r="GP74" i="4"/>
  <c r="LF74" i="4" s="1"/>
  <c r="GO74" i="4"/>
  <c r="LE74" i="4" s="1"/>
  <c r="PU74" i="4" s="1"/>
  <c r="RI74" i="4" s="1"/>
  <c r="GN74" i="4"/>
  <c r="LD74" i="4" s="1"/>
  <c r="PT74" i="4" s="1"/>
  <c r="RH74" i="4" s="1"/>
  <c r="GM74" i="4"/>
  <c r="LC74" i="4" s="1"/>
  <c r="PS74" i="4" s="1"/>
  <c r="RG74" i="4" s="1"/>
  <c r="GL74" i="4"/>
  <c r="LB74" i="4" s="1"/>
  <c r="PR74" i="4" s="1"/>
  <c r="RF74" i="4" s="1"/>
  <c r="GK74" i="4"/>
  <c r="LA74" i="4" s="1"/>
  <c r="PQ74" i="4" s="1"/>
  <c r="RE74" i="4" s="1"/>
  <c r="GJ74" i="4"/>
  <c r="KZ74" i="4" s="1"/>
  <c r="PP74" i="4" s="1"/>
  <c r="RD74" i="4" s="1"/>
  <c r="GI74" i="4"/>
  <c r="KY74" i="4" s="1"/>
  <c r="PO74" i="4" s="1"/>
  <c r="RC74" i="4" s="1"/>
  <c r="GH74" i="4"/>
  <c r="KX74" i="4" s="1"/>
  <c r="PN74" i="4" s="1"/>
  <c r="RB74" i="4" s="1"/>
  <c r="GG74" i="4"/>
  <c r="KW74" i="4" s="1"/>
  <c r="PM74" i="4" s="1"/>
  <c r="RA74" i="4" s="1"/>
  <c r="GF74" i="4"/>
  <c r="KV74" i="4" s="1"/>
  <c r="PL74" i="4" s="1"/>
  <c r="QZ74" i="4" s="1"/>
  <c r="GE74" i="4"/>
  <c r="KU74" i="4" s="1"/>
  <c r="PK74" i="4" s="1"/>
  <c r="QY74" i="4" s="1"/>
  <c r="GD74" i="4"/>
  <c r="KT74" i="4" s="1"/>
  <c r="PJ74" i="4" s="1"/>
  <c r="QX74" i="4" s="1"/>
  <c r="GC74" i="4"/>
  <c r="KS74" i="4" s="1"/>
  <c r="PI74" i="4" s="1"/>
  <c r="QW74" i="4" s="1"/>
  <c r="GB74" i="4"/>
  <c r="KR74" i="4" s="1"/>
  <c r="PH74" i="4" s="1"/>
  <c r="QV74" i="4" s="1"/>
  <c r="GA74" i="4"/>
  <c r="KQ74" i="4" s="1"/>
  <c r="PG74" i="4" s="1"/>
  <c r="QU74" i="4" s="1"/>
  <c r="FZ74" i="4"/>
  <c r="KP74" i="4" s="1"/>
  <c r="PF74" i="4" s="1"/>
  <c r="QT74" i="4" s="1"/>
  <c r="FY74" i="4"/>
  <c r="KO74" i="4" s="1"/>
  <c r="PE74" i="4" s="1"/>
  <c r="QS74" i="4" s="1"/>
  <c r="FX74" i="4"/>
  <c r="KN74" i="4" s="1"/>
  <c r="PD74" i="4" s="1"/>
  <c r="QR74" i="4" s="1"/>
  <c r="FW74" i="4"/>
  <c r="KM74" i="4" s="1"/>
  <c r="PC74" i="4" s="1"/>
  <c r="QQ74" i="4" s="1"/>
  <c r="FV74" i="4"/>
  <c r="KL74" i="4" s="1"/>
  <c r="PB74" i="4" s="1"/>
  <c r="QP74" i="4" s="1"/>
  <c r="FU74" i="4"/>
  <c r="KK74" i="4" s="1"/>
  <c r="PA74" i="4" s="1"/>
  <c r="QO74" i="4" s="1"/>
  <c r="FT74" i="4"/>
  <c r="KJ74" i="4" s="1"/>
  <c r="OZ74" i="4" s="1"/>
  <c r="QN74" i="4" s="1"/>
  <c r="FS74" i="4"/>
  <c r="KI74" i="4" s="1"/>
  <c r="OY74" i="4" s="1"/>
  <c r="QM74" i="4" s="1"/>
  <c r="FR74" i="4"/>
  <c r="KH74" i="4" s="1"/>
  <c r="OX74" i="4" s="1"/>
  <c r="QL74" i="4" s="1"/>
  <c r="FQ74" i="4"/>
  <c r="KG74" i="4" s="1"/>
  <c r="OW74" i="4" s="1"/>
  <c r="QK74" i="4" s="1"/>
  <c r="FP74" i="4"/>
  <c r="KF74" i="4" s="1"/>
  <c r="OV74" i="4" s="1"/>
  <c r="QJ74" i="4" s="1"/>
  <c r="FO74" i="4"/>
  <c r="KE74" i="4" s="1"/>
  <c r="OU74" i="4" s="1"/>
  <c r="QI74" i="4" s="1"/>
  <c r="FN74" i="4"/>
  <c r="KD74" i="4" s="1"/>
  <c r="OT74" i="4" s="1"/>
  <c r="QH74" i="4" s="1"/>
  <c r="FM74" i="4"/>
  <c r="KC74" i="4" s="1"/>
  <c r="OS74" i="4" s="1"/>
  <c r="QG74" i="4" s="1"/>
  <c r="FL74" i="4"/>
  <c r="KB74" i="4" s="1"/>
  <c r="OR74" i="4" s="1"/>
  <c r="QF74" i="4" s="1"/>
  <c r="FK74" i="4"/>
  <c r="KA74" i="4" s="1"/>
  <c r="OQ74" i="4" s="1"/>
  <c r="QE74" i="4" s="1"/>
  <c r="FJ74" i="4"/>
  <c r="JZ74" i="4" s="1"/>
  <c r="GV73" i="4"/>
  <c r="LL73" i="4" s="1"/>
  <c r="QB73" i="4" s="1"/>
  <c r="RP73" i="4" s="1"/>
  <c r="GU73" i="4"/>
  <c r="LK73" i="4" s="1"/>
  <c r="QA73" i="4" s="1"/>
  <c r="RO73" i="4" s="1"/>
  <c r="GT73" i="4"/>
  <c r="LJ73" i="4" s="1"/>
  <c r="PZ73" i="4" s="1"/>
  <c r="RN73" i="4" s="1"/>
  <c r="GS73" i="4"/>
  <c r="LI73" i="4" s="1"/>
  <c r="PY73" i="4" s="1"/>
  <c r="RM73" i="4" s="1"/>
  <c r="GR73" i="4"/>
  <c r="LH73" i="4" s="1"/>
  <c r="PX73" i="4" s="1"/>
  <c r="RL73" i="4" s="1"/>
  <c r="GQ73" i="4"/>
  <c r="LG73" i="4" s="1"/>
  <c r="PW73" i="4" s="1"/>
  <c r="RK73" i="4" s="1"/>
  <c r="GP73" i="4"/>
  <c r="LF73" i="4" s="1"/>
  <c r="PV73" i="4" s="1"/>
  <c r="RJ73" i="4" s="1"/>
  <c r="GO73" i="4"/>
  <c r="LE73" i="4" s="1"/>
  <c r="PU73" i="4" s="1"/>
  <c r="RI73" i="4" s="1"/>
  <c r="GN73" i="4"/>
  <c r="LD73" i="4" s="1"/>
  <c r="PT73" i="4" s="1"/>
  <c r="RH73" i="4" s="1"/>
  <c r="GM73" i="4"/>
  <c r="LC73" i="4" s="1"/>
  <c r="PS73" i="4" s="1"/>
  <c r="RG73" i="4" s="1"/>
  <c r="GL73" i="4"/>
  <c r="LB73" i="4" s="1"/>
  <c r="PR73" i="4" s="1"/>
  <c r="RF73" i="4" s="1"/>
  <c r="GK73" i="4"/>
  <c r="LA73" i="4" s="1"/>
  <c r="PQ73" i="4" s="1"/>
  <c r="RE73" i="4" s="1"/>
  <c r="GJ73" i="4"/>
  <c r="KZ73" i="4" s="1"/>
  <c r="PP73" i="4" s="1"/>
  <c r="RD73" i="4" s="1"/>
  <c r="GI73" i="4"/>
  <c r="KY73" i="4" s="1"/>
  <c r="PO73" i="4" s="1"/>
  <c r="RC73" i="4" s="1"/>
  <c r="GH73" i="4"/>
  <c r="KX73" i="4" s="1"/>
  <c r="PN73" i="4" s="1"/>
  <c r="RB73" i="4" s="1"/>
  <c r="GG73" i="4"/>
  <c r="KW73" i="4" s="1"/>
  <c r="PM73" i="4" s="1"/>
  <c r="RA73" i="4" s="1"/>
  <c r="GF73" i="4"/>
  <c r="KV73" i="4" s="1"/>
  <c r="PL73" i="4" s="1"/>
  <c r="QZ73" i="4" s="1"/>
  <c r="GE73" i="4"/>
  <c r="KU73" i="4" s="1"/>
  <c r="PK73" i="4" s="1"/>
  <c r="QY73" i="4" s="1"/>
  <c r="GD73" i="4"/>
  <c r="KT73" i="4" s="1"/>
  <c r="PJ73" i="4" s="1"/>
  <c r="QX73" i="4" s="1"/>
  <c r="GC73" i="4"/>
  <c r="KS73" i="4" s="1"/>
  <c r="PI73" i="4" s="1"/>
  <c r="QW73" i="4" s="1"/>
  <c r="GB73" i="4"/>
  <c r="KR73" i="4" s="1"/>
  <c r="PH73" i="4" s="1"/>
  <c r="QV73" i="4" s="1"/>
  <c r="GA73" i="4"/>
  <c r="KQ73" i="4" s="1"/>
  <c r="PG73" i="4" s="1"/>
  <c r="QU73" i="4" s="1"/>
  <c r="FZ73" i="4"/>
  <c r="KP73" i="4" s="1"/>
  <c r="PF73" i="4" s="1"/>
  <c r="QT73" i="4" s="1"/>
  <c r="FY73" i="4"/>
  <c r="KO73" i="4" s="1"/>
  <c r="PE73" i="4" s="1"/>
  <c r="QS73" i="4" s="1"/>
  <c r="FX73" i="4"/>
  <c r="KN73" i="4" s="1"/>
  <c r="PD73" i="4" s="1"/>
  <c r="QR73" i="4" s="1"/>
  <c r="FW73" i="4"/>
  <c r="KM73" i="4" s="1"/>
  <c r="PC73" i="4" s="1"/>
  <c r="QQ73" i="4" s="1"/>
  <c r="FV73" i="4"/>
  <c r="KL73" i="4" s="1"/>
  <c r="PB73" i="4" s="1"/>
  <c r="QP73" i="4" s="1"/>
  <c r="FU73" i="4"/>
  <c r="KK73" i="4" s="1"/>
  <c r="PA73" i="4" s="1"/>
  <c r="QO73" i="4" s="1"/>
  <c r="FT73" i="4"/>
  <c r="KJ73" i="4" s="1"/>
  <c r="OZ73" i="4" s="1"/>
  <c r="QN73" i="4" s="1"/>
  <c r="FS73" i="4"/>
  <c r="KI73" i="4" s="1"/>
  <c r="OY73" i="4" s="1"/>
  <c r="QM73" i="4" s="1"/>
  <c r="FR73" i="4"/>
  <c r="KH73" i="4" s="1"/>
  <c r="OX73" i="4" s="1"/>
  <c r="QL73" i="4" s="1"/>
  <c r="FQ73" i="4"/>
  <c r="KG73" i="4" s="1"/>
  <c r="OW73" i="4" s="1"/>
  <c r="QK73" i="4" s="1"/>
  <c r="FP73" i="4"/>
  <c r="KF73" i="4" s="1"/>
  <c r="OV73" i="4" s="1"/>
  <c r="QJ73" i="4" s="1"/>
  <c r="FO73" i="4"/>
  <c r="KE73" i="4" s="1"/>
  <c r="OU73" i="4" s="1"/>
  <c r="QI73" i="4" s="1"/>
  <c r="FN73" i="4"/>
  <c r="KD73" i="4" s="1"/>
  <c r="OT73" i="4" s="1"/>
  <c r="QH73" i="4" s="1"/>
  <c r="FM73" i="4"/>
  <c r="KC73" i="4" s="1"/>
  <c r="OS73" i="4" s="1"/>
  <c r="QG73" i="4" s="1"/>
  <c r="FL73" i="4"/>
  <c r="KB73" i="4" s="1"/>
  <c r="OR73" i="4" s="1"/>
  <c r="QF73" i="4" s="1"/>
  <c r="FK73" i="4"/>
  <c r="KA73" i="4" s="1"/>
  <c r="OQ73" i="4" s="1"/>
  <c r="QE73" i="4" s="1"/>
  <c r="FJ73" i="4"/>
  <c r="JZ73" i="4" s="1"/>
  <c r="GV72" i="4"/>
  <c r="LL72" i="4" s="1"/>
  <c r="QB72" i="4" s="1"/>
  <c r="RP72" i="4" s="1"/>
  <c r="GU72" i="4"/>
  <c r="LK72" i="4" s="1"/>
  <c r="QA72" i="4" s="1"/>
  <c r="RO72" i="4" s="1"/>
  <c r="GT72" i="4"/>
  <c r="LJ72" i="4" s="1"/>
  <c r="PZ72" i="4" s="1"/>
  <c r="RN72" i="4" s="1"/>
  <c r="GS72" i="4"/>
  <c r="LI72" i="4" s="1"/>
  <c r="PY72" i="4" s="1"/>
  <c r="RM72" i="4" s="1"/>
  <c r="GR72" i="4"/>
  <c r="LH72" i="4" s="1"/>
  <c r="PX72" i="4" s="1"/>
  <c r="RL72" i="4" s="1"/>
  <c r="GQ72" i="4"/>
  <c r="LG72" i="4" s="1"/>
  <c r="PW72" i="4" s="1"/>
  <c r="RK72" i="4" s="1"/>
  <c r="GP72" i="4"/>
  <c r="LF72" i="4" s="1"/>
  <c r="PV72" i="4" s="1"/>
  <c r="RJ72" i="4" s="1"/>
  <c r="GO72" i="4"/>
  <c r="LE72" i="4" s="1"/>
  <c r="PU72" i="4" s="1"/>
  <c r="RI72" i="4" s="1"/>
  <c r="GN72" i="4"/>
  <c r="LD72" i="4" s="1"/>
  <c r="PT72" i="4" s="1"/>
  <c r="RH72" i="4" s="1"/>
  <c r="GM72" i="4"/>
  <c r="LC72" i="4" s="1"/>
  <c r="PS72" i="4" s="1"/>
  <c r="RG72" i="4" s="1"/>
  <c r="GL72" i="4"/>
  <c r="LB72" i="4" s="1"/>
  <c r="PR72" i="4" s="1"/>
  <c r="RF72" i="4" s="1"/>
  <c r="GK72" i="4"/>
  <c r="LA72" i="4" s="1"/>
  <c r="PQ72" i="4" s="1"/>
  <c r="RE72" i="4" s="1"/>
  <c r="GJ72" i="4"/>
  <c r="KZ72" i="4" s="1"/>
  <c r="GI72" i="4"/>
  <c r="KY72" i="4" s="1"/>
  <c r="PO72" i="4" s="1"/>
  <c r="RC72" i="4" s="1"/>
  <c r="GH72" i="4"/>
  <c r="KX72" i="4" s="1"/>
  <c r="PN72" i="4" s="1"/>
  <c r="RB72" i="4" s="1"/>
  <c r="GG72" i="4"/>
  <c r="KW72" i="4" s="1"/>
  <c r="PM72" i="4" s="1"/>
  <c r="RA72" i="4" s="1"/>
  <c r="GF72" i="4"/>
  <c r="KV72" i="4" s="1"/>
  <c r="PL72" i="4" s="1"/>
  <c r="QZ72" i="4" s="1"/>
  <c r="GE72" i="4"/>
  <c r="KU72" i="4" s="1"/>
  <c r="PK72" i="4" s="1"/>
  <c r="QY72" i="4" s="1"/>
  <c r="GD72" i="4"/>
  <c r="KT72" i="4" s="1"/>
  <c r="PJ72" i="4" s="1"/>
  <c r="QX72" i="4" s="1"/>
  <c r="GC72" i="4"/>
  <c r="KS72" i="4" s="1"/>
  <c r="PI72" i="4" s="1"/>
  <c r="QW72" i="4" s="1"/>
  <c r="GB72" i="4"/>
  <c r="KR72" i="4" s="1"/>
  <c r="PH72" i="4" s="1"/>
  <c r="QV72" i="4" s="1"/>
  <c r="GA72" i="4"/>
  <c r="KQ72" i="4" s="1"/>
  <c r="PG72" i="4" s="1"/>
  <c r="QU72" i="4" s="1"/>
  <c r="FZ72" i="4"/>
  <c r="KP72" i="4" s="1"/>
  <c r="PF72" i="4" s="1"/>
  <c r="QT72" i="4" s="1"/>
  <c r="FY72" i="4"/>
  <c r="KO72" i="4" s="1"/>
  <c r="PE72" i="4" s="1"/>
  <c r="QS72" i="4" s="1"/>
  <c r="FX72" i="4"/>
  <c r="KN72" i="4" s="1"/>
  <c r="PD72" i="4" s="1"/>
  <c r="QR72" i="4" s="1"/>
  <c r="FW72" i="4"/>
  <c r="KM72" i="4" s="1"/>
  <c r="PC72" i="4" s="1"/>
  <c r="QQ72" i="4" s="1"/>
  <c r="FV72" i="4"/>
  <c r="KL72" i="4" s="1"/>
  <c r="PB72" i="4" s="1"/>
  <c r="QP72" i="4" s="1"/>
  <c r="FU72" i="4"/>
  <c r="KK72" i="4" s="1"/>
  <c r="PA72" i="4" s="1"/>
  <c r="QO72" i="4" s="1"/>
  <c r="FT72" i="4"/>
  <c r="KJ72" i="4" s="1"/>
  <c r="FS72" i="4"/>
  <c r="KI72" i="4" s="1"/>
  <c r="OY72" i="4" s="1"/>
  <c r="QM72" i="4" s="1"/>
  <c r="FR72" i="4"/>
  <c r="KH72" i="4" s="1"/>
  <c r="OX72" i="4" s="1"/>
  <c r="QL72" i="4" s="1"/>
  <c r="FQ72" i="4"/>
  <c r="KG72" i="4" s="1"/>
  <c r="OW72" i="4" s="1"/>
  <c r="QK72" i="4" s="1"/>
  <c r="FP72" i="4"/>
  <c r="KF72" i="4" s="1"/>
  <c r="OV72" i="4" s="1"/>
  <c r="QJ72" i="4" s="1"/>
  <c r="FO72" i="4"/>
  <c r="KE72" i="4" s="1"/>
  <c r="OU72" i="4" s="1"/>
  <c r="QI72" i="4" s="1"/>
  <c r="FN72" i="4"/>
  <c r="KD72" i="4" s="1"/>
  <c r="OT72" i="4" s="1"/>
  <c r="QH72" i="4" s="1"/>
  <c r="FM72" i="4"/>
  <c r="KC72" i="4" s="1"/>
  <c r="OS72" i="4" s="1"/>
  <c r="QG72" i="4" s="1"/>
  <c r="FL72" i="4"/>
  <c r="KB72" i="4" s="1"/>
  <c r="OR72" i="4" s="1"/>
  <c r="QF72" i="4" s="1"/>
  <c r="FK72" i="4"/>
  <c r="KA72" i="4" s="1"/>
  <c r="OQ72" i="4" s="1"/>
  <c r="QE72" i="4" s="1"/>
  <c r="FJ72" i="4"/>
  <c r="JZ72" i="4" s="1"/>
  <c r="GV71" i="4"/>
  <c r="LL71" i="4" s="1"/>
  <c r="QB71" i="4" s="1"/>
  <c r="RP71" i="4" s="1"/>
  <c r="GU71" i="4"/>
  <c r="LK71" i="4" s="1"/>
  <c r="QA71" i="4" s="1"/>
  <c r="RO71" i="4" s="1"/>
  <c r="GT71" i="4"/>
  <c r="LJ71" i="4" s="1"/>
  <c r="PZ71" i="4" s="1"/>
  <c r="RN71" i="4" s="1"/>
  <c r="GS71" i="4"/>
  <c r="LI71" i="4" s="1"/>
  <c r="PY71" i="4" s="1"/>
  <c r="RM71" i="4" s="1"/>
  <c r="GR71" i="4"/>
  <c r="LH71" i="4" s="1"/>
  <c r="PX71" i="4" s="1"/>
  <c r="RL71" i="4" s="1"/>
  <c r="GQ71" i="4"/>
  <c r="LG71" i="4" s="1"/>
  <c r="PW71" i="4" s="1"/>
  <c r="RK71" i="4" s="1"/>
  <c r="GP71" i="4"/>
  <c r="LF71" i="4" s="1"/>
  <c r="PV71" i="4" s="1"/>
  <c r="RJ71" i="4" s="1"/>
  <c r="GO71" i="4"/>
  <c r="LE71" i="4" s="1"/>
  <c r="PU71" i="4" s="1"/>
  <c r="RI71" i="4" s="1"/>
  <c r="GN71" i="4"/>
  <c r="LD71" i="4" s="1"/>
  <c r="PT71" i="4" s="1"/>
  <c r="RH71" i="4" s="1"/>
  <c r="GM71" i="4"/>
  <c r="LC71" i="4" s="1"/>
  <c r="PS71" i="4" s="1"/>
  <c r="RG71" i="4" s="1"/>
  <c r="GL71" i="4"/>
  <c r="LB71" i="4" s="1"/>
  <c r="PR71" i="4" s="1"/>
  <c r="RF71" i="4" s="1"/>
  <c r="GK71" i="4"/>
  <c r="LA71" i="4" s="1"/>
  <c r="PQ71" i="4" s="1"/>
  <c r="RE71" i="4" s="1"/>
  <c r="GJ71" i="4"/>
  <c r="KZ71" i="4" s="1"/>
  <c r="PP71" i="4" s="1"/>
  <c r="RD71" i="4" s="1"/>
  <c r="GI71" i="4"/>
  <c r="KY71" i="4" s="1"/>
  <c r="PO71" i="4" s="1"/>
  <c r="RC71" i="4" s="1"/>
  <c r="GH71" i="4"/>
  <c r="KX71" i="4" s="1"/>
  <c r="PN71" i="4" s="1"/>
  <c r="RB71" i="4" s="1"/>
  <c r="GG71" i="4"/>
  <c r="KW71" i="4" s="1"/>
  <c r="PM71" i="4" s="1"/>
  <c r="RA71" i="4" s="1"/>
  <c r="GF71" i="4"/>
  <c r="KV71" i="4" s="1"/>
  <c r="PL71" i="4" s="1"/>
  <c r="QZ71" i="4" s="1"/>
  <c r="GE71" i="4"/>
  <c r="KU71" i="4" s="1"/>
  <c r="PK71" i="4" s="1"/>
  <c r="QY71" i="4" s="1"/>
  <c r="GD71" i="4"/>
  <c r="KT71" i="4" s="1"/>
  <c r="PJ71" i="4" s="1"/>
  <c r="QX71" i="4" s="1"/>
  <c r="GC71" i="4"/>
  <c r="KS71" i="4" s="1"/>
  <c r="PI71" i="4" s="1"/>
  <c r="QW71" i="4" s="1"/>
  <c r="GB71" i="4"/>
  <c r="KR71" i="4" s="1"/>
  <c r="PH71" i="4" s="1"/>
  <c r="QV71" i="4" s="1"/>
  <c r="GA71" i="4"/>
  <c r="KQ71" i="4" s="1"/>
  <c r="PG71" i="4" s="1"/>
  <c r="QU71" i="4" s="1"/>
  <c r="FZ71" i="4"/>
  <c r="KP71" i="4" s="1"/>
  <c r="PF71" i="4" s="1"/>
  <c r="QT71" i="4" s="1"/>
  <c r="FY71" i="4"/>
  <c r="KO71" i="4" s="1"/>
  <c r="FX71" i="4"/>
  <c r="KN71" i="4" s="1"/>
  <c r="PD71" i="4" s="1"/>
  <c r="QR71" i="4" s="1"/>
  <c r="FW71" i="4"/>
  <c r="KM71" i="4" s="1"/>
  <c r="PC71" i="4" s="1"/>
  <c r="QQ71" i="4" s="1"/>
  <c r="FV71" i="4"/>
  <c r="KL71" i="4" s="1"/>
  <c r="PB71" i="4" s="1"/>
  <c r="QP71" i="4" s="1"/>
  <c r="FU71" i="4"/>
  <c r="KK71" i="4" s="1"/>
  <c r="PA71" i="4" s="1"/>
  <c r="QO71" i="4" s="1"/>
  <c r="FT71" i="4"/>
  <c r="KJ71" i="4" s="1"/>
  <c r="OZ71" i="4" s="1"/>
  <c r="QN71" i="4" s="1"/>
  <c r="FS71" i="4"/>
  <c r="KI71" i="4" s="1"/>
  <c r="OY71" i="4" s="1"/>
  <c r="QM71" i="4" s="1"/>
  <c r="FR71" i="4"/>
  <c r="KH71" i="4" s="1"/>
  <c r="OX71" i="4" s="1"/>
  <c r="QL71" i="4" s="1"/>
  <c r="FQ71" i="4"/>
  <c r="KG71" i="4" s="1"/>
  <c r="OW71" i="4" s="1"/>
  <c r="QK71" i="4" s="1"/>
  <c r="FP71" i="4"/>
  <c r="KF71" i="4" s="1"/>
  <c r="OV71" i="4" s="1"/>
  <c r="QJ71" i="4" s="1"/>
  <c r="FO71" i="4"/>
  <c r="KE71" i="4" s="1"/>
  <c r="OU71" i="4" s="1"/>
  <c r="QI71" i="4" s="1"/>
  <c r="FN71" i="4"/>
  <c r="KD71" i="4" s="1"/>
  <c r="OT71" i="4" s="1"/>
  <c r="QH71" i="4" s="1"/>
  <c r="FM71" i="4"/>
  <c r="KC71" i="4" s="1"/>
  <c r="OS71" i="4" s="1"/>
  <c r="QG71" i="4" s="1"/>
  <c r="FL71" i="4"/>
  <c r="KB71" i="4" s="1"/>
  <c r="OR71" i="4" s="1"/>
  <c r="QF71" i="4" s="1"/>
  <c r="FK71" i="4"/>
  <c r="KA71" i="4" s="1"/>
  <c r="OQ71" i="4" s="1"/>
  <c r="QE71" i="4" s="1"/>
  <c r="FJ71" i="4"/>
  <c r="JZ71" i="4" s="1"/>
  <c r="GV70" i="4"/>
  <c r="LL70" i="4" s="1"/>
  <c r="QB70" i="4" s="1"/>
  <c r="RP70" i="4" s="1"/>
  <c r="GU70" i="4"/>
  <c r="LK70" i="4" s="1"/>
  <c r="QA70" i="4" s="1"/>
  <c r="RO70" i="4" s="1"/>
  <c r="GT70" i="4"/>
  <c r="LJ70" i="4" s="1"/>
  <c r="PZ70" i="4" s="1"/>
  <c r="RN70" i="4" s="1"/>
  <c r="GS70" i="4"/>
  <c r="LI70" i="4" s="1"/>
  <c r="PY70" i="4" s="1"/>
  <c r="RM70" i="4" s="1"/>
  <c r="GR70" i="4"/>
  <c r="LH70" i="4" s="1"/>
  <c r="PX70" i="4" s="1"/>
  <c r="RL70" i="4" s="1"/>
  <c r="GQ70" i="4"/>
  <c r="LG70" i="4" s="1"/>
  <c r="PW70" i="4" s="1"/>
  <c r="RK70" i="4" s="1"/>
  <c r="GP70" i="4"/>
  <c r="LF70" i="4" s="1"/>
  <c r="PV70" i="4" s="1"/>
  <c r="RJ70" i="4" s="1"/>
  <c r="GO70" i="4"/>
  <c r="LE70" i="4" s="1"/>
  <c r="PU70" i="4" s="1"/>
  <c r="RI70" i="4" s="1"/>
  <c r="GN70" i="4"/>
  <c r="LD70" i="4" s="1"/>
  <c r="PT70" i="4" s="1"/>
  <c r="RH70" i="4" s="1"/>
  <c r="GM70" i="4"/>
  <c r="LC70" i="4" s="1"/>
  <c r="PS70" i="4" s="1"/>
  <c r="RG70" i="4" s="1"/>
  <c r="GL70" i="4"/>
  <c r="LB70" i="4" s="1"/>
  <c r="PR70" i="4" s="1"/>
  <c r="RF70" i="4" s="1"/>
  <c r="GK70" i="4"/>
  <c r="LA70" i="4" s="1"/>
  <c r="PQ70" i="4" s="1"/>
  <c r="RE70" i="4" s="1"/>
  <c r="GJ70" i="4"/>
  <c r="KZ70" i="4" s="1"/>
  <c r="PP70" i="4" s="1"/>
  <c r="RD70" i="4" s="1"/>
  <c r="GI70" i="4"/>
  <c r="KY70" i="4" s="1"/>
  <c r="PO70" i="4" s="1"/>
  <c r="RC70" i="4" s="1"/>
  <c r="GH70" i="4"/>
  <c r="KX70" i="4" s="1"/>
  <c r="PN70" i="4" s="1"/>
  <c r="RB70" i="4" s="1"/>
  <c r="GG70" i="4"/>
  <c r="KW70" i="4" s="1"/>
  <c r="PM70" i="4" s="1"/>
  <c r="RA70" i="4" s="1"/>
  <c r="GF70" i="4"/>
  <c r="KV70" i="4" s="1"/>
  <c r="PL70" i="4" s="1"/>
  <c r="QZ70" i="4" s="1"/>
  <c r="GE70" i="4"/>
  <c r="KU70" i="4" s="1"/>
  <c r="PK70" i="4" s="1"/>
  <c r="QY70" i="4" s="1"/>
  <c r="GD70" i="4"/>
  <c r="KT70" i="4" s="1"/>
  <c r="PJ70" i="4" s="1"/>
  <c r="QX70" i="4" s="1"/>
  <c r="GC70" i="4"/>
  <c r="KS70" i="4" s="1"/>
  <c r="PI70" i="4" s="1"/>
  <c r="QW70" i="4" s="1"/>
  <c r="GB70" i="4"/>
  <c r="KR70" i="4" s="1"/>
  <c r="PH70" i="4" s="1"/>
  <c r="QV70" i="4" s="1"/>
  <c r="GA70" i="4"/>
  <c r="KQ70" i="4" s="1"/>
  <c r="PG70" i="4" s="1"/>
  <c r="QU70" i="4" s="1"/>
  <c r="FZ70" i="4"/>
  <c r="KP70" i="4" s="1"/>
  <c r="PF70" i="4" s="1"/>
  <c r="QT70" i="4" s="1"/>
  <c r="FY70" i="4"/>
  <c r="KO70" i="4" s="1"/>
  <c r="PE70" i="4" s="1"/>
  <c r="QS70" i="4" s="1"/>
  <c r="FX70" i="4"/>
  <c r="KN70" i="4" s="1"/>
  <c r="PD70" i="4" s="1"/>
  <c r="QR70" i="4" s="1"/>
  <c r="FW70" i="4"/>
  <c r="KM70" i="4" s="1"/>
  <c r="PC70" i="4" s="1"/>
  <c r="QQ70" i="4" s="1"/>
  <c r="FV70" i="4"/>
  <c r="KL70" i="4" s="1"/>
  <c r="PB70" i="4" s="1"/>
  <c r="QP70" i="4" s="1"/>
  <c r="FU70" i="4"/>
  <c r="KK70" i="4" s="1"/>
  <c r="PA70" i="4" s="1"/>
  <c r="QO70" i="4" s="1"/>
  <c r="FT70" i="4"/>
  <c r="KJ70" i="4" s="1"/>
  <c r="OZ70" i="4" s="1"/>
  <c r="QN70" i="4" s="1"/>
  <c r="FS70" i="4"/>
  <c r="KI70" i="4" s="1"/>
  <c r="OY70" i="4" s="1"/>
  <c r="QM70" i="4" s="1"/>
  <c r="FR70" i="4"/>
  <c r="KH70" i="4" s="1"/>
  <c r="FQ70" i="4"/>
  <c r="KG70" i="4" s="1"/>
  <c r="OW70" i="4" s="1"/>
  <c r="QK70" i="4" s="1"/>
  <c r="FP70" i="4"/>
  <c r="KF70" i="4" s="1"/>
  <c r="OV70" i="4" s="1"/>
  <c r="QJ70" i="4" s="1"/>
  <c r="FO70" i="4"/>
  <c r="KE70" i="4" s="1"/>
  <c r="OU70" i="4" s="1"/>
  <c r="QI70" i="4" s="1"/>
  <c r="FN70" i="4"/>
  <c r="KD70" i="4" s="1"/>
  <c r="OT70" i="4" s="1"/>
  <c r="QH70" i="4" s="1"/>
  <c r="FM70" i="4"/>
  <c r="KC70" i="4" s="1"/>
  <c r="OS70" i="4" s="1"/>
  <c r="QG70" i="4" s="1"/>
  <c r="FL70" i="4"/>
  <c r="KB70" i="4" s="1"/>
  <c r="OR70" i="4" s="1"/>
  <c r="QF70" i="4" s="1"/>
  <c r="FK70" i="4"/>
  <c r="KA70" i="4" s="1"/>
  <c r="OQ70" i="4" s="1"/>
  <c r="QE70" i="4" s="1"/>
  <c r="FJ70" i="4"/>
  <c r="JZ70" i="4" s="1"/>
  <c r="GV69" i="4"/>
  <c r="LL69" i="4" s="1"/>
  <c r="QB69" i="4" s="1"/>
  <c r="RP69" i="4" s="1"/>
  <c r="GU69" i="4"/>
  <c r="LK69" i="4" s="1"/>
  <c r="QA69" i="4" s="1"/>
  <c r="RO69" i="4" s="1"/>
  <c r="GT69" i="4"/>
  <c r="LJ69" i="4" s="1"/>
  <c r="PZ69" i="4" s="1"/>
  <c r="RN69" i="4" s="1"/>
  <c r="GS69" i="4"/>
  <c r="LI69" i="4" s="1"/>
  <c r="PY69" i="4" s="1"/>
  <c r="RM69" i="4" s="1"/>
  <c r="GR69" i="4"/>
  <c r="LH69" i="4" s="1"/>
  <c r="PX69" i="4" s="1"/>
  <c r="RL69" i="4" s="1"/>
  <c r="GQ69" i="4"/>
  <c r="LG69" i="4" s="1"/>
  <c r="PW69" i="4" s="1"/>
  <c r="RK69" i="4" s="1"/>
  <c r="GP69" i="4"/>
  <c r="LF69" i="4" s="1"/>
  <c r="PV69" i="4" s="1"/>
  <c r="RJ69" i="4" s="1"/>
  <c r="GO69" i="4"/>
  <c r="LE69" i="4" s="1"/>
  <c r="PU69" i="4" s="1"/>
  <c r="RI69" i="4" s="1"/>
  <c r="GN69" i="4"/>
  <c r="LD69" i="4" s="1"/>
  <c r="PT69" i="4" s="1"/>
  <c r="RH69" i="4" s="1"/>
  <c r="GM69" i="4"/>
  <c r="LC69" i="4" s="1"/>
  <c r="PS69" i="4" s="1"/>
  <c r="RG69" i="4" s="1"/>
  <c r="GL69" i="4"/>
  <c r="LB69" i="4" s="1"/>
  <c r="PR69" i="4" s="1"/>
  <c r="RF69" i="4" s="1"/>
  <c r="GK69" i="4"/>
  <c r="LA69" i="4" s="1"/>
  <c r="PQ69" i="4" s="1"/>
  <c r="RE69" i="4" s="1"/>
  <c r="GJ69" i="4"/>
  <c r="KZ69" i="4" s="1"/>
  <c r="PP69" i="4" s="1"/>
  <c r="RD69" i="4" s="1"/>
  <c r="GI69" i="4"/>
  <c r="KY69" i="4" s="1"/>
  <c r="PO69" i="4" s="1"/>
  <c r="RC69" i="4" s="1"/>
  <c r="GH69" i="4"/>
  <c r="KX69" i="4" s="1"/>
  <c r="PN69" i="4" s="1"/>
  <c r="RB69" i="4" s="1"/>
  <c r="GG69" i="4"/>
  <c r="KW69" i="4" s="1"/>
  <c r="PM69" i="4" s="1"/>
  <c r="RA69" i="4" s="1"/>
  <c r="GF69" i="4"/>
  <c r="KV69" i="4" s="1"/>
  <c r="PL69" i="4" s="1"/>
  <c r="QZ69" i="4" s="1"/>
  <c r="GE69" i="4"/>
  <c r="KU69" i="4" s="1"/>
  <c r="PK69" i="4" s="1"/>
  <c r="QY69" i="4" s="1"/>
  <c r="GD69" i="4"/>
  <c r="KT69" i="4" s="1"/>
  <c r="PJ69" i="4" s="1"/>
  <c r="QX69" i="4" s="1"/>
  <c r="GC69" i="4"/>
  <c r="KS69" i="4" s="1"/>
  <c r="PI69" i="4" s="1"/>
  <c r="QW69" i="4" s="1"/>
  <c r="GB69" i="4"/>
  <c r="KR69" i="4" s="1"/>
  <c r="PH69" i="4" s="1"/>
  <c r="QV69" i="4" s="1"/>
  <c r="GA69" i="4"/>
  <c r="KQ69" i="4" s="1"/>
  <c r="PG69" i="4" s="1"/>
  <c r="QU69" i="4" s="1"/>
  <c r="FZ69" i="4"/>
  <c r="KP69" i="4" s="1"/>
  <c r="PF69" i="4" s="1"/>
  <c r="QT69" i="4" s="1"/>
  <c r="FY69" i="4"/>
  <c r="KO69" i="4" s="1"/>
  <c r="FX69" i="4"/>
  <c r="KN69" i="4" s="1"/>
  <c r="PD69" i="4" s="1"/>
  <c r="QR69" i="4" s="1"/>
  <c r="FW69" i="4"/>
  <c r="KM69" i="4" s="1"/>
  <c r="PC69" i="4" s="1"/>
  <c r="QQ69" i="4" s="1"/>
  <c r="FV69" i="4"/>
  <c r="KL69" i="4" s="1"/>
  <c r="PB69" i="4" s="1"/>
  <c r="QP69" i="4" s="1"/>
  <c r="FU69" i="4"/>
  <c r="KK69" i="4" s="1"/>
  <c r="PA69" i="4" s="1"/>
  <c r="QO69" i="4" s="1"/>
  <c r="FT69" i="4"/>
  <c r="KJ69" i="4" s="1"/>
  <c r="OZ69" i="4" s="1"/>
  <c r="QN69" i="4" s="1"/>
  <c r="FS69" i="4"/>
  <c r="KI69" i="4" s="1"/>
  <c r="OY69" i="4" s="1"/>
  <c r="QM69" i="4" s="1"/>
  <c r="FR69" i="4"/>
  <c r="KH69" i="4" s="1"/>
  <c r="FQ69" i="4"/>
  <c r="KG69" i="4" s="1"/>
  <c r="OW69" i="4" s="1"/>
  <c r="QK69" i="4" s="1"/>
  <c r="FP69" i="4"/>
  <c r="KF69" i="4" s="1"/>
  <c r="OV69" i="4" s="1"/>
  <c r="QJ69" i="4" s="1"/>
  <c r="FO69" i="4"/>
  <c r="KE69" i="4" s="1"/>
  <c r="OU69" i="4" s="1"/>
  <c r="QI69" i="4" s="1"/>
  <c r="FN69" i="4"/>
  <c r="KD69" i="4" s="1"/>
  <c r="OT69" i="4" s="1"/>
  <c r="QH69" i="4" s="1"/>
  <c r="FM69" i="4"/>
  <c r="KC69" i="4" s="1"/>
  <c r="OS69" i="4" s="1"/>
  <c r="QG69" i="4" s="1"/>
  <c r="FL69" i="4"/>
  <c r="KB69" i="4" s="1"/>
  <c r="OR69" i="4" s="1"/>
  <c r="QF69" i="4" s="1"/>
  <c r="FK69" i="4"/>
  <c r="KA69" i="4" s="1"/>
  <c r="OQ69" i="4" s="1"/>
  <c r="QE69" i="4" s="1"/>
  <c r="FJ69" i="4"/>
  <c r="JZ69" i="4" s="1"/>
  <c r="GV68" i="4"/>
  <c r="LL68" i="4" s="1"/>
  <c r="QB68" i="4" s="1"/>
  <c r="RP68" i="4" s="1"/>
  <c r="GU68" i="4"/>
  <c r="LK68" i="4" s="1"/>
  <c r="QA68" i="4" s="1"/>
  <c r="RO68" i="4" s="1"/>
  <c r="GT68" i="4"/>
  <c r="LJ68" i="4" s="1"/>
  <c r="PZ68" i="4" s="1"/>
  <c r="RN68" i="4" s="1"/>
  <c r="GS68" i="4"/>
  <c r="LI68" i="4" s="1"/>
  <c r="PY68" i="4" s="1"/>
  <c r="RM68" i="4" s="1"/>
  <c r="GR68" i="4"/>
  <c r="LH68" i="4" s="1"/>
  <c r="PX68" i="4" s="1"/>
  <c r="RL68" i="4" s="1"/>
  <c r="GQ68" i="4"/>
  <c r="LG68" i="4" s="1"/>
  <c r="PW68" i="4" s="1"/>
  <c r="RK68" i="4" s="1"/>
  <c r="GP68" i="4"/>
  <c r="LF68" i="4" s="1"/>
  <c r="PV68" i="4" s="1"/>
  <c r="RJ68" i="4" s="1"/>
  <c r="GO68" i="4"/>
  <c r="LE68" i="4" s="1"/>
  <c r="PU68" i="4" s="1"/>
  <c r="RI68" i="4" s="1"/>
  <c r="GN68" i="4"/>
  <c r="LD68" i="4" s="1"/>
  <c r="PT68" i="4" s="1"/>
  <c r="RH68" i="4" s="1"/>
  <c r="GM68" i="4"/>
  <c r="LC68" i="4" s="1"/>
  <c r="PS68" i="4" s="1"/>
  <c r="RG68" i="4" s="1"/>
  <c r="GL68" i="4"/>
  <c r="LB68" i="4" s="1"/>
  <c r="PR68" i="4" s="1"/>
  <c r="RF68" i="4" s="1"/>
  <c r="GK68" i="4"/>
  <c r="LA68" i="4" s="1"/>
  <c r="PQ68" i="4" s="1"/>
  <c r="RE68" i="4" s="1"/>
  <c r="GJ68" i="4"/>
  <c r="KZ68" i="4" s="1"/>
  <c r="PP68" i="4" s="1"/>
  <c r="RD68" i="4" s="1"/>
  <c r="GI68" i="4"/>
  <c r="KY68" i="4" s="1"/>
  <c r="PO68" i="4" s="1"/>
  <c r="RC68" i="4" s="1"/>
  <c r="GH68" i="4"/>
  <c r="KX68" i="4" s="1"/>
  <c r="PN68" i="4" s="1"/>
  <c r="RB68" i="4" s="1"/>
  <c r="GG68" i="4"/>
  <c r="KW68" i="4" s="1"/>
  <c r="PM68" i="4" s="1"/>
  <c r="RA68" i="4" s="1"/>
  <c r="GF68" i="4"/>
  <c r="KV68" i="4" s="1"/>
  <c r="PL68" i="4" s="1"/>
  <c r="QZ68" i="4" s="1"/>
  <c r="GE68" i="4"/>
  <c r="KU68" i="4" s="1"/>
  <c r="PK68" i="4" s="1"/>
  <c r="QY68" i="4" s="1"/>
  <c r="GD68" i="4"/>
  <c r="KT68" i="4" s="1"/>
  <c r="PJ68" i="4" s="1"/>
  <c r="QX68" i="4" s="1"/>
  <c r="GC68" i="4"/>
  <c r="KS68" i="4" s="1"/>
  <c r="PI68" i="4" s="1"/>
  <c r="QW68" i="4" s="1"/>
  <c r="GB68" i="4"/>
  <c r="KR68" i="4" s="1"/>
  <c r="PH68" i="4" s="1"/>
  <c r="QV68" i="4" s="1"/>
  <c r="GA68" i="4"/>
  <c r="KQ68" i="4" s="1"/>
  <c r="PG68" i="4" s="1"/>
  <c r="QU68" i="4" s="1"/>
  <c r="FZ68" i="4"/>
  <c r="KP68" i="4" s="1"/>
  <c r="PF68" i="4" s="1"/>
  <c r="QT68" i="4" s="1"/>
  <c r="FY68" i="4"/>
  <c r="KO68" i="4" s="1"/>
  <c r="FX68" i="4"/>
  <c r="KN68" i="4" s="1"/>
  <c r="PD68" i="4" s="1"/>
  <c r="QR68" i="4" s="1"/>
  <c r="FW68" i="4"/>
  <c r="KM68" i="4" s="1"/>
  <c r="PC68" i="4" s="1"/>
  <c r="QQ68" i="4" s="1"/>
  <c r="FV68" i="4"/>
  <c r="KL68" i="4" s="1"/>
  <c r="PB68" i="4" s="1"/>
  <c r="QP68" i="4" s="1"/>
  <c r="FU68" i="4"/>
  <c r="KK68" i="4" s="1"/>
  <c r="PA68" i="4" s="1"/>
  <c r="QO68" i="4" s="1"/>
  <c r="FT68" i="4"/>
  <c r="KJ68" i="4" s="1"/>
  <c r="OZ68" i="4" s="1"/>
  <c r="QN68" i="4" s="1"/>
  <c r="FS68" i="4"/>
  <c r="KI68" i="4" s="1"/>
  <c r="OY68" i="4" s="1"/>
  <c r="QM68" i="4" s="1"/>
  <c r="FR68" i="4"/>
  <c r="KH68" i="4" s="1"/>
  <c r="OX68" i="4" s="1"/>
  <c r="QL68" i="4" s="1"/>
  <c r="FQ68" i="4"/>
  <c r="KG68" i="4" s="1"/>
  <c r="OW68" i="4" s="1"/>
  <c r="QK68" i="4" s="1"/>
  <c r="FP68" i="4"/>
  <c r="KF68" i="4" s="1"/>
  <c r="OV68" i="4" s="1"/>
  <c r="QJ68" i="4" s="1"/>
  <c r="FO68" i="4"/>
  <c r="KE68" i="4" s="1"/>
  <c r="OU68" i="4" s="1"/>
  <c r="QI68" i="4" s="1"/>
  <c r="FN68" i="4"/>
  <c r="KD68" i="4" s="1"/>
  <c r="OT68" i="4" s="1"/>
  <c r="QH68" i="4" s="1"/>
  <c r="FM68" i="4"/>
  <c r="KC68" i="4" s="1"/>
  <c r="OS68" i="4" s="1"/>
  <c r="QG68" i="4" s="1"/>
  <c r="FL68" i="4"/>
  <c r="KB68" i="4" s="1"/>
  <c r="OR68" i="4" s="1"/>
  <c r="QF68" i="4" s="1"/>
  <c r="FK68" i="4"/>
  <c r="KA68" i="4" s="1"/>
  <c r="OQ68" i="4" s="1"/>
  <c r="QE68" i="4" s="1"/>
  <c r="FJ68" i="4"/>
  <c r="JZ68" i="4" s="1"/>
  <c r="GV67" i="4"/>
  <c r="LL67" i="4" s="1"/>
  <c r="QB67" i="4" s="1"/>
  <c r="RP67" i="4" s="1"/>
  <c r="GU67" i="4"/>
  <c r="LK67" i="4" s="1"/>
  <c r="QA67" i="4" s="1"/>
  <c r="RO67" i="4" s="1"/>
  <c r="GT67" i="4"/>
  <c r="LJ67" i="4" s="1"/>
  <c r="PZ67" i="4" s="1"/>
  <c r="RN67" i="4" s="1"/>
  <c r="GS67" i="4"/>
  <c r="LI67" i="4" s="1"/>
  <c r="PY67" i="4" s="1"/>
  <c r="RM67" i="4" s="1"/>
  <c r="GR67" i="4"/>
  <c r="LH67" i="4" s="1"/>
  <c r="PX67" i="4" s="1"/>
  <c r="RL67" i="4" s="1"/>
  <c r="GQ67" i="4"/>
  <c r="LG67" i="4" s="1"/>
  <c r="PW67" i="4" s="1"/>
  <c r="RK67" i="4" s="1"/>
  <c r="GP67" i="4"/>
  <c r="LF67" i="4" s="1"/>
  <c r="GO67" i="4"/>
  <c r="LE67" i="4" s="1"/>
  <c r="PU67" i="4" s="1"/>
  <c r="RI67" i="4" s="1"/>
  <c r="GN67" i="4"/>
  <c r="LD67" i="4" s="1"/>
  <c r="PT67" i="4" s="1"/>
  <c r="RH67" i="4" s="1"/>
  <c r="GM67" i="4"/>
  <c r="LC67" i="4" s="1"/>
  <c r="PS67" i="4" s="1"/>
  <c r="RG67" i="4" s="1"/>
  <c r="GL67" i="4"/>
  <c r="LB67" i="4" s="1"/>
  <c r="PR67" i="4" s="1"/>
  <c r="RF67" i="4" s="1"/>
  <c r="GK67" i="4"/>
  <c r="LA67" i="4" s="1"/>
  <c r="PQ67" i="4" s="1"/>
  <c r="RE67" i="4" s="1"/>
  <c r="GJ67" i="4"/>
  <c r="KZ67" i="4" s="1"/>
  <c r="PP67" i="4" s="1"/>
  <c r="RD67" i="4" s="1"/>
  <c r="GI67" i="4"/>
  <c r="KY67" i="4" s="1"/>
  <c r="PO67" i="4" s="1"/>
  <c r="RC67" i="4" s="1"/>
  <c r="GH67" i="4"/>
  <c r="KX67" i="4" s="1"/>
  <c r="PN67" i="4" s="1"/>
  <c r="RB67" i="4" s="1"/>
  <c r="GG67" i="4"/>
  <c r="KW67" i="4" s="1"/>
  <c r="PM67" i="4" s="1"/>
  <c r="RA67" i="4" s="1"/>
  <c r="GF67" i="4"/>
  <c r="KV67" i="4" s="1"/>
  <c r="PL67" i="4" s="1"/>
  <c r="QZ67" i="4" s="1"/>
  <c r="GE67" i="4"/>
  <c r="KU67" i="4" s="1"/>
  <c r="PK67" i="4" s="1"/>
  <c r="QY67" i="4" s="1"/>
  <c r="GD67" i="4"/>
  <c r="KT67" i="4" s="1"/>
  <c r="PJ67" i="4" s="1"/>
  <c r="QX67" i="4" s="1"/>
  <c r="GC67" i="4"/>
  <c r="KS67" i="4" s="1"/>
  <c r="PI67" i="4" s="1"/>
  <c r="QW67" i="4" s="1"/>
  <c r="GB67" i="4"/>
  <c r="KR67" i="4" s="1"/>
  <c r="PH67" i="4" s="1"/>
  <c r="QV67" i="4" s="1"/>
  <c r="GA67" i="4"/>
  <c r="KQ67" i="4" s="1"/>
  <c r="PG67" i="4" s="1"/>
  <c r="QU67" i="4" s="1"/>
  <c r="FZ67" i="4"/>
  <c r="KP67" i="4" s="1"/>
  <c r="PF67" i="4" s="1"/>
  <c r="QT67" i="4" s="1"/>
  <c r="FY67" i="4"/>
  <c r="KO67" i="4" s="1"/>
  <c r="PE67" i="4" s="1"/>
  <c r="QS67" i="4" s="1"/>
  <c r="FX67" i="4"/>
  <c r="KN67" i="4" s="1"/>
  <c r="PD67" i="4" s="1"/>
  <c r="QR67" i="4" s="1"/>
  <c r="FW67" i="4"/>
  <c r="KM67" i="4" s="1"/>
  <c r="PC67" i="4" s="1"/>
  <c r="QQ67" i="4" s="1"/>
  <c r="FV67" i="4"/>
  <c r="KL67" i="4" s="1"/>
  <c r="PB67" i="4" s="1"/>
  <c r="QP67" i="4" s="1"/>
  <c r="FU67" i="4"/>
  <c r="KK67" i="4" s="1"/>
  <c r="PA67" i="4" s="1"/>
  <c r="QO67" i="4" s="1"/>
  <c r="FT67" i="4"/>
  <c r="KJ67" i="4" s="1"/>
  <c r="OZ67" i="4" s="1"/>
  <c r="QN67" i="4" s="1"/>
  <c r="FS67" i="4"/>
  <c r="KI67" i="4" s="1"/>
  <c r="OY67" i="4" s="1"/>
  <c r="QM67" i="4" s="1"/>
  <c r="FR67" i="4"/>
  <c r="KH67" i="4" s="1"/>
  <c r="OX67" i="4" s="1"/>
  <c r="QL67" i="4" s="1"/>
  <c r="FQ67" i="4"/>
  <c r="KG67" i="4" s="1"/>
  <c r="OW67" i="4" s="1"/>
  <c r="QK67" i="4" s="1"/>
  <c r="FP67" i="4"/>
  <c r="KF67" i="4" s="1"/>
  <c r="OV67" i="4" s="1"/>
  <c r="QJ67" i="4" s="1"/>
  <c r="FO67" i="4"/>
  <c r="KE67" i="4" s="1"/>
  <c r="OU67" i="4" s="1"/>
  <c r="QI67" i="4" s="1"/>
  <c r="FN67" i="4"/>
  <c r="KD67" i="4" s="1"/>
  <c r="OT67" i="4" s="1"/>
  <c r="QH67" i="4" s="1"/>
  <c r="FM67" i="4"/>
  <c r="KC67" i="4" s="1"/>
  <c r="OS67" i="4" s="1"/>
  <c r="QG67" i="4" s="1"/>
  <c r="FL67" i="4"/>
  <c r="KB67" i="4" s="1"/>
  <c r="OR67" i="4" s="1"/>
  <c r="QF67" i="4" s="1"/>
  <c r="FK67" i="4"/>
  <c r="KA67" i="4" s="1"/>
  <c r="OQ67" i="4" s="1"/>
  <c r="QE67" i="4" s="1"/>
  <c r="FJ67" i="4"/>
  <c r="JZ67" i="4" s="1"/>
  <c r="GV66" i="4"/>
  <c r="LL66" i="4" s="1"/>
  <c r="QB66" i="4" s="1"/>
  <c r="RP66" i="4" s="1"/>
  <c r="GU66" i="4"/>
  <c r="LK66" i="4" s="1"/>
  <c r="QA66" i="4" s="1"/>
  <c r="RO66" i="4" s="1"/>
  <c r="GT66" i="4"/>
  <c r="LJ66" i="4" s="1"/>
  <c r="PZ66" i="4" s="1"/>
  <c r="RN66" i="4" s="1"/>
  <c r="GS66" i="4"/>
  <c r="LI66" i="4" s="1"/>
  <c r="PY66" i="4" s="1"/>
  <c r="RM66" i="4" s="1"/>
  <c r="GR66" i="4"/>
  <c r="LH66" i="4" s="1"/>
  <c r="PX66" i="4" s="1"/>
  <c r="RL66" i="4" s="1"/>
  <c r="GQ66" i="4"/>
  <c r="LG66" i="4" s="1"/>
  <c r="PW66" i="4" s="1"/>
  <c r="RK66" i="4" s="1"/>
  <c r="GP66" i="4"/>
  <c r="LF66" i="4" s="1"/>
  <c r="PV66" i="4" s="1"/>
  <c r="RJ66" i="4" s="1"/>
  <c r="GO66" i="4"/>
  <c r="LE66" i="4" s="1"/>
  <c r="PU66" i="4" s="1"/>
  <c r="RI66" i="4" s="1"/>
  <c r="GN66" i="4"/>
  <c r="LD66" i="4" s="1"/>
  <c r="PT66" i="4" s="1"/>
  <c r="RH66" i="4" s="1"/>
  <c r="GM66" i="4"/>
  <c r="LC66" i="4" s="1"/>
  <c r="PS66" i="4" s="1"/>
  <c r="RG66" i="4" s="1"/>
  <c r="GL66" i="4"/>
  <c r="LB66" i="4" s="1"/>
  <c r="PR66" i="4" s="1"/>
  <c r="RF66" i="4" s="1"/>
  <c r="GK66" i="4"/>
  <c r="LA66" i="4" s="1"/>
  <c r="PQ66" i="4" s="1"/>
  <c r="RE66" i="4" s="1"/>
  <c r="GJ66" i="4"/>
  <c r="KZ66" i="4" s="1"/>
  <c r="GI66" i="4"/>
  <c r="KY66" i="4" s="1"/>
  <c r="PO66" i="4" s="1"/>
  <c r="RC66" i="4" s="1"/>
  <c r="GH66" i="4"/>
  <c r="KX66" i="4" s="1"/>
  <c r="PN66" i="4" s="1"/>
  <c r="RB66" i="4" s="1"/>
  <c r="GG66" i="4"/>
  <c r="KW66" i="4" s="1"/>
  <c r="PM66" i="4" s="1"/>
  <c r="RA66" i="4" s="1"/>
  <c r="GF66" i="4"/>
  <c r="KV66" i="4" s="1"/>
  <c r="PL66" i="4" s="1"/>
  <c r="QZ66" i="4" s="1"/>
  <c r="GE66" i="4"/>
  <c r="KU66" i="4" s="1"/>
  <c r="PK66" i="4" s="1"/>
  <c r="QY66" i="4" s="1"/>
  <c r="GD66" i="4"/>
  <c r="KT66" i="4" s="1"/>
  <c r="PJ66" i="4" s="1"/>
  <c r="QX66" i="4" s="1"/>
  <c r="GC66" i="4"/>
  <c r="KS66" i="4" s="1"/>
  <c r="PI66" i="4" s="1"/>
  <c r="QW66" i="4" s="1"/>
  <c r="GB66" i="4"/>
  <c r="KR66" i="4" s="1"/>
  <c r="PH66" i="4" s="1"/>
  <c r="QV66" i="4" s="1"/>
  <c r="GA66" i="4"/>
  <c r="KQ66" i="4" s="1"/>
  <c r="PG66" i="4" s="1"/>
  <c r="QU66" i="4" s="1"/>
  <c r="FZ66" i="4"/>
  <c r="KP66" i="4" s="1"/>
  <c r="PF66" i="4" s="1"/>
  <c r="QT66" i="4" s="1"/>
  <c r="FY66" i="4"/>
  <c r="KO66" i="4" s="1"/>
  <c r="PE66" i="4" s="1"/>
  <c r="QS66" i="4" s="1"/>
  <c r="FX66" i="4"/>
  <c r="KN66" i="4" s="1"/>
  <c r="FW66" i="4"/>
  <c r="KM66" i="4" s="1"/>
  <c r="PC66" i="4" s="1"/>
  <c r="QQ66" i="4" s="1"/>
  <c r="FV66" i="4"/>
  <c r="KL66" i="4" s="1"/>
  <c r="PB66" i="4" s="1"/>
  <c r="QP66" i="4" s="1"/>
  <c r="FU66" i="4"/>
  <c r="KK66" i="4" s="1"/>
  <c r="PA66" i="4" s="1"/>
  <c r="QO66" i="4" s="1"/>
  <c r="FT66" i="4"/>
  <c r="KJ66" i="4" s="1"/>
  <c r="OZ66" i="4" s="1"/>
  <c r="QN66" i="4" s="1"/>
  <c r="FS66" i="4"/>
  <c r="KI66" i="4" s="1"/>
  <c r="OY66" i="4" s="1"/>
  <c r="QM66" i="4" s="1"/>
  <c r="FR66" i="4"/>
  <c r="KH66" i="4" s="1"/>
  <c r="OX66" i="4" s="1"/>
  <c r="QL66" i="4" s="1"/>
  <c r="FQ66" i="4"/>
  <c r="KG66" i="4" s="1"/>
  <c r="OW66" i="4" s="1"/>
  <c r="QK66" i="4" s="1"/>
  <c r="FP66" i="4"/>
  <c r="KF66" i="4" s="1"/>
  <c r="OV66" i="4" s="1"/>
  <c r="QJ66" i="4" s="1"/>
  <c r="FO66" i="4"/>
  <c r="KE66" i="4" s="1"/>
  <c r="OU66" i="4" s="1"/>
  <c r="QI66" i="4" s="1"/>
  <c r="FN66" i="4"/>
  <c r="KD66" i="4" s="1"/>
  <c r="OT66" i="4" s="1"/>
  <c r="QH66" i="4" s="1"/>
  <c r="FM66" i="4"/>
  <c r="KC66" i="4" s="1"/>
  <c r="FL66" i="4"/>
  <c r="KB66" i="4" s="1"/>
  <c r="OR66" i="4" s="1"/>
  <c r="QF66" i="4" s="1"/>
  <c r="FK66" i="4"/>
  <c r="KA66" i="4" s="1"/>
  <c r="OQ66" i="4" s="1"/>
  <c r="QE66" i="4" s="1"/>
  <c r="FJ66" i="4"/>
  <c r="JZ66" i="4" s="1"/>
  <c r="GV65" i="4"/>
  <c r="LL65" i="4" s="1"/>
  <c r="QB65" i="4" s="1"/>
  <c r="RP65" i="4" s="1"/>
  <c r="GU65" i="4"/>
  <c r="LK65" i="4" s="1"/>
  <c r="QA65" i="4" s="1"/>
  <c r="RO65" i="4" s="1"/>
  <c r="GT65" i="4"/>
  <c r="LJ65" i="4" s="1"/>
  <c r="PZ65" i="4" s="1"/>
  <c r="RN65" i="4" s="1"/>
  <c r="GS65" i="4"/>
  <c r="LI65" i="4" s="1"/>
  <c r="PY65" i="4" s="1"/>
  <c r="RM65" i="4" s="1"/>
  <c r="GR65" i="4"/>
  <c r="LH65" i="4" s="1"/>
  <c r="PX65" i="4" s="1"/>
  <c r="RL65" i="4" s="1"/>
  <c r="GQ65" i="4"/>
  <c r="LG65" i="4" s="1"/>
  <c r="PW65" i="4" s="1"/>
  <c r="RK65" i="4" s="1"/>
  <c r="GP65" i="4"/>
  <c r="LF65" i="4" s="1"/>
  <c r="PV65" i="4" s="1"/>
  <c r="RJ65" i="4" s="1"/>
  <c r="GO65" i="4"/>
  <c r="LE65" i="4" s="1"/>
  <c r="PU65" i="4" s="1"/>
  <c r="RI65" i="4" s="1"/>
  <c r="GN65" i="4"/>
  <c r="LD65" i="4" s="1"/>
  <c r="PT65" i="4" s="1"/>
  <c r="RH65" i="4" s="1"/>
  <c r="GM65" i="4"/>
  <c r="LC65" i="4" s="1"/>
  <c r="PS65" i="4" s="1"/>
  <c r="RG65" i="4" s="1"/>
  <c r="GL65" i="4"/>
  <c r="LB65" i="4" s="1"/>
  <c r="PR65" i="4" s="1"/>
  <c r="RF65" i="4" s="1"/>
  <c r="GK65" i="4"/>
  <c r="LA65" i="4" s="1"/>
  <c r="PQ65" i="4" s="1"/>
  <c r="RE65" i="4" s="1"/>
  <c r="GJ65" i="4"/>
  <c r="KZ65" i="4" s="1"/>
  <c r="PP65" i="4" s="1"/>
  <c r="RD65" i="4" s="1"/>
  <c r="GI65" i="4"/>
  <c r="KY65" i="4" s="1"/>
  <c r="PO65" i="4" s="1"/>
  <c r="RC65" i="4" s="1"/>
  <c r="GH65" i="4"/>
  <c r="KX65" i="4" s="1"/>
  <c r="PN65" i="4" s="1"/>
  <c r="RB65" i="4" s="1"/>
  <c r="GG65" i="4"/>
  <c r="KW65" i="4" s="1"/>
  <c r="PM65" i="4" s="1"/>
  <c r="RA65" i="4" s="1"/>
  <c r="GF65" i="4"/>
  <c r="KV65" i="4" s="1"/>
  <c r="PL65" i="4" s="1"/>
  <c r="QZ65" i="4" s="1"/>
  <c r="GE65" i="4"/>
  <c r="KU65" i="4" s="1"/>
  <c r="PK65" i="4" s="1"/>
  <c r="QY65" i="4" s="1"/>
  <c r="GD65" i="4"/>
  <c r="KT65" i="4" s="1"/>
  <c r="GC65" i="4"/>
  <c r="KS65" i="4" s="1"/>
  <c r="PI65" i="4" s="1"/>
  <c r="QW65" i="4" s="1"/>
  <c r="GB65" i="4"/>
  <c r="KR65" i="4" s="1"/>
  <c r="PH65" i="4" s="1"/>
  <c r="QV65" i="4" s="1"/>
  <c r="GA65" i="4"/>
  <c r="KQ65" i="4" s="1"/>
  <c r="PG65" i="4" s="1"/>
  <c r="QU65" i="4" s="1"/>
  <c r="FZ65" i="4"/>
  <c r="KP65" i="4" s="1"/>
  <c r="PF65" i="4" s="1"/>
  <c r="QT65" i="4" s="1"/>
  <c r="FY65" i="4"/>
  <c r="KO65" i="4" s="1"/>
  <c r="PE65" i="4" s="1"/>
  <c r="QS65" i="4" s="1"/>
  <c r="FX65" i="4"/>
  <c r="KN65" i="4" s="1"/>
  <c r="PD65" i="4" s="1"/>
  <c r="QR65" i="4" s="1"/>
  <c r="FW65" i="4"/>
  <c r="KM65" i="4" s="1"/>
  <c r="PC65" i="4" s="1"/>
  <c r="QQ65" i="4" s="1"/>
  <c r="FV65" i="4"/>
  <c r="KL65" i="4" s="1"/>
  <c r="PB65" i="4" s="1"/>
  <c r="QP65" i="4" s="1"/>
  <c r="FU65" i="4"/>
  <c r="KK65" i="4" s="1"/>
  <c r="PA65" i="4" s="1"/>
  <c r="QO65" i="4" s="1"/>
  <c r="FT65" i="4"/>
  <c r="KJ65" i="4" s="1"/>
  <c r="FS65" i="4"/>
  <c r="KI65" i="4" s="1"/>
  <c r="OY65" i="4" s="1"/>
  <c r="QM65" i="4" s="1"/>
  <c r="FR65" i="4"/>
  <c r="KH65" i="4" s="1"/>
  <c r="OX65" i="4" s="1"/>
  <c r="QL65" i="4" s="1"/>
  <c r="FQ65" i="4"/>
  <c r="KG65" i="4" s="1"/>
  <c r="OW65" i="4" s="1"/>
  <c r="QK65" i="4" s="1"/>
  <c r="FP65" i="4"/>
  <c r="KF65" i="4" s="1"/>
  <c r="OV65" i="4" s="1"/>
  <c r="QJ65" i="4" s="1"/>
  <c r="FO65" i="4"/>
  <c r="KE65" i="4" s="1"/>
  <c r="OU65" i="4" s="1"/>
  <c r="QI65" i="4" s="1"/>
  <c r="FN65" i="4"/>
  <c r="KD65" i="4" s="1"/>
  <c r="OT65" i="4" s="1"/>
  <c r="QH65" i="4" s="1"/>
  <c r="FM65" i="4"/>
  <c r="KC65" i="4" s="1"/>
  <c r="FL65" i="4"/>
  <c r="KB65" i="4" s="1"/>
  <c r="OR65" i="4" s="1"/>
  <c r="QF65" i="4" s="1"/>
  <c r="FK65" i="4"/>
  <c r="KA65" i="4" s="1"/>
  <c r="OQ65" i="4" s="1"/>
  <c r="QE65" i="4" s="1"/>
  <c r="FJ65" i="4"/>
  <c r="JZ65" i="4" s="1"/>
  <c r="GV64" i="4"/>
  <c r="LL64" i="4" s="1"/>
  <c r="GU64" i="4"/>
  <c r="LK64" i="4" s="1"/>
  <c r="QA64" i="4" s="1"/>
  <c r="RO64" i="4" s="1"/>
  <c r="GT64" i="4"/>
  <c r="LJ64" i="4" s="1"/>
  <c r="PZ64" i="4" s="1"/>
  <c r="RN64" i="4" s="1"/>
  <c r="GS64" i="4"/>
  <c r="LI64" i="4" s="1"/>
  <c r="PY64" i="4" s="1"/>
  <c r="RM64" i="4" s="1"/>
  <c r="GR64" i="4"/>
  <c r="LH64" i="4" s="1"/>
  <c r="GQ64" i="4"/>
  <c r="LG64" i="4" s="1"/>
  <c r="PW64" i="4" s="1"/>
  <c r="RK64" i="4" s="1"/>
  <c r="GP64" i="4"/>
  <c r="LF64" i="4" s="1"/>
  <c r="PV64" i="4" s="1"/>
  <c r="RJ64" i="4" s="1"/>
  <c r="GO64" i="4"/>
  <c r="LE64" i="4" s="1"/>
  <c r="PU64" i="4" s="1"/>
  <c r="RI64" i="4" s="1"/>
  <c r="GN64" i="4"/>
  <c r="LD64" i="4" s="1"/>
  <c r="PT64" i="4" s="1"/>
  <c r="RH64" i="4" s="1"/>
  <c r="GM64" i="4"/>
  <c r="LC64" i="4" s="1"/>
  <c r="PS64" i="4" s="1"/>
  <c r="RG64" i="4" s="1"/>
  <c r="GL64" i="4"/>
  <c r="LB64" i="4" s="1"/>
  <c r="PR64" i="4" s="1"/>
  <c r="RF64" i="4" s="1"/>
  <c r="GK64" i="4"/>
  <c r="LA64" i="4" s="1"/>
  <c r="PQ64" i="4" s="1"/>
  <c r="RE64" i="4" s="1"/>
  <c r="GJ64" i="4"/>
  <c r="KZ64" i="4" s="1"/>
  <c r="PP64" i="4" s="1"/>
  <c r="RD64" i="4" s="1"/>
  <c r="GI64" i="4"/>
  <c r="KY64" i="4" s="1"/>
  <c r="PO64" i="4" s="1"/>
  <c r="RC64" i="4" s="1"/>
  <c r="GH64" i="4"/>
  <c r="KX64" i="4" s="1"/>
  <c r="PN64" i="4" s="1"/>
  <c r="RB64" i="4" s="1"/>
  <c r="GG64" i="4"/>
  <c r="KW64" i="4" s="1"/>
  <c r="PM64" i="4" s="1"/>
  <c r="RA64" i="4" s="1"/>
  <c r="GF64" i="4"/>
  <c r="KV64" i="4" s="1"/>
  <c r="PL64" i="4" s="1"/>
  <c r="QZ64" i="4" s="1"/>
  <c r="GE64" i="4"/>
  <c r="KU64" i="4" s="1"/>
  <c r="PK64" i="4" s="1"/>
  <c r="QY64" i="4" s="1"/>
  <c r="GD64" i="4"/>
  <c r="KT64" i="4" s="1"/>
  <c r="GC64" i="4"/>
  <c r="KS64" i="4" s="1"/>
  <c r="PI64" i="4" s="1"/>
  <c r="QW64" i="4" s="1"/>
  <c r="GB64" i="4"/>
  <c r="KR64" i="4" s="1"/>
  <c r="PH64" i="4" s="1"/>
  <c r="QV64" i="4" s="1"/>
  <c r="GA64" i="4"/>
  <c r="KQ64" i="4" s="1"/>
  <c r="PG64" i="4" s="1"/>
  <c r="QU64" i="4" s="1"/>
  <c r="FZ64" i="4"/>
  <c r="KP64" i="4" s="1"/>
  <c r="PF64" i="4" s="1"/>
  <c r="QT64" i="4" s="1"/>
  <c r="FY64" i="4"/>
  <c r="KO64" i="4" s="1"/>
  <c r="PE64" i="4" s="1"/>
  <c r="QS64" i="4" s="1"/>
  <c r="FX64" i="4"/>
  <c r="KN64" i="4" s="1"/>
  <c r="PD64" i="4" s="1"/>
  <c r="QR64" i="4" s="1"/>
  <c r="FW64" i="4"/>
  <c r="KM64" i="4" s="1"/>
  <c r="PC64" i="4" s="1"/>
  <c r="QQ64" i="4" s="1"/>
  <c r="FV64" i="4"/>
  <c r="KL64" i="4" s="1"/>
  <c r="PB64" i="4" s="1"/>
  <c r="QP64" i="4" s="1"/>
  <c r="FU64" i="4"/>
  <c r="KK64" i="4" s="1"/>
  <c r="PA64" i="4" s="1"/>
  <c r="QO64" i="4" s="1"/>
  <c r="FT64" i="4"/>
  <c r="KJ64" i="4" s="1"/>
  <c r="FS64" i="4"/>
  <c r="KI64" i="4" s="1"/>
  <c r="OY64" i="4" s="1"/>
  <c r="QM64" i="4" s="1"/>
  <c r="FR64" i="4"/>
  <c r="KH64" i="4" s="1"/>
  <c r="OX64" i="4" s="1"/>
  <c r="QL64" i="4" s="1"/>
  <c r="FQ64" i="4"/>
  <c r="KG64" i="4" s="1"/>
  <c r="OW64" i="4" s="1"/>
  <c r="QK64" i="4" s="1"/>
  <c r="FP64" i="4"/>
  <c r="KF64" i="4" s="1"/>
  <c r="OV64" i="4" s="1"/>
  <c r="QJ64" i="4" s="1"/>
  <c r="FO64" i="4"/>
  <c r="KE64" i="4" s="1"/>
  <c r="OU64" i="4" s="1"/>
  <c r="QI64" i="4" s="1"/>
  <c r="FN64" i="4"/>
  <c r="KD64" i="4" s="1"/>
  <c r="OT64" i="4" s="1"/>
  <c r="QH64" i="4" s="1"/>
  <c r="FM64" i="4"/>
  <c r="KC64" i="4" s="1"/>
  <c r="FL64" i="4"/>
  <c r="KB64" i="4" s="1"/>
  <c r="OR64" i="4" s="1"/>
  <c r="QF64" i="4" s="1"/>
  <c r="FK64" i="4"/>
  <c r="KA64" i="4" s="1"/>
  <c r="OQ64" i="4" s="1"/>
  <c r="QE64" i="4" s="1"/>
  <c r="FJ64" i="4"/>
  <c r="JZ64" i="4" s="1"/>
  <c r="GV63" i="4"/>
  <c r="LL63" i="4" s="1"/>
  <c r="QB63" i="4" s="1"/>
  <c r="RP63" i="4" s="1"/>
  <c r="GU63" i="4"/>
  <c r="LK63" i="4" s="1"/>
  <c r="QA63" i="4" s="1"/>
  <c r="RO63" i="4" s="1"/>
  <c r="GT63" i="4"/>
  <c r="LJ63" i="4" s="1"/>
  <c r="PZ63" i="4" s="1"/>
  <c r="RN63" i="4" s="1"/>
  <c r="GS63" i="4"/>
  <c r="LI63" i="4" s="1"/>
  <c r="PY63" i="4" s="1"/>
  <c r="RM63" i="4" s="1"/>
  <c r="GR63" i="4"/>
  <c r="LH63" i="4" s="1"/>
  <c r="PX63" i="4" s="1"/>
  <c r="RL63" i="4" s="1"/>
  <c r="GQ63" i="4"/>
  <c r="LG63" i="4" s="1"/>
  <c r="PW63" i="4" s="1"/>
  <c r="RK63" i="4" s="1"/>
  <c r="GP63" i="4"/>
  <c r="LF63" i="4" s="1"/>
  <c r="PV63" i="4" s="1"/>
  <c r="RJ63" i="4" s="1"/>
  <c r="GO63" i="4"/>
  <c r="LE63" i="4" s="1"/>
  <c r="PU63" i="4" s="1"/>
  <c r="RI63" i="4" s="1"/>
  <c r="GN63" i="4"/>
  <c r="LD63" i="4" s="1"/>
  <c r="PT63" i="4" s="1"/>
  <c r="RH63" i="4" s="1"/>
  <c r="GM63" i="4"/>
  <c r="LC63" i="4" s="1"/>
  <c r="PS63" i="4" s="1"/>
  <c r="RG63" i="4" s="1"/>
  <c r="GL63" i="4"/>
  <c r="LB63" i="4" s="1"/>
  <c r="PR63" i="4" s="1"/>
  <c r="RF63" i="4" s="1"/>
  <c r="GK63" i="4"/>
  <c r="LA63" i="4" s="1"/>
  <c r="PQ63" i="4" s="1"/>
  <c r="RE63" i="4" s="1"/>
  <c r="GJ63" i="4"/>
  <c r="KZ63" i="4" s="1"/>
  <c r="PP63" i="4" s="1"/>
  <c r="RD63" i="4" s="1"/>
  <c r="GI63" i="4"/>
  <c r="KY63" i="4" s="1"/>
  <c r="PO63" i="4" s="1"/>
  <c r="RC63" i="4" s="1"/>
  <c r="GH63" i="4"/>
  <c r="KX63" i="4" s="1"/>
  <c r="PN63" i="4" s="1"/>
  <c r="RB63" i="4" s="1"/>
  <c r="GG63" i="4"/>
  <c r="KW63" i="4" s="1"/>
  <c r="PM63" i="4" s="1"/>
  <c r="RA63" i="4" s="1"/>
  <c r="GF63" i="4"/>
  <c r="KV63" i="4" s="1"/>
  <c r="PL63" i="4" s="1"/>
  <c r="QZ63" i="4" s="1"/>
  <c r="GE63" i="4"/>
  <c r="KU63" i="4" s="1"/>
  <c r="PK63" i="4" s="1"/>
  <c r="QY63" i="4" s="1"/>
  <c r="GD63" i="4"/>
  <c r="KT63" i="4" s="1"/>
  <c r="PJ63" i="4" s="1"/>
  <c r="QX63" i="4" s="1"/>
  <c r="GC63" i="4"/>
  <c r="KS63" i="4" s="1"/>
  <c r="PI63" i="4" s="1"/>
  <c r="QW63" i="4" s="1"/>
  <c r="GB63" i="4"/>
  <c r="KR63" i="4" s="1"/>
  <c r="PH63" i="4" s="1"/>
  <c r="QV63" i="4" s="1"/>
  <c r="GA63" i="4"/>
  <c r="KQ63" i="4" s="1"/>
  <c r="PG63" i="4" s="1"/>
  <c r="QU63" i="4" s="1"/>
  <c r="FZ63" i="4"/>
  <c r="KP63" i="4" s="1"/>
  <c r="PF63" i="4" s="1"/>
  <c r="QT63" i="4" s="1"/>
  <c r="FY63" i="4"/>
  <c r="KO63" i="4" s="1"/>
  <c r="PE63" i="4" s="1"/>
  <c r="QS63" i="4" s="1"/>
  <c r="FX63" i="4"/>
  <c r="KN63" i="4" s="1"/>
  <c r="FW63" i="4"/>
  <c r="KM63" i="4" s="1"/>
  <c r="PC63" i="4" s="1"/>
  <c r="QQ63" i="4" s="1"/>
  <c r="FV63" i="4"/>
  <c r="KL63" i="4" s="1"/>
  <c r="PB63" i="4" s="1"/>
  <c r="QP63" i="4" s="1"/>
  <c r="FU63" i="4"/>
  <c r="KK63" i="4" s="1"/>
  <c r="PA63" i="4" s="1"/>
  <c r="QO63" i="4" s="1"/>
  <c r="FT63" i="4"/>
  <c r="KJ63" i="4" s="1"/>
  <c r="OZ63" i="4" s="1"/>
  <c r="QN63" i="4" s="1"/>
  <c r="FS63" i="4"/>
  <c r="KI63" i="4" s="1"/>
  <c r="OY63" i="4" s="1"/>
  <c r="QM63" i="4" s="1"/>
  <c r="FR63" i="4"/>
  <c r="KH63" i="4" s="1"/>
  <c r="OX63" i="4" s="1"/>
  <c r="QL63" i="4" s="1"/>
  <c r="FQ63" i="4"/>
  <c r="KG63" i="4" s="1"/>
  <c r="OW63" i="4" s="1"/>
  <c r="QK63" i="4" s="1"/>
  <c r="FP63" i="4"/>
  <c r="KF63" i="4" s="1"/>
  <c r="OV63" i="4" s="1"/>
  <c r="QJ63" i="4" s="1"/>
  <c r="FO63" i="4"/>
  <c r="KE63" i="4" s="1"/>
  <c r="OU63" i="4" s="1"/>
  <c r="QI63" i="4" s="1"/>
  <c r="FN63" i="4"/>
  <c r="KD63" i="4" s="1"/>
  <c r="OT63" i="4" s="1"/>
  <c r="QH63" i="4" s="1"/>
  <c r="FM63" i="4"/>
  <c r="KC63" i="4" s="1"/>
  <c r="OS63" i="4" s="1"/>
  <c r="QG63" i="4" s="1"/>
  <c r="FL63" i="4"/>
  <c r="KB63" i="4" s="1"/>
  <c r="OR63" i="4" s="1"/>
  <c r="QF63" i="4" s="1"/>
  <c r="FK63" i="4"/>
  <c r="KA63" i="4" s="1"/>
  <c r="OQ63" i="4" s="1"/>
  <c r="QE63" i="4" s="1"/>
  <c r="FJ63" i="4"/>
  <c r="JZ63" i="4" s="1"/>
  <c r="GV62" i="4"/>
  <c r="LL62" i="4" s="1"/>
  <c r="QB62" i="4" s="1"/>
  <c r="RP62" i="4" s="1"/>
  <c r="GU62" i="4"/>
  <c r="LK62" i="4" s="1"/>
  <c r="QA62" i="4" s="1"/>
  <c r="RO62" i="4" s="1"/>
  <c r="GT62" i="4"/>
  <c r="LJ62" i="4" s="1"/>
  <c r="PZ62" i="4" s="1"/>
  <c r="RN62" i="4" s="1"/>
  <c r="GS62" i="4"/>
  <c r="LI62" i="4" s="1"/>
  <c r="PY62" i="4" s="1"/>
  <c r="RM62" i="4" s="1"/>
  <c r="GR62" i="4"/>
  <c r="LH62" i="4" s="1"/>
  <c r="PX62" i="4" s="1"/>
  <c r="RL62" i="4" s="1"/>
  <c r="GQ62" i="4"/>
  <c r="LG62" i="4" s="1"/>
  <c r="PW62" i="4" s="1"/>
  <c r="RK62" i="4" s="1"/>
  <c r="GP62" i="4"/>
  <c r="LF62" i="4" s="1"/>
  <c r="PV62" i="4" s="1"/>
  <c r="RJ62" i="4" s="1"/>
  <c r="GO62" i="4"/>
  <c r="LE62" i="4" s="1"/>
  <c r="PU62" i="4" s="1"/>
  <c r="RI62" i="4" s="1"/>
  <c r="GN62" i="4"/>
  <c r="LD62" i="4" s="1"/>
  <c r="PT62" i="4" s="1"/>
  <c r="RH62" i="4" s="1"/>
  <c r="GM62" i="4"/>
  <c r="LC62" i="4" s="1"/>
  <c r="PS62" i="4" s="1"/>
  <c r="RG62" i="4" s="1"/>
  <c r="GL62" i="4"/>
  <c r="LB62" i="4" s="1"/>
  <c r="PR62" i="4" s="1"/>
  <c r="RF62" i="4" s="1"/>
  <c r="GK62" i="4"/>
  <c r="LA62" i="4" s="1"/>
  <c r="PQ62" i="4" s="1"/>
  <c r="RE62" i="4" s="1"/>
  <c r="GJ62" i="4"/>
  <c r="KZ62" i="4" s="1"/>
  <c r="PP62" i="4" s="1"/>
  <c r="RD62" i="4" s="1"/>
  <c r="GI62" i="4"/>
  <c r="KY62" i="4" s="1"/>
  <c r="PO62" i="4" s="1"/>
  <c r="RC62" i="4" s="1"/>
  <c r="GH62" i="4"/>
  <c r="KX62" i="4" s="1"/>
  <c r="PN62" i="4" s="1"/>
  <c r="RB62" i="4" s="1"/>
  <c r="GG62" i="4"/>
  <c r="KW62" i="4" s="1"/>
  <c r="PM62" i="4" s="1"/>
  <c r="RA62" i="4" s="1"/>
  <c r="GF62" i="4"/>
  <c r="KV62" i="4" s="1"/>
  <c r="PL62" i="4" s="1"/>
  <c r="QZ62" i="4" s="1"/>
  <c r="GE62" i="4"/>
  <c r="KU62" i="4" s="1"/>
  <c r="PK62" i="4" s="1"/>
  <c r="QY62" i="4" s="1"/>
  <c r="GD62" i="4"/>
  <c r="KT62" i="4" s="1"/>
  <c r="GC62" i="4"/>
  <c r="KS62" i="4" s="1"/>
  <c r="PI62" i="4" s="1"/>
  <c r="QW62" i="4" s="1"/>
  <c r="GB62" i="4"/>
  <c r="KR62" i="4" s="1"/>
  <c r="PH62" i="4" s="1"/>
  <c r="QV62" i="4" s="1"/>
  <c r="GA62" i="4"/>
  <c r="KQ62" i="4" s="1"/>
  <c r="PG62" i="4" s="1"/>
  <c r="QU62" i="4" s="1"/>
  <c r="FZ62" i="4"/>
  <c r="KP62" i="4" s="1"/>
  <c r="PF62" i="4" s="1"/>
  <c r="QT62" i="4" s="1"/>
  <c r="FY62" i="4"/>
  <c r="KO62" i="4" s="1"/>
  <c r="PE62" i="4" s="1"/>
  <c r="QS62" i="4" s="1"/>
  <c r="FX62" i="4"/>
  <c r="KN62" i="4" s="1"/>
  <c r="PD62" i="4" s="1"/>
  <c r="QR62" i="4" s="1"/>
  <c r="FW62" i="4"/>
  <c r="KM62" i="4" s="1"/>
  <c r="PC62" i="4" s="1"/>
  <c r="QQ62" i="4" s="1"/>
  <c r="FV62" i="4"/>
  <c r="KL62" i="4" s="1"/>
  <c r="PB62" i="4" s="1"/>
  <c r="QP62" i="4" s="1"/>
  <c r="FU62" i="4"/>
  <c r="KK62" i="4" s="1"/>
  <c r="PA62" i="4" s="1"/>
  <c r="QO62" i="4" s="1"/>
  <c r="FT62" i="4"/>
  <c r="KJ62" i="4" s="1"/>
  <c r="FS62" i="4"/>
  <c r="KI62" i="4" s="1"/>
  <c r="OY62" i="4" s="1"/>
  <c r="QM62" i="4" s="1"/>
  <c r="FR62" i="4"/>
  <c r="KH62" i="4" s="1"/>
  <c r="OX62" i="4" s="1"/>
  <c r="QL62" i="4" s="1"/>
  <c r="FQ62" i="4"/>
  <c r="KG62" i="4" s="1"/>
  <c r="OW62" i="4" s="1"/>
  <c r="QK62" i="4" s="1"/>
  <c r="FP62" i="4"/>
  <c r="KF62" i="4" s="1"/>
  <c r="OV62" i="4" s="1"/>
  <c r="QJ62" i="4" s="1"/>
  <c r="FO62" i="4"/>
  <c r="KE62" i="4" s="1"/>
  <c r="OU62" i="4" s="1"/>
  <c r="QI62" i="4" s="1"/>
  <c r="FN62" i="4"/>
  <c r="KD62" i="4" s="1"/>
  <c r="OT62" i="4" s="1"/>
  <c r="QH62" i="4" s="1"/>
  <c r="FM62" i="4"/>
  <c r="KC62" i="4" s="1"/>
  <c r="OS62" i="4" s="1"/>
  <c r="QG62" i="4" s="1"/>
  <c r="FL62" i="4"/>
  <c r="KB62" i="4" s="1"/>
  <c r="OR62" i="4" s="1"/>
  <c r="QF62" i="4" s="1"/>
  <c r="FK62" i="4"/>
  <c r="KA62" i="4" s="1"/>
  <c r="OQ62" i="4" s="1"/>
  <c r="QE62" i="4" s="1"/>
  <c r="FJ62" i="4"/>
  <c r="JZ62" i="4" s="1"/>
  <c r="GV61" i="4"/>
  <c r="LL61" i="4" s="1"/>
  <c r="QB61" i="4" s="1"/>
  <c r="RP61" i="4" s="1"/>
  <c r="GU61" i="4"/>
  <c r="LK61" i="4" s="1"/>
  <c r="QA61" i="4" s="1"/>
  <c r="RO61" i="4" s="1"/>
  <c r="GT61" i="4"/>
  <c r="LJ61" i="4" s="1"/>
  <c r="PZ61" i="4" s="1"/>
  <c r="RN61" i="4" s="1"/>
  <c r="GS61" i="4"/>
  <c r="LI61" i="4" s="1"/>
  <c r="PY61" i="4" s="1"/>
  <c r="RM61" i="4" s="1"/>
  <c r="GR61" i="4"/>
  <c r="LH61" i="4" s="1"/>
  <c r="PX61" i="4" s="1"/>
  <c r="RL61" i="4" s="1"/>
  <c r="GQ61" i="4"/>
  <c r="LG61" i="4" s="1"/>
  <c r="PW61" i="4" s="1"/>
  <c r="RK61" i="4" s="1"/>
  <c r="GP61" i="4"/>
  <c r="LF61" i="4" s="1"/>
  <c r="PV61" i="4" s="1"/>
  <c r="RJ61" i="4" s="1"/>
  <c r="GO61" i="4"/>
  <c r="LE61" i="4" s="1"/>
  <c r="PU61" i="4" s="1"/>
  <c r="RI61" i="4" s="1"/>
  <c r="GN61" i="4"/>
  <c r="LD61" i="4" s="1"/>
  <c r="PT61" i="4" s="1"/>
  <c r="RH61" i="4" s="1"/>
  <c r="GM61" i="4"/>
  <c r="LC61" i="4" s="1"/>
  <c r="PS61" i="4" s="1"/>
  <c r="RG61" i="4" s="1"/>
  <c r="GL61" i="4"/>
  <c r="LB61" i="4" s="1"/>
  <c r="PR61" i="4" s="1"/>
  <c r="RF61" i="4" s="1"/>
  <c r="GK61" i="4"/>
  <c r="LA61" i="4" s="1"/>
  <c r="PQ61" i="4" s="1"/>
  <c r="RE61" i="4" s="1"/>
  <c r="GJ61" i="4"/>
  <c r="KZ61" i="4" s="1"/>
  <c r="PP61" i="4" s="1"/>
  <c r="RD61" i="4" s="1"/>
  <c r="GI61" i="4"/>
  <c r="KY61" i="4" s="1"/>
  <c r="PO61" i="4" s="1"/>
  <c r="RC61" i="4" s="1"/>
  <c r="GH61" i="4"/>
  <c r="KX61" i="4" s="1"/>
  <c r="PN61" i="4" s="1"/>
  <c r="RB61" i="4" s="1"/>
  <c r="GG61" i="4"/>
  <c r="KW61" i="4" s="1"/>
  <c r="PM61" i="4" s="1"/>
  <c r="RA61" i="4" s="1"/>
  <c r="GF61" i="4"/>
  <c r="KV61" i="4" s="1"/>
  <c r="PL61" i="4" s="1"/>
  <c r="QZ61" i="4" s="1"/>
  <c r="GE61" i="4"/>
  <c r="KU61" i="4" s="1"/>
  <c r="PK61" i="4" s="1"/>
  <c r="QY61" i="4" s="1"/>
  <c r="GD61" i="4"/>
  <c r="KT61" i="4" s="1"/>
  <c r="PJ61" i="4" s="1"/>
  <c r="QX61" i="4" s="1"/>
  <c r="GC61" i="4"/>
  <c r="KS61" i="4" s="1"/>
  <c r="PI61" i="4" s="1"/>
  <c r="QW61" i="4" s="1"/>
  <c r="GB61" i="4"/>
  <c r="KR61" i="4" s="1"/>
  <c r="PH61" i="4" s="1"/>
  <c r="QV61" i="4" s="1"/>
  <c r="GA61" i="4"/>
  <c r="KQ61" i="4" s="1"/>
  <c r="PG61" i="4" s="1"/>
  <c r="QU61" i="4" s="1"/>
  <c r="FZ61" i="4"/>
  <c r="KP61" i="4" s="1"/>
  <c r="PF61" i="4" s="1"/>
  <c r="QT61" i="4" s="1"/>
  <c r="FY61" i="4"/>
  <c r="KO61" i="4" s="1"/>
  <c r="PE61" i="4" s="1"/>
  <c r="QS61" i="4" s="1"/>
  <c r="FX61" i="4"/>
  <c r="KN61" i="4" s="1"/>
  <c r="FW61" i="4"/>
  <c r="KM61" i="4" s="1"/>
  <c r="PC61" i="4" s="1"/>
  <c r="QQ61" i="4" s="1"/>
  <c r="FV61" i="4"/>
  <c r="KL61" i="4" s="1"/>
  <c r="PB61" i="4" s="1"/>
  <c r="QP61" i="4" s="1"/>
  <c r="FU61" i="4"/>
  <c r="KK61" i="4" s="1"/>
  <c r="PA61" i="4" s="1"/>
  <c r="QO61" i="4" s="1"/>
  <c r="FT61" i="4"/>
  <c r="KJ61" i="4" s="1"/>
  <c r="OZ61" i="4" s="1"/>
  <c r="QN61" i="4" s="1"/>
  <c r="FS61" i="4"/>
  <c r="KI61" i="4" s="1"/>
  <c r="OY61" i="4" s="1"/>
  <c r="QM61" i="4" s="1"/>
  <c r="FR61" i="4"/>
  <c r="KH61" i="4" s="1"/>
  <c r="OX61" i="4" s="1"/>
  <c r="QL61" i="4" s="1"/>
  <c r="FQ61" i="4"/>
  <c r="KG61" i="4" s="1"/>
  <c r="OW61" i="4" s="1"/>
  <c r="QK61" i="4" s="1"/>
  <c r="FP61" i="4"/>
  <c r="KF61" i="4" s="1"/>
  <c r="OV61" i="4" s="1"/>
  <c r="QJ61" i="4" s="1"/>
  <c r="FO61" i="4"/>
  <c r="KE61" i="4" s="1"/>
  <c r="OU61" i="4" s="1"/>
  <c r="QI61" i="4" s="1"/>
  <c r="FN61" i="4"/>
  <c r="KD61" i="4" s="1"/>
  <c r="OT61" i="4" s="1"/>
  <c r="QH61" i="4" s="1"/>
  <c r="FM61" i="4"/>
  <c r="KC61" i="4" s="1"/>
  <c r="OS61" i="4" s="1"/>
  <c r="QG61" i="4" s="1"/>
  <c r="FL61" i="4"/>
  <c r="KB61" i="4" s="1"/>
  <c r="OR61" i="4" s="1"/>
  <c r="QF61" i="4" s="1"/>
  <c r="FK61" i="4"/>
  <c r="KA61" i="4" s="1"/>
  <c r="OQ61" i="4" s="1"/>
  <c r="QE61" i="4" s="1"/>
  <c r="FJ61" i="4"/>
  <c r="JZ61" i="4" s="1"/>
  <c r="GV60" i="4"/>
  <c r="LL60" i="4" s="1"/>
  <c r="QB60" i="4" s="1"/>
  <c r="RP60" i="4" s="1"/>
  <c r="GU60" i="4"/>
  <c r="LK60" i="4" s="1"/>
  <c r="QA60" i="4" s="1"/>
  <c r="RO60" i="4" s="1"/>
  <c r="GT60" i="4"/>
  <c r="LJ60" i="4" s="1"/>
  <c r="PZ60" i="4" s="1"/>
  <c r="RN60" i="4" s="1"/>
  <c r="GS60" i="4"/>
  <c r="LI60" i="4" s="1"/>
  <c r="PY60" i="4" s="1"/>
  <c r="RM60" i="4" s="1"/>
  <c r="GR60" i="4"/>
  <c r="LH60" i="4" s="1"/>
  <c r="PX60" i="4" s="1"/>
  <c r="RL60" i="4" s="1"/>
  <c r="GQ60" i="4"/>
  <c r="LG60" i="4" s="1"/>
  <c r="PW60" i="4" s="1"/>
  <c r="RK60" i="4" s="1"/>
  <c r="GP60" i="4"/>
  <c r="LF60" i="4" s="1"/>
  <c r="PV60" i="4" s="1"/>
  <c r="RJ60" i="4" s="1"/>
  <c r="GO60" i="4"/>
  <c r="LE60" i="4" s="1"/>
  <c r="PU60" i="4" s="1"/>
  <c r="RI60" i="4" s="1"/>
  <c r="GN60" i="4"/>
  <c r="LD60" i="4" s="1"/>
  <c r="PT60" i="4" s="1"/>
  <c r="RH60" i="4" s="1"/>
  <c r="GM60" i="4"/>
  <c r="LC60" i="4" s="1"/>
  <c r="PS60" i="4" s="1"/>
  <c r="RG60" i="4" s="1"/>
  <c r="GL60" i="4"/>
  <c r="LB60" i="4" s="1"/>
  <c r="PR60" i="4" s="1"/>
  <c r="RF60" i="4" s="1"/>
  <c r="GK60" i="4"/>
  <c r="LA60" i="4" s="1"/>
  <c r="PQ60" i="4" s="1"/>
  <c r="RE60" i="4" s="1"/>
  <c r="GJ60" i="4"/>
  <c r="KZ60" i="4" s="1"/>
  <c r="PP60" i="4" s="1"/>
  <c r="RD60" i="4" s="1"/>
  <c r="GI60" i="4"/>
  <c r="KY60" i="4" s="1"/>
  <c r="PO60" i="4" s="1"/>
  <c r="RC60" i="4" s="1"/>
  <c r="GH60" i="4"/>
  <c r="KX60" i="4" s="1"/>
  <c r="PN60" i="4" s="1"/>
  <c r="RB60" i="4" s="1"/>
  <c r="GG60" i="4"/>
  <c r="KW60" i="4" s="1"/>
  <c r="PM60" i="4" s="1"/>
  <c r="RA60" i="4" s="1"/>
  <c r="GF60" i="4"/>
  <c r="KV60" i="4" s="1"/>
  <c r="PL60" i="4" s="1"/>
  <c r="QZ60" i="4" s="1"/>
  <c r="GE60" i="4"/>
  <c r="KU60" i="4" s="1"/>
  <c r="PK60" i="4" s="1"/>
  <c r="QY60" i="4" s="1"/>
  <c r="GD60" i="4"/>
  <c r="KT60" i="4" s="1"/>
  <c r="PJ60" i="4" s="1"/>
  <c r="QX60" i="4" s="1"/>
  <c r="GC60" i="4"/>
  <c r="KS60" i="4" s="1"/>
  <c r="PI60" i="4" s="1"/>
  <c r="QW60" i="4" s="1"/>
  <c r="GB60" i="4"/>
  <c r="KR60" i="4" s="1"/>
  <c r="GA60" i="4"/>
  <c r="KQ60" i="4" s="1"/>
  <c r="PG60" i="4" s="1"/>
  <c r="QU60" i="4" s="1"/>
  <c r="FZ60" i="4"/>
  <c r="KP60" i="4" s="1"/>
  <c r="PF60" i="4" s="1"/>
  <c r="QT60" i="4" s="1"/>
  <c r="FY60" i="4"/>
  <c r="KO60" i="4" s="1"/>
  <c r="PE60" i="4" s="1"/>
  <c r="QS60" i="4" s="1"/>
  <c r="FX60" i="4"/>
  <c r="KN60" i="4" s="1"/>
  <c r="PD60" i="4" s="1"/>
  <c r="QR60" i="4" s="1"/>
  <c r="FW60" i="4"/>
  <c r="KM60" i="4" s="1"/>
  <c r="PC60" i="4" s="1"/>
  <c r="QQ60" i="4" s="1"/>
  <c r="FV60" i="4"/>
  <c r="KL60" i="4" s="1"/>
  <c r="PB60" i="4" s="1"/>
  <c r="QP60" i="4" s="1"/>
  <c r="FU60" i="4"/>
  <c r="KK60" i="4" s="1"/>
  <c r="PA60" i="4" s="1"/>
  <c r="QO60" i="4" s="1"/>
  <c r="FT60" i="4"/>
  <c r="KJ60" i="4" s="1"/>
  <c r="OZ60" i="4" s="1"/>
  <c r="QN60" i="4" s="1"/>
  <c r="FS60" i="4"/>
  <c r="KI60" i="4" s="1"/>
  <c r="OY60" i="4" s="1"/>
  <c r="QM60" i="4" s="1"/>
  <c r="FR60" i="4"/>
  <c r="KH60" i="4" s="1"/>
  <c r="OX60" i="4" s="1"/>
  <c r="QL60" i="4" s="1"/>
  <c r="FQ60" i="4"/>
  <c r="KG60" i="4" s="1"/>
  <c r="OW60" i="4" s="1"/>
  <c r="QK60" i="4" s="1"/>
  <c r="FP60" i="4"/>
  <c r="KF60" i="4" s="1"/>
  <c r="OV60" i="4" s="1"/>
  <c r="QJ60" i="4" s="1"/>
  <c r="FO60" i="4"/>
  <c r="KE60" i="4" s="1"/>
  <c r="OU60" i="4" s="1"/>
  <c r="QI60" i="4" s="1"/>
  <c r="FN60" i="4"/>
  <c r="KD60" i="4" s="1"/>
  <c r="OT60" i="4" s="1"/>
  <c r="QH60" i="4" s="1"/>
  <c r="FM60" i="4"/>
  <c r="KC60" i="4" s="1"/>
  <c r="OS60" i="4" s="1"/>
  <c r="QG60" i="4" s="1"/>
  <c r="FL60" i="4"/>
  <c r="KB60" i="4" s="1"/>
  <c r="OR60" i="4" s="1"/>
  <c r="QF60" i="4" s="1"/>
  <c r="FK60" i="4"/>
  <c r="KA60" i="4" s="1"/>
  <c r="OQ60" i="4" s="1"/>
  <c r="QE60" i="4" s="1"/>
  <c r="FJ60" i="4"/>
  <c r="JZ60" i="4" s="1"/>
  <c r="GV59" i="4"/>
  <c r="LL59" i="4" s="1"/>
  <c r="QB59" i="4" s="1"/>
  <c r="RP59" i="4" s="1"/>
  <c r="GU59" i="4"/>
  <c r="LK59" i="4" s="1"/>
  <c r="QA59" i="4" s="1"/>
  <c r="RO59" i="4" s="1"/>
  <c r="GT59" i="4"/>
  <c r="LJ59" i="4" s="1"/>
  <c r="PZ59" i="4" s="1"/>
  <c r="RN59" i="4" s="1"/>
  <c r="GS59" i="4"/>
  <c r="LI59" i="4" s="1"/>
  <c r="PY59" i="4" s="1"/>
  <c r="RM59" i="4" s="1"/>
  <c r="GR59" i="4"/>
  <c r="LH59" i="4" s="1"/>
  <c r="PX59" i="4" s="1"/>
  <c r="RL59" i="4" s="1"/>
  <c r="GQ59" i="4"/>
  <c r="LG59" i="4" s="1"/>
  <c r="PW59" i="4" s="1"/>
  <c r="RK59" i="4" s="1"/>
  <c r="GP59" i="4"/>
  <c r="LF59" i="4" s="1"/>
  <c r="PV59" i="4" s="1"/>
  <c r="RJ59" i="4" s="1"/>
  <c r="GO59" i="4"/>
  <c r="LE59" i="4" s="1"/>
  <c r="PU59" i="4" s="1"/>
  <c r="RI59" i="4" s="1"/>
  <c r="GN59" i="4"/>
  <c r="LD59" i="4" s="1"/>
  <c r="PT59" i="4" s="1"/>
  <c r="RH59" i="4" s="1"/>
  <c r="GM59" i="4"/>
  <c r="LC59" i="4" s="1"/>
  <c r="PS59" i="4" s="1"/>
  <c r="RG59" i="4" s="1"/>
  <c r="GL59" i="4"/>
  <c r="LB59" i="4" s="1"/>
  <c r="PR59" i="4" s="1"/>
  <c r="RF59" i="4" s="1"/>
  <c r="GK59" i="4"/>
  <c r="LA59" i="4" s="1"/>
  <c r="PQ59" i="4" s="1"/>
  <c r="RE59" i="4" s="1"/>
  <c r="GJ59" i="4"/>
  <c r="KZ59" i="4" s="1"/>
  <c r="PP59" i="4" s="1"/>
  <c r="RD59" i="4" s="1"/>
  <c r="GI59" i="4"/>
  <c r="KY59" i="4" s="1"/>
  <c r="PO59" i="4" s="1"/>
  <c r="RC59" i="4" s="1"/>
  <c r="GH59" i="4"/>
  <c r="KX59" i="4" s="1"/>
  <c r="PN59" i="4" s="1"/>
  <c r="RB59" i="4" s="1"/>
  <c r="GG59" i="4"/>
  <c r="KW59" i="4" s="1"/>
  <c r="PM59" i="4" s="1"/>
  <c r="RA59" i="4" s="1"/>
  <c r="GF59" i="4"/>
  <c r="KV59" i="4" s="1"/>
  <c r="PL59" i="4" s="1"/>
  <c r="QZ59" i="4" s="1"/>
  <c r="GE59" i="4"/>
  <c r="KU59" i="4" s="1"/>
  <c r="PK59" i="4" s="1"/>
  <c r="QY59" i="4" s="1"/>
  <c r="GD59" i="4"/>
  <c r="KT59" i="4" s="1"/>
  <c r="PJ59" i="4" s="1"/>
  <c r="QX59" i="4" s="1"/>
  <c r="GC59" i="4"/>
  <c r="KS59" i="4" s="1"/>
  <c r="PI59" i="4" s="1"/>
  <c r="QW59" i="4" s="1"/>
  <c r="GB59" i="4"/>
  <c r="KR59" i="4" s="1"/>
  <c r="GA59" i="4"/>
  <c r="KQ59" i="4" s="1"/>
  <c r="PG59" i="4" s="1"/>
  <c r="QU59" i="4" s="1"/>
  <c r="FZ59" i="4"/>
  <c r="KP59" i="4" s="1"/>
  <c r="PF59" i="4" s="1"/>
  <c r="QT59" i="4" s="1"/>
  <c r="FY59" i="4"/>
  <c r="KO59" i="4" s="1"/>
  <c r="PE59" i="4" s="1"/>
  <c r="QS59" i="4" s="1"/>
  <c r="FX59" i="4"/>
  <c r="KN59" i="4" s="1"/>
  <c r="PD59" i="4" s="1"/>
  <c r="QR59" i="4" s="1"/>
  <c r="FW59" i="4"/>
  <c r="KM59" i="4" s="1"/>
  <c r="PC59" i="4" s="1"/>
  <c r="QQ59" i="4" s="1"/>
  <c r="FV59" i="4"/>
  <c r="KL59" i="4" s="1"/>
  <c r="PB59" i="4" s="1"/>
  <c r="QP59" i="4" s="1"/>
  <c r="FU59" i="4"/>
  <c r="KK59" i="4" s="1"/>
  <c r="PA59" i="4" s="1"/>
  <c r="QO59" i="4" s="1"/>
  <c r="FT59" i="4"/>
  <c r="KJ59" i="4" s="1"/>
  <c r="OZ59" i="4" s="1"/>
  <c r="QN59" i="4" s="1"/>
  <c r="FS59" i="4"/>
  <c r="KI59" i="4" s="1"/>
  <c r="OY59" i="4" s="1"/>
  <c r="QM59" i="4" s="1"/>
  <c r="FR59" i="4"/>
  <c r="KH59" i="4" s="1"/>
  <c r="OX59" i="4" s="1"/>
  <c r="QL59" i="4" s="1"/>
  <c r="FQ59" i="4"/>
  <c r="KG59" i="4" s="1"/>
  <c r="OW59" i="4" s="1"/>
  <c r="QK59" i="4" s="1"/>
  <c r="FP59" i="4"/>
  <c r="KF59" i="4" s="1"/>
  <c r="OV59" i="4" s="1"/>
  <c r="QJ59" i="4" s="1"/>
  <c r="FO59" i="4"/>
  <c r="KE59" i="4" s="1"/>
  <c r="OU59" i="4" s="1"/>
  <c r="QI59" i="4" s="1"/>
  <c r="FN59" i="4"/>
  <c r="KD59" i="4" s="1"/>
  <c r="OT59" i="4" s="1"/>
  <c r="QH59" i="4" s="1"/>
  <c r="FM59" i="4"/>
  <c r="KC59" i="4" s="1"/>
  <c r="OS59" i="4" s="1"/>
  <c r="QG59" i="4" s="1"/>
  <c r="FL59" i="4"/>
  <c r="KB59" i="4" s="1"/>
  <c r="OR59" i="4" s="1"/>
  <c r="QF59" i="4" s="1"/>
  <c r="FK59" i="4"/>
  <c r="KA59" i="4" s="1"/>
  <c r="OQ59" i="4" s="1"/>
  <c r="QE59" i="4" s="1"/>
  <c r="FJ59" i="4"/>
  <c r="JZ59" i="4" s="1"/>
  <c r="GV58" i="4"/>
  <c r="LL58" i="4" s="1"/>
  <c r="QB58" i="4" s="1"/>
  <c r="RP58" i="4" s="1"/>
  <c r="GU58" i="4"/>
  <c r="LK58" i="4" s="1"/>
  <c r="QA58" i="4" s="1"/>
  <c r="RO58" i="4" s="1"/>
  <c r="GT58" i="4"/>
  <c r="LJ58" i="4" s="1"/>
  <c r="PZ58" i="4" s="1"/>
  <c r="RN58" i="4" s="1"/>
  <c r="GS58" i="4"/>
  <c r="LI58" i="4" s="1"/>
  <c r="PY58" i="4" s="1"/>
  <c r="RM58" i="4" s="1"/>
  <c r="GR58" i="4"/>
  <c r="LH58" i="4" s="1"/>
  <c r="PX58" i="4" s="1"/>
  <c r="RL58" i="4" s="1"/>
  <c r="GQ58" i="4"/>
  <c r="LG58" i="4" s="1"/>
  <c r="PW58" i="4" s="1"/>
  <c r="RK58" i="4" s="1"/>
  <c r="GP58" i="4"/>
  <c r="LF58" i="4" s="1"/>
  <c r="PV58" i="4" s="1"/>
  <c r="RJ58" i="4" s="1"/>
  <c r="GO58" i="4"/>
  <c r="LE58" i="4" s="1"/>
  <c r="PU58" i="4" s="1"/>
  <c r="RI58" i="4" s="1"/>
  <c r="GN58" i="4"/>
  <c r="LD58" i="4" s="1"/>
  <c r="PT58" i="4" s="1"/>
  <c r="RH58" i="4" s="1"/>
  <c r="GM58" i="4"/>
  <c r="LC58" i="4" s="1"/>
  <c r="PS58" i="4" s="1"/>
  <c r="RG58" i="4" s="1"/>
  <c r="GL58" i="4"/>
  <c r="LB58" i="4" s="1"/>
  <c r="PR58" i="4" s="1"/>
  <c r="RF58" i="4" s="1"/>
  <c r="GK58" i="4"/>
  <c r="LA58" i="4" s="1"/>
  <c r="PQ58" i="4" s="1"/>
  <c r="RE58" i="4" s="1"/>
  <c r="GJ58" i="4"/>
  <c r="KZ58" i="4" s="1"/>
  <c r="PP58" i="4" s="1"/>
  <c r="RD58" i="4" s="1"/>
  <c r="GI58" i="4"/>
  <c r="KY58" i="4" s="1"/>
  <c r="PO58" i="4" s="1"/>
  <c r="RC58" i="4" s="1"/>
  <c r="GH58" i="4"/>
  <c r="KX58" i="4" s="1"/>
  <c r="PN58" i="4" s="1"/>
  <c r="RB58" i="4" s="1"/>
  <c r="GG58" i="4"/>
  <c r="KW58" i="4" s="1"/>
  <c r="PM58" i="4" s="1"/>
  <c r="RA58" i="4" s="1"/>
  <c r="GF58" i="4"/>
  <c r="KV58" i="4" s="1"/>
  <c r="PL58" i="4" s="1"/>
  <c r="QZ58" i="4" s="1"/>
  <c r="GE58" i="4"/>
  <c r="KU58" i="4" s="1"/>
  <c r="PK58" i="4" s="1"/>
  <c r="QY58" i="4" s="1"/>
  <c r="GD58" i="4"/>
  <c r="KT58" i="4" s="1"/>
  <c r="PJ58" i="4" s="1"/>
  <c r="QX58" i="4" s="1"/>
  <c r="GC58" i="4"/>
  <c r="KS58" i="4" s="1"/>
  <c r="PI58" i="4" s="1"/>
  <c r="QW58" i="4" s="1"/>
  <c r="GB58" i="4"/>
  <c r="KR58" i="4" s="1"/>
  <c r="GA58" i="4"/>
  <c r="KQ58" i="4" s="1"/>
  <c r="PG58" i="4" s="1"/>
  <c r="QU58" i="4" s="1"/>
  <c r="FZ58" i="4"/>
  <c r="KP58" i="4" s="1"/>
  <c r="PF58" i="4" s="1"/>
  <c r="QT58" i="4" s="1"/>
  <c r="FY58" i="4"/>
  <c r="KO58" i="4" s="1"/>
  <c r="PE58" i="4" s="1"/>
  <c r="QS58" i="4" s="1"/>
  <c r="FX58" i="4"/>
  <c r="KN58" i="4" s="1"/>
  <c r="PD58" i="4" s="1"/>
  <c r="QR58" i="4" s="1"/>
  <c r="FW58" i="4"/>
  <c r="KM58" i="4" s="1"/>
  <c r="PC58" i="4" s="1"/>
  <c r="QQ58" i="4" s="1"/>
  <c r="FV58" i="4"/>
  <c r="KL58" i="4" s="1"/>
  <c r="PB58" i="4" s="1"/>
  <c r="QP58" i="4" s="1"/>
  <c r="FU58" i="4"/>
  <c r="KK58" i="4" s="1"/>
  <c r="PA58" i="4" s="1"/>
  <c r="QO58" i="4" s="1"/>
  <c r="FT58" i="4"/>
  <c r="KJ58" i="4" s="1"/>
  <c r="OZ58" i="4" s="1"/>
  <c r="QN58" i="4" s="1"/>
  <c r="FS58" i="4"/>
  <c r="KI58" i="4" s="1"/>
  <c r="OY58" i="4" s="1"/>
  <c r="QM58" i="4" s="1"/>
  <c r="FR58" i="4"/>
  <c r="KH58" i="4" s="1"/>
  <c r="OX58" i="4" s="1"/>
  <c r="QL58" i="4" s="1"/>
  <c r="FQ58" i="4"/>
  <c r="KG58" i="4" s="1"/>
  <c r="OW58" i="4" s="1"/>
  <c r="QK58" i="4" s="1"/>
  <c r="FP58" i="4"/>
  <c r="KF58" i="4" s="1"/>
  <c r="OV58" i="4" s="1"/>
  <c r="QJ58" i="4" s="1"/>
  <c r="FO58" i="4"/>
  <c r="KE58" i="4" s="1"/>
  <c r="OU58" i="4" s="1"/>
  <c r="QI58" i="4" s="1"/>
  <c r="FN58" i="4"/>
  <c r="KD58" i="4" s="1"/>
  <c r="OT58" i="4" s="1"/>
  <c r="QH58" i="4" s="1"/>
  <c r="FM58" i="4"/>
  <c r="KC58" i="4" s="1"/>
  <c r="OS58" i="4" s="1"/>
  <c r="QG58" i="4" s="1"/>
  <c r="FL58" i="4"/>
  <c r="KB58" i="4" s="1"/>
  <c r="OR58" i="4" s="1"/>
  <c r="QF58" i="4" s="1"/>
  <c r="FK58" i="4"/>
  <c r="KA58" i="4" s="1"/>
  <c r="OQ58" i="4" s="1"/>
  <c r="QE58" i="4" s="1"/>
  <c r="FJ58" i="4"/>
  <c r="JZ58" i="4" s="1"/>
  <c r="GV57" i="4"/>
  <c r="LL57" i="4" s="1"/>
  <c r="QB57" i="4" s="1"/>
  <c r="RP57" i="4" s="1"/>
  <c r="GU57" i="4"/>
  <c r="LK57" i="4" s="1"/>
  <c r="QA57" i="4" s="1"/>
  <c r="RO57" i="4" s="1"/>
  <c r="GT57" i="4"/>
  <c r="LJ57" i="4" s="1"/>
  <c r="PZ57" i="4" s="1"/>
  <c r="RN57" i="4" s="1"/>
  <c r="GS57" i="4"/>
  <c r="LI57" i="4" s="1"/>
  <c r="PY57" i="4" s="1"/>
  <c r="RM57" i="4" s="1"/>
  <c r="GR57" i="4"/>
  <c r="LH57" i="4" s="1"/>
  <c r="PX57" i="4" s="1"/>
  <c r="RL57" i="4" s="1"/>
  <c r="GQ57" i="4"/>
  <c r="LG57" i="4" s="1"/>
  <c r="PW57" i="4" s="1"/>
  <c r="RK57" i="4" s="1"/>
  <c r="GP57" i="4"/>
  <c r="LF57" i="4" s="1"/>
  <c r="PV57" i="4" s="1"/>
  <c r="RJ57" i="4" s="1"/>
  <c r="GO57" i="4"/>
  <c r="LE57" i="4" s="1"/>
  <c r="PU57" i="4" s="1"/>
  <c r="RI57" i="4" s="1"/>
  <c r="GN57" i="4"/>
  <c r="LD57" i="4" s="1"/>
  <c r="PT57" i="4" s="1"/>
  <c r="RH57" i="4" s="1"/>
  <c r="GM57" i="4"/>
  <c r="LC57" i="4" s="1"/>
  <c r="PS57" i="4" s="1"/>
  <c r="RG57" i="4" s="1"/>
  <c r="GL57" i="4"/>
  <c r="LB57" i="4" s="1"/>
  <c r="PR57" i="4" s="1"/>
  <c r="RF57" i="4" s="1"/>
  <c r="GK57" i="4"/>
  <c r="LA57" i="4" s="1"/>
  <c r="PQ57" i="4" s="1"/>
  <c r="RE57" i="4" s="1"/>
  <c r="GJ57" i="4"/>
  <c r="KZ57" i="4" s="1"/>
  <c r="PP57" i="4" s="1"/>
  <c r="RD57" i="4" s="1"/>
  <c r="GI57" i="4"/>
  <c r="KY57" i="4" s="1"/>
  <c r="PO57" i="4" s="1"/>
  <c r="RC57" i="4" s="1"/>
  <c r="GH57" i="4"/>
  <c r="KX57" i="4" s="1"/>
  <c r="PN57" i="4" s="1"/>
  <c r="RB57" i="4" s="1"/>
  <c r="GG57" i="4"/>
  <c r="KW57" i="4" s="1"/>
  <c r="PM57" i="4" s="1"/>
  <c r="RA57" i="4" s="1"/>
  <c r="GF57" i="4"/>
  <c r="KV57" i="4" s="1"/>
  <c r="PL57" i="4" s="1"/>
  <c r="QZ57" i="4" s="1"/>
  <c r="GE57" i="4"/>
  <c r="KU57" i="4" s="1"/>
  <c r="PK57" i="4" s="1"/>
  <c r="QY57" i="4" s="1"/>
  <c r="GD57" i="4"/>
  <c r="KT57" i="4" s="1"/>
  <c r="PJ57" i="4" s="1"/>
  <c r="QX57" i="4" s="1"/>
  <c r="GC57" i="4"/>
  <c r="KS57" i="4" s="1"/>
  <c r="PI57" i="4" s="1"/>
  <c r="QW57" i="4" s="1"/>
  <c r="GB57" i="4"/>
  <c r="KR57" i="4" s="1"/>
  <c r="GA57" i="4"/>
  <c r="KQ57" i="4" s="1"/>
  <c r="PG57" i="4" s="1"/>
  <c r="QU57" i="4" s="1"/>
  <c r="FZ57" i="4"/>
  <c r="KP57" i="4" s="1"/>
  <c r="PF57" i="4" s="1"/>
  <c r="QT57" i="4" s="1"/>
  <c r="FY57" i="4"/>
  <c r="KO57" i="4" s="1"/>
  <c r="PE57" i="4" s="1"/>
  <c r="QS57" i="4" s="1"/>
  <c r="FX57" i="4"/>
  <c r="KN57" i="4" s="1"/>
  <c r="PD57" i="4" s="1"/>
  <c r="QR57" i="4" s="1"/>
  <c r="FW57" i="4"/>
  <c r="KM57" i="4" s="1"/>
  <c r="PC57" i="4" s="1"/>
  <c r="QQ57" i="4" s="1"/>
  <c r="FV57" i="4"/>
  <c r="KL57" i="4" s="1"/>
  <c r="PB57" i="4" s="1"/>
  <c r="QP57" i="4" s="1"/>
  <c r="FU57" i="4"/>
  <c r="KK57" i="4" s="1"/>
  <c r="PA57" i="4" s="1"/>
  <c r="QO57" i="4" s="1"/>
  <c r="FT57" i="4"/>
  <c r="KJ57" i="4" s="1"/>
  <c r="OZ57" i="4" s="1"/>
  <c r="QN57" i="4" s="1"/>
  <c r="FS57" i="4"/>
  <c r="KI57" i="4" s="1"/>
  <c r="OY57" i="4" s="1"/>
  <c r="QM57" i="4" s="1"/>
  <c r="FR57" i="4"/>
  <c r="KH57" i="4" s="1"/>
  <c r="OX57" i="4" s="1"/>
  <c r="QL57" i="4" s="1"/>
  <c r="FQ57" i="4"/>
  <c r="KG57" i="4" s="1"/>
  <c r="OW57" i="4" s="1"/>
  <c r="QK57" i="4" s="1"/>
  <c r="FP57" i="4"/>
  <c r="KF57" i="4" s="1"/>
  <c r="OV57" i="4" s="1"/>
  <c r="QJ57" i="4" s="1"/>
  <c r="FO57" i="4"/>
  <c r="KE57" i="4" s="1"/>
  <c r="OU57" i="4" s="1"/>
  <c r="QI57" i="4" s="1"/>
  <c r="FN57" i="4"/>
  <c r="KD57" i="4" s="1"/>
  <c r="OT57" i="4" s="1"/>
  <c r="QH57" i="4" s="1"/>
  <c r="FM57" i="4"/>
  <c r="KC57" i="4" s="1"/>
  <c r="OS57" i="4" s="1"/>
  <c r="QG57" i="4" s="1"/>
  <c r="FL57" i="4"/>
  <c r="KB57" i="4" s="1"/>
  <c r="OR57" i="4" s="1"/>
  <c r="QF57" i="4" s="1"/>
  <c r="FK57" i="4"/>
  <c r="KA57" i="4" s="1"/>
  <c r="OQ57" i="4" s="1"/>
  <c r="QE57" i="4" s="1"/>
  <c r="FJ57" i="4"/>
  <c r="JZ57" i="4" s="1"/>
  <c r="GV56" i="4"/>
  <c r="LL56" i="4" s="1"/>
  <c r="QB56" i="4" s="1"/>
  <c r="RP56" i="4" s="1"/>
  <c r="GU56" i="4"/>
  <c r="LK56" i="4" s="1"/>
  <c r="QA56" i="4" s="1"/>
  <c r="RO56" i="4" s="1"/>
  <c r="GT56" i="4"/>
  <c r="LJ56" i="4" s="1"/>
  <c r="PZ56" i="4" s="1"/>
  <c r="RN56" i="4" s="1"/>
  <c r="GS56" i="4"/>
  <c r="LI56" i="4" s="1"/>
  <c r="PY56" i="4" s="1"/>
  <c r="RM56" i="4" s="1"/>
  <c r="GR56" i="4"/>
  <c r="LH56" i="4" s="1"/>
  <c r="PX56" i="4" s="1"/>
  <c r="RL56" i="4" s="1"/>
  <c r="GQ56" i="4"/>
  <c r="LG56" i="4" s="1"/>
  <c r="PW56" i="4" s="1"/>
  <c r="RK56" i="4" s="1"/>
  <c r="GP56" i="4"/>
  <c r="LF56" i="4" s="1"/>
  <c r="PV56" i="4" s="1"/>
  <c r="RJ56" i="4" s="1"/>
  <c r="GO56" i="4"/>
  <c r="LE56" i="4" s="1"/>
  <c r="PU56" i="4" s="1"/>
  <c r="RI56" i="4" s="1"/>
  <c r="GN56" i="4"/>
  <c r="LD56" i="4" s="1"/>
  <c r="PT56" i="4" s="1"/>
  <c r="RH56" i="4" s="1"/>
  <c r="GM56" i="4"/>
  <c r="LC56" i="4" s="1"/>
  <c r="PS56" i="4" s="1"/>
  <c r="RG56" i="4" s="1"/>
  <c r="GL56" i="4"/>
  <c r="LB56" i="4" s="1"/>
  <c r="PR56" i="4" s="1"/>
  <c r="RF56" i="4" s="1"/>
  <c r="GK56" i="4"/>
  <c r="LA56" i="4" s="1"/>
  <c r="PQ56" i="4" s="1"/>
  <c r="RE56" i="4" s="1"/>
  <c r="GJ56" i="4"/>
  <c r="KZ56" i="4" s="1"/>
  <c r="PP56" i="4" s="1"/>
  <c r="RD56" i="4" s="1"/>
  <c r="GI56" i="4"/>
  <c r="KY56" i="4" s="1"/>
  <c r="PO56" i="4" s="1"/>
  <c r="RC56" i="4" s="1"/>
  <c r="GH56" i="4"/>
  <c r="KX56" i="4" s="1"/>
  <c r="PN56" i="4" s="1"/>
  <c r="RB56" i="4" s="1"/>
  <c r="GG56" i="4"/>
  <c r="KW56" i="4" s="1"/>
  <c r="PM56" i="4" s="1"/>
  <c r="RA56" i="4" s="1"/>
  <c r="GF56" i="4"/>
  <c r="KV56" i="4" s="1"/>
  <c r="PL56" i="4" s="1"/>
  <c r="QZ56" i="4" s="1"/>
  <c r="GE56" i="4"/>
  <c r="KU56" i="4" s="1"/>
  <c r="PK56" i="4" s="1"/>
  <c r="QY56" i="4" s="1"/>
  <c r="GD56" i="4"/>
  <c r="KT56" i="4" s="1"/>
  <c r="PJ56" i="4" s="1"/>
  <c r="QX56" i="4" s="1"/>
  <c r="GC56" i="4"/>
  <c r="KS56" i="4" s="1"/>
  <c r="PI56" i="4" s="1"/>
  <c r="QW56" i="4" s="1"/>
  <c r="GB56" i="4"/>
  <c r="KR56" i="4" s="1"/>
  <c r="GA56" i="4"/>
  <c r="KQ56" i="4" s="1"/>
  <c r="PG56" i="4" s="1"/>
  <c r="QU56" i="4" s="1"/>
  <c r="FZ56" i="4"/>
  <c r="KP56" i="4" s="1"/>
  <c r="PF56" i="4" s="1"/>
  <c r="QT56" i="4" s="1"/>
  <c r="FY56" i="4"/>
  <c r="KO56" i="4" s="1"/>
  <c r="PE56" i="4" s="1"/>
  <c r="QS56" i="4" s="1"/>
  <c r="FX56" i="4"/>
  <c r="KN56" i="4" s="1"/>
  <c r="PD56" i="4" s="1"/>
  <c r="QR56" i="4" s="1"/>
  <c r="FW56" i="4"/>
  <c r="KM56" i="4" s="1"/>
  <c r="PC56" i="4" s="1"/>
  <c r="QQ56" i="4" s="1"/>
  <c r="FV56" i="4"/>
  <c r="KL56" i="4" s="1"/>
  <c r="PB56" i="4" s="1"/>
  <c r="QP56" i="4" s="1"/>
  <c r="FU56" i="4"/>
  <c r="KK56" i="4" s="1"/>
  <c r="PA56" i="4" s="1"/>
  <c r="QO56" i="4" s="1"/>
  <c r="FT56" i="4"/>
  <c r="KJ56" i="4" s="1"/>
  <c r="OZ56" i="4" s="1"/>
  <c r="QN56" i="4" s="1"/>
  <c r="FS56" i="4"/>
  <c r="KI56" i="4" s="1"/>
  <c r="OY56" i="4" s="1"/>
  <c r="QM56" i="4" s="1"/>
  <c r="FR56" i="4"/>
  <c r="KH56" i="4" s="1"/>
  <c r="OX56" i="4" s="1"/>
  <c r="QL56" i="4" s="1"/>
  <c r="FQ56" i="4"/>
  <c r="KG56" i="4" s="1"/>
  <c r="OW56" i="4" s="1"/>
  <c r="QK56" i="4" s="1"/>
  <c r="FP56" i="4"/>
  <c r="KF56" i="4" s="1"/>
  <c r="OV56" i="4" s="1"/>
  <c r="QJ56" i="4" s="1"/>
  <c r="FO56" i="4"/>
  <c r="KE56" i="4" s="1"/>
  <c r="OU56" i="4" s="1"/>
  <c r="QI56" i="4" s="1"/>
  <c r="FN56" i="4"/>
  <c r="KD56" i="4" s="1"/>
  <c r="OT56" i="4" s="1"/>
  <c r="QH56" i="4" s="1"/>
  <c r="FM56" i="4"/>
  <c r="KC56" i="4" s="1"/>
  <c r="OS56" i="4" s="1"/>
  <c r="QG56" i="4" s="1"/>
  <c r="FL56" i="4"/>
  <c r="KB56" i="4" s="1"/>
  <c r="OR56" i="4" s="1"/>
  <c r="QF56" i="4" s="1"/>
  <c r="FK56" i="4"/>
  <c r="KA56" i="4" s="1"/>
  <c r="OQ56" i="4" s="1"/>
  <c r="QE56" i="4" s="1"/>
  <c r="FJ56" i="4"/>
  <c r="JZ56" i="4" s="1"/>
  <c r="GV55" i="4"/>
  <c r="LL55" i="4" s="1"/>
  <c r="QB55" i="4" s="1"/>
  <c r="RP55" i="4" s="1"/>
  <c r="GU55" i="4"/>
  <c r="LK55" i="4" s="1"/>
  <c r="QA55" i="4" s="1"/>
  <c r="RO55" i="4" s="1"/>
  <c r="GT55" i="4"/>
  <c r="LJ55" i="4" s="1"/>
  <c r="PZ55" i="4" s="1"/>
  <c r="RN55" i="4" s="1"/>
  <c r="GS55" i="4"/>
  <c r="LI55" i="4" s="1"/>
  <c r="PY55" i="4" s="1"/>
  <c r="RM55" i="4" s="1"/>
  <c r="GR55" i="4"/>
  <c r="LH55" i="4" s="1"/>
  <c r="PX55" i="4" s="1"/>
  <c r="RL55" i="4" s="1"/>
  <c r="GQ55" i="4"/>
  <c r="LG55" i="4" s="1"/>
  <c r="PW55" i="4" s="1"/>
  <c r="RK55" i="4" s="1"/>
  <c r="GP55" i="4"/>
  <c r="LF55" i="4" s="1"/>
  <c r="PV55" i="4" s="1"/>
  <c r="RJ55" i="4" s="1"/>
  <c r="GO55" i="4"/>
  <c r="LE55" i="4" s="1"/>
  <c r="PU55" i="4" s="1"/>
  <c r="RI55" i="4" s="1"/>
  <c r="GN55" i="4"/>
  <c r="LD55" i="4" s="1"/>
  <c r="PT55" i="4" s="1"/>
  <c r="RH55" i="4" s="1"/>
  <c r="GM55" i="4"/>
  <c r="LC55" i="4" s="1"/>
  <c r="PS55" i="4" s="1"/>
  <c r="RG55" i="4" s="1"/>
  <c r="GL55" i="4"/>
  <c r="LB55" i="4" s="1"/>
  <c r="PR55" i="4" s="1"/>
  <c r="RF55" i="4" s="1"/>
  <c r="GK55" i="4"/>
  <c r="LA55" i="4" s="1"/>
  <c r="PQ55" i="4" s="1"/>
  <c r="RE55" i="4" s="1"/>
  <c r="GJ55" i="4"/>
  <c r="KZ55" i="4" s="1"/>
  <c r="PP55" i="4" s="1"/>
  <c r="RD55" i="4" s="1"/>
  <c r="GI55" i="4"/>
  <c r="KY55" i="4" s="1"/>
  <c r="PO55" i="4" s="1"/>
  <c r="RC55" i="4" s="1"/>
  <c r="GH55" i="4"/>
  <c r="KX55" i="4" s="1"/>
  <c r="PN55" i="4" s="1"/>
  <c r="RB55" i="4" s="1"/>
  <c r="GG55" i="4"/>
  <c r="KW55" i="4" s="1"/>
  <c r="PM55" i="4" s="1"/>
  <c r="RA55" i="4" s="1"/>
  <c r="GF55" i="4"/>
  <c r="KV55" i="4" s="1"/>
  <c r="PL55" i="4" s="1"/>
  <c r="QZ55" i="4" s="1"/>
  <c r="GE55" i="4"/>
  <c r="KU55" i="4" s="1"/>
  <c r="PK55" i="4" s="1"/>
  <c r="QY55" i="4" s="1"/>
  <c r="GD55" i="4"/>
  <c r="KT55" i="4" s="1"/>
  <c r="PJ55" i="4" s="1"/>
  <c r="QX55" i="4" s="1"/>
  <c r="GC55" i="4"/>
  <c r="KS55" i="4" s="1"/>
  <c r="PI55" i="4" s="1"/>
  <c r="QW55" i="4" s="1"/>
  <c r="GB55" i="4"/>
  <c r="KR55" i="4" s="1"/>
  <c r="GA55" i="4"/>
  <c r="KQ55" i="4" s="1"/>
  <c r="PG55" i="4" s="1"/>
  <c r="QU55" i="4" s="1"/>
  <c r="FZ55" i="4"/>
  <c r="KP55" i="4" s="1"/>
  <c r="PF55" i="4" s="1"/>
  <c r="QT55" i="4" s="1"/>
  <c r="FY55" i="4"/>
  <c r="KO55" i="4" s="1"/>
  <c r="PE55" i="4" s="1"/>
  <c r="QS55" i="4" s="1"/>
  <c r="FX55" i="4"/>
  <c r="KN55" i="4" s="1"/>
  <c r="PD55" i="4" s="1"/>
  <c r="QR55" i="4" s="1"/>
  <c r="FW55" i="4"/>
  <c r="KM55" i="4" s="1"/>
  <c r="PC55" i="4" s="1"/>
  <c r="QQ55" i="4" s="1"/>
  <c r="FV55" i="4"/>
  <c r="KL55" i="4" s="1"/>
  <c r="PB55" i="4" s="1"/>
  <c r="QP55" i="4" s="1"/>
  <c r="FU55" i="4"/>
  <c r="KK55" i="4" s="1"/>
  <c r="PA55" i="4" s="1"/>
  <c r="QO55" i="4" s="1"/>
  <c r="FT55" i="4"/>
  <c r="KJ55" i="4" s="1"/>
  <c r="OZ55" i="4" s="1"/>
  <c r="QN55" i="4" s="1"/>
  <c r="FS55" i="4"/>
  <c r="KI55" i="4" s="1"/>
  <c r="OY55" i="4" s="1"/>
  <c r="QM55" i="4" s="1"/>
  <c r="FR55" i="4"/>
  <c r="KH55" i="4" s="1"/>
  <c r="OX55" i="4" s="1"/>
  <c r="QL55" i="4" s="1"/>
  <c r="FQ55" i="4"/>
  <c r="KG55" i="4" s="1"/>
  <c r="OW55" i="4" s="1"/>
  <c r="QK55" i="4" s="1"/>
  <c r="FP55" i="4"/>
  <c r="KF55" i="4" s="1"/>
  <c r="OV55" i="4" s="1"/>
  <c r="QJ55" i="4" s="1"/>
  <c r="FO55" i="4"/>
  <c r="KE55" i="4" s="1"/>
  <c r="OU55" i="4" s="1"/>
  <c r="QI55" i="4" s="1"/>
  <c r="FN55" i="4"/>
  <c r="KD55" i="4" s="1"/>
  <c r="OT55" i="4" s="1"/>
  <c r="QH55" i="4" s="1"/>
  <c r="FM55" i="4"/>
  <c r="KC55" i="4" s="1"/>
  <c r="OS55" i="4" s="1"/>
  <c r="QG55" i="4" s="1"/>
  <c r="FL55" i="4"/>
  <c r="KB55" i="4" s="1"/>
  <c r="OR55" i="4" s="1"/>
  <c r="QF55" i="4" s="1"/>
  <c r="FK55" i="4"/>
  <c r="KA55" i="4" s="1"/>
  <c r="OQ55" i="4" s="1"/>
  <c r="QE55" i="4" s="1"/>
  <c r="FJ55" i="4"/>
  <c r="JZ55" i="4" s="1"/>
  <c r="GV54" i="4"/>
  <c r="LL54" i="4" s="1"/>
  <c r="QB54" i="4" s="1"/>
  <c r="RP54" i="4" s="1"/>
  <c r="GU54" i="4"/>
  <c r="LK54" i="4" s="1"/>
  <c r="QA54" i="4" s="1"/>
  <c r="RO54" i="4" s="1"/>
  <c r="GT54" i="4"/>
  <c r="LJ54" i="4" s="1"/>
  <c r="PZ54" i="4" s="1"/>
  <c r="RN54" i="4" s="1"/>
  <c r="GS54" i="4"/>
  <c r="LI54" i="4" s="1"/>
  <c r="PY54" i="4" s="1"/>
  <c r="RM54" i="4" s="1"/>
  <c r="GR54" i="4"/>
  <c r="LH54" i="4" s="1"/>
  <c r="PX54" i="4" s="1"/>
  <c r="RL54" i="4" s="1"/>
  <c r="GQ54" i="4"/>
  <c r="LG54" i="4" s="1"/>
  <c r="PW54" i="4" s="1"/>
  <c r="RK54" i="4" s="1"/>
  <c r="GP54" i="4"/>
  <c r="LF54" i="4" s="1"/>
  <c r="PV54" i="4" s="1"/>
  <c r="RJ54" i="4" s="1"/>
  <c r="GO54" i="4"/>
  <c r="LE54" i="4" s="1"/>
  <c r="PU54" i="4" s="1"/>
  <c r="RI54" i="4" s="1"/>
  <c r="GN54" i="4"/>
  <c r="LD54" i="4" s="1"/>
  <c r="PT54" i="4" s="1"/>
  <c r="RH54" i="4" s="1"/>
  <c r="GM54" i="4"/>
  <c r="LC54" i="4" s="1"/>
  <c r="PS54" i="4" s="1"/>
  <c r="RG54" i="4" s="1"/>
  <c r="GL54" i="4"/>
  <c r="LB54" i="4" s="1"/>
  <c r="PR54" i="4" s="1"/>
  <c r="RF54" i="4" s="1"/>
  <c r="GK54" i="4"/>
  <c r="LA54" i="4" s="1"/>
  <c r="PQ54" i="4" s="1"/>
  <c r="RE54" i="4" s="1"/>
  <c r="GJ54" i="4"/>
  <c r="KZ54" i="4" s="1"/>
  <c r="PP54" i="4" s="1"/>
  <c r="RD54" i="4" s="1"/>
  <c r="GI54" i="4"/>
  <c r="KY54" i="4" s="1"/>
  <c r="PO54" i="4" s="1"/>
  <c r="RC54" i="4" s="1"/>
  <c r="GH54" i="4"/>
  <c r="KX54" i="4" s="1"/>
  <c r="PN54" i="4" s="1"/>
  <c r="RB54" i="4" s="1"/>
  <c r="GG54" i="4"/>
  <c r="KW54" i="4" s="1"/>
  <c r="PM54" i="4" s="1"/>
  <c r="RA54" i="4" s="1"/>
  <c r="GF54" i="4"/>
  <c r="KV54" i="4" s="1"/>
  <c r="PL54" i="4" s="1"/>
  <c r="QZ54" i="4" s="1"/>
  <c r="GE54" i="4"/>
  <c r="KU54" i="4" s="1"/>
  <c r="PK54" i="4" s="1"/>
  <c r="QY54" i="4" s="1"/>
  <c r="GD54" i="4"/>
  <c r="KT54" i="4" s="1"/>
  <c r="PJ54" i="4" s="1"/>
  <c r="QX54" i="4" s="1"/>
  <c r="GC54" i="4"/>
  <c r="KS54" i="4" s="1"/>
  <c r="PI54" i="4" s="1"/>
  <c r="QW54" i="4" s="1"/>
  <c r="GB54" i="4"/>
  <c r="KR54" i="4" s="1"/>
  <c r="GA54" i="4"/>
  <c r="KQ54" i="4" s="1"/>
  <c r="PG54" i="4" s="1"/>
  <c r="QU54" i="4" s="1"/>
  <c r="FZ54" i="4"/>
  <c r="KP54" i="4" s="1"/>
  <c r="PF54" i="4" s="1"/>
  <c r="QT54" i="4" s="1"/>
  <c r="FY54" i="4"/>
  <c r="KO54" i="4" s="1"/>
  <c r="PE54" i="4" s="1"/>
  <c r="QS54" i="4" s="1"/>
  <c r="FX54" i="4"/>
  <c r="KN54" i="4" s="1"/>
  <c r="PD54" i="4" s="1"/>
  <c r="QR54" i="4" s="1"/>
  <c r="FW54" i="4"/>
  <c r="KM54" i="4" s="1"/>
  <c r="PC54" i="4" s="1"/>
  <c r="QQ54" i="4" s="1"/>
  <c r="FV54" i="4"/>
  <c r="KL54" i="4" s="1"/>
  <c r="PB54" i="4" s="1"/>
  <c r="QP54" i="4" s="1"/>
  <c r="FU54" i="4"/>
  <c r="KK54" i="4" s="1"/>
  <c r="PA54" i="4" s="1"/>
  <c r="QO54" i="4" s="1"/>
  <c r="FT54" i="4"/>
  <c r="KJ54" i="4" s="1"/>
  <c r="OZ54" i="4" s="1"/>
  <c r="QN54" i="4" s="1"/>
  <c r="FS54" i="4"/>
  <c r="KI54" i="4" s="1"/>
  <c r="OY54" i="4" s="1"/>
  <c r="QM54" i="4" s="1"/>
  <c r="FR54" i="4"/>
  <c r="KH54" i="4" s="1"/>
  <c r="OX54" i="4" s="1"/>
  <c r="QL54" i="4" s="1"/>
  <c r="FQ54" i="4"/>
  <c r="KG54" i="4" s="1"/>
  <c r="OW54" i="4" s="1"/>
  <c r="QK54" i="4" s="1"/>
  <c r="FP54" i="4"/>
  <c r="KF54" i="4" s="1"/>
  <c r="OV54" i="4" s="1"/>
  <c r="QJ54" i="4" s="1"/>
  <c r="FO54" i="4"/>
  <c r="KE54" i="4" s="1"/>
  <c r="OU54" i="4" s="1"/>
  <c r="QI54" i="4" s="1"/>
  <c r="FN54" i="4"/>
  <c r="KD54" i="4" s="1"/>
  <c r="OT54" i="4" s="1"/>
  <c r="QH54" i="4" s="1"/>
  <c r="FM54" i="4"/>
  <c r="KC54" i="4" s="1"/>
  <c r="OS54" i="4" s="1"/>
  <c r="QG54" i="4" s="1"/>
  <c r="FL54" i="4"/>
  <c r="KB54" i="4" s="1"/>
  <c r="OR54" i="4" s="1"/>
  <c r="QF54" i="4" s="1"/>
  <c r="FK54" i="4"/>
  <c r="KA54" i="4" s="1"/>
  <c r="OQ54" i="4" s="1"/>
  <c r="QE54" i="4" s="1"/>
  <c r="FJ54" i="4"/>
  <c r="JZ54" i="4" s="1"/>
  <c r="GV53" i="4"/>
  <c r="LL53" i="4" s="1"/>
  <c r="QB53" i="4" s="1"/>
  <c r="RP53" i="4" s="1"/>
  <c r="GU53" i="4"/>
  <c r="LK53" i="4" s="1"/>
  <c r="QA53" i="4" s="1"/>
  <c r="RO53" i="4" s="1"/>
  <c r="GT53" i="4"/>
  <c r="LJ53" i="4" s="1"/>
  <c r="PZ53" i="4" s="1"/>
  <c r="RN53" i="4" s="1"/>
  <c r="GS53" i="4"/>
  <c r="LI53" i="4" s="1"/>
  <c r="PY53" i="4" s="1"/>
  <c r="RM53" i="4" s="1"/>
  <c r="GR53" i="4"/>
  <c r="LH53" i="4" s="1"/>
  <c r="PX53" i="4" s="1"/>
  <c r="RL53" i="4" s="1"/>
  <c r="GQ53" i="4"/>
  <c r="LG53" i="4" s="1"/>
  <c r="PW53" i="4" s="1"/>
  <c r="RK53" i="4" s="1"/>
  <c r="GP53" i="4"/>
  <c r="LF53" i="4" s="1"/>
  <c r="PV53" i="4" s="1"/>
  <c r="RJ53" i="4" s="1"/>
  <c r="GO53" i="4"/>
  <c r="LE53" i="4" s="1"/>
  <c r="PU53" i="4" s="1"/>
  <c r="RI53" i="4" s="1"/>
  <c r="GN53" i="4"/>
  <c r="LD53" i="4" s="1"/>
  <c r="PT53" i="4" s="1"/>
  <c r="RH53" i="4" s="1"/>
  <c r="GM53" i="4"/>
  <c r="LC53" i="4" s="1"/>
  <c r="PS53" i="4" s="1"/>
  <c r="RG53" i="4" s="1"/>
  <c r="GL53" i="4"/>
  <c r="LB53" i="4" s="1"/>
  <c r="PR53" i="4" s="1"/>
  <c r="RF53" i="4" s="1"/>
  <c r="GK53" i="4"/>
  <c r="LA53" i="4" s="1"/>
  <c r="PQ53" i="4" s="1"/>
  <c r="RE53" i="4" s="1"/>
  <c r="GJ53" i="4"/>
  <c r="KZ53" i="4" s="1"/>
  <c r="PP53" i="4" s="1"/>
  <c r="RD53" i="4" s="1"/>
  <c r="GI53" i="4"/>
  <c r="KY53" i="4" s="1"/>
  <c r="PO53" i="4" s="1"/>
  <c r="RC53" i="4" s="1"/>
  <c r="GH53" i="4"/>
  <c r="KX53" i="4" s="1"/>
  <c r="PN53" i="4" s="1"/>
  <c r="RB53" i="4" s="1"/>
  <c r="GG53" i="4"/>
  <c r="KW53" i="4" s="1"/>
  <c r="PM53" i="4" s="1"/>
  <c r="RA53" i="4" s="1"/>
  <c r="GF53" i="4"/>
  <c r="KV53" i="4" s="1"/>
  <c r="PL53" i="4" s="1"/>
  <c r="QZ53" i="4" s="1"/>
  <c r="GE53" i="4"/>
  <c r="KU53" i="4" s="1"/>
  <c r="PK53" i="4" s="1"/>
  <c r="QY53" i="4" s="1"/>
  <c r="GD53" i="4"/>
  <c r="KT53" i="4" s="1"/>
  <c r="PJ53" i="4" s="1"/>
  <c r="QX53" i="4" s="1"/>
  <c r="GC53" i="4"/>
  <c r="KS53" i="4" s="1"/>
  <c r="PI53" i="4" s="1"/>
  <c r="QW53" i="4" s="1"/>
  <c r="GB53" i="4"/>
  <c r="KR53" i="4" s="1"/>
  <c r="GA53" i="4"/>
  <c r="KQ53" i="4" s="1"/>
  <c r="PG53" i="4" s="1"/>
  <c r="QU53" i="4" s="1"/>
  <c r="FZ53" i="4"/>
  <c r="KP53" i="4" s="1"/>
  <c r="PF53" i="4" s="1"/>
  <c r="QT53" i="4" s="1"/>
  <c r="FY53" i="4"/>
  <c r="KO53" i="4" s="1"/>
  <c r="PE53" i="4" s="1"/>
  <c r="QS53" i="4" s="1"/>
  <c r="FX53" i="4"/>
  <c r="KN53" i="4" s="1"/>
  <c r="PD53" i="4" s="1"/>
  <c r="QR53" i="4" s="1"/>
  <c r="FW53" i="4"/>
  <c r="KM53" i="4" s="1"/>
  <c r="PC53" i="4" s="1"/>
  <c r="QQ53" i="4" s="1"/>
  <c r="FV53" i="4"/>
  <c r="KL53" i="4" s="1"/>
  <c r="PB53" i="4" s="1"/>
  <c r="QP53" i="4" s="1"/>
  <c r="FU53" i="4"/>
  <c r="KK53" i="4" s="1"/>
  <c r="PA53" i="4" s="1"/>
  <c r="QO53" i="4" s="1"/>
  <c r="FT53" i="4"/>
  <c r="KJ53" i="4" s="1"/>
  <c r="OZ53" i="4" s="1"/>
  <c r="QN53" i="4" s="1"/>
  <c r="FS53" i="4"/>
  <c r="KI53" i="4" s="1"/>
  <c r="OY53" i="4" s="1"/>
  <c r="QM53" i="4" s="1"/>
  <c r="FR53" i="4"/>
  <c r="KH53" i="4" s="1"/>
  <c r="OX53" i="4" s="1"/>
  <c r="QL53" i="4" s="1"/>
  <c r="FQ53" i="4"/>
  <c r="KG53" i="4" s="1"/>
  <c r="OW53" i="4" s="1"/>
  <c r="QK53" i="4" s="1"/>
  <c r="FP53" i="4"/>
  <c r="KF53" i="4" s="1"/>
  <c r="OV53" i="4" s="1"/>
  <c r="QJ53" i="4" s="1"/>
  <c r="FO53" i="4"/>
  <c r="KE53" i="4" s="1"/>
  <c r="OU53" i="4" s="1"/>
  <c r="QI53" i="4" s="1"/>
  <c r="FN53" i="4"/>
  <c r="KD53" i="4" s="1"/>
  <c r="OT53" i="4" s="1"/>
  <c r="QH53" i="4" s="1"/>
  <c r="FM53" i="4"/>
  <c r="KC53" i="4" s="1"/>
  <c r="OS53" i="4" s="1"/>
  <c r="QG53" i="4" s="1"/>
  <c r="FL53" i="4"/>
  <c r="KB53" i="4" s="1"/>
  <c r="OR53" i="4" s="1"/>
  <c r="QF53" i="4" s="1"/>
  <c r="FK53" i="4"/>
  <c r="KA53" i="4" s="1"/>
  <c r="OQ53" i="4" s="1"/>
  <c r="QE53" i="4" s="1"/>
  <c r="FJ53" i="4"/>
  <c r="JZ53" i="4" s="1"/>
  <c r="GV52" i="4"/>
  <c r="LL52" i="4" s="1"/>
  <c r="QB52" i="4" s="1"/>
  <c r="RP52" i="4" s="1"/>
  <c r="GU52" i="4"/>
  <c r="LK52" i="4" s="1"/>
  <c r="QA52" i="4" s="1"/>
  <c r="RO52" i="4" s="1"/>
  <c r="GT52" i="4"/>
  <c r="LJ52" i="4" s="1"/>
  <c r="PZ52" i="4" s="1"/>
  <c r="RN52" i="4" s="1"/>
  <c r="GS52" i="4"/>
  <c r="LI52" i="4" s="1"/>
  <c r="PY52" i="4" s="1"/>
  <c r="RM52" i="4" s="1"/>
  <c r="GR52" i="4"/>
  <c r="LH52" i="4" s="1"/>
  <c r="PX52" i="4" s="1"/>
  <c r="RL52" i="4" s="1"/>
  <c r="GQ52" i="4"/>
  <c r="LG52" i="4" s="1"/>
  <c r="PW52" i="4" s="1"/>
  <c r="RK52" i="4" s="1"/>
  <c r="GP52" i="4"/>
  <c r="LF52" i="4" s="1"/>
  <c r="PV52" i="4" s="1"/>
  <c r="RJ52" i="4" s="1"/>
  <c r="GO52" i="4"/>
  <c r="LE52" i="4" s="1"/>
  <c r="PU52" i="4" s="1"/>
  <c r="RI52" i="4" s="1"/>
  <c r="GN52" i="4"/>
  <c r="LD52" i="4" s="1"/>
  <c r="PT52" i="4" s="1"/>
  <c r="RH52" i="4" s="1"/>
  <c r="GM52" i="4"/>
  <c r="LC52" i="4" s="1"/>
  <c r="PS52" i="4" s="1"/>
  <c r="RG52" i="4" s="1"/>
  <c r="GL52" i="4"/>
  <c r="LB52" i="4" s="1"/>
  <c r="PR52" i="4" s="1"/>
  <c r="RF52" i="4" s="1"/>
  <c r="GK52" i="4"/>
  <c r="LA52" i="4" s="1"/>
  <c r="PQ52" i="4" s="1"/>
  <c r="RE52" i="4" s="1"/>
  <c r="GJ52" i="4"/>
  <c r="KZ52" i="4" s="1"/>
  <c r="PP52" i="4" s="1"/>
  <c r="RD52" i="4" s="1"/>
  <c r="GI52" i="4"/>
  <c r="KY52" i="4" s="1"/>
  <c r="PO52" i="4" s="1"/>
  <c r="RC52" i="4" s="1"/>
  <c r="GH52" i="4"/>
  <c r="KX52" i="4" s="1"/>
  <c r="PN52" i="4" s="1"/>
  <c r="RB52" i="4" s="1"/>
  <c r="GG52" i="4"/>
  <c r="KW52" i="4" s="1"/>
  <c r="PM52" i="4" s="1"/>
  <c r="RA52" i="4" s="1"/>
  <c r="GF52" i="4"/>
  <c r="KV52" i="4" s="1"/>
  <c r="PL52" i="4" s="1"/>
  <c r="QZ52" i="4" s="1"/>
  <c r="GE52" i="4"/>
  <c r="KU52" i="4" s="1"/>
  <c r="PK52" i="4" s="1"/>
  <c r="QY52" i="4" s="1"/>
  <c r="GD52" i="4"/>
  <c r="KT52" i="4" s="1"/>
  <c r="PJ52" i="4" s="1"/>
  <c r="QX52" i="4" s="1"/>
  <c r="GC52" i="4"/>
  <c r="KS52" i="4" s="1"/>
  <c r="PI52" i="4" s="1"/>
  <c r="QW52" i="4" s="1"/>
  <c r="GB52" i="4"/>
  <c r="KR52" i="4" s="1"/>
  <c r="GA52" i="4"/>
  <c r="KQ52" i="4" s="1"/>
  <c r="PG52" i="4" s="1"/>
  <c r="QU52" i="4" s="1"/>
  <c r="FZ52" i="4"/>
  <c r="KP52" i="4" s="1"/>
  <c r="PF52" i="4" s="1"/>
  <c r="QT52" i="4" s="1"/>
  <c r="FY52" i="4"/>
  <c r="KO52" i="4" s="1"/>
  <c r="PE52" i="4" s="1"/>
  <c r="QS52" i="4" s="1"/>
  <c r="FX52" i="4"/>
  <c r="KN52" i="4" s="1"/>
  <c r="PD52" i="4" s="1"/>
  <c r="QR52" i="4" s="1"/>
  <c r="FW52" i="4"/>
  <c r="KM52" i="4" s="1"/>
  <c r="PC52" i="4" s="1"/>
  <c r="QQ52" i="4" s="1"/>
  <c r="FV52" i="4"/>
  <c r="KL52" i="4" s="1"/>
  <c r="PB52" i="4" s="1"/>
  <c r="QP52" i="4" s="1"/>
  <c r="FU52" i="4"/>
  <c r="KK52" i="4" s="1"/>
  <c r="PA52" i="4" s="1"/>
  <c r="QO52" i="4" s="1"/>
  <c r="FT52" i="4"/>
  <c r="KJ52" i="4" s="1"/>
  <c r="OZ52" i="4" s="1"/>
  <c r="QN52" i="4" s="1"/>
  <c r="FS52" i="4"/>
  <c r="KI52" i="4" s="1"/>
  <c r="OY52" i="4" s="1"/>
  <c r="QM52" i="4" s="1"/>
  <c r="FR52" i="4"/>
  <c r="KH52" i="4" s="1"/>
  <c r="OX52" i="4" s="1"/>
  <c r="QL52" i="4" s="1"/>
  <c r="FQ52" i="4"/>
  <c r="KG52" i="4" s="1"/>
  <c r="OW52" i="4" s="1"/>
  <c r="QK52" i="4" s="1"/>
  <c r="FP52" i="4"/>
  <c r="KF52" i="4" s="1"/>
  <c r="OV52" i="4" s="1"/>
  <c r="QJ52" i="4" s="1"/>
  <c r="FO52" i="4"/>
  <c r="KE52" i="4" s="1"/>
  <c r="OU52" i="4" s="1"/>
  <c r="QI52" i="4" s="1"/>
  <c r="FN52" i="4"/>
  <c r="KD52" i="4" s="1"/>
  <c r="OT52" i="4" s="1"/>
  <c r="QH52" i="4" s="1"/>
  <c r="FM52" i="4"/>
  <c r="KC52" i="4" s="1"/>
  <c r="OS52" i="4" s="1"/>
  <c r="QG52" i="4" s="1"/>
  <c r="FL52" i="4"/>
  <c r="KB52" i="4" s="1"/>
  <c r="OR52" i="4" s="1"/>
  <c r="QF52" i="4" s="1"/>
  <c r="FK52" i="4"/>
  <c r="KA52" i="4" s="1"/>
  <c r="OQ52" i="4" s="1"/>
  <c r="QE52" i="4" s="1"/>
  <c r="FJ52" i="4"/>
  <c r="JZ52" i="4" s="1"/>
  <c r="GV51" i="4"/>
  <c r="LL51" i="4" s="1"/>
  <c r="QB51" i="4" s="1"/>
  <c r="RP51" i="4" s="1"/>
  <c r="GU51" i="4"/>
  <c r="LK51" i="4" s="1"/>
  <c r="QA51" i="4" s="1"/>
  <c r="RO51" i="4" s="1"/>
  <c r="GT51" i="4"/>
  <c r="LJ51" i="4" s="1"/>
  <c r="PZ51" i="4" s="1"/>
  <c r="RN51" i="4" s="1"/>
  <c r="GS51" i="4"/>
  <c r="LI51" i="4" s="1"/>
  <c r="PY51" i="4" s="1"/>
  <c r="RM51" i="4" s="1"/>
  <c r="GR51" i="4"/>
  <c r="LH51" i="4" s="1"/>
  <c r="PX51" i="4" s="1"/>
  <c r="RL51" i="4" s="1"/>
  <c r="GQ51" i="4"/>
  <c r="LG51" i="4" s="1"/>
  <c r="PW51" i="4" s="1"/>
  <c r="RK51" i="4" s="1"/>
  <c r="GP51" i="4"/>
  <c r="LF51" i="4" s="1"/>
  <c r="PV51" i="4" s="1"/>
  <c r="RJ51" i="4" s="1"/>
  <c r="GO51" i="4"/>
  <c r="LE51" i="4" s="1"/>
  <c r="PU51" i="4" s="1"/>
  <c r="RI51" i="4" s="1"/>
  <c r="GN51" i="4"/>
  <c r="LD51" i="4" s="1"/>
  <c r="PT51" i="4" s="1"/>
  <c r="RH51" i="4" s="1"/>
  <c r="GM51" i="4"/>
  <c r="LC51" i="4" s="1"/>
  <c r="PS51" i="4" s="1"/>
  <c r="RG51" i="4" s="1"/>
  <c r="GL51" i="4"/>
  <c r="LB51" i="4" s="1"/>
  <c r="PR51" i="4" s="1"/>
  <c r="RF51" i="4" s="1"/>
  <c r="GK51" i="4"/>
  <c r="LA51" i="4" s="1"/>
  <c r="PQ51" i="4" s="1"/>
  <c r="RE51" i="4" s="1"/>
  <c r="GJ51" i="4"/>
  <c r="KZ51" i="4" s="1"/>
  <c r="PP51" i="4" s="1"/>
  <c r="RD51" i="4" s="1"/>
  <c r="GI51" i="4"/>
  <c r="KY51" i="4" s="1"/>
  <c r="PO51" i="4" s="1"/>
  <c r="RC51" i="4" s="1"/>
  <c r="GH51" i="4"/>
  <c r="KX51" i="4" s="1"/>
  <c r="PN51" i="4" s="1"/>
  <c r="RB51" i="4" s="1"/>
  <c r="GG51" i="4"/>
  <c r="KW51" i="4" s="1"/>
  <c r="PM51" i="4" s="1"/>
  <c r="RA51" i="4" s="1"/>
  <c r="GF51" i="4"/>
  <c r="KV51" i="4" s="1"/>
  <c r="PL51" i="4" s="1"/>
  <c r="QZ51" i="4" s="1"/>
  <c r="GE51" i="4"/>
  <c r="KU51" i="4" s="1"/>
  <c r="PK51" i="4" s="1"/>
  <c r="QY51" i="4" s="1"/>
  <c r="GD51" i="4"/>
  <c r="KT51" i="4" s="1"/>
  <c r="PJ51" i="4" s="1"/>
  <c r="QX51" i="4" s="1"/>
  <c r="GC51" i="4"/>
  <c r="KS51" i="4" s="1"/>
  <c r="PI51" i="4" s="1"/>
  <c r="QW51" i="4" s="1"/>
  <c r="GB51" i="4"/>
  <c r="KR51" i="4" s="1"/>
  <c r="PH51" i="4" s="1"/>
  <c r="QV51" i="4" s="1"/>
  <c r="GA51" i="4"/>
  <c r="KQ51" i="4" s="1"/>
  <c r="PG51" i="4" s="1"/>
  <c r="QU51" i="4" s="1"/>
  <c r="FZ51" i="4"/>
  <c r="KP51" i="4" s="1"/>
  <c r="PF51" i="4" s="1"/>
  <c r="QT51" i="4" s="1"/>
  <c r="FY51" i="4"/>
  <c r="KO51" i="4" s="1"/>
  <c r="PE51" i="4" s="1"/>
  <c r="QS51" i="4" s="1"/>
  <c r="FX51" i="4"/>
  <c r="KN51" i="4" s="1"/>
  <c r="PD51" i="4" s="1"/>
  <c r="QR51" i="4" s="1"/>
  <c r="FW51" i="4"/>
  <c r="KM51" i="4" s="1"/>
  <c r="PC51" i="4" s="1"/>
  <c r="QQ51" i="4" s="1"/>
  <c r="FV51" i="4"/>
  <c r="KL51" i="4" s="1"/>
  <c r="PB51" i="4" s="1"/>
  <c r="QP51" i="4" s="1"/>
  <c r="FU51" i="4"/>
  <c r="KK51" i="4" s="1"/>
  <c r="PA51" i="4" s="1"/>
  <c r="QO51" i="4" s="1"/>
  <c r="FT51" i="4"/>
  <c r="KJ51" i="4" s="1"/>
  <c r="OZ51" i="4" s="1"/>
  <c r="QN51" i="4" s="1"/>
  <c r="FS51" i="4"/>
  <c r="KI51" i="4" s="1"/>
  <c r="OY51" i="4" s="1"/>
  <c r="QM51" i="4" s="1"/>
  <c r="FR51" i="4"/>
  <c r="KH51" i="4" s="1"/>
  <c r="OX51" i="4" s="1"/>
  <c r="QL51" i="4" s="1"/>
  <c r="FQ51" i="4"/>
  <c r="KG51" i="4" s="1"/>
  <c r="OW51" i="4" s="1"/>
  <c r="QK51" i="4" s="1"/>
  <c r="FP51" i="4"/>
  <c r="KF51" i="4" s="1"/>
  <c r="OV51" i="4" s="1"/>
  <c r="QJ51" i="4" s="1"/>
  <c r="FO51" i="4"/>
  <c r="KE51" i="4" s="1"/>
  <c r="OU51" i="4" s="1"/>
  <c r="QI51" i="4" s="1"/>
  <c r="FN51" i="4"/>
  <c r="KD51" i="4" s="1"/>
  <c r="OT51" i="4" s="1"/>
  <c r="QH51" i="4" s="1"/>
  <c r="FM51" i="4"/>
  <c r="KC51" i="4" s="1"/>
  <c r="OS51" i="4" s="1"/>
  <c r="QG51" i="4" s="1"/>
  <c r="FL51" i="4"/>
  <c r="KB51" i="4" s="1"/>
  <c r="OR51" i="4" s="1"/>
  <c r="QF51" i="4" s="1"/>
  <c r="FK51" i="4"/>
  <c r="KA51" i="4" s="1"/>
  <c r="OQ51" i="4" s="1"/>
  <c r="QE51" i="4" s="1"/>
  <c r="FJ51" i="4"/>
  <c r="JZ51" i="4" s="1"/>
  <c r="GV50" i="4"/>
  <c r="LL50" i="4" s="1"/>
  <c r="GU50" i="4"/>
  <c r="LK50" i="4" s="1"/>
  <c r="QA50" i="4" s="1"/>
  <c r="RO50" i="4" s="1"/>
  <c r="GT50" i="4"/>
  <c r="LJ50" i="4" s="1"/>
  <c r="PZ50" i="4" s="1"/>
  <c r="RN50" i="4" s="1"/>
  <c r="GS50" i="4"/>
  <c r="LI50" i="4" s="1"/>
  <c r="PY50" i="4" s="1"/>
  <c r="RM50" i="4" s="1"/>
  <c r="GR50" i="4"/>
  <c r="LH50" i="4" s="1"/>
  <c r="PX50" i="4" s="1"/>
  <c r="RL50" i="4" s="1"/>
  <c r="GQ50" i="4"/>
  <c r="LG50" i="4" s="1"/>
  <c r="PW50" i="4" s="1"/>
  <c r="RK50" i="4" s="1"/>
  <c r="GP50" i="4"/>
  <c r="LF50" i="4" s="1"/>
  <c r="PV50" i="4" s="1"/>
  <c r="RJ50" i="4" s="1"/>
  <c r="GO50" i="4"/>
  <c r="LE50" i="4" s="1"/>
  <c r="PU50" i="4" s="1"/>
  <c r="RI50" i="4" s="1"/>
  <c r="GN50" i="4"/>
  <c r="LD50" i="4" s="1"/>
  <c r="PT50" i="4" s="1"/>
  <c r="RH50" i="4" s="1"/>
  <c r="GM50" i="4"/>
  <c r="LC50" i="4" s="1"/>
  <c r="PS50" i="4" s="1"/>
  <c r="RG50" i="4" s="1"/>
  <c r="GL50" i="4"/>
  <c r="LB50" i="4" s="1"/>
  <c r="PR50" i="4" s="1"/>
  <c r="RF50" i="4" s="1"/>
  <c r="GK50" i="4"/>
  <c r="LA50" i="4" s="1"/>
  <c r="PQ50" i="4" s="1"/>
  <c r="RE50" i="4" s="1"/>
  <c r="GJ50" i="4"/>
  <c r="KZ50" i="4" s="1"/>
  <c r="PP50" i="4" s="1"/>
  <c r="RD50" i="4" s="1"/>
  <c r="GI50" i="4"/>
  <c r="KY50" i="4" s="1"/>
  <c r="PO50" i="4" s="1"/>
  <c r="RC50" i="4" s="1"/>
  <c r="GH50" i="4"/>
  <c r="KX50" i="4" s="1"/>
  <c r="PN50" i="4" s="1"/>
  <c r="RB50" i="4" s="1"/>
  <c r="GG50" i="4"/>
  <c r="KW50" i="4" s="1"/>
  <c r="PM50" i="4" s="1"/>
  <c r="RA50" i="4" s="1"/>
  <c r="GF50" i="4"/>
  <c r="KV50" i="4" s="1"/>
  <c r="GE50" i="4"/>
  <c r="KU50" i="4" s="1"/>
  <c r="PK50" i="4" s="1"/>
  <c r="QY50" i="4" s="1"/>
  <c r="GD50" i="4"/>
  <c r="KT50" i="4" s="1"/>
  <c r="PJ50" i="4" s="1"/>
  <c r="QX50" i="4" s="1"/>
  <c r="GC50" i="4"/>
  <c r="KS50" i="4" s="1"/>
  <c r="PI50" i="4" s="1"/>
  <c r="QW50" i="4" s="1"/>
  <c r="GB50" i="4"/>
  <c r="KR50" i="4" s="1"/>
  <c r="PH50" i="4" s="1"/>
  <c r="QV50" i="4" s="1"/>
  <c r="GA50" i="4"/>
  <c r="KQ50" i="4" s="1"/>
  <c r="PG50" i="4" s="1"/>
  <c r="QU50" i="4" s="1"/>
  <c r="FZ50" i="4"/>
  <c r="KP50" i="4" s="1"/>
  <c r="PF50" i="4" s="1"/>
  <c r="QT50" i="4" s="1"/>
  <c r="FY50" i="4"/>
  <c r="KO50" i="4" s="1"/>
  <c r="PE50" i="4" s="1"/>
  <c r="QS50" i="4" s="1"/>
  <c r="FX50" i="4"/>
  <c r="KN50" i="4" s="1"/>
  <c r="PD50" i="4" s="1"/>
  <c r="QR50" i="4" s="1"/>
  <c r="FW50" i="4"/>
  <c r="KM50" i="4" s="1"/>
  <c r="PC50" i="4" s="1"/>
  <c r="QQ50" i="4" s="1"/>
  <c r="FV50" i="4"/>
  <c r="KL50" i="4" s="1"/>
  <c r="PB50" i="4" s="1"/>
  <c r="QP50" i="4" s="1"/>
  <c r="FU50" i="4"/>
  <c r="KK50" i="4" s="1"/>
  <c r="PA50" i="4" s="1"/>
  <c r="QO50" i="4" s="1"/>
  <c r="FT50" i="4"/>
  <c r="KJ50" i="4" s="1"/>
  <c r="OZ50" i="4" s="1"/>
  <c r="QN50" i="4" s="1"/>
  <c r="FS50" i="4"/>
  <c r="KI50" i="4" s="1"/>
  <c r="OY50" i="4" s="1"/>
  <c r="QM50" i="4" s="1"/>
  <c r="FR50" i="4"/>
  <c r="KH50" i="4" s="1"/>
  <c r="OX50" i="4" s="1"/>
  <c r="QL50" i="4" s="1"/>
  <c r="FQ50" i="4"/>
  <c r="KG50" i="4" s="1"/>
  <c r="OW50" i="4" s="1"/>
  <c r="QK50" i="4" s="1"/>
  <c r="FP50" i="4"/>
  <c r="KF50" i="4" s="1"/>
  <c r="OV50" i="4" s="1"/>
  <c r="QJ50" i="4" s="1"/>
  <c r="FO50" i="4"/>
  <c r="KE50" i="4" s="1"/>
  <c r="OU50" i="4" s="1"/>
  <c r="QI50" i="4" s="1"/>
  <c r="FN50" i="4"/>
  <c r="KD50" i="4" s="1"/>
  <c r="OT50" i="4" s="1"/>
  <c r="QH50" i="4" s="1"/>
  <c r="FM50" i="4"/>
  <c r="KC50" i="4" s="1"/>
  <c r="OS50" i="4" s="1"/>
  <c r="QG50" i="4" s="1"/>
  <c r="FL50" i="4"/>
  <c r="KB50" i="4" s="1"/>
  <c r="OR50" i="4" s="1"/>
  <c r="QF50" i="4" s="1"/>
  <c r="FK50" i="4"/>
  <c r="KA50" i="4" s="1"/>
  <c r="OQ50" i="4" s="1"/>
  <c r="QE50" i="4" s="1"/>
  <c r="FJ50" i="4"/>
  <c r="JZ50" i="4" s="1"/>
  <c r="GV49" i="4"/>
  <c r="LL49" i="4" s="1"/>
  <c r="QB49" i="4" s="1"/>
  <c r="RP49" i="4" s="1"/>
  <c r="GU49" i="4"/>
  <c r="LK49" i="4" s="1"/>
  <c r="QA49" i="4" s="1"/>
  <c r="RO49" i="4" s="1"/>
  <c r="GT49" i="4"/>
  <c r="LJ49" i="4" s="1"/>
  <c r="PZ49" i="4" s="1"/>
  <c r="RN49" i="4" s="1"/>
  <c r="GS49" i="4"/>
  <c r="LI49" i="4" s="1"/>
  <c r="PY49" i="4" s="1"/>
  <c r="RM49" i="4" s="1"/>
  <c r="GR49" i="4"/>
  <c r="LH49" i="4" s="1"/>
  <c r="PX49" i="4" s="1"/>
  <c r="RL49" i="4" s="1"/>
  <c r="GQ49" i="4"/>
  <c r="LG49" i="4" s="1"/>
  <c r="PW49" i="4" s="1"/>
  <c r="RK49" i="4" s="1"/>
  <c r="GP49" i="4"/>
  <c r="LF49" i="4" s="1"/>
  <c r="PV49" i="4" s="1"/>
  <c r="RJ49" i="4" s="1"/>
  <c r="GO49" i="4"/>
  <c r="LE49" i="4" s="1"/>
  <c r="PU49" i="4" s="1"/>
  <c r="RI49" i="4" s="1"/>
  <c r="GN49" i="4"/>
  <c r="LD49" i="4" s="1"/>
  <c r="PT49" i="4" s="1"/>
  <c r="RH49" i="4" s="1"/>
  <c r="GM49" i="4"/>
  <c r="LC49" i="4" s="1"/>
  <c r="PS49" i="4" s="1"/>
  <c r="RG49" i="4" s="1"/>
  <c r="GL49" i="4"/>
  <c r="LB49" i="4" s="1"/>
  <c r="PR49" i="4" s="1"/>
  <c r="RF49" i="4" s="1"/>
  <c r="GK49" i="4"/>
  <c r="LA49" i="4" s="1"/>
  <c r="PQ49" i="4" s="1"/>
  <c r="RE49" i="4" s="1"/>
  <c r="GJ49" i="4"/>
  <c r="KZ49" i="4" s="1"/>
  <c r="PP49" i="4" s="1"/>
  <c r="RD49" i="4" s="1"/>
  <c r="GI49" i="4"/>
  <c r="KY49" i="4" s="1"/>
  <c r="PO49" i="4" s="1"/>
  <c r="RC49" i="4" s="1"/>
  <c r="GH49" i="4"/>
  <c r="KX49" i="4" s="1"/>
  <c r="PN49" i="4" s="1"/>
  <c r="RB49" i="4" s="1"/>
  <c r="GG49" i="4"/>
  <c r="KW49" i="4" s="1"/>
  <c r="PM49" i="4" s="1"/>
  <c r="RA49" i="4" s="1"/>
  <c r="GF49" i="4"/>
  <c r="KV49" i="4" s="1"/>
  <c r="PL49" i="4" s="1"/>
  <c r="QZ49" i="4" s="1"/>
  <c r="GE49" i="4"/>
  <c r="KU49" i="4" s="1"/>
  <c r="PK49" i="4" s="1"/>
  <c r="QY49" i="4" s="1"/>
  <c r="GD49" i="4"/>
  <c r="KT49" i="4" s="1"/>
  <c r="PJ49" i="4" s="1"/>
  <c r="QX49" i="4" s="1"/>
  <c r="GC49" i="4"/>
  <c r="KS49" i="4" s="1"/>
  <c r="PI49" i="4" s="1"/>
  <c r="QW49" i="4" s="1"/>
  <c r="GB49" i="4"/>
  <c r="KR49" i="4" s="1"/>
  <c r="PH49" i="4" s="1"/>
  <c r="QV49" i="4" s="1"/>
  <c r="GA49" i="4"/>
  <c r="KQ49" i="4" s="1"/>
  <c r="PG49" i="4" s="1"/>
  <c r="QU49" i="4" s="1"/>
  <c r="FZ49" i="4"/>
  <c r="KP49" i="4" s="1"/>
  <c r="PF49" i="4" s="1"/>
  <c r="QT49" i="4" s="1"/>
  <c r="FY49" i="4"/>
  <c r="KO49" i="4" s="1"/>
  <c r="PE49" i="4" s="1"/>
  <c r="QS49" i="4" s="1"/>
  <c r="FX49" i="4"/>
  <c r="KN49" i="4" s="1"/>
  <c r="PD49" i="4" s="1"/>
  <c r="QR49" i="4" s="1"/>
  <c r="FW49" i="4"/>
  <c r="KM49" i="4" s="1"/>
  <c r="FV49" i="4"/>
  <c r="KL49" i="4" s="1"/>
  <c r="PB49" i="4" s="1"/>
  <c r="QP49" i="4" s="1"/>
  <c r="FU49" i="4"/>
  <c r="KK49" i="4" s="1"/>
  <c r="PA49" i="4" s="1"/>
  <c r="QO49" i="4" s="1"/>
  <c r="FT49" i="4"/>
  <c r="KJ49" i="4" s="1"/>
  <c r="OZ49" i="4" s="1"/>
  <c r="QN49" i="4" s="1"/>
  <c r="FS49" i="4"/>
  <c r="KI49" i="4" s="1"/>
  <c r="OY49" i="4" s="1"/>
  <c r="QM49" i="4" s="1"/>
  <c r="FR49" i="4"/>
  <c r="KH49" i="4" s="1"/>
  <c r="OX49" i="4" s="1"/>
  <c r="QL49" i="4" s="1"/>
  <c r="FQ49" i="4"/>
  <c r="KG49" i="4" s="1"/>
  <c r="OW49" i="4" s="1"/>
  <c r="QK49" i="4" s="1"/>
  <c r="FP49" i="4"/>
  <c r="KF49" i="4" s="1"/>
  <c r="OV49" i="4" s="1"/>
  <c r="QJ49" i="4" s="1"/>
  <c r="FO49" i="4"/>
  <c r="KE49" i="4" s="1"/>
  <c r="OU49" i="4" s="1"/>
  <c r="QI49" i="4" s="1"/>
  <c r="FN49" i="4"/>
  <c r="KD49" i="4" s="1"/>
  <c r="OT49" i="4" s="1"/>
  <c r="QH49" i="4" s="1"/>
  <c r="FM49" i="4"/>
  <c r="KC49" i="4" s="1"/>
  <c r="OS49" i="4" s="1"/>
  <c r="QG49" i="4" s="1"/>
  <c r="FL49" i="4"/>
  <c r="KB49" i="4" s="1"/>
  <c r="OR49" i="4" s="1"/>
  <c r="QF49" i="4" s="1"/>
  <c r="FK49" i="4"/>
  <c r="KA49" i="4" s="1"/>
  <c r="OQ49" i="4" s="1"/>
  <c r="QE49" i="4" s="1"/>
  <c r="FJ49" i="4"/>
  <c r="JZ49" i="4" s="1"/>
  <c r="GV48" i="4"/>
  <c r="LL48" i="4" s="1"/>
  <c r="QB48" i="4" s="1"/>
  <c r="RP48" i="4" s="1"/>
  <c r="GU48" i="4"/>
  <c r="LK48" i="4" s="1"/>
  <c r="QA48" i="4" s="1"/>
  <c r="RO48" i="4" s="1"/>
  <c r="GT48" i="4"/>
  <c r="LJ48" i="4" s="1"/>
  <c r="PZ48" i="4" s="1"/>
  <c r="RN48" i="4" s="1"/>
  <c r="GS48" i="4"/>
  <c r="LI48" i="4" s="1"/>
  <c r="PY48" i="4" s="1"/>
  <c r="RM48" i="4" s="1"/>
  <c r="GR48" i="4"/>
  <c r="LH48" i="4" s="1"/>
  <c r="PX48" i="4" s="1"/>
  <c r="RL48" i="4" s="1"/>
  <c r="GQ48" i="4"/>
  <c r="LG48" i="4" s="1"/>
  <c r="PW48" i="4" s="1"/>
  <c r="RK48" i="4" s="1"/>
  <c r="GP48" i="4"/>
  <c r="LF48" i="4" s="1"/>
  <c r="PV48" i="4" s="1"/>
  <c r="RJ48" i="4" s="1"/>
  <c r="GO48" i="4"/>
  <c r="LE48" i="4" s="1"/>
  <c r="PU48" i="4" s="1"/>
  <c r="RI48" i="4" s="1"/>
  <c r="GN48" i="4"/>
  <c r="LD48" i="4" s="1"/>
  <c r="PT48" i="4" s="1"/>
  <c r="RH48" i="4" s="1"/>
  <c r="GM48" i="4"/>
  <c r="LC48" i="4" s="1"/>
  <c r="PS48" i="4" s="1"/>
  <c r="RG48" i="4" s="1"/>
  <c r="GL48" i="4"/>
  <c r="LB48" i="4" s="1"/>
  <c r="PR48" i="4" s="1"/>
  <c r="RF48" i="4" s="1"/>
  <c r="GK48" i="4"/>
  <c r="LA48" i="4" s="1"/>
  <c r="PQ48" i="4" s="1"/>
  <c r="RE48" i="4" s="1"/>
  <c r="GJ48" i="4"/>
  <c r="KZ48" i="4" s="1"/>
  <c r="PP48" i="4" s="1"/>
  <c r="RD48" i="4" s="1"/>
  <c r="GI48" i="4"/>
  <c r="KY48" i="4" s="1"/>
  <c r="PO48" i="4" s="1"/>
  <c r="RC48" i="4" s="1"/>
  <c r="GH48" i="4"/>
  <c r="KX48" i="4" s="1"/>
  <c r="PN48" i="4" s="1"/>
  <c r="RB48" i="4" s="1"/>
  <c r="GG48" i="4"/>
  <c r="KW48" i="4" s="1"/>
  <c r="PM48" i="4" s="1"/>
  <c r="RA48" i="4" s="1"/>
  <c r="GF48" i="4"/>
  <c r="KV48" i="4" s="1"/>
  <c r="PL48" i="4" s="1"/>
  <c r="QZ48" i="4" s="1"/>
  <c r="GE48" i="4"/>
  <c r="KU48" i="4" s="1"/>
  <c r="PK48" i="4" s="1"/>
  <c r="QY48" i="4" s="1"/>
  <c r="GD48" i="4"/>
  <c r="KT48" i="4" s="1"/>
  <c r="PJ48" i="4" s="1"/>
  <c r="QX48" i="4" s="1"/>
  <c r="GC48" i="4"/>
  <c r="KS48" i="4" s="1"/>
  <c r="PI48" i="4" s="1"/>
  <c r="QW48" i="4" s="1"/>
  <c r="GB48" i="4"/>
  <c r="KR48" i="4" s="1"/>
  <c r="PH48" i="4" s="1"/>
  <c r="QV48" i="4" s="1"/>
  <c r="GA48" i="4"/>
  <c r="KQ48" i="4" s="1"/>
  <c r="PG48" i="4" s="1"/>
  <c r="QU48" i="4" s="1"/>
  <c r="FZ48" i="4"/>
  <c r="KP48" i="4" s="1"/>
  <c r="PF48" i="4" s="1"/>
  <c r="QT48" i="4" s="1"/>
  <c r="FY48" i="4"/>
  <c r="KO48" i="4" s="1"/>
  <c r="PE48" i="4" s="1"/>
  <c r="QS48" i="4" s="1"/>
  <c r="FX48" i="4"/>
  <c r="KN48" i="4" s="1"/>
  <c r="PD48" i="4" s="1"/>
  <c r="QR48" i="4" s="1"/>
  <c r="FW48" i="4"/>
  <c r="KM48" i="4" s="1"/>
  <c r="PC48" i="4" s="1"/>
  <c r="QQ48" i="4" s="1"/>
  <c r="FV48" i="4"/>
  <c r="KL48" i="4" s="1"/>
  <c r="PB48" i="4" s="1"/>
  <c r="QP48" i="4" s="1"/>
  <c r="FU48" i="4"/>
  <c r="KK48" i="4" s="1"/>
  <c r="PA48" i="4" s="1"/>
  <c r="QO48" i="4" s="1"/>
  <c r="FT48" i="4"/>
  <c r="KJ48" i="4" s="1"/>
  <c r="FS48" i="4"/>
  <c r="KI48" i="4" s="1"/>
  <c r="OY48" i="4" s="1"/>
  <c r="QM48" i="4" s="1"/>
  <c r="FR48" i="4"/>
  <c r="KH48" i="4" s="1"/>
  <c r="OX48" i="4" s="1"/>
  <c r="QL48" i="4" s="1"/>
  <c r="FQ48" i="4"/>
  <c r="KG48" i="4" s="1"/>
  <c r="OW48" i="4" s="1"/>
  <c r="QK48" i="4" s="1"/>
  <c r="FP48" i="4"/>
  <c r="KF48" i="4" s="1"/>
  <c r="OV48" i="4" s="1"/>
  <c r="QJ48" i="4" s="1"/>
  <c r="FO48" i="4"/>
  <c r="KE48" i="4" s="1"/>
  <c r="OU48" i="4" s="1"/>
  <c r="QI48" i="4" s="1"/>
  <c r="FN48" i="4"/>
  <c r="KD48" i="4" s="1"/>
  <c r="OT48" i="4" s="1"/>
  <c r="QH48" i="4" s="1"/>
  <c r="FM48" i="4"/>
  <c r="KC48" i="4" s="1"/>
  <c r="FL48" i="4"/>
  <c r="KB48" i="4" s="1"/>
  <c r="OR48" i="4" s="1"/>
  <c r="QF48" i="4" s="1"/>
  <c r="FK48" i="4"/>
  <c r="KA48" i="4" s="1"/>
  <c r="OQ48" i="4" s="1"/>
  <c r="QE48" i="4" s="1"/>
  <c r="FJ48" i="4"/>
  <c r="JZ48" i="4" s="1"/>
  <c r="GV47" i="4"/>
  <c r="LL47" i="4" s="1"/>
  <c r="GU47" i="4"/>
  <c r="LK47" i="4" s="1"/>
  <c r="QA47" i="4" s="1"/>
  <c r="RO47" i="4" s="1"/>
  <c r="GT47" i="4"/>
  <c r="LJ47" i="4" s="1"/>
  <c r="PZ47" i="4" s="1"/>
  <c r="RN47" i="4" s="1"/>
  <c r="GS47" i="4"/>
  <c r="LI47" i="4" s="1"/>
  <c r="PY47" i="4" s="1"/>
  <c r="RM47" i="4" s="1"/>
  <c r="GR47" i="4"/>
  <c r="LH47" i="4" s="1"/>
  <c r="PX47" i="4" s="1"/>
  <c r="RL47" i="4" s="1"/>
  <c r="GQ47" i="4"/>
  <c r="LG47" i="4" s="1"/>
  <c r="PW47" i="4" s="1"/>
  <c r="RK47" i="4" s="1"/>
  <c r="GP47" i="4"/>
  <c r="LF47" i="4" s="1"/>
  <c r="PV47" i="4" s="1"/>
  <c r="RJ47" i="4" s="1"/>
  <c r="GO47" i="4"/>
  <c r="LE47" i="4" s="1"/>
  <c r="PU47" i="4" s="1"/>
  <c r="RI47" i="4" s="1"/>
  <c r="GN47" i="4"/>
  <c r="LD47" i="4" s="1"/>
  <c r="PT47" i="4" s="1"/>
  <c r="RH47" i="4" s="1"/>
  <c r="GM47" i="4"/>
  <c r="LC47" i="4" s="1"/>
  <c r="PS47" i="4" s="1"/>
  <c r="RG47" i="4" s="1"/>
  <c r="GL47" i="4"/>
  <c r="LB47" i="4" s="1"/>
  <c r="GK47" i="4"/>
  <c r="LA47" i="4" s="1"/>
  <c r="PQ47" i="4" s="1"/>
  <c r="RE47" i="4" s="1"/>
  <c r="GJ47" i="4"/>
  <c r="KZ47" i="4" s="1"/>
  <c r="PP47" i="4" s="1"/>
  <c r="RD47" i="4" s="1"/>
  <c r="GI47" i="4"/>
  <c r="KY47" i="4" s="1"/>
  <c r="GH47" i="4"/>
  <c r="KX47" i="4" s="1"/>
  <c r="PN47" i="4" s="1"/>
  <c r="RB47" i="4" s="1"/>
  <c r="GG47" i="4"/>
  <c r="KW47" i="4" s="1"/>
  <c r="PM47" i="4" s="1"/>
  <c r="RA47" i="4" s="1"/>
  <c r="GF47" i="4"/>
  <c r="KV47" i="4" s="1"/>
  <c r="PL47" i="4" s="1"/>
  <c r="QZ47" i="4" s="1"/>
  <c r="GE47" i="4"/>
  <c r="KU47" i="4" s="1"/>
  <c r="PK47" i="4" s="1"/>
  <c r="QY47" i="4" s="1"/>
  <c r="GD47" i="4"/>
  <c r="KT47" i="4" s="1"/>
  <c r="PJ47" i="4" s="1"/>
  <c r="QX47" i="4" s="1"/>
  <c r="GC47" i="4"/>
  <c r="KS47" i="4" s="1"/>
  <c r="PI47" i="4" s="1"/>
  <c r="QW47" i="4" s="1"/>
  <c r="GB47" i="4"/>
  <c r="KR47" i="4" s="1"/>
  <c r="PH47" i="4" s="1"/>
  <c r="QV47" i="4" s="1"/>
  <c r="GA47" i="4"/>
  <c r="KQ47" i="4" s="1"/>
  <c r="PG47" i="4" s="1"/>
  <c r="QU47" i="4" s="1"/>
  <c r="FZ47" i="4"/>
  <c r="KP47" i="4" s="1"/>
  <c r="PF47" i="4" s="1"/>
  <c r="QT47" i="4" s="1"/>
  <c r="FY47" i="4"/>
  <c r="KO47" i="4" s="1"/>
  <c r="PE47" i="4" s="1"/>
  <c r="QS47" i="4" s="1"/>
  <c r="FX47" i="4"/>
  <c r="KN47" i="4" s="1"/>
  <c r="PD47" i="4" s="1"/>
  <c r="QR47" i="4" s="1"/>
  <c r="FW47" i="4"/>
  <c r="KM47" i="4" s="1"/>
  <c r="PC47" i="4" s="1"/>
  <c r="QQ47" i="4" s="1"/>
  <c r="FV47" i="4"/>
  <c r="KL47" i="4" s="1"/>
  <c r="PB47" i="4" s="1"/>
  <c r="QP47" i="4" s="1"/>
  <c r="FU47" i="4"/>
  <c r="KK47" i="4" s="1"/>
  <c r="PA47" i="4" s="1"/>
  <c r="QO47" i="4" s="1"/>
  <c r="FT47" i="4"/>
  <c r="KJ47" i="4" s="1"/>
  <c r="FS47" i="4"/>
  <c r="KI47" i="4" s="1"/>
  <c r="OY47" i="4" s="1"/>
  <c r="QM47" i="4" s="1"/>
  <c r="FR47" i="4"/>
  <c r="KH47" i="4" s="1"/>
  <c r="OX47" i="4" s="1"/>
  <c r="QL47" i="4" s="1"/>
  <c r="FQ47" i="4"/>
  <c r="KG47" i="4" s="1"/>
  <c r="OW47" i="4" s="1"/>
  <c r="QK47" i="4" s="1"/>
  <c r="FP47" i="4"/>
  <c r="KF47" i="4" s="1"/>
  <c r="OV47" i="4" s="1"/>
  <c r="QJ47" i="4" s="1"/>
  <c r="FO47" i="4"/>
  <c r="KE47" i="4" s="1"/>
  <c r="OU47" i="4" s="1"/>
  <c r="QI47" i="4" s="1"/>
  <c r="FN47" i="4"/>
  <c r="KD47" i="4" s="1"/>
  <c r="OT47" i="4" s="1"/>
  <c r="QH47" i="4" s="1"/>
  <c r="FM47" i="4"/>
  <c r="KC47" i="4" s="1"/>
  <c r="OS47" i="4" s="1"/>
  <c r="QG47" i="4" s="1"/>
  <c r="FL47" i="4"/>
  <c r="KB47" i="4" s="1"/>
  <c r="OR47" i="4" s="1"/>
  <c r="QF47" i="4" s="1"/>
  <c r="FK47" i="4"/>
  <c r="KA47" i="4" s="1"/>
  <c r="OQ47" i="4" s="1"/>
  <c r="QE47" i="4" s="1"/>
  <c r="FJ47" i="4"/>
  <c r="JZ47" i="4" s="1"/>
  <c r="GV46" i="4"/>
  <c r="LL46" i="4" s="1"/>
  <c r="QB46" i="4" s="1"/>
  <c r="RP46" i="4" s="1"/>
  <c r="GU46" i="4"/>
  <c r="LK46" i="4" s="1"/>
  <c r="QA46" i="4" s="1"/>
  <c r="RO46" i="4" s="1"/>
  <c r="GT46" i="4"/>
  <c r="LJ46" i="4" s="1"/>
  <c r="PZ46" i="4" s="1"/>
  <c r="RN46" i="4" s="1"/>
  <c r="GS46" i="4"/>
  <c r="LI46" i="4" s="1"/>
  <c r="PY46" i="4" s="1"/>
  <c r="RM46" i="4" s="1"/>
  <c r="GR46" i="4"/>
  <c r="LH46" i="4" s="1"/>
  <c r="PX46" i="4" s="1"/>
  <c r="RL46" i="4" s="1"/>
  <c r="GQ46" i="4"/>
  <c r="LG46" i="4" s="1"/>
  <c r="PW46" i="4" s="1"/>
  <c r="RK46" i="4" s="1"/>
  <c r="GP46" i="4"/>
  <c r="LF46" i="4" s="1"/>
  <c r="PV46" i="4" s="1"/>
  <c r="RJ46" i="4" s="1"/>
  <c r="GO46" i="4"/>
  <c r="LE46" i="4" s="1"/>
  <c r="PU46" i="4" s="1"/>
  <c r="RI46" i="4" s="1"/>
  <c r="GN46" i="4"/>
  <c r="LD46" i="4" s="1"/>
  <c r="PT46" i="4" s="1"/>
  <c r="RH46" i="4" s="1"/>
  <c r="GM46" i="4"/>
  <c r="LC46" i="4" s="1"/>
  <c r="PS46" i="4" s="1"/>
  <c r="RG46" i="4" s="1"/>
  <c r="GL46" i="4"/>
  <c r="LB46" i="4" s="1"/>
  <c r="PR46" i="4" s="1"/>
  <c r="RF46" i="4" s="1"/>
  <c r="GK46" i="4"/>
  <c r="LA46" i="4" s="1"/>
  <c r="PQ46" i="4" s="1"/>
  <c r="RE46" i="4" s="1"/>
  <c r="GJ46" i="4"/>
  <c r="KZ46" i="4" s="1"/>
  <c r="GI46" i="4"/>
  <c r="KY46" i="4" s="1"/>
  <c r="PO46" i="4" s="1"/>
  <c r="RC46" i="4" s="1"/>
  <c r="GH46" i="4"/>
  <c r="KX46" i="4" s="1"/>
  <c r="PN46" i="4" s="1"/>
  <c r="RB46" i="4" s="1"/>
  <c r="GG46" i="4"/>
  <c r="KW46" i="4" s="1"/>
  <c r="PM46" i="4" s="1"/>
  <c r="RA46" i="4" s="1"/>
  <c r="GF46" i="4"/>
  <c r="KV46" i="4" s="1"/>
  <c r="PL46" i="4" s="1"/>
  <c r="QZ46" i="4" s="1"/>
  <c r="GE46" i="4"/>
  <c r="KU46" i="4" s="1"/>
  <c r="PK46" i="4" s="1"/>
  <c r="QY46" i="4" s="1"/>
  <c r="GD46" i="4"/>
  <c r="KT46" i="4" s="1"/>
  <c r="PJ46" i="4" s="1"/>
  <c r="QX46" i="4" s="1"/>
  <c r="GC46" i="4"/>
  <c r="KS46" i="4" s="1"/>
  <c r="PI46" i="4" s="1"/>
  <c r="QW46" i="4" s="1"/>
  <c r="GB46" i="4"/>
  <c r="KR46" i="4" s="1"/>
  <c r="PH46" i="4" s="1"/>
  <c r="QV46" i="4" s="1"/>
  <c r="GA46" i="4"/>
  <c r="KQ46" i="4" s="1"/>
  <c r="PG46" i="4" s="1"/>
  <c r="QU46" i="4" s="1"/>
  <c r="FZ46" i="4"/>
  <c r="KP46" i="4" s="1"/>
  <c r="PF46" i="4" s="1"/>
  <c r="QT46" i="4" s="1"/>
  <c r="FY46" i="4"/>
  <c r="KO46" i="4" s="1"/>
  <c r="PE46" i="4" s="1"/>
  <c r="QS46" i="4" s="1"/>
  <c r="FX46" i="4"/>
  <c r="KN46" i="4" s="1"/>
  <c r="PD46" i="4" s="1"/>
  <c r="QR46" i="4" s="1"/>
  <c r="FW46" i="4"/>
  <c r="KM46" i="4" s="1"/>
  <c r="PC46" i="4" s="1"/>
  <c r="QQ46" i="4" s="1"/>
  <c r="FV46" i="4"/>
  <c r="KL46" i="4" s="1"/>
  <c r="PB46" i="4" s="1"/>
  <c r="QP46" i="4" s="1"/>
  <c r="FU46" i="4"/>
  <c r="KK46" i="4" s="1"/>
  <c r="PA46" i="4" s="1"/>
  <c r="QO46" i="4" s="1"/>
  <c r="FT46" i="4"/>
  <c r="KJ46" i="4" s="1"/>
  <c r="FS46" i="4"/>
  <c r="KI46" i="4" s="1"/>
  <c r="OY46" i="4" s="1"/>
  <c r="QM46" i="4" s="1"/>
  <c r="FR46" i="4"/>
  <c r="KH46" i="4" s="1"/>
  <c r="OX46" i="4" s="1"/>
  <c r="QL46" i="4" s="1"/>
  <c r="FQ46" i="4"/>
  <c r="KG46" i="4" s="1"/>
  <c r="OW46" i="4" s="1"/>
  <c r="QK46" i="4" s="1"/>
  <c r="FP46" i="4"/>
  <c r="KF46" i="4" s="1"/>
  <c r="OV46" i="4" s="1"/>
  <c r="QJ46" i="4" s="1"/>
  <c r="FO46" i="4"/>
  <c r="KE46" i="4" s="1"/>
  <c r="OU46" i="4" s="1"/>
  <c r="QI46" i="4" s="1"/>
  <c r="FN46" i="4"/>
  <c r="KD46" i="4" s="1"/>
  <c r="OT46" i="4" s="1"/>
  <c r="QH46" i="4" s="1"/>
  <c r="FM46" i="4"/>
  <c r="KC46" i="4" s="1"/>
  <c r="OS46" i="4" s="1"/>
  <c r="QG46" i="4" s="1"/>
  <c r="FL46" i="4"/>
  <c r="KB46" i="4" s="1"/>
  <c r="OR46" i="4" s="1"/>
  <c r="QF46" i="4" s="1"/>
  <c r="FK46" i="4"/>
  <c r="KA46" i="4" s="1"/>
  <c r="OQ46" i="4" s="1"/>
  <c r="QE46" i="4" s="1"/>
  <c r="FJ46" i="4"/>
  <c r="JZ46" i="4" s="1"/>
  <c r="GV45" i="4"/>
  <c r="LL45" i="4" s="1"/>
  <c r="QB45" i="4" s="1"/>
  <c r="RP45" i="4" s="1"/>
  <c r="GU45" i="4"/>
  <c r="LK45" i="4" s="1"/>
  <c r="QA45" i="4" s="1"/>
  <c r="RO45" i="4" s="1"/>
  <c r="GT45" i="4"/>
  <c r="LJ45" i="4" s="1"/>
  <c r="PZ45" i="4" s="1"/>
  <c r="RN45" i="4" s="1"/>
  <c r="GS45" i="4"/>
  <c r="LI45" i="4" s="1"/>
  <c r="PY45" i="4" s="1"/>
  <c r="RM45" i="4" s="1"/>
  <c r="GR45" i="4"/>
  <c r="LH45" i="4" s="1"/>
  <c r="PX45" i="4" s="1"/>
  <c r="RL45" i="4" s="1"/>
  <c r="GQ45" i="4"/>
  <c r="LG45" i="4" s="1"/>
  <c r="PW45" i="4" s="1"/>
  <c r="RK45" i="4" s="1"/>
  <c r="GP45" i="4"/>
  <c r="LF45" i="4" s="1"/>
  <c r="PV45" i="4" s="1"/>
  <c r="RJ45" i="4" s="1"/>
  <c r="GO45" i="4"/>
  <c r="LE45" i="4" s="1"/>
  <c r="PU45" i="4" s="1"/>
  <c r="RI45" i="4" s="1"/>
  <c r="GN45" i="4"/>
  <c r="LD45" i="4" s="1"/>
  <c r="PT45" i="4" s="1"/>
  <c r="RH45" i="4" s="1"/>
  <c r="GM45" i="4"/>
  <c r="LC45" i="4" s="1"/>
  <c r="PS45" i="4" s="1"/>
  <c r="RG45" i="4" s="1"/>
  <c r="GL45" i="4"/>
  <c r="LB45" i="4" s="1"/>
  <c r="PR45" i="4" s="1"/>
  <c r="RF45" i="4" s="1"/>
  <c r="GK45" i="4"/>
  <c r="LA45" i="4" s="1"/>
  <c r="PQ45" i="4" s="1"/>
  <c r="RE45" i="4" s="1"/>
  <c r="GJ45" i="4"/>
  <c r="KZ45" i="4" s="1"/>
  <c r="PP45" i="4" s="1"/>
  <c r="RD45" i="4" s="1"/>
  <c r="GI45" i="4"/>
  <c r="KY45" i="4" s="1"/>
  <c r="PO45" i="4" s="1"/>
  <c r="RC45" i="4" s="1"/>
  <c r="GH45" i="4"/>
  <c r="KX45" i="4" s="1"/>
  <c r="PN45" i="4" s="1"/>
  <c r="RB45" i="4" s="1"/>
  <c r="GG45" i="4"/>
  <c r="KW45" i="4" s="1"/>
  <c r="PM45" i="4" s="1"/>
  <c r="RA45" i="4" s="1"/>
  <c r="GF45" i="4"/>
  <c r="KV45" i="4" s="1"/>
  <c r="PL45" i="4" s="1"/>
  <c r="QZ45" i="4" s="1"/>
  <c r="GE45" i="4"/>
  <c r="KU45" i="4" s="1"/>
  <c r="PK45" i="4" s="1"/>
  <c r="QY45" i="4" s="1"/>
  <c r="GD45" i="4"/>
  <c r="KT45" i="4" s="1"/>
  <c r="PJ45" i="4" s="1"/>
  <c r="QX45" i="4" s="1"/>
  <c r="GC45" i="4"/>
  <c r="KS45" i="4" s="1"/>
  <c r="PI45" i="4" s="1"/>
  <c r="QW45" i="4" s="1"/>
  <c r="GB45" i="4"/>
  <c r="KR45" i="4" s="1"/>
  <c r="PH45" i="4" s="1"/>
  <c r="QV45" i="4" s="1"/>
  <c r="GA45" i="4"/>
  <c r="KQ45" i="4" s="1"/>
  <c r="PG45" i="4" s="1"/>
  <c r="QU45" i="4" s="1"/>
  <c r="FZ45" i="4"/>
  <c r="KP45" i="4" s="1"/>
  <c r="PF45" i="4" s="1"/>
  <c r="QT45" i="4" s="1"/>
  <c r="FY45" i="4"/>
  <c r="KO45" i="4" s="1"/>
  <c r="PE45" i="4" s="1"/>
  <c r="QS45" i="4" s="1"/>
  <c r="FX45" i="4"/>
  <c r="KN45" i="4" s="1"/>
  <c r="PD45" i="4" s="1"/>
  <c r="QR45" i="4" s="1"/>
  <c r="FW45" i="4"/>
  <c r="KM45" i="4" s="1"/>
  <c r="PC45" i="4" s="1"/>
  <c r="QQ45" i="4" s="1"/>
  <c r="FV45" i="4"/>
  <c r="KL45" i="4" s="1"/>
  <c r="PB45" i="4" s="1"/>
  <c r="QP45" i="4" s="1"/>
  <c r="FU45" i="4"/>
  <c r="KK45" i="4" s="1"/>
  <c r="PA45" i="4" s="1"/>
  <c r="QO45" i="4" s="1"/>
  <c r="FT45" i="4"/>
  <c r="KJ45" i="4" s="1"/>
  <c r="FS45" i="4"/>
  <c r="KI45" i="4" s="1"/>
  <c r="OY45" i="4" s="1"/>
  <c r="QM45" i="4" s="1"/>
  <c r="FR45" i="4"/>
  <c r="KH45" i="4" s="1"/>
  <c r="OX45" i="4" s="1"/>
  <c r="QL45" i="4" s="1"/>
  <c r="FQ45" i="4"/>
  <c r="KG45" i="4" s="1"/>
  <c r="OW45" i="4" s="1"/>
  <c r="QK45" i="4" s="1"/>
  <c r="FP45" i="4"/>
  <c r="KF45" i="4" s="1"/>
  <c r="OV45" i="4" s="1"/>
  <c r="QJ45" i="4" s="1"/>
  <c r="FO45" i="4"/>
  <c r="KE45" i="4" s="1"/>
  <c r="OU45" i="4" s="1"/>
  <c r="QI45" i="4" s="1"/>
  <c r="FN45" i="4"/>
  <c r="KD45" i="4" s="1"/>
  <c r="OT45" i="4" s="1"/>
  <c r="QH45" i="4" s="1"/>
  <c r="FM45" i="4"/>
  <c r="KC45" i="4" s="1"/>
  <c r="OS45" i="4" s="1"/>
  <c r="QG45" i="4" s="1"/>
  <c r="FL45" i="4"/>
  <c r="KB45" i="4" s="1"/>
  <c r="OR45" i="4" s="1"/>
  <c r="QF45" i="4" s="1"/>
  <c r="FK45" i="4"/>
  <c r="KA45" i="4" s="1"/>
  <c r="OQ45" i="4" s="1"/>
  <c r="QE45" i="4" s="1"/>
  <c r="FJ45" i="4"/>
  <c r="JZ45" i="4" s="1"/>
  <c r="GV44" i="4"/>
  <c r="LL44" i="4" s="1"/>
  <c r="QB44" i="4" s="1"/>
  <c r="RP44" i="4" s="1"/>
  <c r="GU44" i="4"/>
  <c r="LK44" i="4" s="1"/>
  <c r="QA44" i="4" s="1"/>
  <c r="RO44" i="4" s="1"/>
  <c r="GT44" i="4"/>
  <c r="LJ44" i="4" s="1"/>
  <c r="PZ44" i="4" s="1"/>
  <c r="RN44" i="4" s="1"/>
  <c r="GS44" i="4"/>
  <c r="LI44" i="4" s="1"/>
  <c r="PY44" i="4" s="1"/>
  <c r="RM44" i="4" s="1"/>
  <c r="GR44" i="4"/>
  <c r="LH44" i="4" s="1"/>
  <c r="PX44" i="4" s="1"/>
  <c r="RL44" i="4" s="1"/>
  <c r="GQ44" i="4"/>
  <c r="LG44" i="4" s="1"/>
  <c r="PW44" i="4" s="1"/>
  <c r="RK44" i="4" s="1"/>
  <c r="GP44" i="4"/>
  <c r="LF44" i="4" s="1"/>
  <c r="PV44" i="4" s="1"/>
  <c r="RJ44" i="4" s="1"/>
  <c r="GO44" i="4"/>
  <c r="LE44" i="4" s="1"/>
  <c r="PU44" i="4" s="1"/>
  <c r="RI44" i="4" s="1"/>
  <c r="GN44" i="4"/>
  <c r="LD44" i="4" s="1"/>
  <c r="PT44" i="4" s="1"/>
  <c r="RH44" i="4" s="1"/>
  <c r="GM44" i="4"/>
  <c r="LC44" i="4" s="1"/>
  <c r="PS44" i="4" s="1"/>
  <c r="RG44" i="4" s="1"/>
  <c r="GL44" i="4"/>
  <c r="LB44" i="4" s="1"/>
  <c r="PR44" i="4" s="1"/>
  <c r="RF44" i="4" s="1"/>
  <c r="GK44" i="4"/>
  <c r="LA44" i="4" s="1"/>
  <c r="PQ44" i="4" s="1"/>
  <c r="RE44" i="4" s="1"/>
  <c r="GJ44" i="4"/>
  <c r="KZ44" i="4" s="1"/>
  <c r="PP44" i="4" s="1"/>
  <c r="RD44" i="4" s="1"/>
  <c r="GI44" i="4"/>
  <c r="KY44" i="4" s="1"/>
  <c r="PO44" i="4" s="1"/>
  <c r="RC44" i="4" s="1"/>
  <c r="GH44" i="4"/>
  <c r="KX44" i="4" s="1"/>
  <c r="PN44" i="4" s="1"/>
  <c r="RB44" i="4" s="1"/>
  <c r="GG44" i="4"/>
  <c r="KW44" i="4" s="1"/>
  <c r="PM44" i="4" s="1"/>
  <c r="RA44" i="4" s="1"/>
  <c r="GF44" i="4"/>
  <c r="KV44" i="4" s="1"/>
  <c r="PL44" i="4" s="1"/>
  <c r="QZ44" i="4" s="1"/>
  <c r="GE44" i="4"/>
  <c r="KU44" i="4" s="1"/>
  <c r="PK44" i="4" s="1"/>
  <c r="QY44" i="4" s="1"/>
  <c r="GD44" i="4"/>
  <c r="KT44" i="4" s="1"/>
  <c r="PJ44" i="4" s="1"/>
  <c r="QX44" i="4" s="1"/>
  <c r="GC44" i="4"/>
  <c r="KS44" i="4" s="1"/>
  <c r="PI44" i="4" s="1"/>
  <c r="QW44" i="4" s="1"/>
  <c r="GB44" i="4"/>
  <c r="KR44" i="4" s="1"/>
  <c r="PH44" i="4" s="1"/>
  <c r="QV44" i="4" s="1"/>
  <c r="GA44" i="4"/>
  <c r="KQ44" i="4" s="1"/>
  <c r="PG44" i="4" s="1"/>
  <c r="QU44" i="4" s="1"/>
  <c r="FZ44" i="4"/>
  <c r="KP44" i="4" s="1"/>
  <c r="PF44" i="4" s="1"/>
  <c r="QT44" i="4" s="1"/>
  <c r="FY44" i="4"/>
  <c r="KO44" i="4" s="1"/>
  <c r="PE44" i="4" s="1"/>
  <c r="QS44" i="4" s="1"/>
  <c r="FX44" i="4"/>
  <c r="KN44" i="4" s="1"/>
  <c r="PD44" i="4" s="1"/>
  <c r="QR44" i="4" s="1"/>
  <c r="FW44" i="4"/>
  <c r="KM44" i="4" s="1"/>
  <c r="PC44" i="4" s="1"/>
  <c r="QQ44" i="4" s="1"/>
  <c r="FV44" i="4"/>
  <c r="KL44" i="4" s="1"/>
  <c r="PB44" i="4" s="1"/>
  <c r="QP44" i="4" s="1"/>
  <c r="FU44" i="4"/>
  <c r="KK44" i="4" s="1"/>
  <c r="PA44" i="4" s="1"/>
  <c r="QO44" i="4" s="1"/>
  <c r="FT44" i="4"/>
  <c r="KJ44" i="4" s="1"/>
  <c r="OZ44" i="4" s="1"/>
  <c r="QN44" i="4" s="1"/>
  <c r="FS44" i="4"/>
  <c r="KI44" i="4" s="1"/>
  <c r="OY44" i="4" s="1"/>
  <c r="QM44" i="4" s="1"/>
  <c r="FR44" i="4"/>
  <c r="KH44" i="4" s="1"/>
  <c r="OX44" i="4" s="1"/>
  <c r="QL44" i="4" s="1"/>
  <c r="FQ44" i="4"/>
  <c r="KG44" i="4" s="1"/>
  <c r="OW44" i="4" s="1"/>
  <c r="QK44" i="4" s="1"/>
  <c r="FP44" i="4"/>
  <c r="KF44" i="4" s="1"/>
  <c r="OV44" i="4" s="1"/>
  <c r="QJ44" i="4" s="1"/>
  <c r="FO44" i="4"/>
  <c r="KE44" i="4" s="1"/>
  <c r="OU44" i="4" s="1"/>
  <c r="QI44" i="4" s="1"/>
  <c r="FN44" i="4"/>
  <c r="KD44" i="4" s="1"/>
  <c r="OT44" i="4" s="1"/>
  <c r="QH44" i="4" s="1"/>
  <c r="FM44" i="4"/>
  <c r="KC44" i="4" s="1"/>
  <c r="OS44" i="4" s="1"/>
  <c r="QG44" i="4" s="1"/>
  <c r="FL44" i="4"/>
  <c r="KB44" i="4" s="1"/>
  <c r="OR44" i="4" s="1"/>
  <c r="QF44" i="4" s="1"/>
  <c r="FK44" i="4"/>
  <c r="KA44" i="4" s="1"/>
  <c r="OQ44" i="4" s="1"/>
  <c r="QE44" i="4" s="1"/>
  <c r="FJ44" i="4"/>
  <c r="JZ44" i="4" s="1"/>
  <c r="GV43" i="4"/>
  <c r="LL43" i="4" s="1"/>
  <c r="QB43" i="4" s="1"/>
  <c r="RP43" i="4" s="1"/>
  <c r="GU43" i="4"/>
  <c r="LK43" i="4" s="1"/>
  <c r="QA43" i="4" s="1"/>
  <c r="RO43" i="4" s="1"/>
  <c r="GT43" i="4"/>
  <c r="LJ43" i="4" s="1"/>
  <c r="PZ43" i="4" s="1"/>
  <c r="RN43" i="4" s="1"/>
  <c r="GS43" i="4"/>
  <c r="LI43" i="4" s="1"/>
  <c r="PY43" i="4" s="1"/>
  <c r="RM43" i="4" s="1"/>
  <c r="GR43" i="4"/>
  <c r="LH43" i="4" s="1"/>
  <c r="PX43" i="4" s="1"/>
  <c r="RL43" i="4" s="1"/>
  <c r="GQ43" i="4"/>
  <c r="LG43" i="4" s="1"/>
  <c r="PW43" i="4" s="1"/>
  <c r="RK43" i="4" s="1"/>
  <c r="GP43" i="4"/>
  <c r="LF43" i="4" s="1"/>
  <c r="PV43" i="4" s="1"/>
  <c r="RJ43" i="4" s="1"/>
  <c r="GO43" i="4"/>
  <c r="LE43" i="4" s="1"/>
  <c r="PU43" i="4" s="1"/>
  <c r="RI43" i="4" s="1"/>
  <c r="GN43" i="4"/>
  <c r="LD43" i="4" s="1"/>
  <c r="PT43" i="4" s="1"/>
  <c r="RH43" i="4" s="1"/>
  <c r="GM43" i="4"/>
  <c r="LC43" i="4" s="1"/>
  <c r="PS43" i="4" s="1"/>
  <c r="RG43" i="4" s="1"/>
  <c r="GL43" i="4"/>
  <c r="LB43" i="4" s="1"/>
  <c r="PR43" i="4" s="1"/>
  <c r="RF43" i="4" s="1"/>
  <c r="GK43" i="4"/>
  <c r="LA43" i="4" s="1"/>
  <c r="PQ43" i="4" s="1"/>
  <c r="RE43" i="4" s="1"/>
  <c r="GJ43" i="4"/>
  <c r="KZ43" i="4" s="1"/>
  <c r="PP43" i="4" s="1"/>
  <c r="RD43" i="4" s="1"/>
  <c r="GI43" i="4"/>
  <c r="KY43" i="4" s="1"/>
  <c r="PO43" i="4" s="1"/>
  <c r="RC43" i="4" s="1"/>
  <c r="GH43" i="4"/>
  <c r="KX43" i="4" s="1"/>
  <c r="PN43" i="4" s="1"/>
  <c r="RB43" i="4" s="1"/>
  <c r="GG43" i="4"/>
  <c r="KW43" i="4" s="1"/>
  <c r="PM43" i="4" s="1"/>
  <c r="RA43" i="4" s="1"/>
  <c r="GF43" i="4"/>
  <c r="KV43" i="4" s="1"/>
  <c r="PL43" i="4" s="1"/>
  <c r="QZ43" i="4" s="1"/>
  <c r="GE43" i="4"/>
  <c r="KU43" i="4" s="1"/>
  <c r="PK43" i="4" s="1"/>
  <c r="QY43" i="4" s="1"/>
  <c r="GD43" i="4"/>
  <c r="KT43" i="4" s="1"/>
  <c r="PJ43" i="4" s="1"/>
  <c r="QX43" i="4" s="1"/>
  <c r="GC43" i="4"/>
  <c r="KS43" i="4" s="1"/>
  <c r="PI43" i="4" s="1"/>
  <c r="QW43" i="4" s="1"/>
  <c r="GB43" i="4"/>
  <c r="KR43" i="4" s="1"/>
  <c r="PH43" i="4" s="1"/>
  <c r="QV43" i="4" s="1"/>
  <c r="GA43" i="4"/>
  <c r="KQ43" i="4" s="1"/>
  <c r="PG43" i="4" s="1"/>
  <c r="QU43" i="4" s="1"/>
  <c r="FZ43" i="4"/>
  <c r="KP43" i="4" s="1"/>
  <c r="PF43" i="4" s="1"/>
  <c r="QT43" i="4" s="1"/>
  <c r="FY43" i="4"/>
  <c r="KO43" i="4" s="1"/>
  <c r="PE43" i="4" s="1"/>
  <c r="QS43" i="4" s="1"/>
  <c r="FX43" i="4"/>
  <c r="KN43" i="4" s="1"/>
  <c r="PD43" i="4" s="1"/>
  <c r="QR43" i="4" s="1"/>
  <c r="FW43" i="4"/>
  <c r="KM43" i="4" s="1"/>
  <c r="PC43" i="4" s="1"/>
  <c r="QQ43" i="4" s="1"/>
  <c r="FV43" i="4"/>
  <c r="KL43" i="4" s="1"/>
  <c r="PB43" i="4" s="1"/>
  <c r="QP43" i="4" s="1"/>
  <c r="FU43" i="4"/>
  <c r="KK43" i="4" s="1"/>
  <c r="PA43" i="4" s="1"/>
  <c r="QO43" i="4" s="1"/>
  <c r="FT43" i="4"/>
  <c r="KJ43" i="4" s="1"/>
  <c r="OZ43" i="4" s="1"/>
  <c r="QN43" i="4" s="1"/>
  <c r="FS43" i="4"/>
  <c r="KI43" i="4" s="1"/>
  <c r="OY43" i="4" s="1"/>
  <c r="QM43" i="4" s="1"/>
  <c r="FR43" i="4"/>
  <c r="KH43" i="4" s="1"/>
  <c r="OX43" i="4" s="1"/>
  <c r="QL43" i="4" s="1"/>
  <c r="FQ43" i="4"/>
  <c r="KG43" i="4" s="1"/>
  <c r="OW43" i="4" s="1"/>
  <c r="QK43" i="4" s="1"/>
  <c r="FP43" i="4"/>
  <c r="KF43" i="4" s="1"/>
  <c r="OV43" i="4" s="1"/>
  <c r="QJ43" i="4" s="1"/>
  <c r="FO43" i="4"/>
  <c r="KE43" i="4" s="1"/>
  <c r="OU43" i="4" s="1"/>
  <c r="QI43" i="4" s="1"/>
  <c r="FN43" i="4"/>
  <c r="KD43" i="4" s="1"/>
  <c r="OT43" i="4" s="1"/>
  <c r="QH43" i="4" s="1"/>
  <c r="FM43" i="4"/>
  <c r="KC43" i="4" s="1"/>
  <c r="OS43" i="4" s="1"/>
  <c r="QG43" i="4" s="1"/>
  <c r="FL43" i="4"/>
  <c r="KB43" i="4" s="1"/>
  <c r="OR43" i="4" s="1"/>
  <c r="QF43" i="4" s="1"/>
  <c r="FK43" i="4"/>
  <c r="KA43" i="4" s="1"/>
  <c r="OQ43" i="4" s="1"/>
  <c r="QE43" i="4" s="1"/>
  <c r="FJ43" i="4"/>
  <c r="JZ43" i="4" s="1"/>
  <c r="GV42" i="4"/>
  <c r="LL42" i="4" s="1"/>
  <c r="GU42" i="4"/>
  <c r="LK42" i="4" s="1"/>
  <c r="QA42" i="4" s="1"/>
  <c r="RO42" i="4" s="1"/>
  <c r="GT42" i="4"/>
  <c r="LJ42" i="4" s="1"/>
  <c r="PZ42" i="4" s="1"/>
  <c r="RN42" i="4" s="1"/>
  <c r="GS42" i="4"/>
  <c r="LI42" i="4" s="1"/>
  <c r="PY42" i="4" s="1"/>
  <c r="RM42" i="4" s="1"/>
  <c r="GR42" i="4"/>
  <c r="LH42" i="4" s="1"/>
  <c r="PX42" i="4" s="1"/>
  <c r="RL42" i="4" s="1"/>
  <c r="GQ42" i="4"/>
  <c r="LG42" i="4" s="1"/>
  <c r="PW42" i="4" s="1"/>
  <c r="RK42" i="4" s="1"/>
  <c r="GP42" i="4"/>
  <c r="LF42" i="4" s="1"/>
  <c r="PV42" i="4" s="1"/>
  <c r="RJ42" i="4" s="1"/>
  <c r="GO42" i="4"/>
  <c r="LE42" i="4" s="1"/>
  <c r="PU42" i="4" s="1"/>
  <c r="RI42" i="4" s="1"/>
  <c r="GN42" i="4"/>
  <c r="LD42" i="4" s="1"/>
  <c r="PT42" i="4" s="1"/>
  <c r="RH42" i="4" s="1"/>
  <c r="GM42" i="4"/>
  <c r="LC42" i="4" s="1"/>
  <c r="PS42" i="4" s="1"/>
  <c r="RG42" i="4" s="1"/>
  <c r="GL42" i="4"/>
  <c r="LB42" i="4" s="1"/>
  <c r="PR42" i="4" s="1"/>
  <c r="RF42" i="4" s="1"/>
  <c r="GK42" i="4"/>
  <c r="LA42" i="4" s="1"/>
  <c r="PQ42" i="4" s="1"/>
  <c r="RE42" i="4" s="1"/>
  <c r="GJ42" i="4"/>
  <c r="KZ42" i="4" s="1"/>
  <c r="PP42" i="4" s="1"/>
  <c r="RD42" i="4" s="1"/>
  <c r="GI42" i="4"/>
  <c r="KY42" i="4" s="1"/>
  <c r="PO42" i="4" s="1"/>
  <c r="RC42" i="4" s="1"/>
  <c r="GH42" i="4"/>
  <c r="KX42" i="4" s="1"/>
  <c r="PN42" i="4" s="1"/>
  <c r="RB42" i="4" s="1"/>
  <c r="GG42" i="4"/>
  <c r="KW42" i="4" s="1"/>
  <c r="PM42" i="4" s="1"/>
  <c r="RA42" i="4" s="1"/>
  <c r="GF42" i="4"/>
  <c r="KV42" i="4" s="1"/>
  <c r="PL42" i="4" s="1"/>
  <c r="QZ42" i="4" s="1"/>
  <c r="GE42" i="4"/>
  <c r="KU42" i="4" s="1"/>
  <c r="PK42" i="4" s="1"/>
  <c r="QY42" i="4" s="1"/>
  <c r="GD42" i="4"/>
  <c r="KT42" i="4" s="1"/>
  <c r="PJ42" i="4" s="1"/>
  <c r="QX42" i="4" s="1"/>
  <c r="GC42" i="4"/>
  <c r="KS42" i="4" s="1"/>
  <c r="PI42" i="4" s="1"/>
  <c r="QW42" i="4" s="1"/>
  <c r="GB42" i="4"/>
  <c r="KR42" i="4" s="1"/>
  <c r="PH42" i="4" s="1"/>
  <c r="QV42" i="4" s="1"/>
  <c r="GA42" i="4"/>
  <c r="KQ42" i="4" s="1"/>
  <c r="PG42" i="4" s="1"/>
  <c r="QU42" i="4" s="1"/>
  <c r="FZ42" i="4"/>
  <c r="KP42" i="4" s="1"/>
  <c r="PF42" i="4" s="1"/>
  <c r="QT42" i="4" s="1"/>
  <c r="FY42" i="4"/>
  <c r="KO42" i="4" s="1"/>
  <c r="PE42" i="4" s="1"/>
  <c r="QS42" i="4" s="1"/>
  <c r="FX42" i="4"/>
  <c r="KN42" i="4" s="1"/>
  <c r="PD42" i="4" s="1"/>
  <c r="QR42" i="4" s="1"/>
  <c r="FW42" i="4"/>
  <c r="KM42" i="4" s="1"/>
  <c r="PC42" i="4" s="1"/>
  <c r="QQ42" i="4" s="1"/>
  <c r="FV42" i="4"/>
  <c r="KL42" i="4" s="1"/>
  <c r="PB42" i="4" s="1"/>
  <c r="QP42" i="4" s="1"/>
  <c r="FU42" i="4"/>
  <c r="KK42" i="4" s="1"/>
  <c r="PA42" i="4" s="1"/>
  <c r="QO42" i="4" s="1"/>
  <c r="FT42" i="4"/>
  <c r="KJ42" i="4" s="1"/>
  <c r="OZ42" i="4" s="1"/>
  <c r="QN42" i="4" s="1"/>
  <c r="FS42" i="4"/>
  <c r="KI42" i="4" s="1"/>
  <c r="OY42" i="4" s="1"/>
  <c r="QM42" i="4" s="1"/>
  <c r="FR42" i="4"/>
  <c r="KH42" i="4" s="1"/>
  <c r="OX42" i="4" s="1"/>
  <c r="QL42" i="4" s="1"/>
  <c r="FQ42" i="4"/>
  <c r="KG42" i="4" s="1"/>
  <c r="OW42" i="4" s="1"/>
  <c r="QK42" i="4" s="1"/>
  <c r="FP42" i="4"/>
  <c r="KF42" i="4" s="1"/>
  <c r="OV42" i="4" s="1"/>
  <c r="QJ42" i="4" s="1"/>
  <c r="FO42" i="4"/>
  <c r="KE42" i="4" s="1"/>
  <c r="OU42" i="4" s="1"/>
  <c r="QI42" i="4" s="1"/>
  <c r="FN42" i="4"/>
  <c r="KD42" i="4" s="1"/>
  <c r="OT42" i="4" s="1"/>
  <c r="QH42" i="4" s="1"/>
  <c r="FM42" i="4"/>
  <c r="KC42" i="4" s="1"/>
  <c r="OS42" i="4" s="1"/>
  <c r="QG42" i="4" s="1"/>
  <c r="FL42" i="4"/>
  <c r="KB42" i="4" s="1"/>
  <c r="OR42" i="4" s="1"/>
  <c r="QF42" i="4" s="1"/>
  <c r="FK42" i="4"/>
  <c r="KA42" i="4" s="1"/>
  <c r="OQ42" i="4" s="1"/>
  <c r="QE42" i="4" s="1"/>
  <c r="FJ42" i="4"/>
  <c r="JZ42" i="4" s="1"/>
  <c r="GV41" i="4"/>
  <c r="LL41" i="4" s="1"/>
  <c r="QB41" i="4" s="1"/>
  <c r="RP41" i="4" s="1"/>
  <c r="GU41" i="4"/>
  <c r="LK41" i="4" s="1"/>
  <c r="QA41" i="4" s="1"/>
  <c r="RO41" i="4" s="1"/>
  <c r="GT41" i="4"/>
  <c r="LJ41" i="4" s="1"/>
  <c r="PZ41" i="4" s="1"/>
  <c r="RN41" i="4" s="1"/>
  <c r="GS41" i="4"/>
  <c r="LI41" i="4" s="1"/>
  <c r="PY41" i="4" s="1"/>
  <c r="RM41" i="4" s="1"/>
  <c r="GR41" i="4"/>
  <c r="LH41" i="4" s="1"/>
  <c r="PX41" i="4" s="1"/>
  <c r="RL41" i="4" s="1"/>
  <c r="GQ41" i="4"/>
  <c r="LG41" i="4" s="1"/>
  <c r="PW41" i="4" s="1"/>
  <c r="RK41" i="4" s="1"/>
  <c r="GP41" i="4"/>
  <c r="LF41" i="4" s="1"/>
  <c r="PV41" i="4" s="1"/>
  <c r="RJ41" i="4" s="1"/>
  <c r="GO41" i="4"/>
  <c r="LE41" i="4" s="1"/>
  <c r="PU41" i="4" s="1"/>
  <c r="RI41" i="4" s="1"/>
  <c r="GN41" i="4"/>
  <c r="LD41" i="4" s="1"/>
  <c r="PT41" i="4" s="1"/>
  <c r="RH41" i="4" s="1"/>
  <c r="GM41" i="4"/>
  <c r="LC41" i="4" s="1"/>
  <c r="PS41" i="4" s="1"/>
  <c r="RG41" i="4" s="1"/>
  <c r="GL41" i="4"/>
  <c r="LB41" i="4" s="1"/>
  <c r="PR41" i="4" s="1"/>
  <c r="RF41" i="4" s="1"/>
  <c r="GK41" i="4"/>
  <c r="LA41" i="4" s="1"/>
  <c r="PQ41" i="4" s="1"/>
  <c r="RE41" i="4" s="1"/>
  <c r="GJ41" i="4"/>
  <c r="KZ41" i="4" s="1"/>
  <c r="PP41" i="4" s="1"/>
  <c r="RD41" i="4" s="1"/>
  <c r="GI41" i="4"/>
  <c r="KY41" i="4" s="1"/>
  <c r="PO41" i="4" s="1"/>
  <c r="RC41" i="4" s="1"/>
  <c r="GH41" i="4"/>
  <c r="KX41" i="4" s="1"/>
  <c r="PN41" i="4" s="1"/>
  <c r="RB41" i="4" s="1"/>
  <c r="GG41" i="4"/>
  <c r="KW41" i="4" s="1"/>
  <c r="PM41" i="4" s="1"/>
  <c r="RA41" i="4" s="1"/>
  <c r="GF41" i="4"/>
  <c r="KV41" i="4" s="1"/>
  <c r="PL41" i="4" s="1"/>
  <c r="QZ41" i="4" s="1"/>
  <c r="GE41" i="4"/>
  <c r="KU41" i="4" s="1"/>
  <c r="PK41" i="4" s="1"/>
  <c r="QY41" i="4" s="1"/>
  <c r="GD41" i="4"/>
  <c r="KT41" i="4" s="1"/>
  <c r="PJ41" i="4" s="1"/>
  <c r="QX41" i="4" s="1"/>
  <c r="GC41" i="4"/>
  <c r="KS41" i="4" s="1"/>
  <c r="PI41" i="4" s="1"/>
  <c r="QW41" i="4" s="1"/>
  <c r="GB41" i="4"/>
  <c r="KR41" i="4" s="1"/>
  <c r="GA41" i="4"/>
  <c r="KQ41" i="4" s="1"/>
  <c r="PG41" i="4" s="1"/>
  <c r="QU41" i="4" s="1"/>
  <c r="FZ41" i="4"/>
  <c r="KP41" i="4" s="1"/>
  <c r="PF41" i="4" s="1"/>
  <c r="QT41" i="4" s="1"/>
  <c r="FY41" i="4"/>
  <c r="KO41" i="4" s="1"/>
  <c r="PE41" i="4" s="1"/>
  <c r="QS41" i="4" s="1"/>
  <c r="FX41" i="4"/>
  <c r="KN41" i="4" s="1"/>
  <c r="PD41" i="4" s="1"/>
  <c r="QR41" i="4" s="1"/>
  <c r="FW41" i="4"/>
  <c r="KM41" i="4" s="1"/>
  <c r="PC41" i="4" s="1"/>
  <c r="QQ41" i="4" s="1"/>
  <c r="FV41" i="4"/>
  <c r="KL41" i="4" s="1"/>
  <c r="PB41" i="4" s="1"/>
  <c r="QP41" i="4" s="1"/>
  <c r="FU41" i="4"/>
  <c r="KK41" i="4" s="1"/>
  <c r="PA41" i="4" s="1"/>
  <c r="QO41" i="4" s="1"/>
  <c r="FT41" i="4"/>
  <c r="KJ41" i="4" s="1"/>
  <c r="OZ41" i="4" s="1"/>
  <c r="QN41" i="4" s="1"/>
  <c r="FS41" i="4"/>
  <c r="KI41" i="4" s="1"/>
  <c r="OY41" i="4" s="1"/>
  <c r="QM41" i="4" s="1"/>
  <c r="FR41" i="4"/>
  <c r="KH41" i="4" s="1"/>
  <c r="OX41" i="4" s="1"/>
  <c r="QL41" i="4" s="1"/>
  <c r="FQ41" i="4"/>
  <c r="KG41" i="4" s="1"/>
  <c r="OW41" i="4" s="1"/>
  <c r="QK41" i="4" s="1"/>
  <c r="FP41" i="4"/>
  <c r="KF41" i="4" s="1"/>
  <c r="OV41" i="4" s="1"/>
  <c r="QJ41" i="4" s="1"/>
  <c r="FO41" i="4"/>
  <c r="KE41" i="4" s="1"/>
  <c r="OU41" i="4" s="1"/>
  <c r="QI41" i="4" s="1"/>
  <c r="FN41" i="4"/>
  <c r="KD41" i="4" s="1"/>
  <c r="OT41" i="4" s="1"/>
  <c r="QH41" i="4" s="1"/>
  <c r="FM41" i="4"/>
  <c r="KC41" i="4" s="1"/>
  <c r="FL41" i="4"/>
  <c r="KB41" i="4" s="1"/>
  <c r="OR41" i="4" s="1"/>
  <c r="QF41" i="4" s="1"/>
  <c r="FK41" i="4"/>
  <c r="KA41" i="4" s="1"/>
  <c r="OQ41" i="4" s="1"/>
  <c r="QE41" i="4" s="1"/>
  <c r="FJ41" i="4"/>
  <c r="JZ41" i="4" s="1"/>
  <c r="GV40" i="4"/>
  <c r="LL40" i="4" s="1"/>
  <c r="GU40" i="4"/>
  <c r="LK40" i="4" s="1"/>
  <c r="QA40" i="4" s="1"/>
  <c r="RO40" i="4" s="1"/>
  <c r="GT40" i="4"/>
  <c r="LJ40" i="4" s="1"/>
  <c r="PZ40" i="4" s="1"/>
  <c r="RN40" i="4" s="1"/>
  <c r="GS40" i="4"/>
  <c r="LI40" i="4" s="1"/>
  <c r="PY40" i="4" s="1"/>
  <c r="RM40" i="4" s="1"/>
  <c r="GR40" i="4"/>
  <c r="LH40" i="4" s="1"/>
  <c r="GQ40" i="4"/>
  <c r="LG40" i="4" s="1"/>
  <c r="PW40" i="4" s="1"/>
  <c r="RK40" i="4" s="1"/>
  <c r="GP40" i="4"/>
  <c r="LF40" i="4" s="1"/>
  <c r="PV40" i="4" s="1"/>
  <c r="RJ40" i="4" s="1"/>
  <c r="GO40" i="4"/>
  <c r="LE40" i="4" s="1"/>
  <c r="PU40" i="4" s="1"/>
  <c r="RI40" i="4" s="1"/>
  <c r="GN40" i="4"/>
  <c r="LD40" i="4" s="1"/>
  <c r="PT40" i="4" s="1"/>
  <c r="RH40" i="4" s="1"/>
  <c r="GM40" i="4"/>
  <c r="LC40" i="4" s="1"/>
  <c r="PS40" i="4" s="1"/>
  <c r="RG40" i="4" s="1"/>
  <c r="GL40" i="4"/>
  <c r="LB40" i="4" s="1"/>
  <c r="PR40" i="4" s="1"/>
  <c r="RF40" i="4" s="1"/>
  <c r="GK40" i="4"/>
  <c r="LA40" i="4" s="1"/>
  <c r="PQ40" i="4" s="1"/>
  <c r="RE40" i="4" s="1"/>
  <c r="GJ40" i="4"/>
  <c r="KZ40" i="4" s="1"/>
  <c r="GI40" i="4"/>
  <c r="KY40" i="4" s="1"/>
  <c r="PO40" i="4" s="1"/>
  <c r="RC40" i="4" s="1"/>
  <c r="GH40" i="4"/>
  <c r="KX40" i="4" s="1"/>
  <c r="PN40" i="4" s="1"/>
  <c r="RB40" i="4" s="1"/>
  <c r="GG40" i="4"/>
  <c r="KW40" i="4" s="1"/>
  <c r="PM40" i="4" s="1"/>
  <c r="RA40" i="4" s="1"/>
  <c r="GF40" i="4"/>
  <c r="KV40" i="4" s="1"/>
  <c r="PL40" i="4" s="1"/>
  <c r="QZ40" i="4" s="1"/>
  <c r="GE40" i="4"/>
  <c r="KU40" i="4" s="1"/>
  <c r="PK40" i="4" s="1"/>
  <c r="QY40" i="4" s="1"/>
  <c r="GD40" i="4"/>
  <c r="KT40" i="4" s="1"/>
  <c r="PJ40" i="4" s="1"/>
  <c r="QX40" i="4" s="1"/>
  <c r="GC40" i="4"/>
  <c r="KS40" i="4" s="1"/>
  <c r="PI40" i="4" s="1"/>
  <c r="QW40" i="4" s="1"/>
  <c r="GB40" i="4"/>
  <c r="KR40" i="4" s="1"/>
  <c r="PH40" i="4" s="1"/>
  <c r="QV40" i="4" s="1"/>
  <c r="GA40" i="4"/>
  <c r="KQ40" i="4" s="1"/>
  <c r="PG40" i="4" s="1"/>
  <c r="QU40" i="4" s="1"/>
  <c r="FZ40" i="4"/>
  <c r="KP40" i="4" s="1"/>
  <c r="PF40" i="4" s="1"/>
  <c r="QT40" i="4" s="1"/>
  <c r="FY40" i="4"/>
  <c r="KO40" i="4" s="1"/>
  <c r="PE40" i="4" s="1"/>
  <c r="QS40" i="4" s="1"/>
  <c r="FX40" i="4"/>
  <c r="KN40" i="4" s="1"/>
  <c r="PD40" i="4" s="1"/>
  <c r="QR40" i="4" s="1"/>
  <c r="FW40" i="4"/>
  <c r="KM40" i="4" s="1"/>
  <c r="PC40" i="4" s="1"/>
  <c r="QQ40" i="4" s="1"/>
  <c r="FV40" i="4"/>
  <c r="KL40" i="4" s="1"/>
  <c r="PB40" i="4" s="1"/>
  <c r="QP40" i="4" s="1"/>
  <c r="FU40" i="4"/>
  <c r="KK40" i="4" s="1"/>
  <c r="PA40" i="4" s="1"/>
  <c r="QO40" i="4" s="1"/>
  <c r="FT40" i="4"/>
  <c r="KJ40" i="4" s="1"/>
  <c r="FS40" i="4"/>
  <c r="KI40" i="4" s="1"/>
  <c r="FR40" i="4"/>
  <c r="KH40" i="4" s="1"/>
  <c r="OX40" i="4" s="1"/>
  <c r="QL40" i="4" s="1"/>
  <c r="FQ40" i="4"/>
  <c r="KG40" i="4" s="1"/>
  <c r="OW40" i="4" s="1"/>
  <c r="QK40" i="4" s="1"/>
  <c r="FP40" i="4"/>
  <c r="KF40" i="4" s="1"/>
  <c r="OV40" i="4" s="1"/>
  <c r="QJ40" i="4" s="1"/>
  <c r="FO40" i="4"/>
  <c r="KE40" i="4" s="1"/>
  <c r="OU40" i="4" s="1"/>
  <c r="QI40" i="4" s="1"/>
  <c r="FN40" i="4"/>
  <c r="KD40" i="4" s="1"/>
  <c r="OT40" i="4" s="1"/>
  <c r="QH40" i="4" s="1"/>
  <c r="FM40" i="4"/>
  <c r="KC40" i="4" s="1"/>
  <c r="FL40" i="4"/>
  <c r="KB40" i="4" s="1"/>
  <c r="FK40" i="4"/>
  <c r="KA40" i="4" s="1"/>
  <c r="OQ40" i="4" s="1"/>
  <c r="QE40" i="4" s="1"/>
  <c r="FJ40" i="4"/>
  <c r="JZ40" i="4" s="1"/>
  <c r="GV39" i="4"/>
  <c r="LL39" i="4" s="1"/>
  <c r="GU39" i="4"/>
  <c r="LK39" i="4" s="1"/>
  <c r="QA39" i="4" s="1"/>
  <c r="RO39" i="4" s="1"/>
  <c r="GT39" i="4"/>
  <c r="LJ39" i="4" s="1"/>
  <c r="PZ39" i="4" s="1"/>
  <c r="RN39" i="4" s="1"/>
  <c r="GS39" i="4"/>
  <c r="LI39" i="4" s="1"/>
  <c r="PY39" i="4" s="1"/>
  <c r="RM39" i="4" s="1"/>
  <c r="GR39" i="4"/>
  <c r="LH39" i="4" s="1"/>
  <c r="GQ39" i="4"/>
  <c r="LG39" i="4" s="1"/>
  <c r="PW39" i="4" s="1"/>
  <c r="RK39" i="4" s="1"/>
  <c r="GP39" i="4"/>
  <c r="LF39" i="4" s="1"/>
  <c r="PV39" i="4" s="1"/>
  <c r="RJ39" i="4" s="1"/>
  <c r="GO39" i="4"/>
  <c r="LE39" i="4" s="1"/>
  <c r="PU39" i="4" s="1"/>
  <c r="RI39" i="4" s="1"/>
  <c r="GN39" i="4"/>
  <c r="LD39" i="4" s="1"/>
  <c r="PT39" i="4" s="1"/>
  <c r="RH39" i="4" s="1"/>
  <c r="GM39" i="4"/>
  <c r="LC39" i="4" s="1"/>
  <c r="PS39" i="4" s="1"/>
  <c r="RG39" i="4" s="1"/>
  <c r="GL39" i="4"/>
  <c r="LB39" i="4" s="1"/>
  <c r="PR39" i="4" s="1"/>
  <c r="RF39" i="4" s="1"/>
  <c r="GK39" i="4"/>
  <c r="LA39" i="4" s="1"/>
  <c r="PQ39" i="4" s="1"/>
  <c r="RE39" i="4" s="1"/>
  <c r="GJ39" i="4"/>
  <c r="KZ39" i="4" s="1"/>
  <c r="GI39" i="4"/>
  <c r="KY39" i="4" s="1"/>
  <c r="PO39" i="4" s="1"/>
  <c r="RC39" i="4" s="1"/>
  <c r="GH39" i="4"/>
  <c r="KX39" i="4" s="1"/>
  <c r="PN39" i="4" s="1"/>
  <c r="RB39" i="4" s="1"/>
  <c r="GG39" i="4"/>
  <c r="KW39" i="4" s="1"/>
  <c r="PM39" i="4" s="1"/>
  <c r="RA39" i="4" s="1"/>
  <c r="GF39" i="4"/>
  <c r="KV39" i="4" s="1"/>
  <c r="PL39" i="4" s="1"/>
  <c r="QZ39" i="4" s="1"/>
  <c r="GE39" i="4"/>
  <c r="KU39" i="4" s="1"/>
  <c r="PK39" i="4" s="1"/>
  <c r="QY39" i="4" s="1"/>
  <c r="GD39" i="4"/>
  <c r="KT39" i="4" s="1"/>
  <c r="PJ39" i="4" s="1"/>
  <c r="QX39" i="4" s="1"/>
  <c r="GC39" i="4"/>
  <c r="KS39" i="4" s="1"/>
  <c r="PI39" i="4" s="1"/>
  <c r="QW39" i="4" s="1"/>
  <c r="GB39" i="4"/>
  <c r="KR39" i="4" s="1"/>
  <c r="PH39" i="4" s="1"/>
  <c r="QV39" i="4" s="1"/>
  <c r="GA39" i="4"/>
  <c r="KQ39" i="4" s="1"/>
  <c r="PG39" i="4" s="1"/>
  <c r="QU39" i="4" s="1"/>
  <c r="FZ39" i="4"/>
  <c r="KP39" i="4" s="1"/>
  <c r="PF39" i="4" s="1"/>
  <c r="QT39" i="4" s="1"/>
  <c r="FY39" i="4"/>
  <c r="KO39" i="4" s="1"/>
  <c r="PE39" i="4" s="1"/>
  <c r="QS39" i="4" s="1"/>
  <c r="FX39" i="4"/>
  <c r="KN39" i="4" s="1"/>
  <c r="FW39" i="4"/>
  <c r="KM39" i="4" s="1"/>
  <c r="PC39" i="4" s="1"/>
  <c r="QQ39" i="4" s="1"/>
  <c r="FV39" i="4"/>
  <c r="KL39" i="4" s="1"/>
  <c r="PB39" i="4" s="1"/>
  <c r="QP39" i="4" s="1"/>
  <c r="FU39" i="4"/>
  <c r="KK39" i="4" s="1"/>
  <c r="PA39" i="4" s="1"/>
  <c r="QO39" i="4" s="1"/>
  <c r="FT39" i="4"/>
  <c r="KJ39" i="4" s="1"/>
  <c r="FS39" i="4"/>
  <c r="KI39" i="4" s="1"/>
  <c r="FR39" i="4"/>
  <c r="KH39" i="4" s="1"/>
  <c r="OX39" i="4" s="1"/>
  <c r="QL39" i="4" s="1"/>
  <c r="FQ39" i="4"/>
  <c r="KG39" i="4" s="1"/>
  <c r="OW39" i="4" s="1"/>
  <c r="QK39" i="4" s="1"/>
  <c r="FP39" i="4"/>
  <c r="KF39" i="4" s="1"/>
  <c r="OV39" i="4" s="1"/>
  <c r="QJ39" i="4" s="1"/>
  <c r="FO39" i="4"/>
  <c r="KE39" i="4" s="1"/>
  <c r="OU39" i="4" s="1"/>
  <c r="QI39" i="4" s="1"/>
  <c r="FN39" i="4"/>
  <c r="KD39" i="4" s="1"/>
  <c r="OT39" i="4" s="1"/>
  <c r="QH39" i="4" s="1"/>
  <c r="FM39" i="4"/>
  <c r="KC39" i="4" s="1"/>
  <c r="FL39" i="4"/>
  <c r="KB39" i="4" s="1"/>
  <c r="FK39" i="4"/>
  <c r="KA39" i="4" s="1"/>
  <c r="OQ39" i="4" s="1"/>
  <c r="QE39" i="4" s="1"/>
  <c r="FJ39" i="4"/>
  <c r="JZ39" i="4" s="1"/>
  <c r="GV38" i="4"/>
  <c r="LL38" i="4" s="1"/>
  <c r="QB38" i="4" s="1"/>
  <c r="RP38" i="4" s="1"/>
  <c r="GU38" i="4"/>
  <c r="LK38" i="4" s="1"/>
  <c r="QA38" i="4" s="1"/>
  <c r="RO38" i="4" s="1"/>
  <c r="GT38" i="4"/>
  <c r="LJ38" i="4" s="1"/>
  <c r="GS38" i="4"/>
  <c r="LI38" i="4" s="1"/>
  <c r="PY38" i="4" s="1"/>
  <c r="RM38" i="4" s="1"/>
  <c r="GR38" i="4"/>
  <c r="LH38" i="4" s="1"/>
  <c r="PX38" i="4" s="1"/>
  <c r="RL38" i="4" s="1"/>
  <c r="GQ38" i="4"/>
  <c r="LG38" i="4" s="1"/>
  <c r="PW38" i="4" s="1"/>
  <c r="RK38" i="4" s="1"/>
  <c r="GP38" i="4"/>
  <c r="LF38" i="4" s="1"/>
  <c r="PV38" i="4" s="1"/>
  <c r="RJ38" i="4" s="1"/>
  <c r="GO38" i="4"/>
  <c r="LE38" i="4" s="1"/>
  <c r="PU38" i="4" s="1"/>
  <c r="RI38" i="4" s="1"/>
  <c r="GN38" i="4"/>
  <c r="LD38" i="4" s="1"/>
  <c r="PT38" i="4" s="1"/>
  <c r="RH38" i="4" s="1"/>
  <c r="GM38" i="4"/>
  <c r="LC38" i="4" s="1"/>
  <c r="PS38" i="4" s="1"/>
  <c r="RG38" i="4" s="1"/>
  <c r="GL38" i="4"/>
  <c r="LB38" i="4" s="1"/>
  <c r="PR38" i="4" s="1"/>
  <c r="RF38" i="4" s="1"/>
  <c r="GK38" i="4"/>
  <c r="LA38" i="4" s="1"/>
  <c r="PQ38" i="4" s="1"/>
  <c r="RE38" i="4" s="1"/>
  <c r="GJ38" i="4"/>
  <c r="KZ38" i="4" s="1"/>
  <c r="PP38" i="4" s="1"/>
  <c r="RD38" i="4" s="1"/>
  <c r="GI38" i="4"/>
  <c r="KY38" i="4" s="1"/>
  <c r="PO38" i="4" s="1"/>
  <c r="RC38" i="4" s="1"/>
  <c r="GH38" i="4"/>
  <c r="KX38" i="4" s="1"/>
  <c r="PN38" i="4" s="1"/>
  <c r="RB38" i="4" s="1"/>
  <c r="GG38" i="4"/>
  <c r="KW38" i="4" s="1"/>
  <c r="PM38" i="4" s="1"/>
  <c r="RA38" i="4" s="1"/>
  <c r="GF38" i="4"/>
  <c r="KV38" i="4" s="1"/>
  <c r="PL38" i="4" s="1"/>
  <c r="QZ38" i="4" s="1"/>
  <c r="GE38" i="4"/>
  <c r="KU38" i="4" s="1"/>
  <c r="GD38" i="4"/>
  <c r="KT38" i="4" s="1"/>
  <c r="PJ38" i="4" s="1"/>
  <c r="QX38" i="4" s="1"/>
  <c r="GC38" i="4"/>
  <c r="KS38" i="4" s="1"/>
  <c r="PI38" i="4" s="1"/>
  <c r="QW38" i="4" s="1"/>
  <c r="GB38" i="4"/>
  <c r="KR38" i="4" s="1"/>
  <c r="PH38" i="4" s="1"/>
  <c r="QV38" i="4" s="1"/>
  <c r="GA38" i="4"/>
  <c r="KQ38" i="4" s="1"/>
  <c r="PG38" i="4" s="1"/>
  <c r="QU38" i="4" s="1"/>
  <c r="FZ38" i="4"/>
  <c r="KP38" i="4" s="1"/>
  <c r="PF38" i="4" s="1"/>
  <c r="QT38" i="4" s="1"/>
  <c r="FY38" i="4"/>
  <c r="KO38" i="4" s="1"/>
  <c r="PE38" i="4" s="1"/>
  <c r="QS38" i="4" s="1"/>
  <c r="FX38" i="4"/>
  <c r="KN38" i="4" s="1"/>
  <c r="PD38" i="4" s="1"/>
  <c r="QR38" i="4" s="1"/>
  <c r="FW38" i="4"/>
  <c r="KM38" i="4" s="1"/>
  <c r="PC38" i="4" s="1"/>
  <c r="QQ38" i="4" s="1"/>
  <c r="FV38" i="4"/>
  <c r="KL38" i="4" s="1"/>
  <c r="PB38" i="4" s="1"/>
  <c r="QP38" i="4" s="1"/>
  <c r="FU38" i="4"/>
  <c r="KK38" i="4" s="1"/>
  <c r="PA38" i="4" s="1"/>
  <c r="QO38" i="4" s="1"/>
  <c r="FT38" i="4"/>
  <c r="KJ38" i="4" s="1"/>
  <c r="OZ38" i="4" s="1"/>
  <c r="QN38" i="4" s="1"/>
  <c r="FS38" i="4"/>
  <c r="KI38" i="4" s="1"/>
  <c r="OY38" i="4" s="1"/>
  <c r="QM38" i="4" s="1"/>
  <c r="FR38" i="4"/>
  <c r="KH38" i="4" s="1"/>
  <c r="OX38" i="4" s="1"/>
  <c r="QL38" i="4" s="1"/>
  <c r="FQ38" i="4"/>
  <c r="KG38" i="4" s="1"/>
  <c r="OW38" i="4" s="1"/>
  <c r="QK38" i="4" s="1"/>
  <c r="FP38" i="4"/>
  <c r="KF38" i="4" s="1"/>
  <c r="OV38" i="4" s="1"/>
  <c r="QJ38" i="4" s="1"/>
  <c r="FO38" i="4"/>
  <c r="KE38" i="4" s="1"/>
  <c r="OU38" i="4" s="1"/>
  <c r="QI38" i="4" s="1"/>
  <c r="FN38" i="4"/>
  <c r="KD38" i="4" s="1"/>
  <c r="OT38" i="4" s="1"/>
  <c r="QH38" i="4" s="1"/>
  <c r="FM38" i="4"/>
  <c r="KC38" i="4" s="1"/>
  <c r="OS38" i="4" s="1"/>
  <c r="QG38" i="4" s="1"/>
  <c r="FL38" i="4"/>
  <c r="KB38" i="4" s="1"/>
  <c r="OR38" i="4" s="1"/>
  <c r="QF38" i="4" s="1"/>
  <c r="FK38" i="4"/>
  <c r="KA38" i="4" s="1"/>
  <c r="OQ38" i="4" s="1"/>
  <c r="QE38" i="4" s="1"/>
  <c r="FJ38" i="4"/>
  <c r="JZ38" i="4" s="1"/>
  <c r="GV37" i="4"/>
  <c r="LL37" i="4" s="1"/>
  <c r="QB37" i="4" s="1"/>
  <c r="RP37" i="4" s="1"/>
  <c r="GU37" i="4"/>
  <c r="LK37" i="4" s="1"/>
  <c r="QA37" i="4" s="1"/>
  <c r="RO37" i="4" s="1"/>
  <c r="GT37" i="4"/>
  <c r="LJ37" i="4" s="1"/>
  <c r="GS37" i="4"/>
  <c r="LI37" i="4" s="1"/>
  <c r="PY37" i="4" s="1"/>
  <c r="RM37" i="4" s="1"/>
  <c r="GR37" i="4"/>
  <c r="LH37" i="4" s="1"/>
  <c r="PX37" i="4" s="1"/>
  <c r="RL37" i="4" s="1"/>
  <c r="GQ37" i="4"/>
  <c r="LG37" i="4" s="1"/>
  <c r="PW37" i="4" s="1"/>
  <c r="RK37" i="4" s="1"/>
  <c r="GP37" i="4"/>
  <c r="LF37" i="4" s="1"/>
  <c r="PV37" i="4" s="1"/>
  <c r="RJ37" i="4" s="1"/>
  <c r="GO37" i="4"/>
  <c r="LE37" i="4" s="1"/>
  <c r="PU37" i="4" s="1"/>
  <c r="RI37" i="4" s="1"/>
  <c r="GN37" i="4"/>
  <c r="LD37" i="4" s="1"/>
  <c r="PT37" i="4" s="1"/>
  <c r="RH37" i="4" s="1"/>
  <c r="GM37" i="4"/>
  <c r="LC37" i="4" s="1"/>
  <c r="PS37" i="4" s="1"/>
  <c r="RG37" i="4" s="1"/>
  <c r="GL37" i="4"/>
  <c r="LB37" i="4" s="1"/>
  <c r="PR37" i="4" s="1"/>
  <c r="RF37" i="4" s="1"/>
  <c r="GK37" i="4"/>
  <c r="LA37" i="4" s="1"/>
  <c r="PQ37" i="4" s="1"/>
  <c r="RE37" i="4" s="1"/>
  <c r="GJ37" i="4"/>
  <c r="KZ37" i="4" s="1"/>
  <c r="PP37" i="4" s="1"/>
  <c r="RD37" i="4" s="1"/>
  <c r="GI37" i="4"/>
  <c r="KY37" i="4" s="1"/>
  <c r="PO37" i="4" s="1"/>
  <c r="RC37" i="4" s="1"/>
  <c r="GH37" i="4"/>
  <c r="KX37" i="4" s="1"/>
  <c r="PN37" i="4" s="1"/>
  <c r="RB37" i="4" s="1"/>
  <c r="GG37" i="4"/>
  <c r="KW37" i="4" s="1"/>
  <c r="PM37" i="4" s="1"/>
  <c r="RA37" i="4" s="1"/>
  <c r="GF37" i="4"/>
  <c r="KV37" i="4" s="1"/>
  <c r="PL37" i="4" s="1"/>
  <c r="QZ37" i="4" s="1"/>
  <c r="GE37" i="4"/>
  <c r="KU37" i="4" s="1"/>
  <c r="GD37" i="4"/>
  <c r="KT37" i="4" s="1"/>
  <c r="PJ37" i="4" s="1"/>
  <c r="QX37" i="4" s="1"/>
  <c r="GC37" i="4"/>
  <c r="KS37" i="4" s="1"/>
  <c r="PI37" i="4" s="1"/>
  <c r="QW37" i="4" s="1"/>
  <c r="GB37" i="4"/>
  <c r="KR37" i="4" s="1"/>
  <c r="PH37" i="4" s="1"/>
  <c r="QV37" i="4" s="1"/>
  <c r="GA37" i="4"/>
  <c r="KQ37" i="4" s="1"/>
  <c r="PG37" i="4" s="1"/>
  <c r="QU37" i="4" s="1"/>
  <c r="FZ37" i="4"/>
  <c r="KP37" i="4" s="1"/>
  <c r="PF37" i="4" s="1"/>
  <c r="QT37" i="4" s="1"/>
  <c r="FY37" i="4"/>
  <c r="KO37" i="4" s="1"/>
  <c r="PE37" i="4" s="1"/>
  <c r="QS37" i="4" s="1"/>
  <c r="FX37" i="4"/>
  <c r="KN37" i="4" s="1"/>
  <c r="PD37" i="4" s="1"/>
  <c r="QR37" i="4" s="1"/>
  <c r="FW37" i="4"/>
  <c r="KM37" i="4" s="1"/>
  <c r="PC37" i="4" s="1"/>
  <c r="QQ37" i="4" s="1"/>
  <c r="FV37" i="4"/>
  <c r="KL37" i="4" s="1"/>
  <c r="PB37" i="4" s="1"/>
  <c r="QP37" i="4" s="1"/>
  <c r="FU37" i="4"/>
  <c r="KK37" i="4" s="1"/>
  <c r="PA37" i="4" s="1"/>
  <c r="QO37" i="4" s="1"/>
  <c r="FT37" i="4"/>
  <c r="KJ37" i="4" s="1"/>
  <c r="OZ37" i="4" s="1"/>
  <c r="QN37" i="4" s="1"/>
  <c r="FS37" i="4"/>
  <c r="KI37" i="4" s="1"/>
  <c r="OY37" i="4" s="1"/>
  <c r="QM37" i="4" s="1"/>
  <c r="FR37" i="4"/>
  <c r="KH37" i="4" s="1"/>
  <c r="OX37" i="4" s="1"/>
  <c r="QL37" i="4" s="1"/>
  <c r="FQ37" i="4"/>
  <c r="KG37" i="4" s="1"/>
  <c r="OW37" i="4" s="1"/>
  <c r="QK37" i="4" s="1"/>
  <c r="FP37" i="4"/>
  <c r="KF37" i="4" s="1"/>
  <c r="OV37" i="4" s="1"/>
  <c r="QJ37" i="4" s="1"/>
  <c r="FO37" i="4"/>
  <c r="KE37" i="4" s="1"/>
  <c r="OU37" i="4" s="1"/>
  <c r="QI37" i="4" s="1"/>
  <c r="FN37" i="4"/>
  <c r="KD37" i="4" s="1"/>
  <c r="OT37" i="4" s="1"/>
  <c r="QH37" i="4" s="1"/>
  <c r="FM37" i="4"/>
  <c r="KC37" i="4" s="1"/>
  <c r="OS37" i="4" s="1"/>
  <c r="QG37" i="4" s="1"/>
  <c r="FL37" i="4"/>
  <c r="KB37" i="4" s="1"/>
  <c r="OR37" i="4" s="1"/>
  <c r="QF37" i="4" s="1"/>
  <c r="FK37" i="4"/>
  <c r="KA37" i="4" s="1"/>
  <c r="OQ37" i="4" s="1"/>
  <c r="QE37" i="4" s="1"/>
  <c r="FJ37" i="4"/>
  <c r="JZ37" i="4" s="1"/>
  <c r="GV36" i="4"/>
  <c r="LL36" i="4" s="1"/>
  <c r="QB36" i="4" s="1"/>
  <c r="RP36" i="4" s="1"/>
  <c r="GU36" i="4"/>
  <c r="LK36" i="4" s="1"/>
  <c r="QA36" i="4" s="1"/>
  <c r="RO36" i="4" s="1"/>
  <c r="GT36" i="4"/>
  <c r="LJ36" i="4" s="1"/>
  <c r="GS36" i="4"/>
  <c r="LI36" i="4" s="1"/>
  <c r="PY36" i="4" s="1"/>
  <c r="RM36" i="4" s="1"/>
  <c r="GR36" i="4"/>
  <c r="LH36" i="4" s="1"/>
  <c r="PX36" i="4" s="1"/>
  <c r="RL36" i="4" s="1"/>
  <c r="GQ36" i="4"/>
  <c r="LG36" i="4" s="1"/>
  <c r="PW36" i="4" s="1"/>
  <c r="RK36" i="4" s="1"/>
  <c r="GP36" i="4"/>
  <c r="LF36" i="4" s="1"/>
  <c r="PV36" i="4" s="1"/>
  <c r="RJ36" i="4" s="1"/>
  <c r="GO36" i="4"/>
  <c r="LE36" i="4" s="1"/>
  <c r="PU36" i="4" s="1"/>
  <c r="RI36" i="4" s="1"/>
  <c r="GN36" i="4"/>
  <c r="LD36" i="4" s="1"/>
  <c r="PT36" i="4" s="1"/>
  <c r="RH36" i="4" s="1"/>
  <c r="GM36" i="4"/>
  <c r="LC36" i="4" s="1"/>
  <c r="PS36" i="4" s="1"/>
  <c r="RG36" i="4" s="1"/>
  <c r="GL36" i="4"/>
  <c r="LB36" i="4" s="1"/>
  <c r="PR36" i="4" s="1"/>
  <c r="RF36" i="4" s="1"/>
  <c r="GK36" i="4"/>
  <c r="LA36" i="4" s="1"/>
  <c r="PQ36" i="4" s="1"/>
  <c r="RE36" i="4" s="1"/>
  <c r="GJ36" i="4"/>
  <c r="KZ36" i="4" s="1"/>
  <c r="PP36" i="4" s="1"/>
  <c r="RD36" i="4" s="1"/>
  <c r="GI36" i="4"/>
  <c r="KY36" i="4" s="1"/>
  <c r="PO36" i="4" s="1"/>
  <c r="RC36" i="4" s="1"/>
  <c r="GH36" i="4"/>
  <c r="KX36" i="4" s="1"/>
  <c r="PN36" i="4" s="1"/>
  <c r="RB36" i="4" s="1"/>
  <c r="GG36" i="4"/>
  <c r="KW36" i="4" s="1"/>
  <c r="PM36" i="4" s="1"/>
  <c r="RA36" i="4" s="1"/>
  <c r="GF36" i="4"/>
  <c r="KV36" i="4" s="1"/>
  <c r="PL36" i="4" s="1"/>
  <c r="QZ36" i="4" s="1"/>
  <c r="GE36" i="4"/>
  <c r="KU36" i="4" s="1"/>
  <c r="GD36" i="4"/>
  <c r="KT36" i="4" s="1"/>
  <c r="PJ36" i="4" s="1"/>
  <c r="QX36" i="4" s="1"/>
  <c r="GC36" i="4"/>
  <c r="KS36" i="4" s="1"/>
  <c r="PI36" i="4" s="1"/>
  <c r="QW36" i="4" s="1"/>
  <c r="GB36" i="4"/>
  <c r="KR36" i="4" s="1"/>
  <c r="PH36" i="4" s="1"/>
  <c r="QV36" i="4" s="1"/>
  <c r="GA36" i="4"/>
  <c r="KQ36" i="4" s="1"/>
  <c r="PG36" i="4" s="1"/>
  <c r="QU36" i="4" s="1"/>
  <c r="FZ36" i="4"/>
  <c r="KP36" i="4" s="1"/>
  <c r="PF36" i="4" s="1"/>
  <c r="QT36" i="4" s="1"/>
  <c r="FY36" i="4"/>
  <c r="KO36" i="4" s="1"/>
  <c r="PE36" i="4" s="1"/>
  <c r="QS36" i="4" s="1"/>
  <c r="FX36" i="4"/>
  <c r="KN36" i="4" s="1"/>
  <c r="PD36" i="4" s="1"/>
  <c r="QR36" i="4" s="1"/>
  <c r="FW36" i="4"/>
  <c r="KM36" i="4" s="1"/>
  <c r="PC36" i="4" s="1"/>
  <c r="QQ36" i="4" s="1"/>
  <c r="FV36" i="4"/>
  <c r="KL36" i="4" s="1"/>
  <c r="PB36" i="4" s="1"/>
  <c r="QP36" i="4" s="1"/>
  <c r="FU36" i="4"/>
  <c r="KK36" i="4" s="1"/>
  <c r="PA36" i="4" s="1"/>
  <c r="QO36" i="4" s="1"/>
  <c r="FT36" i="4"/>
  <c r="KJ36" i="4" s="1"/>
  <c r="OZ36" i="4" s="1"/>
  <c r="QN36" i="4" s="1"/>
  <c r="FS36" i="4"/>
  <c r="KI36" i="4" s="1"/>
  <c r="OY36" i="4" s="1"/>
  <c r="QM36" i="4" s="1"/>
  <c r="FR36" i="4"/>
  <c r="KH36" i="4" s="1"/>
  <c r="OX36" i="4" s="1"/>
  <c r="QL36" i="4" s="1"/>
  <c r="FQ36" i="4"/>
  <c r="KG36" i="4" s="1"/>
  <c r="OW36" i="4" s="1"/>
  <c r="QK36" i="4" s="1"/>
  <c r="FP36" i="4"/>
  <c r="KF36" i="4" s="1"/>
  <c r="OV36" i="4" s="1"/>
  <c r="QJ36" i="4" s="1"/>
  <c r="FO36" i="4"/>
  <c r="KE36" i="4" s="1"/>
  <c r="OU36" i="4" s="1"/>
  <c r="QI36" i="4" s="1"/>
  <c r="FN36" i="4"/>
  <c r="KD36" i="4" s="1"/>
  <c r="OT36" i="4" s="1"/>
  <c r="QH36" i="4" s="1"/>
  <c r="FM36" i="4"/>
  <c r="KC36" i="4" s="1"/>
  <c r="OS36" i="4" s="1"/>
  <c r="QG36" i="4" s="1"/>
  <c r="FL36" i="4"/>
  <c r="KB36" i="4" s="1"/>
  <c r="OR36" i="4" s="1"/>
  <c r="QF36" i="4" s="1"/>
  <c r="FK36" i="4"/>
  <c r="KA36" i="4" s="1"/>
  <c r="OQ36" i="4" s="1"/>
  <c r="QE36" i="4" s="1"/>
  <c r="FJ36" i="4"/>
  <c r="JZ36" i="4" s="1"/>
  <c r="GV35" i="4"/>
  <c r="LL35" i="4" s="1"/>
  <c r="QB35" i="4" s="1"/>
  <c r="RP35" i="4" s="1"/>
  <c r="GU35" i="4"/>
  <c r="LK35" i="4" s="1"/>
  <c r="QA35" i="4" s="1"/>
  <c r="RO35" i="4" s="1"/>
  <c r="GT35" i="4"/>
  <c r="LJ35" i="4" s="1"/>
  <c r="PZ35" i="4" s="1"/>
  <c r="RN35" i="4" s="1"/>
  <c r="GS35" i="4"/>
  <c r="LI35" i="4" s="1"/>
  <c r="PY35" i="4" s="1"/>
  <c r="RM35" i="4" s="1"/>
  <c r="GR35" i="4"/>
  <c r="LH35" i="4" s="1"/>
  <c r="PX35" i="4" s="1"/>
  <c r="RL35" i="4" s="1"/>
  <c r="GQ35" i="4"/>
  <c r="LG35" i="4" s="1"/>
  <c r="PW35" i="4" s="1"/>
  <c r="RK35" i="4" s="1"/>
  <c r="GP35" i="4"/>
  <c r="LF35" i="4" s="1"/>
  <c r="PV35" i="4" s="1"/>
  <c r="RJ35" i="4" s="1"/>
  <c r="GO35" i="4"/>
  <c r="LE35" i="4" s="1"/>
  <c r="PU35" i="4" s="1"/>
  <c r="RI35" i="4" s="1"/>
  <c r="GN35" i="4"/>
  <c r="LD35" i="4" s="1"/>
  <c r="PT35" i="4" s="1"/>
  <c r="RH35" i="4" s="1"/>
  <c r="GM35" i="4"/>
  <c r="LC35" i="4" s="1"/>
  <c r="PS35" i="4" s="1"/>
  <c r="RG35" i="4" s="1"/>
  <c r="GL35" i="4"/>
  <c r="LB35" i="4" s="1"/>
  <c r="PR35" i="4" s="1"/>
  <c r="RF35" i="4" s="1"/>
  <c r="GK35" i="4"/>
  <c r="LA35" i="4" s="1"/>
  <c r="PQ35" i="4" s="1"/>
  <c r="RE35" i="4" s="1"/>
  <c r="GJ35" i="4"/>
  <c r="KZ35" i="4" s="1"/>
  <c r="PP35" i="4" s="1"/>
  <c r="RD35" i="4" s="1"/>
  <c r="GI35" i="4"/>
  <c r="KY35" i="4" s="1"/>
  <c r="PO35" i="4" s="1"/>
  <c r="RC35" i="4" s="1"/>
  <c r="GH35" i="4"/>
  <c r="KX35" i="4" s="1"/>
  <c r="PN35" i="4" s="1"/>
  <c r="RB35" i="4" s="1"/>
  <c r="GG35" i="4"/>
  <c r="KW35" i="4" s="1"/>
  <c r="PM35" i="4" s="1"/>
  <c r="RA35" i="4" s="1"/>
  <c r="GF35" i="4"/>
  <c r="KV35" i="4" s="1"/>
  <c r="PL35" i="4" s="1"/>
  <c r="QZ35" i="4" s="1"/>
  <c r="GE35" i="4"/>
  <c r="KU35" i="4" s="1"/>
  <c r="PK35" i="4" s="1"/>
  <c r="QY35" i="4" s="1"/>
  <c r="GD35" i="4"/>
  <c r="KT35" i="4" s="1"/>
  <c r="PJ35" i="4" s="1"/>
  <c r="QX35" i="4" s="1"/>
  <c r="GC35" i="4"/>
  <c r="KS35" i="4" s="1"/>
  <c r="PI35" i="4" s="1"/>
  <c r="QW35" i="4" s="1"/>
  <c r="GB35" i="4"/>
  <c r="KR35" i="4" s="1"/>
  <c r="PH35" i="4" s="1"/>
  <c r="QV35" i="4" s="1"/>
  <c r="GA35" i="4"/>
  <c r="KQ35" i="4" s="1"/>
  <c r="PG35" i="4" s="1"/>
  <c r="QU35" i="4" s="1"/>
  <c r="FZ35" i="4"/>
  <c r="KP35" i="4" s="1"/>
  <c r="PF35" i="4" s="1"/>
  <c r="QT35" i="4" s="1"/>
  <c r="FY35" i="4"/>
  <c r="KO35" i="4" s="1"/>
  <c r="PE35" i="4" s="1"/>
  <c r="QS35" i="4" s="1"/>
  <c r="FX35" i="4"/>
  <c r="KN35" i="4" s="1"/>
  <c r="PD35" i="4" s="1"/>
  <c r="QR35" i="4" s="1"/>
  <c r="FW35" i="4"/>
  <c r="KM35" i="4" s="1"/>
  <c r="PC35" i="4" s="1"/>
  <c r="QQ35" i="4" s="1"/>
  <c r="FV35" i="4"/>
  <c r="KL35" i="4" s="1"/>
  <c r="PB35" i="4" s="1"/>
  <c r="QP35" i="4" s="1"/>
  <c r="FU35" i="4"/>
  <c r="KK35" i="4" s="1"/>
  <c r="PA35" i="4" s="1"/>
  <c r="QO35" i="4" s="1"/>
  <c r="FT35" i="4"/>
  <c r="KJ35" i="4" s="1"/>
  <c r="OZ35" i="4" s="1"/>
  <c r="QN35" i="4" s="1"/>
  <c r="FS35" i="4"/>
  <c r="KI35" i="4" s="1"/>
  <c r="OY35" i="4" s="1"/>
  <c r="QM35" i="4" s="1"/>
  <c r="FR35" i="4"/>
  <c r="KH35" i="4" s="1"/>
  <c r="OX35" i="4" s="1"/>
  <c r="QL35" i="4" s="1"/>
  <c r="FQ35" i="4"/>
  <c r="KG35" i="4" s="1"/>
  <c r="OW35" i="4" s="1"/>
  <c r="QK35" i="4" s="1"/>
  <c r="FP35" i="4"/>
  <c r="KF35" i="4" s="1"/>
  <c r="OV35" i="4" s="1"/>
  <c r="QJ35" i="4" s="1"/>
  <c r="FO35" i="4"/>
  <c r="KE35" i="4" s="1"/>
  <c r="OU35" i="4" s="1"/>
  <c r="QI35" i="4" s="1"/>
  <c r="FN35" i="4"/>
  <c r="KD35" i="4" s="1"/>
  <c r="OT35" i="4" s="1"/>
  <c r="QH35" i="4" s="1"/>
  <c r="FM35" i="4"/>
  <c r="KC35" i="4" s="1"/>
  <c r="OS35" i="4" s="1"/>
  <c r="QG35" i="4" s="1"/>
  <c r="FL35" i="4"/>
  <c r="KB35" i="4" s="1"/>
  <c r="OR35" i="4" s="1"/>
  <c r="QF35" i="4" s="1"/>
  <c r="FK35" i="4"/>
  <c r="KA35" i="4" s="1"/>
  <c r="OQ35" i="4" s="1"/>
  <c r="QE35" i="4" s="1"/>
  <c r="FJ35" i="4"/>
  <c r="JZ35" i="4" s="1"/>
  <c r="GV34" i="4"/>
  <c r="LL34" i="4" s="1"/>
  <c r="QB34" i="4" s="1"/>
  <c r="RP34" i="4" s="1"/>
  <c r="GU34" i="4"/>
  <c r="LK34" i="4" s="1"/>
  <c r="QA34" i="4" s="1"/>
  <c r="RO34" i="4" s="1"/>
  <c r="GT34" i="4"/>
  <c r="LJ34" i="4" s="1"/>
  <c r="PZ34" i="4" s="1"/>
  <c r="RN34" i="4" s="1"/>
  <c r="GS34" i="4"/>
  <c r="LI34" i="4" s="1"/>
  <c r="PY34" i="4" s="1"/>
  <c r="RM34" i="4" s="1"/>
  <c r="GR34" i="4"/>
  <c r="LH34" i="4" s="1"/>
  <c r="PX34" i="4" s="1"/>
  <c r="RL34" i="4" s="1"/>
  <c r="GQ34" i="4"/>
  <c r="LG34" i="4" s="1"/>
  <c r="PW34" i="4" s="1"/>
  <c r="RK34" i="4" s="1"/>
  <c r="GP34" i="4"/>
  <c r="LF34" i="4" s="1"/>
  <c r="PV34" i="4" s="1"/>
  <c r="RJ34" i="4" s="1"/>
  <c r="GO34" i="4"/>
  <c r="LE34" i="4" s="1"/>
  <c r="PU34" i="4" s="1"/>
  <c r="RI34" i="4" s="1"/>
  <c r="GN34" i="4"/>
  <c r="LD34" i="4" s="1"/>
  <c r="PT34" i="4" s="1"/>
  <c r="RH34" i="4" s="1"/>
  <c r="GM34" i="4"/>
  <c r="LC34" i="4" s="1"/>
  <c r="PS34" i="4" s="1"/>
  <c r="RG34" i="4" s="1"/>
  <c r="GL34" i="4"/>
  <c r="LB34" i="4" s="1"/>
  <c r="PR34" i="4" s="1"/>
  <c r="RF34" i="4" s="1"/>
  <c r="GK34" i="4"/>
  <c r="LA34" i="4" s="1"/>
  <c r="PQ34" i="4" s="1"/>
  <c r="RE34" i="4" s="1"/>
  <c r="GJ34" i="4"/>
  <c r="KZ34" i="4" s="1"/>
  <c r="PP34" i="4" s="1"/>
  <c r="RD34" i="4" s="1"/>
  <c r="GI34" i="4"/>
  <c r="KY34" i="4" s="1"/>
  <c r="PO34" i="4" s="1"/>
  <c r="RC34" i="4" s="1"/>
  <c r="GH34" i="4"/>
  <c r="KX34" i="4" s="1"/>
  <c r="PN34" i="4" s="1"/>
  <c r="RB34" i="4" s="1"/>
  <c r="GG34" i="4"/>
  <c r="KW34" i="4" s="1"/>
  <c r="PM34" i="4" s="1"/>
  <c r="RA34" i="4" s="1"/>
  <c r="GF34" i="4"/>
  <c r="KV34" i="4" s="1"/>
  <c r="PL34" i="4" s="1"/>
  <c r="QZ34" i="4" s="1"/>
  <c r="GE34" i="4"/>
  <c r="KU34" i="4" s="1"/>
  <c r="GD34" i="4"/>
  <c r="KT34" i="4" s="1"/>
  <c r="PJ34" i="4" s="1"/>
  <c r="QX34" i="4" s="1"/>
  <c r="GC34" i="4"/>
  <c r="KS34" i="4" s="1"/>
  <c r="PI34" i="4" s="1"/>
  <c r="QW34" i="4" s="1"/>
  <c r="GB34" i="4"/>
  <c r="KR34" i="4" s="1"/>
  <c r="PH34" i="4" s="1"/>
  <c r="QV34" i="4" s="1"/>
  <c r="GA34" i="4"/>
  <c r="KQ34" i="4" s="1"/>
  <c r="PG34" i="4" s="1"/>
  <c r="QU34" i="4" s="1"/>
  <c r="FZ34" i="4"/>
  <c r="KP34" i="4" s="1"/>
  <c r="PF34" i="4" s="1"/>
  <c r="QT34" i="4" s="1"/>
  <c r="FY34" i="4"/>
  <c r="KO34" i="4" s="1"/>
  <c r="PE34" i="4" s="1"/>
  <c r="QS34" i="4" s="1"/>
  <c r="FX34" i="4"/>
  <c r="KN34" i="4" s="1"/>
  <c r="PD34" i="4" s="1"/>
  <c r="QR34" i="4" s="1"/>
  <c r="FW34" i="4"/>
  <c r="KM34" i="4" s="1"/>
  <c r="PC34" i="4" s="1"/>
  <c r="QQ34" i="4" s="1"/>
  <c r="FV34" i="4"/>
  <c r="KL34" i="4" s="1"/>
  <c r="PB34" i="4" s="1"/>
  <c r="QP34" i="4" s="1"/>
  <c r="FU34" i="4"/>
  <c r="KK34" i="4" s="1"/>
  <c r="PA34" i="4" s="1"/>
  <c r="QO34" i="4" s="1"/>
  <c r="FT34" i="4"/>
  <c r="KJ34" i="4" s="1"/>
  <c r="OZ34" i="4" s="1"/>
  <c r="QN34" i="4" s="1"/>
  <c r="FS34" i="4"/>
  <c r="KI34" i="4" s="1"/>
  <c r="OY34" i="4" s="1"/>
  <c r="QM34" i="4" s="1"/>
  <c r="FR34" i="4"/>
  <c r="KH34" i="4" s="1"/>
  <c r="OX34" i="4" s="1"/>
  <c r="QL34" i="4" s="1"/>
  <c r="FQ34" i="4"/>
  <c r="KG34" i="4" s="1"/>
  <c r="OW34" i="4" s="1"/>
  <c r="QK34" i="4" s="1"/>
  <c r="FP34" i="4"/>
  <c r="KF34" i="4" s="1"/>
  <c r="OV34" i="4" s="1"/>
  <c r="QJ34" i="4" s="1"/>
  <c r="FO34" i="4"/>
  <c r="KE34" i="4" s="1"/>
  <c r="OU34" i="4" s="1"/>
  <c r="QI34" i="4" s="1"/>
  <c r="FN34" i="4"/>
  <c r="KD34" i="4" s="1"/>
  <c r="OT34" i="4" s="1"/>
  <c r="QH34" i="4" s="1"/>
  <c r="FM34" i="4"/>
  <c r="KC34" i="4" s="1"/>
  <c r="OS34" i="4" s="1"/>
  <c r="QG34" i="4" s="1"/>
  <c r="FL34" i="4"/>
  <c r="KB34" i="4" s="1"/>
  <c r="OR34" i="4" s="1"/>
  <c r="QF34" i="4" s="1"/>
  <c r="FK34" i="4"/>
  <c r="KA34" i="4" s="1"/>
  <c r="OQ34" i="4" s="1"/>
  <c r="QE34" i="4" s="1"/>
  <c r="FJ34" i="4"/>
  <c r="JZ34" i="4" s="1"/>
  <c r="GV33" i="4"/>
  <c r="LL33" i="4" s="1"/>
  <c r="QB33" i="4" s="1"/>
  <c r="RP33" i="4" s="1"/>
  <c r="GU33" i="4"/>
  <c r="LK33" i="4" s="1"/>
  <c r="QA33" i="4" s="1"/>
  <c r="RO33" i="4" s="1"/>
  <c r="GT33" i="4"/>
  <c r="LJ33" i="4" s="1"/>
  <c r="GS33" i="4"/>
  <c r="LI33" i="4" s="1"/>
  <c r="PY33" i="4" s="1"/>
  <c r="RM33" i="4" s="1"/>
  <c r="GR33" i="4"/>
  <c r="LH33" i="4" s="1"/>
  <c r="PX33" i="4" s="1"/>
  <c r="RL33" i="4" s="1"/>
  <c r="GQ33" i="4"/>
  <c r="LG33" i="4" s="1"/>
  <c r="PW33" i="4" s="1"/>
  <c r="RK33" i="4" s="1"/>
  <c r="GP33" i="4"/>
  <c r="LF33" i="4" s="1"/>
  <c r="PV33" i="4" s="1"/>
  <c r="RJ33" i="4" s="1"/>
  <c r="GO33" i="4"/>
  <c r="LE33" i="4" s="1"/>
  <c r="PU33" i="4" s="1"/>
  <c r="RI33" i="4" s="1"/>
  <c r="GN33" i="4"/>
  <c r="LD33" i="4" s="1"/>
  <c r="PT33" i="4" s="1"/>
  <c r="RH33" i="4" s="1"/>
  <c r="GM33" i="4"/>
  <c r="LC33" i="4" s="1"/>
  <c r="PS33" i="4" s="1"/>
  <c r="RG33" i="4" s="1"/>
  <c r="GL33" i="4"/>
  <c r="LB33" i="4" s="1"/>
  <c r="PR33" i="4" s="1"/>
  <c r="RF33" i="4" s="1"/>
  <c r="GK33" i="4"/>
  <c r="LA33" i="4" s="1"/>
  <c r="PQ33" i="4" s="1"/>
  <c r="RE33" i="4" s="1"/>
  <c r="GJ33" i="4"/>
  <c r="KZ33" i="4" s="1"/>
  <c r="PP33" i="4" s="1"/>
  <c r="RD33" i="4" s="1"/>
  <c r="GI33" i="4"/>
  <c r="KY33" i="4" s="1"/>
  <c r="PO33" i="4" s="1"/>
  <c r="RC33" i="4" s="1"/>
  <c r="GH33" i="4"/>
  <c r="KX33" i="4" s="1"/>
  <c r="PN33" i="4" s="1"/>
  <c r="RB33" i="4" s="1"/>
  <c r="GG33" i="4"/>
  <c r="KW33" i="4" s="1"/>
  <c r="PM33" i="4" s="1"/>
  <c r="RA33" i="4" s="1"/>
  <c r="GF33" i="4"/>
  <c r="KV33" i="4" s="1"/>
  <c r="PL33" i="4" s="1"/>
  <c r="QZ33" i="4" s="1"/>
  <c r="GE33" i="4"/>
  <c r="KU33" i="4" s="1"/>
  <c r="GD33" i="4"/>
  <c r="KT33" i="4" s="1"/>
  <c r="PJ33" i="4" s="1"/>
  <c r="QX33" i="4" s="1"/>
  <c r="GC33" i="4"/>
  <c r="KS33" i="4" s="1"/>
  <c r="PI33" i="4" s="1"/>
  <c r="QW33" i="4" s="1"/>
  <c r="GB33" i="4"/>
  <c r="KR33" i="4" s="1"/>
  <c r="PH33" i="4" s="1"/>
  <c r="QV33" i="4" s="1"/>
  <c r="GA33" i="4"/>
  <c r="KQ33" i="4" s="1"/>
  <c r="PG33" i="4" s="1"/>
  <c r="QU33" i="4" s="1"/>
  <c r="FZ33" i="4"/>
  <c r="KP33" i="4" s="1"/>
  <c r="PF33" i="4" s="1"/>
  <c r="QT33" i="4" s="1"/>
  <c r="FY33" i="4"/>
  <c r="KO33" i="4" s="1"/>
  <c r="PE33" i="4" s="1"/>
  <c r="QS33" i="4" s="1"/>
  <c r="FX33" i="4"/>
  <c r="KN33" i="4" s="1"/>
  <c r="PD33" i="4" s="1"/>
  <c r="QR33" i="4" s="1"/>
  <c r="FW33" i="4"/>
  <c r="KM33" i="4" s="1"/>
  <c r="PC33" i="4" s="1"/>
  <c r="QQ33" i="4" s="1"/>
  <c r="FV33" i="4"/>
  <c r="KL33" i="4" s="1"/>
  <c r="PB33" i="4" s="1"/>
  <c r="QP33" i="4" s="1"/>
  <c r="FU33" i="4"/>
  <c r="KK33" i="4" s="1"/>
  <c r="PA33" i="4" s="1"/>
  <c r="QO33" i="4" s="1"/>
  <c r="FT33" i="4"/>
  <c r="KJ33" i="4" s="1"/>
  <c r="OZ33" i="4" s="1"/>
  <c r="QN33" i="4" s="1"/>
  <c r="FS33" i="4"/>
  <c r="KI33" i="4" s="1"/>
  <c r="OY33" i="4" s="1"/>
  <c r="QM33" i="4" s="1"/>
  <c r="FR33" i="4"/>
  <c r="KH33" i="4" s="1"/>
  <c r="OX33" i="4" s="1"/>
  <c r="QL33" i="4" s="1"/>
  <c r="FQ33" i="4"/>
  <c r="KG33" i="4" s="1"/>
  <c r="OW33" i="4" s="1"/>
  <c r="QK33" i="4" s="1"/>
  <c r="FP33" i="4"/>
  <c r="KF33" i="4" s="1"/>
  <c r="OV33" i="4" s="1"/>
  <c r="QJ33" i="4" s="1"/>
  <c r="FO33" i="4"/>
  <c r="KE33" i="4" s="1"/>
  <c r="OU33" i="4" s="1"/>
  <c r="QI33" i="4" s="1"/>
  <c r="FN33" i="4"/>
  <c r="KD33" i="4" s="1"/>
  <c r="OT33" i="4" s="1"/>
  <c r="QH33" i="4" s="1"/>
  <c r="FM33" i="4"/>
  <c r="KC33" i="4" s="1"/>
  <c r="OS33" i="4" s="1"/>
  <c r="QG33" i="4" s="1"/>
  <c r="FL33" i="4"/>
  <c r="KB33" i="4" s="1"/>
  <c r="OR33" i="4" s="1"/>
  <c r="QF33" i="4" s="1"/>
  <c r="FK33" i="4"/>
  <c r="KA33" i="4" s="1"/>
  <c r="OQ33" i="4" s="1"/>
  <c r="QE33" i="4" s="1"/>
  <c r="FJ33" i="4"/>
  <c r="JZ33" i="4" s="1"/>
  <c r="GV32" i="4"/>
  <c r="LL32" i="4" s="1"/>
  <c r="QB32" i="4" s="1"/>
  <c r="RP32" i="4" s="1"/>
  <c r="GU32" i="4"/>
  <c r="LK32" i="4" s="1"/>
  <c r="QA32" i="4" s="1"/>
  <c r="RO32" i="4" s="1"/>
  <c r="GT32" i="4"/>
  <c r="LJ32" i="4" s="1"/>
  <c r="PZ32" i="4" s="1"/>
  <c r="RN32" i="4" s="1"/>
  <c r="GS32" i="4"/>
  <c r="LI32" i="4" s="1"/>
  <c r="PY32" i="4" s="1"/>
  <c r="RM32" i="4" s="1"/>
  <c r="GR32" i="4"/>
  <c r="LH32" i="4" s="1"/>
  <c r="PX32" i="4" s="1"/>
  <c r="RL32" i="4" s="1"/>
  <c r="GQ32" i="4"/>
  <c r="LG32" i="4" s="1"/>
  <c r="PW32" i="4" s="1"/>
  <c r="RK32" i="4" s="1"/>
  <c r="GP32" i="4"/>
  <c r="LF32" i="4" s="1"/>
  <c r="PV32" i="4" s="1"/>
  <c r="RJ32" i="4" s="1"/>
  <c r="GO32" i="4"/>
  <c r="LE32" i="4" s="1"/>
  <c r="PU32" i="4" s="1"/>
  <c r="RI32" i="4" s="1"/>
  <c r="GN32" i="4"/>
  <c r="LD32" i="4" s="1"/>
  <c r="PT32" i="4" s="1"/>
  <c r="RH32" i="4" s="1"/>
  <c r="GM32" i="4"/>
  <c r="LC32" i="4" s="1"/>
  <c r="PS32" i="4" s="1"/>
  <c r="RG32" i="4" s="1"/>
  <c r="GL32" i="4"/>
  <c r="LB32" i="4" s="1"/>
  <c r="PR32" i="4" s="1"/>
  <c r="RF32" i="4" s="1"/>
  <c r="GK32" i="4"/>
  <c r="LA32" i="4" s="1"/>
  <c r="PQ32" i="4" s="1"/>
  <c r="RE32" i="4" s="1"/>
  <c r="GJ32" i="4"/>
  <c r="KZ32" i="4" s="1"/>
  <c r="PP32" i="4" s="1"/>
  <c r="RD32" i="4" s="1"/>
  <c r="GI32" i="4"/>
  <c r="KY32" i="4" s="1"/>
  <c r="PO32" i="4" s="1"/>
  <c r="RC32" i="4" s="1"/>
  <c r="GH32" i="4"/>
  <c r="KX32" i="4" s="1"/>
  <c r="PN32" i="4" s="1"/>
  <c r="RB32" i="4" s="1"/>
  <c r="GG32" i="4"/>
  <c r="KW32" i="4" s="1"/>
  <c r="PM32" i="4" s="1"/>
  <c r="RA32" i="4" s="1"/>
  <c r="GF32" i="4"/>
  <c r="KV32" i="4" s="1"/>
  <c r="PL32" i="4" s="1"/>
  <c r="QZ32" i="4" s="1"/>
  <c r="GE32" i="4"/>
  <c r="KU32" i="4" s="1"/>
  <c r="PK32" i="4" s="1"/>
  <c r="QY32" i="4" s="1"/>
  <c r="GD32" i="4"/>
  <c r="KT32" i="4" s="1"/>
  <c r="PJ32" i="4" s="1"/>
  <c r="QX32" i="4" s="1"/>
  <c r="GC32" i="4"/>
  <c r="KS32" i="4" s="1"/>
  <c r="PI32" i="4" s="1"/>
  <c r="QW32" i="4" s="1"/>
  <c r="GB32" i="4"/>
  <c r="KR32" i="4" s="1"/>
  <c r="PH32" i="4" s="1"/>
  <c r="QV32" i="4" s="1"/>
  <c r="GA32" i="4"/>
  <c r="KQ32" i="4" s="1"/>
  <c r="PG32" i="4" s="1"/>
  <c r="QU32" i="4" s="1"/>
  <c r="FZ32" i="4"/>
  <c r="KP32" i="4" s="1"/>
  <c r="PF32" i="4" s="1"/>
  <c r="QT32" i="4" s="1"/>
  <c r="FY32" i="4"/>
  <c r="KO32" i="4" s="1"/>
  <c r="PE32" i="4" s="1"/>
  <c r="QS32" i="4" s="1"/>
  <c r="FX32" i="4"/>
  <c r="KN32" i="4" s="1"/>
  <c r="PD32" i="4" s="1"/>
  <c r="QR32" i="4" s="1"/>
  <c r="FW32" i="4"/>
  <c r="KM32" i="4" s="1"/>
  <c r="PC32" i="4" s="1"/>
  <c r="QQ32" i="4" s="1"/>
  <c r="FV32" i="4"/>
  <c r="KL32" i="4" s="1"/>
  <c r="PB32" i="4" s="1"/>
  <c r="QP32" i="4" s="1"/>
  <c r="FU32" i="4"/>
  <c r="KK32" i="4" s="1"/>
  <c r="PA32" i="4" s="1"/>
  <c r="QO32" i="4" s="1"/>
  <c r="FT32" i="4"/>
  <c r="KJ32" i="4" s="1"/>
  <c r="OZ32" i="4" s="1"/>
  <c r="QN32" i="4" s="1"/>
  <c r="FS32" i="4"/>
  <c r="KI32" i="4" s="1"/>
  <c r="OY32" i="4" s="1"/>
  <c r="QM32" i="4" s="1"/>
  <c r="FR32" i="4"/>
  <c r="KH32" i="4" s="1"/>
  <c r="OX32" i="4" s="1"/>
  <c r="QL32" i="4" s="1"/>
  <c r="FQ32" i="4"/>
  <c r="KG32" i="4" s="1"/>
  <c r="OW32" i="4" s="1"/>
  <c r="QK32" i="4" s="1"/>
  <c r="FP32" i="4"/>
  <c r="KF32" i="4" s="1"/>
  <c r="OV32" i="4" s="1"/>
  <c r="QJ32" i="4" s="1"/>
  <c r="FO32" i="4"/>
  <c r="KE32" i="4" s="1"/>
  <c r="OU32" i="4" s="1"/>
  <c r="QI32" i="4" s="1"/>
  <c r="FN32" i="4"/>
  <c r="KD32" i="4" s="1"/>
  <c r="OT32" i="4" s="1"/>
  <c r="QH32" i="4" s="1"/>
  <c r="FM32" i="4"/>
  <c r="KC32" i="4" s="1"/>
  <c r="OS32" i="4" s="1"/>
  <c r="QG32" i="4" s="1"/>
  <c r="FL32" i="4"/>
  <c r="KB32" i="4" s="1"/>
  <c r="OR32" i="4" s="1"/>
  <c r="QF32" i="4" s="1"/>
  <c r="FK32" i="4"/>
  <c r="KA32" i="4" s="1"/>
  <c r="OQ32" i="4" s="1"/>
  <c r="QE32" i="4" s="1"/>
  <c r="FJ32" i="4"/>
  <c r="JZ32" i="4" s="1"/>
  <c r="GV31" i="4"/>
  <c r="LL31" i="4" s="1"/>
  <c r="QB31" i="4" s="1"/>
  <c r="RP31" i="4" s="1"/>
  <c r="GU31" i="4"/>
  <c r="LK31" i="4" s="1"/>
  <c r="QA31" i="4" s="1"/>
  <c r="RO31" i="4" s="1"/>
  <c r="GT31" i="4"/>
  <c r="LJ31" i="4" s="1"/>
  <c r="PZ31" i="4" s="1"/>
  <c r="RN31" i="4" s="1"/>
  <c r="GS31" i="4"/>
  <c r="LI31" i="4" s="1"/>
  <c r="PY31" i="4" s="1"/>
  <c r="RM31" i="4" s="1"/>
  <c r="GR31" i="4"/>
  <c r="LH31" i="4" s="1"/>
  <c r="PX31" i="4" s="1"/>
  <c r="RL31" i="4" s="1"/>
  <c r="GQ31" i="4"/>
  <c r="LG31" i="4" s="1"/>
  <c r="PW31" i="4" s="1"/>
  <c r="RK31" i="4" s="1"/>
  <c r="GP31" i="4"/>
  <c r="LF31" i="4" s="1"/>
  <c r="PV31" i="4" s="1"/>
  <c r="RJ31" i="4" s="1"/>
  <c r="GO31" i="4"/>
  <c r="LE31" i="4" s="1"/>
  <c r="PU31" i="4" s="1"/>
  <c r="RI31" i="4" s="1"/>
  <c r="GN31" i="4"/>
  <c r="LD31" i="4" s="1"/>
  <c r="PT31" i="4" s="1"/>
  <c r="RH31" i="4" s="1"/>
  <c r="GM31" i="4"/>
  <c r="LC31" i="4" s="1"/>
  <c r="PS31" i="4" s="1"/>
  <c r="RG31" i="4" s="1"/>
  <c r="GL31" i="4"/>
  <c r="LB31" i="4" s="1"/>
  <c r="PR31" i="4" s="1"/>
  <c r="RF31" i="4" s="1"/>
  <c r="GK31" i="4"/>
  <c r="LA31" i="4" s="1"/>
  <c r="PQ31" i="4" s="1"/>
  <c r="RE31" i="4" s="1"/>
  <c r="GJ31" i="4"/>
  <c r="KZ31" i="4" s="1"/>
  <c r="PP31" i="4" s="1"/>
  <c r="RD31" i="4" s="1"/>
  <c r="GI31" i="4"/>
  <c r="KY31" i="4" s="1"/>
  <c r="PO31" i="4" s="1"/>
  <c r="RC31" i="4" s="1"/>
  <c r="GH31" i="4"/>
  <c r="KX31" i="4" s="1"/>
  <c r="PN31" i="4" s="1"/>
  <c r="RB31" i="4" s="1"/>
  <c r="GG31" i="4"/>
  <c r="KW31" i="4" s="1"/>
  <c r="PM31" i="4" s="1"/>
  <c r="RA31" i="4" s="1"/>
  <c r="GF31" i="4"/>
  <c r="KV31" i="4" s="1"/>
  <c r="GE31" i="4"/>
  <c r="KU31" i="4" s="1"/>
  <c r="PK31" i="4" s="1"/>
  <c r="QY31" i="4" s="1"/>
  <c r="GD31" i="4"/>
  <c r="KT31" i="4" s="1"/>
  <c r="PJ31" i="4" s="1"/>
  <c r="QX31" i="4" s="1"/>
  <c r="GC31" i="4"/>
  <c r="KS31" i="4" s="1"/>
  <c r="PI31" i="4" s="1"/>
  <c r="QW31" i="4" s="1"/>
  <c r="GB31" i="4"/>
  <c r="KR31" i="4" s="1"/>
  <c r="PH31" i="4" s="1"/>
  <c r="QV31" i="4" s="1"/>
  <c r="GA31" i="4"/>
  <c r="KQ31" i="4" s="1"/>
  <c r="PG31" i="4" s="1"/>
  <c r="QU31" i="4" s="1"/>
  <c r="FZ31" i="4"/>
  <c r="KP31" i="4" s="1"/>
  <c r="PF31" i="4" s="1"/>
  <c r="QT31" i="4" s="1"/>
  <c r="FY31" i="4"/>
  <c r="KO31" i="4" s="1"/>
  <c r="PE31" i="4" s="1"/>
  <c r="QS31" i="4" s="1"/>
  <c r="FX31" i="4"/>
  <c r="KN31" i="4" s="1"/>
  <c r="PD31" i="4" s="1"/>
  <c r="QR31" i="4" s="1"/>
  <c r="FW31" i="4"/>
  <c r="KM31" i="4" s="1"/>
  <c r="PC31" i="4" s="1"/>
  <c r="QQ31" i="4" s="1"/>
  <c r="FV31" i="4"/>
  <c r="KL31" i="4" s="1"/>
  <c r="PB31" i="4" s="1"/>
  <c r="QP31" i="4" s="1"/>
  <c r="FU31" i="4"/>
  <c r="KK31" i="4" s="1"/>
  <c r="PA31" i="4" s="1"/>
  <c r="QO31" i="4" s="1"/>
  <c r="FT31" i="4"/>
  <c r="KJ31" i="4" s="1"/>
  <c r="OZ31" i="4" s="1"/>
  <c r="QN31" i="4" s="1"/>
  <c r="FS31" i="4"/>
  <c r="KI31" i="4" s="1"/>
  <c r="OY31" i="4" s="1"/>
  <c r="QM31" i="4" s="1"/>
  <c r="FR31" i="4"/>
  <c r="KH31" i="4" s="1"/>
  <c r="OX31" i="4" s="1"/>
  <c r="QL31" i="4" s="1"/>
  <c r="FQ31" i="4"/>
  <c r="KG31" i="4" s="1"/>
  <c r="OW31" i="4" s="1"/>
  <c r="QK31" i="4" s="1"/>
  <c r="FP31" i="4"/>
  <c r="KF31" i="4" s="1"/>
  <c r="OV31" i="4" s="1"/>
  <c r="QJ31" i="4" s="1"/>
  <c r="FO31" i="4"/>
  <c r="KE31" i="4" s="1"/>
  <c r="OU31" i="4" s="1"/>
  <c r="QI31" i="4" s="1"/>
  <c r="FN31" i="4"/>
  <c r="KD31" i="4" s="1"/>
  <c r="OT31" i="4" s="1"/>
  <c r="QH31" i="4" s="1"/>
  <c r="FM31" i="4"/>
  <c r="KC31" i="4" s="1"/>
  <c r="OS31" i="4" s="1"/>
  <c r="QG31" i="4" s="1"/>
  <c r="FL31" i="4"/>
  <c r="KB31" i="4" s="1"/>
  <c r="OR31" i="4" s="1"/>
  <c r="QF31" i="4" s="1"/>
  <c r="FK31" i="4"/>
  <c r="KA31" i="4" s="1"/>
  <c r="OQ31" i="4" s="1"/>
  <c r="QE31" i="4" s="1"/>
  <c r="FJ31" i="4"/>
  <c r="JZ31" i="4" s="1"/>
  <c r="GV30" i="4"/>
  <c r="LL30" i="4" s="1"/>
  <c r="QB30" i="4" s="1"/>
  <c r="RP30" i="4" s="1"/>
  <c r="GU30" i="4"/>
  <c r="LK30" i="4" s="1"/>
  <c r="QA30" i="4" s="1"/>
  <c r="RO30" i="4" s="1"/>
  <c r="GT30" i="4"/>
  <c r="LJ30" i="4" s="1"/>
  <c r="PZ30" i="4" s="1"/>
  <c r="RN30" i="4" s="1"/>
  <c r="GS30" i="4"/>
  <c r="LI30" i="4" s="1"/>
  <c r="PY30" i="4" s="1"/>
  <c r="RM30" i="4" s="1"/>
  <c r="GR30" i="4"/>
  <c r="LH30" i="4" s="1"/>
  <c r="PX30" i="4" s="1"/>
  <c r="RL30" i="4" s="1"/>
  <c r="GQ30" i="4"/>
  <c r="LG30" i="4" s="1"/>
  <c r="PW30" i="4" s="1"/>
  <c r="RK30" i="4" s="1"/>
  <c r="GP30" i="4"/>
  <c r="LF30" i="4" s="1"/>
  <c r="PV30" i="4" s="1"/>
  <c r="RJ30" i="4" s="1"/>
  <c r="GO30" i="4"/>
  <c r="LE30" i="4" s="1"/>
  <c r="PU30" i="4" s="1"/>
  <c r="RI30" i="4" s="1"/>
  <c r="GN30" i="4"/>
  <c r="LD30" i="4" s="1"/>
  <c r="PT30" i="4" s="1"/>
  <c r="RH30" i="4" s="1"/>
  <c r="GM30" i="4"/>
  <c r="LC30" i="4" s="1"/>
  <c r="PS30" i="4" s="1"/>
  <c r="RG30" i="4" s="1"/>
  <c r="GL30" i="4"/>
  <c r="LB30" i="4" s="1"/>
  <c r="PR30" i="4" s="1"/>
  <c r="RF30" i="4" s="1"/>
  <c r="GK30" i="4"/>
  <c r="LA30" i="4" s="1"/>
  <c r="PQ30" i="4" s="1"/>
  <c r="RE30" i="4" s="1"/>
  <c r="GJ30" i="4"/>
  <c r="KZ30" i="4" s="1"/>
  <c r="PP30" i="4" s="1"/>
  <c r="RD30" i="4" s="1"/>
  <c r="GI30" i="4"/>
  <c r="KY30" i="4" s="1"/>
  <c r="PO30" i="4" s="1"/>
  <c r="RC30" i="4" s="1"/>
  <c r="GH30" i="4"/>
  <c r="KX30" i="4" s="1"/>
  <c r="PN30" i="4" s="1"/>
  <c r="RB30" i="4" s="1"/>
  <c r="GG30" i="4"/>
  <c r="KW30" i="4" s="1"/>
  <c r="PM30" i="4" s="1"/>
  <c r="RA30" i="4" s="1"/>
  <c r="GF30" i="4"/>
  <c r="KV30" i="4" s="1"/>
  <c r="PL30" i="4" s="1"/>
  <c r="QZ30" i="4" s="1"/>
  <c r="GE30" i="4"/>
  <c r="KU30" i="4" s="1"/>
  <c r="PK30" i="4" s="1"/>
  <c r="QY30" i="4" s="1"/>
  <c r="GD30" i="4"/>
  <c r="KT30" i="4" s="1"/>
  <c r="PJ30" i="4" s="1"/>
  <c r="QX30" i="4" s="1"/>
  <c r="GC30" i="4"/>
  <c r="KS30" i="4" s="1"/>
  <c r="PI30" i="4" s="1"/>
  <c r="QW30" i="4" s="1"/>
  <c r="GB30" i="4"/>
  <c r="KR30" i="4" s="1"/>
  <c r="PH30" i="4" s="1"/>
  <c r="QV30" i="4" s="1"/>
  <c r="GA30" i="4"/>
  <c r="KQ30" i="4" s="1"/>
  <c r="PG30" i="4" s="1"/>
  <c r="QU30" i="4" s="1"/>
  <c r="FZ30" i="4"/>
  <c r="KP30" i="4" s="1"/>
  <c r="PF30" i="4" s="1"/>
  <c r="QT30" i="4" s="1"/>
  <c r="FY30" i="4"/>
  <c r="KO30" i="4" s="1"/>
  <c r="PE30" i="4" s="1"/>
  <c r="QS30" i="4" s="1"/>
  <c r="FX30" i="4"/>
  <c r="KN30" i="4" s="1"/>
  <c r="PD30" i="4" s="1"/>
  <c r="QR30" i="4" s="1"/>
  <c r="FW30" i="4"/>
  <c r="KM30" i="4" s="1"/>
  <c r="PC30" i="4" s="1"/>
  <c r="QQ30" i="4" s="1"/>
  <c r="FV30" i="4"/>
  <c r="KL30" i="4" s="1"/>
  <c r="PB30" i="4" s="1"/>
  <c r="QP30" i="4" s="1"/>
  <c r="FU30" i="4"/>
  <c r="KK30" i="4" s="1"/>
  <c r="PA30" i="4" s="1"/>
  <c r="QO30" i="4" s="1"/>
  <c r="FT30" i="4"/>
  <c r="KJ30" i="4" s="1"/>
  <c r="OZ30" i="4" s="1"/>
  <c r="QN30" i="4" s="1"/>
  <c r="FS30" i="4"/>
  <c r="KI30" i="4" s="1"/>
  <c r="OY30" i="4" s="1"/>
  <c r="QM30" i="4" s="1"/>
  <c r="FR30" i="4"/>
  <c r="KH30" i="4" s="1"/>
  <c r="OX30" i="4" s="1"/>
  <c r="QL30" i="4" s="1"/>
  <c r="FQ30" i="4"/>
  <c r="KG30" i="4" s="1"/>
  <c r="OW30" i="4" s="1"/>
  <c r="QK30" i="4" s="1"/>
  <c r="FP30" i="4"/>
  <c r="KF30" i="4" s="1"/>
  <c r="OV30" i="4" s="1"/>
  <c r="QJ30" i="4" s="1"/>
  <c r="FO30" i="4"/>
  <c r="KE30" i="4" s="1"/>
  <c r="OU30" i="4" s="1"/>
  <c r="QI30" i="4" s="1"/>
  <c r="FN30" i="4"/>
  <c r="KD30" i="4" s="1"/>
  <c r="OT30" i="4" s="1"/>
  <c r="QH30" i="4" s="1"/>
  <c r="FM30" i="4"/>
  <c r="KC30" i="4" s="1"/>
  <c r="OS30" i="4" s="1"/>
  <c r="QG30" i="4" s="1"/>
  <c r="FL30" i="4"/>
  <c r="KB30" i="4" s="1"/>
  <c r="OR30" i="4" s="1"/>
  <c r="QF30" i="4" s="1"/>
  <c r="FK30" i="4"/>
  <c r="KA30" i="4" s="1"/>
  <c r="OQ30" i="4" s="1"/>
  <c r="QE30" i="4" s="1"/>
  <c r="FJ30" i="4"/>
  <c r="JZ30" i="4" s="1"/>
  <c r="GV29" i="4"/>
  <c r="LL29" i="4" s="1"/>
  <c r="QB29" i="4" s="1"/>
  <c r="RP29" i="4" s="1"/>
  <c r="GU29" i="4"/>
  <c r="LK29" i="4" s="1"/>
  <c r="QA29" i="4" s="1"/>
  <c r="RO29" i="4" s="1"/>
  <c r="GT29" i="4"/>
  <c r="LJ29" i="4" s="1"/>
  <c r="GS29" i="4"/>
  <c r="LI29" i="4" s="1"/>
  <c r="PY29" i="4" s="1"/>
  <c r="RM29" i="4" s="1"/>
  <c r="GR29" i="4"/>
  <c r="LH29" i="4" s="1"/>
  <c r="PX29" i="4" s="1"/>
  <c r="RL29" i="4" s="1"/>
  <c r="GQ29" i="4"/>
  <c r="LG29" i="4" s="1"/>
  <c r="PW29" i="4" s="1"/>
  <c r="RK29" i="4" s="1"/>
  <c r="GP29" i="4"/>
  <c r="LF29" i="4" s="1"/>
  <c r="PV29" i="4" s="1"/>
  <c r="RJ29" i="4" s="1"/>
  <c r="GO29" i="4"/>
  <c r="LE29" i="4" s="1"/>
  <c r="PU29" i="4" s="1"/>
  <c r="RI29" i="4" s="1"/>
  <c r="GN29" i="4"/>
  <c r="LD29" i="4" s="1"/>
  <c r="PT29" i="4" s="1"/>
  <c r="RH29" i="4" s="1"/>
  <c r="GM29" i="4"/>
  <c r="LC29" i="4" s="1"/>
  <c r="PS29" i="4" s="1"/>
  <c r="RG29" i="4" s="1"/>
  <c r="GL29" i="4"/>
  <c r="LB29" i="4" s="1"/>
  <c r="PR29" i="4" s="1"/>
  <c r="RF29" i="4" s="1"/>
  <c r="GK29" i="4"/>
  <c r="LA29" i="4" s="1"/>
  <c r="PQ29" i="4" s="1"/>
  <c r="RE29" i="4" s="1"/>
  <c r="GJ29" i="4"/>
  <c r="KZ29" i="4" s="1"/>
  <c r="PP29" i="4" s="1"/>
  <c r="RD29" i="4" s="1"/>
  <c r="GI29" i="4"/>
  <c r="KY29" i="4" s="1"/>
  <c r="PO29" i="4" s="1"/>
  <c r="RC29" i="4" s="1"/>
  <c r="GH29" i="4"/>
  <c r="KX29" i="4" s="1"/>
  <c r="PN29" i="4" s="1"/>
  <c r="RB29" i="4" s="1"/>
  <c r="GG29" i="4"/>
  <c r="KW29" i="4" s="1"/>
  <c r="PM29" i="4" s="1"/>
  <c r="RA29" i="4" s="1"/>
  <c r="GF29" i="4"/>
  <c r="KV29" i="4" s="1"/>
  <c r="GE29" i="4"/>
  <c r="KU29" i="4" s="1"/>
  <c r="PK29" i="4" s="1"/>
  <c r="QY29" i="4" s="1"/>
  <c r="GD29" i="4"/>
  <c r="KT29" i="4" s="1"/>
  <c r="PJ29" i="4" s="1"/>
  <c r="QX29" i="4" s="1"/>
  <c r="GC29" i="4"/>
  <c r="KS29" i="4" s="1"/>
  <c r="PI29" i="4" s="1"/>
  <c r="QW29" i="4" s="1"/>
  <c r="GB29" i="4"/>
  <c r="KR29" i="4" s="1"/>
  <c r="PH29" i="4" s="1"/>
  <c r="QV29" i="4" s="1"/>
  <c r="GA29" i="4"/>
  <c r="KQ29" i="4" s="1"/>
  <c r="PG29" i="4" s="1"/>
  <c r="QU29" i="4" s="1"/>
  <c r="FZ29" i="4"/>
  <c r="KP29" i="4" s="1"/>
  <c r="PF29" i="4" s="1"/>
  <c r="QT29" i="4" s="1"/>
  <c r="FY29" i="4"/>
  <c r="KO29" i="4" s="1"/>
  <c r="PE29" i="4" s="1"/>
  <c r="QS29" i="4" s="1"/>
  <c r="FX29" i="4"/>
  <c r="KN29" i="4" s="1"/>
  <c r="PD29" i="4" s="1"/>
  <c r="QR29" i="4" s="1"/>
  <c r="FW29" i="4"/>
  <c r="KM29" i="4" s="1"/>
  <c r="PC29" i="4" s="1"/>
  <c r="QQ29" i="4" s="1"/>
  <c r="FV29" i="4"/>
  <c r="KL29" i="4" s="1"/>
  <c r="PB29" i="4" s="1"/>
  <c r="QP29" i="4" s="1"/>
  <c r="FU29" i="4"/>
  <c r="KK29" i="4" s="1"/>
  <c r="PA29" i="4" s="1"/>
  <c r="QO29" i="4" s="1"/>
  <c r="FT29" i="4"/>
  <c r="KJ29" i="4" s="1"/>
  <c r="OZ29" i="4" s="1"/>
  <c r="QN29" i="4" s="1"/>
  <c r="FS29" i="4"/>
  <c r="KI29" i="4" s="1"/>
  <c r="OY29" i="4" s="1"/>
  <c r="QM29" i="4" s="1"/>
  <c r="FR29" i="4"/>
  <c r="KH29" i="4" s="1"/>
  <c r="OX29" i="4" s="1"/>
  <c r="QL29" i="4" s="1"/>
  <c r="FQ29" i="4"/>
  <c r="KG29" i="4" s="1"/>
  <c r="OW29" i="4" s="1"/>
  <c r="QK29" i="4" s="1"/>
  <c r="FP29" i="4"/>
  <c r="KF29" i="4" s="1"/>
  <c r="OV29" i="4" s="1"/>
  <c r="QJ29" i="4" s="1"/>
  <c r="FO29" i="4"/>
  <c r="KE29" i="4" s="1"/>
  <c r="OU29" i="4" s="1"/>
  <c r="QI29" i="4" s="1"/>
  <c r="FN29" i="4"/>
  <c r="KD29" i="4" s="1"/>
  <c r="OT29" i="4" s="1"/>
  <c r="QH29" i="4" s="1"/>
  <c r="FM29" i="4"/>
  <c r="KC29" i="4" s="1"/>
  <c r="OS29" i="4" s="1"/>
  <c r="QG29" i="4" s="1"/>
  <c r="FL29" i="4"/>
  <c r="KB29" i="4" s="1"/>
  <c r="OR29" i="4" s="1"/>
  <c r="QF29" i="4" s="1"/>
  <c r="FK29" i="4"/>
  <c r="KA29" i="4" s="1"/>
  <c r="OQ29" i="4" s="1"/>
  <c r="QE29" i="4" s="1"/>
  <c r="FJ29" i="4"/>
  <c r="JZ29" i="4" s="1"/>
  <c r="GV28" i="4"/>
  <c r="LL28" i="4" s="1"/>
  <c r="QB28" i="4" s="1"/>
  <c r="RP28" i="4" s="1"/>
  <c r="GU28" i="4"/>
  <c r="LK28" i="4" s="1"/>
  <c r="QA28" i="4" s="1"/>
  <c r="RO28" i="4" s="1"/>
  <c r="GT28" i="4"/>
  <c r="LJ28" i="4" s="1"/>
  <c r="GS28" i="4"/>
  <c r="LI28" i="4" s="1"/>
  <c r="PY28" i="4" s="1"/>
  <c r="RM28" i="4" s="1"/>
  <c r="GR28" i="4"/>
  <c r="LH28" i="4" s="1"/>
  <c r="PX28" i="4" s="1"/>
  <c r="RL28" i="4" s="1"/>
  <c r="GQ28" i="4"/>
  <c r="LG28" i="4" s="1"/>
  <c r="PW28" i="4" s="1"/>
  <c r="RK28" i="4" s="1"/>
  <c r="GP28" i="4"/>
  <c r="LF28" i="4" s="1"/>
  <c r="PV28" i="4" s="1"/>
  <c r="RJ28" i="4" s="1"/>
  <c r="GO28" i="4"/>
  <c r="LE28" i="4" s="1"/>
  <c r="PU28" i="4" s="1"/>
  <c r="RI28" i="4" s="1"/>
  <c r="GN28" i="4"/>
  <c r="LD28" i="4" s="1"/>
  <c r="PT28" i="4" s="1"/>
  <c r="RH28" i="4" s="1"/>
  <c r="GM28" i="4"/>
  <c r="LC28" i="4" s="1"/>
  <c r="PS28" i="4" s="1"/>
  <c r="RG28" i="4" s="1"/>
  <c r="GL28" i="4"/>
  <c r="LB28" i="4" s="1"/>
  <c r="PR28" i="4" s="1"/>
  <c r="RF28" i="4" s="1"/>
  <c r="GK28" i="4"/>
  <c r="LA28" i="4" s="1"/>
  <c r="PQ28" i="4" s="1"/>
  <c r="RE28" i="4" s="1"/>
  <c r="GJ28" i="4"/>
  <c r="KZ28" i="4" s="1"/>
  <c r="PP28" i="4" s="1"/>
  <c r="RD28" i="4" s="1"/>
  <c r="GI28" i="4"/>
  <c r="KY28" i="4" s="1"/>
  <c r="PO28" i="4" s="1"/>
  <c r="RC28" i="4" s="1"/>
  <c r="GH28" i="4"/>
  <c r="KX28" i="4" s="1"/>
  <c r="PN28" i="4" s="1"/>
  <c r="RB28" i="4" s="1"/>
  <c r="GG28" i="4"/>
  <c r="KW28" i="4" s="1"/>
  <c r="PM28" i="4" s="1"/>
  <c r="RA28" i="4" s="1"/>
  <c r="GF28" i="4"/>
  <c r="KV28" i="4" s="1"/>
  <c r="GE28" i="4"/>
  <c r="KU28" i="4" s="1"/>
  <c r="PK28" i="4" s="1"/>
  <c r="QY28" i="4" s="1"/>
  <c r="GD28" i="4"/>
  <c r="KT28" i="4" s="1"/>
  <c r="PJ28" i="4" s="1"/>
  <c r="QX28" i="4" s="1"/>
  <c r="GC28" i="4"/>
  <c r="KS28" i="4" s="1"/>
  <c r="PI28" i="4" s="1"/>
  <c r="QW28" i="4" s="1"/>
  <c r="GB28" i="4"/>
  <c r="KR28" i="4" s="1"/>
  <c r="PH28" i="4" s="1"/>
  <c r="QV28" i="4" s="1"/>
  <c r="GA28" i="4"/>
  <c r="KQ28" i="4" s="1"/>
  <c r="PG28" i="4" s="1"/>
  <c r="QU28" i="4" s="1"/>
  <c r="FZ28" i="4"/>
  <c r="KP28" i="4" s="1"/>
  <c r="PF28" i="4" s="1"/>
  <c r="QT28" i="4" s="1"/>
  <c r="FY28" i="4"/>
  <c r="KO28" i="4" s="1"/>
  <c r="PE28" i="4" s="1"/>
  <c r="QS28" i="4" s="1"/>
  <c r="FX28" i="4"/>
  <c r="KN28" i="4" s="1"/>
  <c r="PD28" i="4" s="1"/>
  <c r="QR28" i="4" s="1"/>
  <c r="FW28" i="4"/>
  <c r="KM28" i="4" s="1"/>
  <c r="PC28" i="4" s="1"/>
  <c r="QQ28" i="4" s="1"/>
  <c r="FV28" i="4"/>
  <c r="KL28" i="4" s="1"/>
  <c r="PB28" i="4" s="1"/>
  <c r="QP28" i="4" s="1"/>
  <c r="FU28" i="4"/>
  <c r="KK28" i="4" s="1"/>
  <c r="PA28" i="4" s="1"/>
  <c r="QO28" i="4" s="1"/>
  <c r="FT28" i="4"/>
  <c r="KJ28" i="4" s="1"/>
  <c r="OZ28" i="4" s="1"/>
  <c r="QN28" i="4" s="1"/>
  <c r="FS28" i="4"/>
  <c r="KI28" i="4" s="1"/>
  <c r="OY28" i="4" s="1"/>
  <c r="QM28" i="4" s="1"/>
  <c r="FR28" i="4"/>
  <c r="KH28" i="4" s="1"/>
  <c r="OX28" i="4" s="1"/>
  <c r="QL28" i="4" s="1"/>
  <c r="FQ28" i="4"/>
  <c r="KG28" i="4" s="1"/>
  <c r="OW28" i="4" s="1"/>
  <c r="QK28" i="4" s="1"/>
  <c r="FP28" i="4"/>
  <c r="KF28" i="4" s="1"/>
  <c r="OV28" i="4" s="1"/>
  <c r="QJ28" i="4" s="1"/>
  <c r="FO28" i="4"/>
  <c r="KE28" i="4" s="1"/>
  <c r="OU28" i="4" s="1"/>
  <c r="QI28" i="4" s="1"/>
  <c r="FN28" i="4"/>
  <c r="KD28" i="4" s="1"/>
  <c r="OT28" i="4" s="1"/>
  <c r="QH28" i="4" s="1"/>
  <c r="FM28" i="4"/>
  <c r="KC28" i="4" s="1"/>
  <c r="OS28" i="4" s="1"/>
  <c r="QG28" i="4" s="1"/>
  <c r="FL28" i="4"/>
  <c r="KB28" i="4" s="1"/>
  <c r="OR28" i="4" s="1"/>
  <c r="QF28" i="4" s="1"/>
  <c r="FK28" i="4"/>
  <c r="KA28" i="4" s="1"/>
  <c r="OQ28" i="4" s="1"/>
  <c r="QE28" i="4" s="1"/>
  <c r="FJ28" i="4"/>
  <c r="JZ28" i="4" s="1"/>
  <c r="GV27" i="4"/>
  <c r="LL27" i="4" s="1"/>
  <c r="QB27" i="4" s="1"/>
  <c r="RP27" i="4" s="1"/>
  <c r="GU27" i="4"/>
  <c r="LK27" i="4" s="1"/>
  <c r="QA27" i="4" s="1"/>
  <c r="RO27" i="4" s="1"/>
  <c r="GT27" i="4"/>
  <c r="LJ27" i="4" s="1"/>
  <c r="PZ27" i="4" s="1"/>
  <c r="RN27" i="4" s="1"/>
  <c r="GS27" i="4"/>
  <c r="LI27" i="4" s="1"/>
  <c r="PY27" i="4" s="1"/>
  <c r="RM27" i="4" s="1"/>
  <c r="GR27" i="4"/>
  <c r="LH27" i="4" s="1"/>
  <c r="PX27" i="4" s="1"/>
  <c r="RL27" i="4" s="1"/>
  <c r="GQ27" i="4"/>
  <c r="LG27" i="4" s="1"/>
  <c r="PW27" i="4" s="1"/>
  <c r="RK27" i="4" s="1"/>
  <c r="GP27" i="4"/>
  <c r="LF27" i="4" s="1"/>
  <c r="PV27" i="4" s="1"/>
  <c r="RJ27" i="4" s="1"/>
  <c r="GO27" i="4"/>
  <c r="LE27" i="4" s="1"/>
  <c r="PU27" i="4" s="1"/>
  <c r="RI27" i="4" s="1"/>
  <c r="GN27" i="4"/>
  <c r="LD27" i="4" s="1"/>
  <c r="PT27" i="4" s="1"/>
  <c r="RH27" i="4" s="1"/>
  <c r="GM27" i="4"/>
  <c r="LC27" i="4" s="1"/>
  <c r="PS27" i="4" s="1"/>
  <c r="RG27" i="4" s="1"/>
  <c r="GL27" i="4"/>
  <c r="LB27" i="4" s="1"/>
  <c r="PR27" i="4" s="1"/>
  <c r="RF27" i="4" s="1"/>
  <c r="GK27" i="4"/>
  <c r="LA27" i="4" s="1"/>
  <c r="PQ27" i="4" s="1"/>
  <c r="RE27" i="4" s="1"/>
  <c r="GJ27" i="4"/>
  <c r="KZ27" i="4" s="1"/>
  <c r="PP27" i="4" s="1"/>
  <c r="RD27" i="4" s="1"/>
  <c r="GI27" i="4"/>
  <c r="KY27" i="4" s="1"/>
  <c r="PO27" i="4" s="1"/>
  <c r="RC27" i="4" s="1"/>
  <c r="GH27" i="4"/>
  <c r="KX27" i="4" s="1"/>
  <c r="PN27" i="4" s="1"/>
  <c r="RB27" i="4" s="1"/>
  <c r="GG27" i="4"/>
  <c r="KW27" i="4" s="1"/>
  <c r="PM27" i="4" s="1"/>
  <c r="RA27" i="4" s="1"/>
  <c r="GF27" i="4"/>
  <c r="KV27" i="4" s="1"/>
  <c r="PL27" i="4" s="1"/>
  <c r="QZ27" i="4" s="1"/>
  <c r="GE27" i="4"/>
  <c r="KU27" i="4" s="1"/>
  <c r="PK27" i="4" s="1"/>
  <c r="QY27" i="4" s="1"/>
  <c r="GD27" i="4"/>
  <c r="KT27" i="4" s="1"/>
  <c r="PJ27" i="4" s="1"/>
  <c r="QX27" i="4" s="1"/>
  <c r="GC27" i="4"/>
  <c r="KS27" i="4" s="1"/>
  <c r="PI27" i="4" s="1"/>
  <c r="QW27" i="4" s="1"/>
  <c r="GB27" i="4"/>
  <c r="KR27" i="4" s="1"/>
  <c r="PH27" i="4" s="1"/>
  <c r="QV27" i="4" s="1"/>
  <c r="GA27" i="4"/>
  <c r="KQ27" i="4" s="1"/>
  <c r="PG27" i="4" s="1"/>
  <c r="QU27" i="4" s="1"/>
  <c r="FZ27" i="4"/>
  <c r="KP27" i="4" s="1"/>
  <c r="PF27" i="4" s="1"/>
  <c r="QT27" i="4" s="1"/>
  <c r="FY27" i="4"/>
  <c r="KO27" i="4" s="1"/>
  <c r="PE27" i="4" s="1"/>
  <c r="QS27" i="4" s="1"/>
  <c r="FX27" i="4"/>
  <c r="KN27" i="4" s="1"/>
  <c r="PD27" i="4" s="1"/>
  <c r="QR27" i="4" s="1"/>
  <c r="FW27" i="4"/>
  <c r="KM27" i="4" s="1"/>
  <c r="PC27" i="4" s="1"/>
  <c r="QQ27" i="4" s="1"/>
  <c r="FV27" i="4"/>
  <c r="KL27" i="4" s="1"/>
  <c r="PB27" i="4" s="1"/>
  <c r="QP27" i="4" s="1"/>
  <c r="FU27" i="4"/>
  <c r="KK27" i="4" s="1"/>
  <c r="PA27" i="4" s="1"/>
  <c r="QO27" i="4" s="1"/>
  <c r="FT27" i="4"/>
  <c r="KJ27" i="4" s="1"/>
  <c r="OZ27" i="4" s="1"/>
  <c r="QN27" i="4" s="1"/>
  <c r="FS27" i="4"/>
  <c r="KI27" i="4" s="1"/>
  <c r="OY27" i="4" s="1"/>
  <c r="QM27" i="4" s="1"/>
  <c r="FR27" i="4"/>
  <c r="KH27" i="4" s="1"/>
  <c r="OX27" i="4" s="1"/>
  <c r="QL27" i="4" s="1"/>
  <c r="FQ27" i="4"/>
  <c r="KG27" i="4" s="1"/>
  <c r="OW27" i="4" s="1"/>
  <c r="QK27" i="4" s="1"/>
  <c r="FP27" i="4"/>
  <c r="KF27" i="4" s="1"/>
  <c r="OV27" i="4" s="1"/>
  <c r="QJ27" i="4" s="1"/>
  <c r="FO27" i="4"/>
  <c r="KE27" i="4" s="1"/>
  <c r="OU27" i="4" s="1"/>
  <c r="QI27" i="4" s="1"/>
  <c r="FN27" i="4"/>
  <c r="KD27" i="4" s="1"/>
  <c r="OT27" i="4" s="1"/>
  <c r="QH27" i="4" s="1"/>
  <c r="FM27" i="4"/>
  <c r="KC27" i="4" s="1"/>
  <c r="OS27" i="4" s="1"/>
  <c r="QG27" i="4" s="1"/>
  <c r="FL27" i="4"/>
  <c r="KB27" i="4" s="1"/>
  <c r="OR27" i="4" s="1"/>
  <c r="QF27" i="4" s="1"/>
  <c r="FK27" i="4"/>
  <c r="KA27" i="4" s="1"/>
  <c r="OQ27" i="4" s="1"/>
  <c r="QE27" i="4" s="1"/>
  <c r="FJ27" i="4"/>
  <c r="JZ27" i="4" s="1"/>
  <c r="GV26" i="4"/>
  <c r="LL26" i="4" s="1"/>
  <c r="QB26" i="4" s="1"/>
  <c r="RP26" i="4" s="1"/>
  <c r="GU26" i="4"/>
  <c r="LK26" i="4" s="1"/>
  <c r="QA26" i="4" s="1"/>
  <c r="RO26" i="4" s="1"/>
  <c r="GT26" i="4"/>
  <c r="LJ26" i="4" s="1"/>
  <c r="PZ26" i="4" s="1"/>
  <c r="RN26" i="4" s="1"/>
  <c r="GS26" i="4"/>
  <c r="LI26" i="4" s="1"/>
  <c r="PY26" i="4" s="1"/>
  <c r="RM26" i="4" s="1"/>
  <c r="GR26" i="4"/>
  <c r="LH26" i="4" s="1"/>
  <c r="PX26" i="4" s="1"/>
  <c r="RL26" i="4" s="1"/>
  <c r="GQ26" i="4"/>
  <c r="LG26" i="4" s="1"/>
  <c r="PW26" i="4" s="1"/>
  <c r="RK26" i="4" s="1"/>
  <c r="GP26" i="4"/>
  <c r="LF26" i="4" s="1"/>
  <c r="PV26" i="4" s="1"/>
  <c r="RJ26" i="4" s="1"/>
  <c r="GO26" i="4"/>
  <c r="LE26" i="4" s="1"/>
  <c r="PU26" i="4" s="1"/>
  <c r="RI26" i="4" s="1"/>
  <c r="GN26" i="4"/>
  <c r="LD26" i="4" s="1"/>
  <c r="PT26" i="4" s="1"/>
  <c r="RH26" i="4" s="1"/>
  <c r="GM26" i="4"/>
  <c r="LC26" i="4" s="1"/>
  <c r="PS26" i="4" s="1"/>
  <c r="RG26" i="4" s="1"/>
  <c r="GL26" i="4"/>
  <c r="LB26" i="4" s="1"/>
  <c r="PR26" i="4" s="1"/>
  <c r="RF26" i="4" s="1"/>
  <c r="GK26" i="4"/>
  <c r="LA26" i="4" s="1"/>
  <c r="PQ26" i="4" s="1"/>
  <c r="RE26" i="4" s="1"/>
  <c r="GJ26" i="4"/>
  <c r="KZ26" i="4" s="1"/>
  <c r="PP26" i="4" s="1"/>
  <c r="RD26" i="4" s="1"/>
  <c r="GI26" i="4"/>
  <c r="KY26" i="4" s="1"/>
  <c r="PO26" i="4" s="1"/>
  <c r="RC26" i="4" s="1"/>
  <c r="GH26" i="4"/>
  <c r="KX26" i="4" s="1"/>
  <c r="PN26" i="4" s="1"/>
  <c r="RB26" i="4" s="1"/>
  <c r="GG26" i="4"/>
  <c r="KW26" i="4" s="1"/>
  <c r="PM26" i="4" s="1"/>
  <c r="RA26" i="4" s="1"/>
  <c r="GF26" i="4"/>
  <c r="KV26" i="4" s="1"/>
  <c r="PL26" i="4" s="1"/>
  <c r="QZ26" i="4" s="1"/>
  <c r="GE26" i="4"/>
  <c r="KU26" i="4" s="1"/>
  <c r="PK26" i="4" s="1"/>
  <c r="QY26" i="4" s="1"/>
  <c r="GD26" i="4"/>
  <c r="KT26" i="4" s="1"/>
  <c r="PJ26" i="4" s="1"/>
  <c r="QX26" i="4" s="1"/>
  <c r="GC26" i="4"/>
  <c r="KS26" i="4" s="1"/>
  <c r="PI26" i="4" s="1"/>
  <c r="QW26" i="4" s="1"/>
  <c r="GB26" i="4"/>
  <c r="KR26" i="4" s="1"/>
  <c r="PH26" i="4" s="1"/>
  <c r="QV26" i="4" s="1"/>
  <c r="GA26" i="4"/>
  <c r="KQ26" i="4" s="1"/>
  <c r="PG26" i="4" s="1"/>
  <c r="QU26" i="4" s="1"/>
  <c r="FZ26" i="4"/>
  <c r="KP26" i="4" s="1"/>
  <c r="PF26" i="4" s="1"/>
  <c r="QT26" i="4" s="1"/>
  <c r="FY26" i="4"/>
  <c r="KO26" i="4" s="1"/>
  <c r="PE26" i="4" s="1"/>
  <c r="QS26" i="4" s="1"/>
  <c r="FX26" i="4"/>
  <c r="KN26" i="4" s="1"/>
  <c r="PD26" i="4" s="1"/>
  <c r="QR26" i="4" s="1"/>
  <c r="FW26" i="4"/>
  <c r="KM26" i="4" s="1"/>
  <c r="PC26" i="4" s="1"/>
  <c r="QQ26" i="4" s="1"/>
  <c r="FV26" i="4"/>
  <c r="KL26" i="4" s="1"/>
  <c r="PB26" i="4" s="1"/>
  <c r="QP26" i="4" s="1"/>
  <c r="FU26" i="4"/>
  <c r="KK26" i="4" s="1"/>
  <c r="PA26" i="4" s="1"/>
  <c r="QO26" i="4" s="1"/>
  <c r="FT26" i="4"/>
  <c r="KJ26" i="4" s="1"/>
  <c r="OZ26" i="4" s="1"/>
  <c r="QN26" i="4" s="1"/>
  <c r="FS26" i="4"/>
  <c r="KI26" i="4" s="1"/>
  <c r="OY26" i="4" s="1"/>
  <c r="QM26" i="4" s="1"/>
  <c r="FR26" i="4"/>
  <c r="KH26" i="4" s="1"/>
  <c r="OX26" i="4" s="1"/>
  <c r="QL26" i="4" s="1"/>
  <c r="FQ26" i="4"/>
  <c r="KG26" i="4" s="1"/>
  <c r="OW26" i="4" s="1"/>
  <c r="QK26" i="4" s="1"/>
  <c r="FP26" i="4"/>
  <c r="KF26" i="4" s="1"/>
  <c r="OV26" i="4" s="1"/>
  <c r="QJ26" i="4" s="1"/>
  <c r="FO26" i="4"/>
  <c r="KE26" i="4" s="1"/>
  <c r="OU26" i="4" s="1"/>
  <c r="QI26" i="4" s="1"/>
  <c r="FN26" i="4"/>
  <c r="KD26" i="4" s="1"/>
  <c r="OT26" i="4" s="1"/>
  <c r="QH26" i="4" s="1"/>
  <c r="FM26" i="4"/>
  <c r="KC26" i="4" s="1"/>
  <c r="OS26" i="4" s="1"/>
  <c r="QG26" i="4" s="1"/>
  <c r="FL26" i="4"/>
  <c r="KB26" i="4" s="1"/>
  <c r="OR26" i="4" s="1"/>
  <c r="QF26" i="4" s="1"/>
  <c r="FK26" i="4"/>
  <c r="KA26" i="4" s="1"/>
  <c r="FJ26" i="4"/>
  <c r="JZ26" i="4" s="1"/>
  <c r="GV25" i="4"/>
  <c r="LL25" i="4" s="1"/>
  <c r="QB25" i="4" s="1"/>
  <c r="RP25" i="4" s="1"/>
  <c r="GU25" i="4"/>
  <c r="LK25" i="4" s="1"/>
  <c r="QA25" i="4" s="1"/>
  <c r="RO25" i="4" s="1"/>
  <c r="GT25" i="4"/>
  <c r="LJ25" i="4" s="1"/>
  <c r="PZ25" i="4" s="1"/>
  <c r="RN25" i="4" s="1"/>
  <c r="GS25" i="4"/>
  <c r="LI25" i="4" s="1"/>
  <c r="GR25" i="4"/>
  <c r="LH25" i="4" s="1"/>
  <c r="PX25" i="4" s="1"/>
  <c r="RL25" i="4" s="1"/>
  <c r="GQ25" i="4"/>
  <c r="LG25" i="4" s="1"/>
  <c r="PW25" i="4" s="1"/>
  <c r="RK25" i="4" s="1"/>
  <c r="GP25" i="4"/>
  <c r="LF25" i="4" s="1"/>
  <c r="PV25" i="4" s="1"/>
  <c r="RJ25" i="4" s="1"/>
  <c r="GO25" i="4"/>
  <c r="LE25" i="4" s="1"/>
  <c r="PU25" i="4" s="1"/>
  <c r="RI25" i="4" s="1"/>
  <c r="GN25" i="4"/>
  <c r="LD25" i="4" s="1"/>
  <c r="PT25" i="4" s="1"/>
  <c r="RH25" i="4" s="1"/>
  <c r="GM25" i="4"/>
  <c r="LC25" i="4" s="1"/>
  <c r="PS25" i="4" s="1"/>
  <c r="RG25" i="4" s="1"/>
  <c r="GL25" i="4"/>
  <c r="LB25" i="4" s="1"/>
  <c r="PR25" i="4" s="1"/>
  <c r="RF25" i="4" s="1"/>
  <c r="GK25" i="4"/>
  <c r="LA25" i="4" s="1"/>
  <c r="PQ25" i="4" s="1"/>
  <c r="RE25" i="4" s="1"/>
  <c r="GJ25" i="4"/>
  <c r="KZ25" i="4" s="1"/>
  <c r="PP25" i="4" s="1"/>
  <c r="RD25" i="4" s="1"/>
  <c r="GI25" i="4"/>
  <c r="KY25" i="4" s="1"/>
  <c r="PO25" i="4" s="1"/>
  <c r="RC25" i="4" s="1"/>
  <c r="GH25" i="4"/>
  <c r="KX25" i="4" s="1"/>
  <c r="PN25" i="4" s="1"/>
  <c r="RB25" i="4" s="1"/>
  <c r="GG25" i="4"/>
  <c r="KW25" i="4" s="1"/>
  <c r="PM25" i="4" s="1"/>
  <c r="RA25" i="4" s="1"/>
  <c r="GF25" i="4"/>
  <c r="KV25" i="4" s="1"/>
  <c r="PL25" i="4" s="1"/>
  <c r="QZ25" i="4" s="1"/>
  <c r="GE25" i="4"/>
  <c r="KU25" i="4" s="1"/>
  <c r="PK25" i="4" s="1"/>
  <c r="QY25" i="4" s="1"/>
  <c r="GD25" i="4"/>
  <c r="KT25" i="4" s="1"/>
  <c r="PJ25" i="4" s="1"/>
  <c r="QX25" i="4" s="1"/>
  <c r="GC25" i="4"/>
  <c r="KS25" i="4" s="1"/>
  <c r="PI25" i="4" s="1"/>
  <c r="QW25" i="4" s="1"/>
  <c r="GB25" i="4"/>
  <c r="KR25" i="4" s="1"/>
  <c r="PH25" i="4" s="1"/>
  <c r="QV25" i="4" s="1"/>
  <c r="GA25" i="4"/>
  <c r="KQ25" i="4" s="1"/>
  <c r="PG25" i="4" s="1"/>
  <c r="QU25" i="4" s="1"/>
  <c r="FZ25" i="4"/>
  <c r="KP25" i="4" s="1"/>
  <c r="PF25" i="4" s="1"/>
  <c r="QT25" i="4" s="1"/>
  <c r="FY25" i="4"/>
  <c r="KO25" i="4" s="1"/>
  <c r="PE25" i="4" s="1"/>
  <c r="QS25" i="4" s="1"/>
  <c r="FX25" i="4"/>
  <c r="KN25" i="4" s="1"/>
  <c r="PD25" i="4" s="1"/>
  <c r="QR25" i="4" s="1"/>
  <c r="FW25" i="4"/>
  <c r="KM25" i="4" s="1"/>
  <c r="PC25" i="4" s="1"/>
  <c r="QQ25" i="4" s="1"/>
  <c r="FV25" i="4"/>
  <c r="KL25" i="4" s="1"/>
  <c r="PB25" i="4" s="1"/>
  <c r="QP25" i="4" s="1"/>
  <c r="FU25" i="4"/>
  <c r="KK25" i="4" s="1"/>
  <c r="PA25" i="4" s="1"/>
  <c r="QO25" i="4" s="1"/>
  <c r="FT25" i="4"/>
  <c r="KJ25" i="4" s="1"/>
  <c r="OZ25" i="4" s="1"/>
  <c r="QN25" i="4" s="1"/>
  <c r="FS25" i="4"/>
  <c r="KI25" i="4" s="1"/>
  <c r="OY25" i="4" s="1"/>
  <c r="QM25" i="4" s="1"/>
  <c r="FR25" i="4"/>
  <c r="KH25" i="4" s="1"/>
  <c r="OX25" i="4" s="1"/>
  <c r="QL25" i="4" s="1"/>
  <c r="FQ25" i="4"/>
  <c r="KG25" i="4" s="1"/>
  <c r="OW25" i="4" s="1"/>
  <c r="QK25" i="4" s="1"/>
  <c r="FP25" i="4"/>
  <c r="KF25" i="4" s="1"/>
  <c r="OV25" i="4" s="1"/>
  <c r="QJ25" i="4" s="1"/>
  <c r="FO25" i="4"/>
  <c r="KE25" i="4" s="1"/>
  <c r="OU25" i="4" s="1"/>
  <c r="QI25" i="4" s="1"/>
  <c r="FN25" i="4"/>
  <c r="KD25" i="4" s="1"/>
  <c r="OT25" i="4" s="1"/>
  <c r="QH25" i="4" s="1"/>
  <c r="FM25" i="4"/>
  <c r="KC25" i="4" s="1"/>
  <c r="OS25" i="4" s="1"/>
  <c r="QG25" i="4" s="1"/>
  <c r="FL25" i="4"/>
  <c r="KB25" i="4" s="1"/>
  <c r="OR25" i="4" s="1"/>
  <c r="QF25" i="4" s="1"/>
  <c r="FK25" i="4"/>
  <c r="KA25" i="4" s="1"/>
  <c r="OQ25" i="4" s="1"/>
  <c r="QE25" i="4" s="1"/>
  <c r="FJ25" i="4"/>
  <c r="JZ25" i="4" s="1"/>
  <c r="GV24" i="4"/>
  <c r="LL24" i="4" s="1"/>
  <c r="QB24" i="4" s="1"/>
  <c r="RP24" i="4" s="1"/>
  <c r="GU24" i="4"/>
  <c r="LK24" i="4" s="1"/>
  <c r="QA24" i="4" s="1"/>
  <c r="RO24" i="4" s="1"/>
  <c r="GT24" i="4"/>
  <c r="LJ24" i="4" s="1"/>
  <c r="PZ24" i="4" s="1"/>
  <c r="RN24" i="4" s="1"/>
  <c r="GS24" i="4"/>
  <c r="LI24" i="4" s="1"/>
  <c r="PY24" i="4" s="1"/>
  <c r="RM24" i="4" s="1"/>
  <c r="GR24" i="4"/>
  <c r="LH24" i="4" s="1"/>
  <c r="PX24" i="4" s="1"/>
  <c r="RL24" i="4" s="1"/>
  <c r="GQ24" i="4"/>
  <c r="LG24" i="4" s="1"/>
  <c r="PW24" i="4" s="1"/>
  <c r="RK24" i="4" s="1"/>
  <c r="GP24" i="4"/>
  <c r="LF24" i="4" s="1"/>
  <c r="PV24" i="4" s="1"/>
  <c r="RJ24" i="4" s="1"/>
  <c r="GO24" i="4"/>
  <c r="LE24" i="4" s="1"/>
  <c r="GN24" i="4"/>
  <c r="LD24" i="4" s="1"/>
  <c r="PT24" i="4" s="1"/>
  <c r="RH24" i="4" s="1"/>
  <c r="GM24" i="4"/>
  <c r="LC24" i="4" s="1"/>
  <c r="PS24" i="4" s="1"/>
  <c r="RG24" i="4" s="1"/>
  <c r="GL24" i="4"/>
  <c r="LB24" i="4" s="1"/>
  <c r="PR24" i="4" s="1"/>
  <c r="RF24" i="4" s="1"/>
  <c r="GK24" i="4"/>
  <c r="LA24" i="4" s="1"/>
  <c r="PQ24" i="4" s="1"/>
  <c r="RE24" i="4" s="1"/>
  <c r="GJ24" i="4"/>
  <c r="KZ24" i="4" s="1"/>
  <c r="PP24" i="4" s="1"/>
  <c r="RD24" i="4" s="1"/>
  <c r="GI24" i="4"/>
  <c r="KY24" i="4" s="1"/>
  <c r="PO24" i="4" s="1"/>
  <c r="RC24" i="4" s="1"/>
  <c r="GH24" i="4"/>
  <c r="KX24" i="4" s="1"/>
  <c r="PN24" i="4" s="1"/>
  <c r="RB24" i="4" s="1"/>
  <c r="GG24" i="4"/>
  <c r="KW24" i="4" s="1"/>
  <c r="PM24" i="4" s="1"/>
  <c r="RA24" i="4" s="1"/>
  <c r="GF24" i="4"/>
  <c r="KV24" i="4" s="1"/>
  <c r="PL24" i="4" s="1"/>
  <c r="QZ24" i="4" s="1"/>
  <c r="GE24" i="4"/>
  <c r="KU24" i="4" s="1"/>
  <c r="PK24" i="4" s="1"/>
  <c r="QY24" i="4" s="1"/>
  <c r="GD24" i="4"/>
  <c r="KT24" i="4" s="1"/>
  <c r="PJ24" i="4" s="1"/>
  <c r="QX24" i="4" s="1"/>
  <c r="GC24" i="4"/>
  <c r="KS24" i="4" s="1"/>
  <c r="PI24" i="4" s="1"/>
  <c r="QW24" i="4" s="1"/>
  <c r="GB24" i="4"/>
  <c r="KR24" i="4" s="1"/>
  <c r="PH24" i="4" s="1"/>
  <c r="QV24" i="4" s="1"/>
  <c r="GA24" i="4"/>
  <c r="KQ24" i="4" s="1"/>
  <c r="PG24" i="4" s="1"/>
  <c r="QU24" i="4" s="1"/>
  <c r="FZ24" i="4"/>
  <c r="KP24" i="4" s="1"/>
  <c r="PF24" i="4" s="1"/>
  <c r="QT24" i="4" s="1"/>
  <c r="FY24" i="4"/>
  <c r="KO24" i="4" s="1"/>
  <c r="PE24" i="4" s="1"/>
  <c r="QS24" i="4" s="1"/>
  <c r="FX24" i="4"/>
  <c r="KN24" i="4" s="1"/>
  <c r="PD24" i="4" s="1"/>
  <c r="QR24" i="4" s="1"/>
  <c r="FW24" i="4"/>
  <c r="KM24" i="4" s="1"/>
  <c r="PC24" i="4" s="1"/>
  <c r="QQ24" i="4" s="1"/>
  <c r="FV24" i="4"/>
  <c r="KL24" i="4" s="1"/>
  <c r="PB24" i="4" s="1"/>
  <c r="QP24" i="4" s="1"/>
  <c r="FU24" i="4"/>
  <c r="KK24" i="4" s="1"/>
  <c r="PA24" i="4" s="1"/>
  <c r="QO24" i="4" s="1"/>
  <c r="FT24" i="4"/>
  <c r="KJ24" i="4" s="1"/>
  <c r="OZ24" i="4" s="1"/>
  <c r="QN24" i="4" s="1"/>
  <c r="FS24" i="4"/>
  <c r="KI24" i="4" s="1"/>
  <c r="OY24" i="4" s="1"/>
  <c r="QM24" i="4" s="1"/>
  <c r="FR24" i="4"/>
  <c r="KH24" i="4" s="1"/>
  <c r="OX24" i="4" s="1"/>
  <c r="QL24" i="4" s="1"/>
  <c r="FQ24" i="4"/>
  <c r="KG24" i="4" s="1"/>
  <c r="OW24" i="4" s="1"/>
  <c r="QK24" i="4" s="1"/>
  <c r="FP24" i="4"/>
  <c r="KF24" i="4" s="1"/>
  <c r="OV24" i="4" s="1"/>
  <c r="QJ24" i="4" s="1"/>
  <c r="FO24" i="4"/>
  <c r="KE24" i="4" s="1"/>
  <c r="OU24" i="4" s="1"/>
  <c r="QI24" i="4" s="1"/>
  <c r="FN24" i="4"/>
  <c r="KD24" i="4" s="1"/>
  <c r="OT24" i="4" s="1"/>
  <c r="QH24" i="4" s="1"/>
  <c r="FM24" i="4"/>
  <c r="KC24" i="4" s="1"/>
  <c r="OS24" i="4" s="1"/>
  <c r="QG24" i="4" s="1"/>
  <c r="FL24" i="4"/>
  <c r="KB24" i="4" s="1"/>
  <c r="OR24" i="4" s="1"/>
  <c r="QF24" i="4" s="1"/>
  <c r="FK24" i="4"/>
  <c r="KA24" i="4" s="1"/>
  <c r="OQ24" i="4" s="1"/>
  <c r="QE24" i="4" s="1"/>
  <c r="FJ24" i="4"/>
  <c r="JZ24" i="4" s="1"/>
  <c r="GV23" i="4"/>
  <c r="LL23" i="4" s="1"/>
  <c r="GU23" i="4"/>
  <c r="LK23" i="4" s="1"/>
  <c r="QA23" i="4" s="1"/>
  <c r="RO23" i="4" s="1"/>
  <c r="GT23" i="4"/>
  <c r="LJ23" i="4" s="1"/>
  <c r="PZ23" i="4" s="1"/>
  <c r="RN23" i="4" s="1"/>
  <c r="GS23" i="4"/>
  <c r="LI23" i="4" s="1"/>
  <c r="PY23" i="4" s="1"/>
  <c r="RM23" i="4" s="1"/>
  <c r="GR23" i="4"/>
  <c r="LH23" i="4" s="1"/>
  <c r="PX23" i="4" s="1"/>
  <c r="RL23" i="4" s="1"/>
  <c r="GQ23" i="4"/>
  <c r="LG23" i="4" s="1"/>
  <c r="PW23" i="4" s="1"/>
  <c r="RK23" i="4" s="1"/>
  <c r="GP23" i="4"/>
  <c r="LF23" i="4" s="1"/>
  <c r="PV23" i="4" s="1"/>
  <c r="RJ23" i="4" s="1"/>
  <c r="GO23" i="4"/>
  <c r="LE23" i="4" s="1"/>
  <c r="PU23" i="4" s="1"/>
  <c r="RI23" i="4" s="1"/>
  <c r="GN23" i="4"/>
  <c r="LD23" i="4" s="1"/>
  <c r="PT23" i="4" s="1"/>
  <c r="RH23" i="4" s="1"/>
  <c r="GM23" i="4"/>
  <c r="LC23" i="4" s="1"/>
  <c r="PS23" i="4" s="1"/>
  <c r="RG23" i="4" s="1"/>
  <c r="GL23" i="4"/>
  <c r="LB23" i="4" s="1"/>
  <c r="PR23" i="4" s="1"/>
  <c r="RF23" i="4" s="1"/>
  <c r="GK23" i="4"/>
  <c r="LA23" i="4" s="1"/>
  <c r="PQ23" i="4" s="1"/>
  <c r="RE23" i="4" s="1"/>
  <c r="GJ23" i="4"/>
  <c r="KZ23" i="4" s="1"/>
  <c r="PP23" i="4" s="1"/>
  <c r="RD23" i="4" s="1"/>
  <c r="GI23" i="4"/>
  <c r="KY23" i="4" s="1"/>
  <c r="PO23" i="4" s="1"/>
  <c r="RC23" i="4" s="1"/>
  <c r="GH23" i="4"/>
  <c r="KX23" i="4" s="1"/>
  <c r="PN23" i="4" s="1"/>
  <c r="RB23" i="4" s="1"/>
  <c r="GG23" i="4"/>
  <c r="KW23" i="4" s="1"/>
  <c r="PM23" i="4" s="1"/>
  <c r="RA23" i="4" s="1"/>
  <c r="GF23" i="4"/>
  <c r="KV23" i="4" s="1"/>
  <c r="PL23" i="4" s="1"/>
  <c r="QZ23" i="4" s="1"/>
  <c r="GE23" i="4"/>
  <c r="KU23" i="4" s="1"/>
  <c r="PK23" i="4" s="1"/>
  <c r="QY23" i="4" s="1"/>
  <c r="GD23" i="4"/>
  <c r="KT23" i="4" s="1"/>
  <c r="PJ23" i="4" s="1"/>
  <c r="QX23" i="4" s="1"/>
  <c r="GC23" i="4"/>
  <c r="KS23" i="4" s="1"/>
  <c r="PI23" i="4" s="1"/>
  <c r="QW23" i="4" s="1"/>
  <c r="GB23" i="4"/>
  <c r="KR23" i="4" s="1"/>
  <c r="PH23" i="4" s="1"/>
  <c r="QV23" i="4" s="1"/>
  <c r="GA23" i="4"/>
  <c r="KQ23" i="4" s="1"/>
  <c r="PG23" i="4" s="1"/>
  <c r="QU23" i="4" s="1"/>
  <c r="FZ23" i="4"/>
  <c r="KP23" i="4" s="1"/>
  <c r="PF23" i="4" s="1"/>
  <c r="QT23" i="4" s="1"/>
  <c r="FY23" i="4"/>
  <c r="KO23" i="4" s="1"/>
  <c r="PE23" i="4" s="1"/>
  <c r="QS23" i="4" s="1"/>
  <c r="FX23" i="4"/>
  <c r="KN23" i="4" s="1"/>
  <c r="PD23" i="4" s="1"/>
  <c r="QR23" i="4" s="1"/>
  <c r="FW23" i="4"/>
  <c r="KM23" i="4" s="1"/>
  <c r="PC23" i="4" s="1"/>
  <c r="QQ23" i="4" s="1"/>
  <c r="FV23" i="4"/>
  <c r="KL23" i="4" s="1"/>
  <c r="PB23" i="4" s="1"/>
  <c r="QP23" i="4" s="1"/>
  <c r="FU23" i="4"/>
  <c r="KK23" i="4" s="1"/>
  <c r="PA23" i="4" s="1"/>
  <c r="QO23" i="4" s="1"/>
  <c r="FT23" i="4"/>
  <c r="KJ23" i="4" s="1"/>
  <c r="OZ23" i="4" s="1"/>
  <c r="QN23" i="4" s="1"/>
  <c r="FS23" i="4"/>
  <c r="KI23" i="4" s="1"/>
  <c r="OY23" i="4" s="1"/>
  <c r="QM23" i="4" s="1"/>
  <c r="FR23" i="4"/>
  <c r="KH23" i="4" s="1"/>
  <c r="OX23" i="4" s="1"/>
  <c r="QL23" i="4" s="1"/>
  <c r="FQ23" i="4"/>
  <c r="KG23" i="4" s="1"/>
  <c r="OW23" i="4" s="1"/>
  <c r="QK23" i="4" s="1"/>
  <c r="FP23" i="4"/>
  <c r="KF23" i="4" s="1"/>
  <c r="OV23" i="4" s="1"/>
  <c r="QJ23" i="4" s="1"/>
  <c r="FO23" i="4"/>
  <c r="KE23" i="4" s="1"/>
  <c r="OU23" i="4" s="1"/>
  <c r="QI23" i="4" s="1"/>
  <c r="FN23" i="4"/>
  <c r="KD23" i="4" s="1"/>
  <c r="OT23" i="4" s="1"/>
  <c r="QH23" i="4" s="1"/>
  <c r="FM23" i="4"/>
  <c r="KC23" i="4" s="1"/>
  <c r="OS23" i="4" s="1"/>
  <c r="QG23" i="4" s="1"/>
  <c r="FL23" i="4"/>
  <c r="KB23" i="4" s="1"/>
  <c r="OR23" i="4" s="1"/>
  <c r="QF23" i="4" s="1"/>
  <c r="FK23" i="4"/>
  <c r="KA23" i="4" s="1"/>
  <c r="OQ23" i="4" s="1"/>
  <c r="QE23" i="4" s="1"/>
  <c r="FJ23" i="4"/>
  <c r="JZ23" i="4" s="1"/>
  <c r="GV22" i="4"/>
  <c r="LL22" i="4" s="1"/>
  <c r="QB22" i="4" s="1"/>
  <c r="RP22" i="4" s="1"/>
  <c r="GU22" i="4"/>
  <c r="LK22" i="4" s="1"/>
  <c r="QA22" i="4" s="1"/>
  <c r="RO22" i="4" s="1"/>
  <c r="GT22" i="4"/>
  <c r="LJ22" i="4" s="1"/>
  <c r="PZ22" i="4" s="1"/>
  <c r="RN22" i="4" s="1"/>
  <c r="GS22" i="4"/>
  <c r="LI22" i="4" s="1"/>
  <c r="PY22" i="4" s="1"/>
  <c r="RM22" i="4" s="1"/>
  <c r="GR22" i="4"/>
  <c r="LH22" i="4" s="1"/>
  <c r="PX22" i="4" s="1"/>
  <c r="RL22" i="4" s="1"/>
  <c r="GQ22" i="4"/>
  <c r="LG22" i="4" s="1"/>
  <c r="PW22" i="4" s="1"/>
  <c r="RK22" i="4" s="1"/>
  <c r="GP22" i="4"/>
  <c r="LF22" i="4" s="1"/>
  <c r="PV22" i="4" s="1"/>
  <c r="RJ22" i="4" s="1"/>
  <c r="GO22" i="4"/>
  <c r="LE22" i="4" s="1"/>
  <c r="PU22" i="4" s="1"/>
  <c r="RI22" i="4" s="1"/>
  <c r="GN22" i="4"/>
  <c r="LD22" i="4" s="1"/>
  <c r="PT22" i="4" s="1"/>
  <c r="RH22" i="4" s="1"/>
  <c r="GM22" i="4"/>
  <c r="LC22" i="4" s="1"/>
  <c r="PS22" i="4" s="1"/>
  <c r="RG22" i="4" s="1"/>
  <c r="GL22" i="4"/>
  <c r="LB22" i="4" s="1"/>
  <c r="PR22" i="4" s="1"/>
  <c r="RF22" i="4" s="1"/>
  <c r="GK22" i="4"/>
  <c r="LA22" i="4" s="1"/>
  <c r="PQ22" i="4" s="1"/>
  <c r="RE22" i="4" s="1"/>
  <c r="GJ22" i="4"/>
  <c r="KZ22" i="4" s="1"/>
  <c r="PP22" i="4" s="1"/>
  <c r="RD22" i="4" s="1"/>
  <c r="GI22" i="4"/>
  <c r="KY22" i="4" s="1"/>
  <c r="PO22" i="4" s="1"/>
  <c r="RC22" i="4" s="1"/>
  <c r="GH22" i="4"/>
  <c r="KX22" i="4" s="1"/>
  <c r="PN22" i="4" s="1"/>
  <c r="RB22" i="4" s="1"/>
  <c r="GG22" i="4"/>
  <c r="KW22" i="4" s="1"/>
  <c r="PM22" i="4" s="1"/>
  <c r="RA22" i="4" s="1"/>
  <c r="GF22" i="4"/>
  <c r="KV22" i="4" s="1"/>
  <c r="PL22" i="4" s="1"/>
  <c r="QZ22" i="4" s="1"/>
  <c r="GE22" i="4"/>
  <c r="KU22" i="4" s="1"/>
  <c r="PK22" i="4" s="1"/>
  <c r="QY22" i="4" s="1"/>
  <c r="GD22" i="4"/>
  <c r="KT22" i="4" s="1"/>
  <c r="PJ22" i="4" s="1"/>
  <c r="QX22" i="4" s="1"/>
  <c r="GC22" i="4"/>
  <c r="KS22" i="4" s="1"/>
  <c r="PI22" i="4" s="1"/>
  <c r="QW22" i="4" s="1"/>
  <c r="GB22" i="4"/>
  <c r="KR22" i="4" s="1"/>
  <c r="PH22" i="4" s="1"/>
  <c r="QV22" i="4" s="1"/>
  <c r="GA22" i="4"/>
  <c r="KQ22" i="4" s="1"/>
  <c r="PG22" i="4" s="1"/>
  <c r="QU22" i="4" s="1"/>
  <c r="FZ22" i="4"/>
  <c r="KP22" i="4" s="1"/>
  <c r="PF22" i="4" s="1"/>
  <c r="QT22" i="4" s="1"/>
  <c r="FY22" i="4"/>
  <c r="KO22" i="4" s="1"/>
  <c r="PE22" i="4" s="1"/>
  <c r="QS22" i="4" s="1"/>
  <c r="FX22" i="4"/>
  <c r="KN22" i="4" s="1"/>
  <c r="PD22" i="4" s="1"/>
  <c r="QR22" i="4" s="1"/>
  <c r="FW22" i="4"/>
  <c r="KM22" i="4" s="1"/>
  <c r="PC22" i="4" s="1"/>
  <c r="QQ22" i="4" s="1"/>
  <c r="FV22" i="4"/>
  <c r="KL22" i="4" s="1"/>
  <c r="PB22" i="4" s="1"/>
  <c r="QP22" i="4" s="1"/>
  <c r="FU22" i="4"/>
  <c r="KK22" i="4" s="1"/>
  <c r="PA22" i="4" s="1"/>
  <c r="QO22" i="4" s="1"/>
  <c r="FT22" i="4"/>
  <c r="KJ22" i="4" s="1"/>
  <c r="OZ22" i="4" s="1"/>
  <c r="QN22" i="4" s="1"/>
  <c r="FS22" i="4"/>
  <c r="KI22" i="4" s="1"/>
  <c r="OY22" i="4" s="1"/>
  <c r="QM22" i="4" s="1"/>
  <c r="FR22" i="4"/>
  <c r="KH22" i="4" s="1"/>
  <c r="OX22" i="4" s="1"/>
  <c r="QL22" i="4" s="1"/>
  <c r="FQ22" i="4"/>
  <c r="KG22" i="4" s="1"/>
  <c r="OW22" i="4" s="1"/>
  <c r="QK22" i="4" s="1"/>
  <c r="FP22" i="4"/>
  <c r="KF22" i="4" s="1"/>
  <c r="OV22" i="4" s="1"/>
  <c r="QJ22" i="4" s="1"/>
  <c r="FO22" i="4"/>
  <c r="KE22" i="4" s="1"/>
  <c r="OU22" i="4" s="1"/>
  <c r="QI22" i="4" s="1"/>
  <c r="FN22" i="4"/>
  <c r="KD22" i="4" s="1"/>
  <c r="OT22" i="4" s="1"/>
  <c r="QH22" i="4" s="1"/>
  <c r="FM22" i="4"/>
  <c r="KC22" i="4" s="1"/>
  <c r="OS22" i="4" s="1"/>
  <c r="QG22" i="4" s="1"/>
  <c r="FL22" i="4"/>
  <c r="KB22" i="4" s="1"/>
  <c r="OR22" i="4" s="1"/>
  <c r="QF22" i="4" s="1"/>
  <c r="FK22" i="4"/>
  <c r="KA22" i="4" s="1"/>
  <c r="OQ22" i="4" s="1"/>
  <c r="QE22" i="4" s="1"/>
  <c r="FJ22" i="4"/>
  <c r="JZ22" i="4" s="1"/>
  <c r="GV21" i="4"/>
  <c r="LL21" i="4" s="1"/>
  <c r="QB21" i="4" s="1"/>
  <c r="RP21" i="4" s="1"/>
  <c r="GU21" i="4"/>
  <c r="LK21" i="4" s="1"/>
  <c r="QA21" i="4" s="1"/>
  <c r="RO21" i="4" s="1"/>
  <c r="GT21" i="4"/>
  <c r="LJ21" i="4" s="1"/>
  <c r="PZ21" i="4" s="1"/>
  <c r="RN21" i="4" s="1"/>
  <c r="GS21" i="4"/>
  <c r="LI21" i="4" s="1"/>
  <c r="PY21" i="4" s="1"/>
  <c r="RM21" i="4" s="1"/>
  <c r="GR21" i="4"/>
  <c r="LH21" i="4" s="1"/>
  <c r="PX21" i="4" s="1"/>
  <c r="RL21" i="4" s="1"/>
  <c r="GQ21" i="4"/>
  <c r="LG21" i="4" s="1"/>
  <c r="PW21" i="4" s="1"/>
  <c r="RK21" i="4" s="1"/>
  <c r="GP21" i="4"/>
  <c r="LF21" i="4" s="1"/>
  <c r="PV21" i="4" s="1"/>
  <c r="RJ21" i="4" s="1"/>
  <c r="GO21" i="4"/>
  <c r="LE21" i="4" s="1"/>
  <c r="PU21" i="4" s="1"/>
  <c r="RI21" i="4" s="1"/>
  <c r="GN21" i="4"/>
  <c r="LD21" i="4" s="1"/>
  <c r="PT21" i="4" s="1"/>
  <c r="RH21" i="4" s="1"/>
  <c r="GM21" i="4"/>
  <c r="LC21" i="4" s="1"/>
  <c r="PS21" i="4" s="1"/>
  <c r="RG21" i="4" s="1"/>
  <c r="GL21" i="4"/>
  <c r="LB21" i="4" s="1"/>
  <c r="PR21" i="4" s="1"/>
  <c r="RF21" i="4" s="1"/>
  <c r="GK21" i="4"/>
  <c r="LA21" i="4" s="1"/>
  <c r="PQ21" i="4" s="1"/>
  <c r="RE21" i="4" s="1"/>
  <c r="GJ21" i="4"/>
  <c r="KZ21" i="4" s="1"/>
  <c r="PP21" i="4" s="1"/>
  <c r="RD21" i="4" s="1"/>
  <c r="GI21" i="4"/>
  <c r="KY21" i="4" s="1"/>
  <c r="PO21" i="4" s="1"/>
  <c r="RC21" i="4" s="1"/>
  <c r="GH21" i="4"/>
  <c r="KX21" i="4" s="1"/>
  <c r="PN21" i="4" s="1"/>
  <c r="RB21" i="4" s="1"/>
  <c r="GG21" i="4"/>
  <c r="KW21" i="4" s="1"/>
  <c r="PM21" i="4" s="1"/>
  <c r="RA21" i="4" s="1"/>
  <c r="GF21" i="4"/>
  <c r="KV21" i="4" s="1"/>
  <c r="PL21" i="4" s="1"/>
  <c r="QZ21" i="4" s="1"/>
  <c r="GE21" i="4"/>
  <c r="KU21" i="4" s="1"/>
  <c r="PK21" i="4" s="1"/>
  <c r="QY21" i="4" s="1"/>
  <c r="GD21" i="4"/>
  <c r="KT21" i="4" s="1"/>
  <c r="PJ21" i="4" s="1"/>
  <c r="QX21" i="4" s="1"/>
  <c r="GC21" i="4"/>
  <c r="KS21" i="4" s="1"/>
  <c r="PI21" i="4" s="1"/>
  <c r="QW21" i="4" s="1"/>
  <c r="GB21" i="4"/>
  <c r="KR21" i="4" s="1"/>
  <c r="PH21" i="4" s="1"/>
  <c r="QV21" i="4" s="1"/>
  <c r="GA21" i="4"/>
  <c r="KQ21" i="4" s="1"/>
  <c r="PG21" i="4" s="1"/>
  <c r="QU21" i="4" s="1"/>
  <c r="FZ21" i="4"/>
  <c r="KP21" i="4" s="1"/>
  <c r="PF21" i="4" s="1"/>
  <c r="QT21" i="4" s="1"/>
  <c r="FY21" i="4"/>
  <c r="KO21" i="4" s="1"/>
  <c r="PE21" i="4" s="1"/>
  <c r="QS21" i="4" s="1"/>
  <c r="FX21" i="4"/>
  <c r="KN21" i="4" s="1"/>
  <c r="PD21" i="4" s="1"/>
  <c r="QR21" i="4" s="1"/>
  <c r="FW21" i="4"/>
  <c r="KM21" i="4" s="1"/>
  <c r="PC21" i="4" s="1"/>
  <c r="QQ21" i="4" s="1"/>
  <c r="FV21" i="4"/>
  <c r="KL21" i="4" s="1"/>
  <c r="PB21" i="4" s="1"/>
  <c r="QP21" i="4" s="1"/>
  <c r="FU21" i="4"/>
  <c r="KK21" i="4" s="1"/>
  <c r="PA21" i="4" s="1"/>
  <c r="QO21" i="4" s="1"/>
  <c r="FT21" i="4"/>
  <c r="KJ21" i="4" s="1"/>
  <c r="OZ21" i="4" s="1"/>
  <c r="QN21" i="4" s="1"/>
  <c r="FS21" i="4"/>
  <c r="KI21" i="4" s="1"/>
  <c r="OY21" i="4" s="1"/>
  <c r="QM21" i="4" s="1"/>
  <c r="FR21" i="4"/>
  <c r="KH21" i="4" s="1"/>
  <c r="OX21" i="4" s="1"/>
  <c r="QL21" i="4" s="1"/>
  <c r="FQ21" i="4"/>
  <c r="KG21" i="4" s="1"/>
  <c r="OW21" i="4" s="1"/>
  <c r="QK21" i="4" s="1"/>
  <c r="FP21" i="4"/>
  <c r="KF21" i="4" s="1"/>
  <c r="OV21" i="4" s="1"/>
  <c r="QJ21" i="4" s="1"/>
  <c r="FO21" i="4"/>
  <c r="KE21" i="4" s="1"/>
  <c r="OU21" i="4" s="1"/>
  <c r="QI21" i="4" s="1"/>
  <c r="FN21" i="4"/>
  <c r="KD21" i="4" s="1"/>
  <c r="OT21" i="4" s="1"/>
  <c r="QH21" i="4" s="1"/>
  <c r="FM21" i="4"/>
  <c r="KC21" i="4" s="1"/>
  <c r="OS21" i="4" s="1"/>
  <c r="QG21" i="4" s="1"/>
  <c r="FL21" i="4"/>
  <c r="KB21" i="4" s="1"/>
  <c r="OR21" i="4" s="1"/>
  <c r="QF21" i="4" s="1"/>
  <c r="FK21" i="4"/>
  <c r="KA21" i="4" s="1"/>
  <c r="OQ21" i="4" s="1"/>
  <c r="QE21" i="4" s="1"/>
  <c r="FJ21" i="4"/>
  <c r="JZ21" i="4" s="1"/>
  <c r="GV20" i="4"/>
  <c r="LL20" i="4" s="1"/>
  <c r="QB20" i="4" s="1"/>
  <c r="RP20" i="4" s="1"/>
  <c r="GU20" i="4"/>
  <c r="LK20" i="4" s="1"/>
  <c r="QA20" i="4" s="1"/>
  <c r="RO20" i="4" s="1"/>
  <c r="GT20" i="4"/>
  <c r="LJ20" i="4" s="1"/>
  <c r="PZ20" i="4" s="1"/>
  <c r="RN20" i="4" s="1"/>
  <c r="GS20" i="4"/>
  <c r="LI20" i="4" s="1"/>
  <c r="PY20" i="4" s="1"/>
  <c r="RM20" i="4" s="1"/>
  <c r="GR20" i="4"/>
  <c r="LH20" i="4" s="1"/>
  <c r="PX20" i="4" s="1"/>
  <c r="RL20" i="4" s="1"/>
  <c r="GQ20" i="4"/>
  <c r="LG20" i="4" s="1"/>
  <c r="PW20" i="4" s="1"/>
  <c r="RK20" i="4" s="1"/>
  <c r="GP20" i="4"/>
  <c r="LF20" i="4" s="1"/>
  <c r="PV20" i="4" s="1"/>
  <c r="RJ20" i="4" s="1"/>
  <c r="GO20" i="4"/>
  <c r="LE20" i="4" s="1"/>
  <c r="PU20" i="4" s="1"/>
  <c r="RI20" i="4" s="1"/>
  <c r="GN20" i="4"/>
  <c r="LD20" i="4" s="1"/>
  <c r="PT20" i="4" s="1"/>
  <c r="RH20" i="4" s="1"/>
  <c r="GM20" i="4"/>
  <c r="LC20" i="4" s="1"/>
  <c r="PS20" i="4" s="1"/>
  <c r="RG20" i="4" s="1"/>
  <c r="GL20" i="4"/>
  <c r="LB20" i="4" s="1"/>
  <c r="PR20" i="4" s="1"/>
  <c r="RF20" i="4" s="1"/>
  <c r="GK20" i="4"/>
  <c r="LA20" i="4" s="1"/>
  <c r="PQ20" i="4" s="1"/>
  <c r="RE20" i="4" s="1"/>
  <c r="GJ20" i="4"/>
  <c r="KZ20" i="4" s="1"/>
  <c r="PP20" i="4" s="1"/>
  <c r="RD20" i="4" s="1"/>
  <c r="GI20" i="4"/>
  <c r="KY20" i="4" s="1"/>
  <c r="PO20" i="4" s="1"/>
  <c r="RC20" i="4" s="1"/>
  <c r="GH20" i="4"/>
  <c r="KX20" i="4" s="1"/>
  <c r="PN20" i="4" s="1"/>
  <c r="RB20" i="4" s="1"/>
  <c r="GG20" i="4"/>
  <c r="KW20" i="4" s="1"/>
  <c r="PM20" i="4" s="1"/>
  <c r="RA20" i="4" s="1"/>
  <c r="GF20" i="4"/>
  <c r="KV20" i="4" s="1"/>
  <c r="PL20" i="4" s="1"/>
  <c r="QZ20" i="4" s="1"/>
  <c r="GE20" i="4"/>
  <c r="KU20" i="4" s="1"/>
  <c r="PK20" i="4" s="1"/>
  <c r="QY20" i="4" s="1"/>
  <c r="GD20" i="4"/>
  <c r="KT20" i="4" s="1"/>
  <c r="PJ20" i="4" s="1"/>
  <c r="QX20" i="4" s="1"/>
  <c r="GC20" i="4"/>
  <c r="KS20" i="4" s="1"/>
  <c r="PI20" i="4" s="1"/>
  <c r="QW20" i="4" s="1"/>
  <c r="GB20" i="4"/>
  <c r="KR20" i="4" s="1"/>
  <c r="PH20" i="4" s="1"/>
  <c r="QV20" i="4" s="1"/>
  <c r="GA20" i="4"/>
  <c r="KQ20" i="4" s="1"/>
  <c r="PG20" i="4" s="1"/>
  <c r="QU20" i="4" s="1"/>
  <c r="FZ20" i="4"/>
  <c r="KP20" i="4" s="1"/>
  <c r="PF20" i="4" s="1"/>
  <c r="QT20" i="4" s="1"/>
  <c r="FY20" i="4"/>
  <c r="KO20" i="4" s="1"/>
  <c r="PE20" i="4" s="1"/>
  <c r="QS20" i="4" s="1"/>
  <c r="FX20" i="4"/>
  <c r="KN20" i="4" s="1"/>
  <c r="PD20" i="4" s="1"/>
  <c r="QR20" i="4" s="1"/>
  <c r="FW20" i="4"/>
  <c r="KM20" i="4" s="1"/>
  <c r="PC20" i="4" s="1"/>
  <c r="QQ20" i="4" s="1"/>
  <c r="FV20" i="4"/>
  <c r="KL20" i="4" s="1"/>
  <c r="PB20" i="4" s="1"/>
  <c r="QP20" i="4" s="1"/>
  <c r="FU20" i="4"/>
  <c r="KK20" i="4" s="1"/>
  <c r="PA20" i="4" s="1"/>
  <c r="QO20" i="4" s="1"/>
  <c r="FT20" i="4"/>
  <c r="KJ20" i="4" s="1"/>
  <c r="OZ20" i="4" s="1"/>
  <c r="QN20" i="4" s="1"/>
  <c r="FS20" i="4"/>
  <c r="KI20" i="4" s="1"/>
  <c r="OY20" i="4" s="1"/>
  <c r="QM20" i="4" s="1"/>
  <c r="FR20" i="4"/>
  <c r="KH20" i="4" s="1"/>
  <c r="OX20" i="4" s="1"/>
  <c r="QL20" i="4" s="1"/>
  <c r="FQ20" i="4"/>
  <c r="KG20" i="4" s="1"/>
  <c r="OW20" i="4" s="1"/>
  <c r="QK20" i="4" s="1"/>
  <c r="FP20" i="4"/>
  <c r="KF20" i="4" s="1"/>
  <c r="OV20" i="4" s="1"/>
  <c r="QJ20" i="4" s="1"/>
  <c r="FO20" i="4"/>
  <c r="KE20" i="4" s="1"/>
  <c r="OU20" i="4" s="1"/>
  <c r="QI20" i="4" s="1"/>
  <c r="FN20" i="4"/>
  <c r="KD20" i="4" s="1"/>
  <c r="OT20" i="4" s="1"/>
  <c r="QH20" i="4" s="1"/>
  <c r="FM20" i="4"/>
  <c r="KC20" i="4" s="1"/>
  <c r="OS20" i="4" s="1"/>
  <c r="QG20" i="4" s="1"/>
  <c r="FL20" i="4"/>
  <c r="KB20" i="4" s="1"/>
  <c r="OR20" i="4" s="1"/>
  <c r="QF20" i="4" s="1"/>
  <c r="FK20" i="4"/>
  <c r="KA20" i="4" s="1"/>
  <c r="OQ20" i="4" s="1"/>
  <c r="QE20" i="4" s="1"/>
  <c r="FJ20" i="4"/>
  <c r="JZ20" i="4" s="1"/>
  <c r="GV19" i="4"/>
  <c r="LL19" i="4" s="1"/>
  <c r="QB19" i="4" s="1"/>
  <c r="RP19" i="4" s="1"/>
  <c r="GU19" i="4"/>
  <c r="LK19" i="4" s="1"/>
  <c r="QA19" i="4" s="1"/>
  <c r="RO19" i="4" s="1"/>
  <c r="GT19" i="4"/>
  <c r="LJ19" i="4" s="1"/>
  <c r="PZ19" i="4" s="1"/>
  <c r="RN19" i="4" s="1"/>
  <c r="GS19" i="4"/>
  <c r="LI19" i="4" s="1"/>
  <c r="PY19" i="4" s="1"/>
  <c r="RM19" i="4" s="1"/>
  <c r="GR19" i="4"/>
  <c r="LH19" i="4" s="1"/>
  <c r="PX19" i="4" s="1"/>
  <c r="RL19" i="4" s="1"/>
  <c r="GQ19" i="4"/>
  <c r="LG19" i="4" s="1"/>
  <c r="PW19" i="4" s="1"/>
  <c r="RK19" i="4" s="1"/>
  <c r="GP19" i="4"/>
  <c r="LF19" i="4" s="1"/>
  <c r="PV19" i="4" s="1"/>
  <c r="RJ19" i="4" s="1"/>
  <c r="GO19" i="4"/>
  <c r="LE19" i="4" s="1"/>
  <c r="PU19" i="4" s="1"/>
  <c r="RI19" i="4" s="1"/>
  <c r="GN19" i="4"/>
  <c r="LD19" i="4" s="1"/>
  <c r="PT19" i="4" s="1"/>
  <c r="RH19" i="4" s="1"/>
  <c r="GM19" i="4"/>
  <c r="LC19" i="4" s="1"/>
  <c r="PS19" i="4" s="1"/>
  <c r="RG19" i="4" s="1"/>
  <c r="GL19" i="4"/>
  <c r="LB19" i="4" s="1"/>
  <c r="PR19" i="4" s="1"/>
  <c r="RF19" i="4" s="1"/>
  <c r="GK19" i="4"/>
  <c r="LA19" i="4" s="1"/>
  <c r="PQ19" i="4" s="1"/>
  <c r="RE19" i="4" s="1"/>
  <c r="GJ19" i="4"/>
  <c r="KZ19" i="4" s="1"/>
  <c r="PP19" i="4" s="1"/>
  <c r="RD19" i="4" s="1"/>
  <c r="GI19" i="4"/>
  <c r="KY19" i="4" s="1"/>
  <c r="PO19" i="4" s="1"/>
  <c r="RC19" i="4" s="1"/>
  <c r="GH19" i="4"/>
  <c r="KX19" i="4" s="1"/>
  <c r="PN19" i="4" s="1"/>
  <c r="RB19" i="4" s="1"/>
  <c r="GG19" i="4"/>
  <c r="KW19" i="4" s="1"/>
  <c r="PM19" i="4" s="1"/>
  <c r="RA19" i="4" s="1"/>
  <c r="GF19" i="4"/>
  <c r="KV19" i="4" s="1"/>
  <c r="PL19" i="4" s="1"/>
  <c r="QZ19" i="4" s="1"/>
  <c r="GE19" i="4"/>
  <c r="KU19" i="4" s="1"/>
  <c r="PK19" i="4" s="1"/>
  <c r="QY19" i="4" s="1"/>
  <c r="GD19" i="4"/>
  <c r="KT19" i="4" s="1"/>
  <c r="PJ19" i="4" s="1"/>
  <c r="QX19" i="4" s="1"/>
  <c r="GC19" i="4"/>
  <c r="KS19" i="4" s="1"/>
  <c r="PI19" i="4" s="1"/>
  <c r="QW19" i="4" s="1"/>
  <c r="GB19" i="4"/>
  <c r="KR19" i="4" s="1"/>
  <c r="PH19" i="4" s="1"/>
  <c r="QV19" i="4" s="1"/>
  <c r="GA19" i="4"/>
  <c r="KQ19" i="4" s="1"/>
  <c r="PG19" i="4" s="1"/>
  <c r="QU19" i="4" s="1"/>
  <c r="FZ19" i="4"/>
  <c r="KP19" i="4" s="1"/>
  <c r="PF19" i="4" s="1"/>
  <c r="QT19" i="4" s="1"/>
  <c r="FY19" i="4"/>
  <c r="KO19" i="4" s="1"/>
  <c r="PE19" i="4" s="1"/>
  <c r="QS19" i="4" s="1"/>
  <c r="FX19" i="4"/>
  <c r="KN19" i="4" s="1"/>
  <c r="PD19" i="4" s="1"/>
  <c r="QR19" i="4" s="1"/>
  <c r="FW19" i="4"/>
  <c r="KM19" i="4" s="1"/>
  <c r="PC19" i="4" s="1"/>
  <c r="QQ19" i="4" s="1"/>
  <c r="FV19" i="4"/>
  <c r="KL19" i="4" s="1"/>
  <c r="PB19" i="4" s="1"/>
  <c r="QP19" i="4" s="1"/>
  <c r="FU19" i="4"/>
  <c r="KK19" i="4" s="1"/>
  <c r="PA19" i="4" s="1"/>
  <c r="QO19" i="4" s="1"/>
  <c r="FT19" i="4"/>
  <c r="KJ19" i="4" s="1"/>
  <c r="OZ19" i="4" s="1"/>
  <c r="QN19" i="4" s="1"/>
  <c r="FS19" i="4"/>
  <c r="KI19" i="4" s="1"/>
  <c r="OY19" i="4" s="1"/>
  <c r="QM19" i="4" s="1"/>
  <c r="FR19" i="4"/>
  <c r="KH19" i="4" s="1"/>
  <c r="OX19" i="4" s="1"/>
  <c r="QL19" i="4" s="1"/>
  <c r="FQ19" i="4"/>
  <c r="KG19" i="4" s="1"/>
  <c r="OW19" i="4" s="1"/>
  <c r="QK19" i="4" s="1"/>
  <c r="FP19" i="4"/>
  <c r="KF19" i="4" s="1"/>
  <c r="OV19" i="4" s="1"/>
  <c r="QJ19" i="4" s="1"/>
  <c r="FO19" i="4"/>
  <c r="KE19" i="4" s="1"/>
  <c r="OU19" i="4" s="1"/>
  <c r="QI19" i="4" s="1"/>
  <c r="FN19" i="4"/>
  <c r="KD19" i="4" s="1"/>
  <c r="OT19" i="4" s="1"/>
  <c r="QH19" i="4" s="1"/>
  <c r="FM19" i="4"/>
  <c r="KC19" i="4" s="1"/>
  <c r="OS19" i="4" s="1"/>
  <c r="QG19" i="4" s="1"/>
  <c r="FL19" i="4"/>
  <c r="KB19" i="4" s="1"/>
  <c r="OR19" i="4" s="1"/>
  <c r="QF19" i="4" s="1"/>
  <c r="FK19" i="4"/>
  <c r="KA19" i="4" s="1"/>
  <c r="OQ19" i="4" s="1"/>
  <c r="QE19" i="4" s="1"/>
  <c r="FJ19" i="4"/>
  <c r="JZ19" i="4" s="1"/>
  <c r="GV18" i="4"/>
  <c r="LL18" i="4" s="1"/>
  <c r="GU18" i="4"/>
  <c r="LK18" i="4" s="1"/>
  <c r="QA18" i="4" s="1"/>
  <c r="RO18" i="4" s="1"/>
  <c r="GT18" i="4"/>
  <c r="LJ18" i="4" s="1"/>
  <c r="PZ18" i="4" s="1"/>
  <c r="RN18" i="4" s="1"/>
  <c r="GS18" i="4"/>
  <c r="LI18" i="4" s="1"/>
  <c r="PY18" i="4" s="1"/>
  <c r="RM18" i="4" s="1"/>
  <c r="GR18" i="4"/>
  <c r="LH18" i="4" s="1"/>
  <c r="PX18" i="4" s="1"/>
  <c r="RL18" i="4" s="1"/>
  <c r="GQ18" i="4"/>
  <c r="LG18" i="4" s="1"/>
  <c r="PW18" i="4" s="1"/>
  <c r="RK18" i="4" s="1"/>
  <c r="GP18" i="4"/>
  <c r="LF18" i="4" s="1"/>
  <c r="PV18" i="4" s="1"/>
  <c r="RJ18" i="4" s="1"/>
  <c r="GO18" i="4"/>
  <c r="LE18" i="4" s="1"/>
  <c r="PU18" i="4" s="1"/>
  <c r="RI18" i="4" s="1"/>
  <c r="GN18" i="4"/>
  <c r="LD18" i="4" s="1"/>
  <c r="PT18" i="4" s="1"/>
  <c r="RH18" i="4" s="1"/>
  <c r="GM18" i="4"/>
  <c r="LC18" i="4" s="1"/>
  <c r="PS18" i="4" s="1"/>
  <c r="RG18" i="4" s="1"/>
  <c r="GL18" i="4"/>
  <c r="LB18" i="4" s="1"/>
  <c r="PR18" i="4" s="1"/>
  <c r="RF18" i="4" s="1"/>
  <c r="GK18" i="4"/>
  <c r="LA18" i="4" s="1"/>
  <c r="PQ18" i="4" s="1"/>
  <c r="RE18" i="4" s="1"/>
  <c r="GJ18" i="4"/>
  <c r="KZ18" i="4" s="1"/>
  <c r="PP18" i="4" s="1"/>
  <c r="RD18" i="4" s="1"/>
  <c r="GI18" i="4"/>
  <c r="KY18" i="4" s="1"/>
  <c r="PO18" i="4" s="1"/>
  <c r="RC18" i="4" s="1"/>
  <c r="GH18" i="4"/>
  <c r="KX18" i="4" s="1"/>
  <c r="PN18" i="4" s="1"/>
  <c r="RB18" i="4" s="1"/>
  <c r="GG18" i="4"/>
  <c r="KW18" i="4" s="1"/>
  <c r="PM18" i="4" s="1"/>
  <c r="RA18" i="4" s="1"/>
  <c r="GF18" i="4"/>
  <c r="KV18" i="4" s="1"/>
  <c r="PL18" i="4" s="1"/>
  <c r="QZ18" i="4" s="1"/>
  <c r="GE18" i="4"/>
  <c r="KU18" i="4" s="1"/>
  <c r="PK18" i="4" s="1"/>
  <c r="QY18" i="4" s="1"/>
  <c r="GD18" i="4"/>
  <c r="KT18" i="4" s="1"/>
  <c r="PJ18" i="4" s="1"/>
  <c r="QX18" i="4" s="1"/>
  <c r="GC18" i="4"/>
  <c r="KS18" i="4" s="1"/>
  <c r="PI18" i="4" s="1"/>
  <c r="QW18" i="4" s="1"/>
  <c r="GB18" i="4"/>
  <c r="KR18" i="4" s="1"/>
  <c r="PH18" i="4" s="1"/>
  <c r="QV18" i="4" s="1"/>
  <c r="GA18" i="4"/>
  <c r="KQ18" i="4" s="1"/>
  <c r="PG18" i="4" s="1"/>
  <c r="QU18" i="4" s="1"/>
  <c r="FZ18" i="4"/>
  <c r="KP18" i="4" s="1"/>
  <c r="PF18" i="4" s="1"/>
  <c r="QT18" i="4" s="1"/>
  <c r="FY18" i="4"/>
  <c r="KO18" i="4" s="1"/>
  <c r="PE18" i="4" s="1"/>
  <c r="QS18" i="4" s="1"/>
  <c r="FX18" i="4"/>
  <c r="KN18" i="4" s="1"/>
  <c r="PD18" i="4" s="1"/>
  <c r="QR18" i="4" s="1"/>
  <c r="FW18" i="4"/>
  <c r="KM18" i="4" s="1"/>
  <c r="PC18" i="4" s="1"/>
  <c r="QQ18" i="4" s="1"/>
  <c r="FV18" i="4"/>
  <c r="KL18" i="4" s="1"/>
  <c r="PB18" i="4" s="1"/>
  <c r="QP18" i="4" s="1"/>
  <c r="FU18" i="4"/>
  <c r="KK18" i="4" s="1"/>
  <c r="PA18" i="4" s="1"/>
  <c r="QO18" i="4" s="1"/>
  <c r="FT18" i="4"/>
  <c r="KJ18" i="4" s="1"/>
  <c r="OZ18" i="4" s="1"/>
  <c r="QN18" i="4" s="1"/>
  <c r="FS18" i="4"/>
  <c r="KI18" i="4" s="1"/>
  <c r="OY18" i="4" s="1"/>
  <c r="QM18" i="4" s="1"/>
  <c r="FR18" i="4"/>
  <c r="KH18" i="4" s="1"/>
  <c r="OX18" i="4" s="1"/>
  <c r="QL18" i="4" s="1"/>
  <c r="FQ18" i="4"/>
  <c r="KG18" i="4" s="1"/>
  <c r="OW18" i="4" s="1"/>
  <c r="QK18" i="4" s="1"/>
  <c r="FP18" i="4"/>
  <c r="KF18" i="4" s="1"/>
  <c r="OV18" i="4" s="1"/>
  <c r="QJ18" i="4" s="1"/>
  <c r="FO18" i="4"/>
  <c r="KE18" i="4" s="1"/>
  <c r="OU18" i="4" s="1"/>
  <c r="QI18" i="4" s="1"/>
  <c r="FN18" i="4"/>
  <c r="KD18" i="4" s="1"/>
  <c r="OT18" i="4" s="1"/>
  <c r="QH18" i="4" s="1"/>
  <c r="FM18" i="4"/>
  <c r="KC18" i="4" s="1"/>
  <c r="OS18" i="4" s="1"/>
  <c r="QG18" i="4" s="1"/>
  <c r="FL18" i="4"/>
  <c r="KB18" i="4" s="1"/>
  <c r="OR18" i="4" s="1"/>
  <c r="QF18" i="4" s="1"/>
  <c r="FK18" i="4"/>
  <c r="KA18" i="4" s="1"/>
  <c r="OQ18" i="4" s="1"/>
  <c r="QE18" i="4" s="1"/>
  <c r="FJ18" i="4"/>
  <c r="JZ18" i="4" s="1"/>
  <c r="GV17" i="4"/>
  <c r="LL17" i="4" s="1"/>
  <c r="QB17" i="4" s="1"/>
  <c r="RP17" i="4" s="1"/>
  <c r="GU17" i="4"/>
  <c r="LK17" i="4" s="1"/>
  <c r="QA17" i="4" s="1"/>
  <c r="RO17" i="4" s="1"/>
  <c r="GT17" i="4"/>
  <c r="LJ17" i="4" s="1"/>
  <c r="PZ17" i="4" s="1"/>
  <c r="RN17" i="4" s="1"/>
  <c r="GS17" i="4"/>
  <c r="LI17" i="4" s="1"/>
  <c r="PY17" i="4" s="1"/>
  <c r="RM17" i="4" s="1"/>
  <c r="GR17" i="4"/>
  <c r="LH17" i="4" s="1"/>
  <c r="PX17" i="4" s="1"/>
  <c r="RL17" i="4" s="1"/>
  <c r="GQ17" i="4"/>
  <c r="LG17" i="4" s="1"/>
  <c r="PW17" i="4" s="1"/>
  <c r="RK17" i="4" s="1"/>
  <c r="GP17" i="4"/>
  <c r="LF17" i="4" s="1"/>
  <c r="PV17" i="4" s="1"/>
  <c r="RJ17" i="4" s="1"/>
  <c r="GO17" i="4"/>
  <c r="LE17" i="4" s="1"/>
  <c r="PU17" i="4" s="1"/>
  <c r="RI17" i="4" s="1"/>
  <c r="GN17" i="4"/>
  <c r="LD17" i="4" s="1"/>
  <c r="PT17" i="4" s="1"/>
  <c r="RH17" i="4" s="1"/>
  <c r="GM17" i="4"/>
  <c r="LC17" i="4" s="1"/>
  <c r="PS17" i="4" s="1"/>
  <c r="RG17" i="4" s="1"/>
  <c r="GL17" i="4"/>
  <c r="LB17" i="4" s="1"/>
  <c r="PR17" i="4" s="1"/>
  <c r="RF17" i="4" s="1"/>
  <c r="GK17" i="4"/>
  <c r="LA17" i="4" s="1"/>
  <c r="PQ17" i="4" s="1"/>
  <c r="RE17" i="4" s="1"/>
  <c r="GJ17" i="4"/>
  <c r="KZ17" i="4" s="1"/>
  <c r="PP17" i="4" s="1"/>
  <c r="RD17" i="4" s="1"/>
  <c r="GI17" i="4"/>
  <c r="KY17" i="4" s="1"/>
  <c r="PO17" i="4" s="1"/>
  <c r="RC17" i="4" s="1"/>
  <c r="GH17" i="4"/>
  <c r="KX17" i="4" s="1"/>
  <c r="PN17" i="4" s="1"/>
  <c r="RB17" i="4" s="1"/>
  <c r="GG17" i="4"/>
  <c r="KW17" i="4" s="1"/>
  <c r="PM17" i="4" s="1"/>
  <c r="RA17" i="4" s="1"/>
  <c r="GF17" i="4"/>
  <c r="KV17" i="4" s="1"/>
  <c r="PL17" i="4" s="1"/>
  <c r="QZ17" i="4" s="1"/>
  <c r="GE17" i="4"/>
  <c r="KU17" i="4" s="1"/>
  <c r="PK17" i="4" s="1"/>
  <c r="QY17" i="4" s="1"/>
  <c r="GD17" i="4"/>
  <c r="KT17" i="4" s="1"/>
  <c r="PJ17" i="4" s="1"/>
  <c r="QX17" i="4" s="1"/>
  <c r="GC17" i="4"/>
  <c r="KS17" i="4" s="1"/>
  <c r="PI17" i="4" s="1"/>
  <c r="QW17" i="4" s="1"/>
  <c r="GB17" i="4"/>
  <c r="KR17" i="4" s="1"/>
  <c r="GA17" i="4"/>
  <c r="KQ17" i="4" s="1"/>
  <c r="PG17" i="4" s="1"/>
  <c r="QU17" i="4" s="1"/>
  <c r="FZ17" i="4"/>
  <c r="KP17" i="4" s="1"/>
  <c r="PF17" i="4" s="1"/>
  <c r="QT17" i="4" s="1"/>
  <c r="FY17" i="4"/>
  <c r="KO17" i="4" s="1"/>
  <c r="PE17" i="4" s="1"/>
  <c r="QS17" i="4" s="1"/>
  <c r="FX17" i="4"/>
  <c r="KN17" i="4" s="1"/>
  <c r="PD17" i="4" s="1"/>
  <c r="QR17" i="4" s="1"/>
  <c r="FW17" i="4"/>
  <c r="KM17" i="4" s="1"/>
  <c r="PC17" i="4" s="1"/>
  <c r="QQ17" i="4" s="1"/>
  <c r="FV17" i="4"/>
  <c r="KL17" i="4" s="1"/>
  <c r="PB17" i="4" s="1"/>
  <c r="QP17" i="4" s="1"/>
  <c r="FU17" i="4"/>
  <c r="KK17" i="4" s="1"/>
  <c r="PA17" i="4" s="1"/>
  <c r="QO17" i="4" s="1"/>
  <c r="FT17" i="4"/>
  <c r="KJ17" i="4" s="1"/>
  <c r="OZ17" i="4" s="1"/>
  <c r="QN17" i="4" s="1"/>
  <c r="FS17" i="4"/>
  <c r="KI17" i="4" s="1"/>
  <c r="OY17" i="4" s="1"/>
  <c r="QM17" i="4" s="1"/>
  <c r="FR17" i="4"/>
  <c r="KH17" i="4" s="1"/>
  <c r="OX17" i="4" s="1"/>
  <c r="QL17" i="4" s="1"/>
  <c r="FQ17" i="4"/>
  <c r="KG17" i="4" s="1"/>
  <c r="OW17" i="4" s="1"/>
  <c r="QK17" i="4" s="1"/>
  <c r="FP17" i="4"/>
  <c r="KF17" i="4" s="1"/>
  <c r="OV17" i="4" s="1"/>
  <c r="QJ17" i="4" s="1"/>
  <c r="FO17" i="4"/>
  <c r="KE17" i="4" s="1"/>
  <c r="OU17" i="4" s="1"/>
  <c r="QI17" i="4" s="1"/>
  <c r="FN17" i="4"/>
  <c r="KD17" i="4" s="1"/>
  <c r="OT17" i="4" s="1"/>
  <c r="QH17" i="4" s="1"/>
  <c r="FM17" i="4"/>
  <c r="KC17" i="4" s="1"/>
  <c r="OS17" i="4" s="1"/>
  <c r="QG17" i="4" s="1"/>
  <c r="FL17" i="4"/>
  <c r="KB17" i="4" s="1"/>
  <c r="OR17" i="4" s="1"/>
  <c r="QF17" i="4" s="1"/>
  <c r="FK17" i="4"/>
  <c r="KA17" i="4" s="1"/>
  <c r="OQ17" i="4" s="1"/>
  <c r="QE17" i="4" s="1"/>
  <c r="FJ17" i="4"/>
  <c r="JZ17" i="4" s="1"/>
  <c r="GV16" i="4"/>
  <c r="LL16" i="4" s="1"/>
  <c r="QB16" i="4" s="1"/>
  <c r="RP16" i="4" s="1"/>
  <c r="GU16" i="4"/>
  <c r="LK16" i="4" s="1"/>
  <c r="QA16" i="4" s="1"/>
  <c r="RO16" i="4" s="1"/>
  <c r="GT16" i="4"/>
  <c r="LJ16" i="4" s="1"/>
  <c r="PZ16" i="4" s="1"/>
  <c r="RN16" i="4" s="1"/>
  <c r="GS16" i="4"/>
  <c r="LI16" i="4" s="1"/>
  <c r="PY16" i="4" s="1"/>
  <c r="RM16" i="4" s="1"/>
  <c r="GR16" i="4"/>
  <c r="LH16" i="4" s="1"/>
  <c r="PX16" i="4" s="1"/>
  <c r="RL16" i="4" s="1"/>
  <c r="GQ16" i="4"/>
  <c r="LG16" i="4" s="1"/>
  <c r="PW16" i="4" s="1"/>
  <c r="RK16" i="4" s="1"/>
  <c r="GP16" i="4"/>
  <c r="LF16" i="4" s="1"/>
  <c r="PV16" i="4" s="1"/>
  <c r="RJ16" i="4" s="1"/>
  <c r="GO16" i="4"/>
  <c r="LE16" i="4" s="1"/>
  <c r="PU16" i="4" s="1"/>
  <c r="RI16" i="4" s="1"/>
  <c r="GN16" i="4"/>
  <c r="LD16" i="4" s="1"/>
  <c r="PT16" i="4" s="1"/>
  <c r="RH16" i="4" s="1"/>
  <c r="GM16" i="4"/>
  <c r="LC16" i="4" s="1"/>
  <c r="PS16" i="4" s="1"/>
  <c r="RG16" i="4" s="1"/>
  <c r="GL16" i="4"/>
  <c r="LB16" i="4" s="1"/>
  <c r="PR16" i="4" s="1"/>
  <c r="RF16" i="4" s="1"/>
  <c r="GK16" i="4"/>
  <c r="LA16" i="4" s="1"/>
  <c r="PQ16" i="4" s="1"/>
  <c r="RE16" i="4" s="1"/>
  <c r="GJ16" i="4"/>
  <c r="KZ16" i="4" s="1"/>
  <c r="PP16" i="4" s="1"/>
  <c r="RD16" i="4" s="1"/>
  <c r="GI16" i="4"/>
  <c r="KY16" i="4" s="1"/>
  <c r="PO16" i="4" s="1"/>
  <c r="RC16" i="4" s="1"/>
  <c r="GH16" i="4"/>
  <c r="KX16" i="4" s="1"/>
  <c r="PN16" i="4" s="1"/>
  <c r="RB16" i="4" s="1"/>
  <c r="GG16" i="4"/>
  <c r="KW16" i="4" s="1"/>
  <c r="PM16" i="4" s="1"/>
  <c r="RA16" i="4" s="1"/>
  <c r="GF16" i="4"/>
  <c r="KV16" i="4" s="1"/>
  <c r="PL16" i="4" s="1"/>
  <c r="QZ16" i="4" s="1"/>
  <c r="GE16" i="4"/>
  <c r="KU16" i="4" s="1"/>
  <c r="PK16" i="4" s="1"/>
  <c r="QY16" i="4" s="1"/>
  <c r="GD16" i="4"/>
  <c r="KT16" i="4" s="1"/>
  <c r="PJ16" i="4" s="1"/>
  <c r="QX16" i="4" s="1"/>
  <c r="GC16" i="4"/>
  <c r="KS16" i="4" s="1"/>
  <c r="PI16" i="4" s="1"/>
  <c r="QW16" i="4" s="1"/>
  <c r="GB16" i="4"/>
  <c r="KR16" i="4" s="1"/>
  <c r="PH16" i="4" s="1"/>
  <c r="QV16" i="4" s="1"/>
  <c r="GA16" i="4"/>
  <c r="KQ16" i="4" s="1"/>
  <c r="PG16" i="4" s="1"/>
  <c r="QU16" i="4" s="1"/>
  <c r="FZ16" i="4"/>
  <c r="KP16" i="4" s="1"/>
  <c r="PF16" i="4" s="1"/>
  <c r="QT16" i="4" s="1"/>
  <c r="FY16" i="4"/>
  <c r="KO16" i="4" s="1"/>
  <c r="PE16" i="4" s="1"/>
  <c r="QS16" i="4" s="1"/>
  <c r="FX16" i="4"/>
  <c r="KN16" i="4" s="1"/>
  <c r="PD16" i="4" s="1"/>
  <c r="QR16" i="4" s="1"/>
  <c r="FW16" i="4"/>
  <c r="KM16" i="4" s="1"/>
  <c r="PC16" i="4" s="1"/>
  <c r="QQ16" i="4" s="1"/>
  <c r="FV16" i="4"/>
  <c r="KL16" i="4" s="1"/>
  <c r="PB16" i="4" s="1"/>
  <c r="QP16" i="4" s="1"/>
  <c r="FU16" i="4"/>
  <c r="KK16" i="4" s="1"/>
  <c r="FT16" i="4"/>
  <c r="KJ16" i="4" s="1"/>
  <c r="OZ16" i="4" s="1"/>
  <c r="QN16" i="4" s="1"/>
  <c r="FS16" i="4"/>
  <c r="KI16" i="4" s="1"/>
  <c r="OY16" i="4" s="1"/>
  <c r="QM16" i="4" s="1"/>
  <c r="FR16" i="4"/>
  <c r="KH16" i="4" s="1"/>
  <c r="OX16" i="4" s="1"/>
  <c r="QL16" i="4" s="1"/>
  <c r="FQ16" i="4"/>
  <c r="KG16" i="4" s="1"/>
  <c r="OW16" i="4" s="1"/>
  <c r="QK16" i="4" s="1"/>
  <c r="FP16" i="4"/>
  <c r="KF16" i="4" s="1"/>
  <c r="OV16" i="4" s="1"/>
  <c r="QJ16" i="4" s="1"/>
  <c r="FO16" i="4"/>
  <c r="KE16" i="4" s="1"/>
  <c r="OU16" i="4" s="1"/>
  <c r="QI16" i="4" s="1"/>
  <c r="FN16" i="4"/>
  <c r="KD16" i="4" s="1"/>
  <c r="OT16" i="4" s="1"/>
  <c r="QH16" i="4" s="1"/>
  <c r="FM16" i="4"/>
  <c r="KC16" i="4" s="1"/>
  <c r="OS16" i="4" s="1"/>
  <c r="QG16" i="4" s="1"/>
  <c r="FL16" i="4"/>
  <c r="KB16" i="4" s="1"/>
  <c r="OR16" i="4" s="1"/>
  <c r="QF16" i="4" s="1"/>
  <c r="FK16" i="4"/>
  <c r="KA16" i="4" s="1"/>
  <c r="OQ16" i="4" s="1"/>
  <c r="QE16" i="4" s="1"/>
  <c r="FJ16" i="4"/>
  <c r="JZ16" i="4" s="1"/>
  <c r="GV15" i="4"/>
  <c r="LL15" i="4" s="1"/>
  <c r="QB15" i="4" s="1"/>
  <c r="RP15" i="4" s="1"/>
  <c r="GU15" i="4"/>
  <c r="LK15" i="4" s="1"/>
  <c r="QA15" i="4" s="1"/>
  <c r="RO15" i="4" s="1"/>
  <c r="GT15" i="4"/>
  <c r="LJ15" i="4" s="1"/>
  <c r="PZ15" i="4" s="1"/>
  <c r="RN15" i="4" s="1"/>
  <c r="GS15" i="4"/>
  <c r="LI15" i="4" s="1"/>
  <c r="PY15" i="4" s="1"/>
  <c r="RM15" i="4" s="1"/>
  <c r="GR15" i="4"/>
  <c r="LH15" i="4" s="1"/>
  <c r="GQ15" i="4"/>
  <c r="LG15" i="4" s="1"/>
  <c r="PW15" i="4" s="1"/>
  <c r="RK15" i="4" s="1"/>
  <c r="GP15" i="4"/>
  <c r="LF15" i="4" s="1"/>
  <c r="PV15" i="4" s="1"/>
  <c r="RJ15" i="4" s="1"/>
  <c r="GO15" i="4"/>
  <c r="LE15" i="4" s="1"/>
  <c r="PU15" i="4" s="1"/>
  <c r="RI15" i="4" s="1"/>
  <c r="GN15" i="4"/>
  <c r="LD15" i="4" s="1"/>
  <c r="PT15" i="4" s="1"/>
  <c r="RH15" i="4" s="1"/>
  <c r="GM15" i="4"/>
  <c r="LC15" i="4" s="1"/>
  <c r="PS15" i="4" s="1"/>
  <c r="RG15" i="4" s="1"/>
  <c r="GL15" i="4"/>
  <c r="LB15" i="4" s="1"/>
  <c r="PR15" i="4" s="1"/>
  <c r="RF15" i="4" s="1"/>
  <c r="GK15" i="4"/>
  <c r="LA15" i="4" s="1"/>
  <c r="PQ15" i="4" s="1"/>
  <c r="RE15" i="4" s="1"/>
  <c r="GJ15" i="4"/>
  <c r="KZ15" i="4" s="1"/>
  <c r="PP15" i="4" s="1"/>
  <c r="RD15" i="4" s="1"/>
  <c r="GI15" i="4"/>
  <c r="KY15" i="4" s="1"/>
  <c r="PO15" i="4" s="1"/>
  <c r="RC15" i="4" s="1"/>
  <c r="GH15" i="4"/>
  <c r="KX15" i="4" s="1"/>
  <c r="PN15" i="4" s="1"/>
  <c r="RB15" i="4" s="1"/>
  <c r="GG15" i="4"/>
  <c r="KW15" i="4" s="1"/>
  <c r="PM15" i="4" s="1"/>
  <c r="RA15" i="4" s="1"/>
  <c r="GF15" i="4"/>
  <c r="KV15" i="4" s="1"/>
  <c r="PL15" i="4" s="1"/>
  <c r="QZ15" i="4" s="1"/>
  <c r="GE15" i="4"/>
  <c r="KU15" i="4" s="1"/>
  <c r="PK15" i="4" s="1"/>
  <c r="QY15" i="4" s="1"/>
  <c r="GD15" i="4"/>
  <c r="KT15" i="4" s="1"/>
  <c r="PJ15" i="4" s="1"/>
  <c r="QX15" i="4" s="1"/>
  <c r="GC15" i="4"/>
  <c r="KS15" i="4" s="1"/>
  <c r="PI15" i="4" s="1"/>
  <c r="QW15" i="4" s="1"/>
  <c r="GB15" i="4"/>
  <c r="KR15" i="4" s="1"/>
  <c r="PH15" i="4" s="1"/>
  <c r="QV15" i="4" s="1"/>
  <c r="GA15" i="4"/>
  <c r="KQ15" i="4" s="1"/>
  <c r="PG15" i="4" s="1"/>
  <c r="QU15" i="4" s="1"/>
  <c r="FZ15" i="4"/>
  <c r="KP15" i="4" s="1"/>
  <c r="PF15" i="4" s="1"/>
  <c r="QT15" i="4" s="1"/>
  <c r="FY15" i="4"/>
  <c r="KO15" i="4" s="1"/>
  <c r="PE15" i="4" s="1"/>
  <c r="QS15" i="4" s="1"/>
  <c r="FX15" i="4"/>
  <c r="KN15" i="4" s="1"/>
  <c r="PD15" i="4" s="1"/>
  <c r="QR15" i="4" s="1"/>
  <c r="FW15" i="4"/>
  <c r="KM15" i="4" s="1"/>
  <c r="PC15" i="4" s="1"/>
  <c r="QQ15" i="4" s="1"/>
  <c r="FV15" i="4"/>
  <c r="KL15" i="4" s="1"/>
  <c r="PB15" i="4" s="1"/>
  <c r="QP15" i="4" s="1"/>
  <c r="FU15" i="4"/>
  <c r="KK15" i="4" s="1"/>
  <c r="PA15" i="4" s="1"/>
  <c r="QO15" i="4" s="1"/>
  <c r="FT15" i="4"/>
  <c r="KJ15" i="4" s="1"/>
  <c r="OZ15" i="4" s="1"/>
  <c r="QN15" i="4" s="1"/>
  <c r="FS15" i="4"/>
  <c r="KI15" i="4" s="1"/>
  <c r="OY15" i="4" s="1"/>
  <c r="QM15" i="4" s="1"/>
  <c r="FR15" i="4"/>
  <c r="KH15" i="4" s="1"/>
  <c r="OX15" i="4" s="1"/>
  <c r="QL15" i="4" s="1"/>
  <c r="FQ15" i="4"/>
  <c r="KG15" i="4" s="1"/>
  <c r="OW15" i="4" s="1"/>
  <c r="QK15" i="4" s="1"/>
  <c r="FP15" i="4"/>
  <c r="KF15" i="4" s="1"/>
  <c r="OV15" i="4" s="1"/>
  <c r="QJ15" i="4" s="1"/>
  <c r="FO15" i="4"/>
  <c r="KE15" i="4" s="1"/>
  <c r="OU15" i="4" s="1"/>
  <c r="QI15" i="4" s="1"/>
  <c r="FN15" i="4"/>
  <c r="KD15" i="4" s="1"/>
  <c r="OT15" i="4" s="1"/>
  <c r="QH15" i="4" s="1"/>
  <c r="FM15" i="4"/>
  <c r="KC15" i="4" s="1"/>
  <c r="OS15" i="4" s="1"/>
  <c r="QG15" i="4" s="1"/>
  <c r="FL15" i="4"/>
  <c r="KB15" i="4" s="1"/>
  <c r="OR15" i="4" s="1"/>
  <c r="QF15" i="4" s="1"/>
  <c r="FK15" i="4"/>
  <c r="KA15" i="4" s="1"/>
  <c r="OQ15" i="4" s="1"/>
  <c r="QE15" i="4" s="1"/>
  <c r="FJ15" i="4"/>
  <c r="JZ15" i="4" s="1"/>
  <c r="GV14" i="4"/>
  <c r="LL14" i="4" s="1"/>
  <c r="QB14" i="4" s="1"/>
  <c r="RP14" i="4" s="1"/>
  <c r="GU14" i="4"/>
  <c r="LK14" i="4" s="1"/>
  <c r="QA14" i="4" s="1"/>
  <c r="RO14" i="4" s="1"/>
  <c r="GT14" i="4"/>
  <c r="LJ14" i="4" s="1"/>
  <c r="PZ14" i="4" s="1"/>
  <c r="RN14" i="4" s="1"/>
  <c r="GS14" i="4"/>
  <c r="LI14" i="4" s="1"/>
  <c r="PY14" i="4" s="1"/>
  <c r="RM14" i="4" s="1"/>
  <c r="GR14" i="4"/>
  <c r="LH14" i="4" s="1"/>
  <c r="PX14" i="4" s="1"/>
  <c r="RL14" i="4" s="1"/>
  <c r="GQ14" i="4"/>
  <c r="LG14" i="4" s="1"/>
  <c r="PW14" i="4" s="1"/>
  <c r="RK14" i="4" s="1"/>
  <c r="GP14" i="4"/>
  <c r="LF14" i="4" s="1"/>
  <c r="PV14" i="4" s="1"/>
  <c r="RJ14" i="4" s="1"/>
  <c r="GO14" i="4"/>
  <c r="LE14" i="4" s="1"/>
  <c r="PU14" i="4" s="1"/>
  <c r="RI14" i="4" s="1"/>
  <c r="GN14" i="4"/>
  <c r="LD14" i="4" s="1"/>
  <c r="PT14" i="4" s="1"/>
  <c r="RH14" i="4" s="1"/>
  <c r="GM14" i="4"/>
  <c r="LC14" i="4" s="1"/>
  <c r="PS14" i="4" s="1"/>
  <c r="RG14" i="4" s="1"/>
  <c r="GL14" i="4"/>
  <c r="LB14" i="4" s="1"/>
  <c r="PR14" i="4" s="1"/>
  <c r="RF14" i="4" s="1"/>
  <c r="GK14" i="4"/>
  <c r="LA14" i="4" s="1"/>
  <c r="PQ14" i="4" s="1"/>
  <c r="RE14" i="4" s="1"/>
  <c r="GJ14" i="4"/>
  <c r="KZ14" i="4" s="1"/>
  <c r="PP14" i="4" s="1"/>
  <c r="RD14" i="4" s="1"/>
  <c r="GI14" i="4"/>
  <c r="KY14" i="4" s="1"/>
  <c r="PO14" i="4" s="1"/>
  <c r="RC14" i="4" s="1"/>
  <c r="GH14" i="4"/>
  <c r="KX14" i="4" s="1"/>
  <c r="PN14" i="4" s="1"/>
  <c r="RB14" i="4" s="1"/>
  <c r="GG14" i="4"/>
  <c r="KW14" i="4" s="1"/>
  <c r="PM14" i="4" s="1"/>
  <c r="RA14" i="4" s="1"/>
  <c r="GF14" i="4"/>
  <c r="KV14" i="4" s="1"/>
  <c r="PL14" i="4" s="1"/>
  <c r="QZ14" i="4" s="1"/>
  <c r="GE14" i="4"/>
  <c r="KU14" i="4" s="1"/>
  <c r="PK14" i="4" s="1"/>
  <c r="QY14" i="4" s="1"/>
  <c r="GD14" i="4"/>
  <c r="KT14" i="4" s="1"/>
  <c r="PJ14" i="4" s="1"/>
  <c r="QX14" i="4" s="1"/>
  <c r="GC14" i="4"/>
  <c r="KS14" i="4" s="1"/>
  <c r="PI14" i="4" s="1"/>
  <c r="QW14" i="4" s="1"/>
  <c r="GB14" i="4"/>
  <c r="KR14" i="4" s="1"/>
  <c r="PH14" i="4" s="1"/>
  <c r="QV14" i="4" s="1"/>
  <c r="GA14" i="4"/>
  <c r="KQ14" i="4" s="1"/>
  <c r="PG14" i="4" s="1"/>
  <c r="QU14" i="4" s="1"/>
  <c r="FZ14" i="4"/>
  <c r="KP14" i="4" s="1"/>
  <c r="PF14" i="4" s="1"/>
  <c r="QT14" i="4" s="1"/>
  <c r="FY14" i="4"/>
  <c r="KO14" i="4" s="1"/>
  <c r="FX14" i="4"/>
  <c r="KN14" i="4" s="1"/>
  <c r="PD14" i="4" s="1"/>
  <c r="QR14" i="4" s="1"/>
  <c r="FW14" i="4"/>
  <c r="KM14" i="4" s="1"/>
  <c r="PC14" i="4" s="1"/>
  <c r="QQ14" i="4" s="1"/>
  <c r="FV14" i="4"/>
  <c r="KL14" i="4" s="1"/>
  <c r="PB14" i="4" s="1"/>
  <c r="QP14" i="4" s="1"/>
  <c r="FU14" i="4"/>
  <c r="KK14" i="4" s="1"/>
  <c r="PA14" i="4" s="1"/>
  <c r="QO14" i="4" s="1"/>
  <c r="FT14" i="4"/>
  <c r="KJ14" i="4" s="1"/>
  <c r="OZ14" i="4" s="1"/>
  <c r="QN14" i="4" s="1"/>
  <c r="FS14" i="4"/>
  <c r="KI14" i="4" s="1"/>
  <c r="OY14" i="4" s="1"/>
  <c r="QM14" i="4" s="1"/>
  <c r="FR14" i="4"/>
  <c r="KH14" i="4" s="1"/>
  <c r="OX14" i="4" s="1"/>
  <c r="QL14" i="4" s="1"/>
  <c r="FQ14" i="4"/>
  <c r="KG14" i="4" s="1"/>
  <c r="OW14" i="4" s="1"/>
  <c r="QK14" i="4" s="1"/>
  <c r="FP14" i="4"/>
  <c r="KF14" i="4" s="1"/>
  <c r="OV14" i="4" s="1"/>
  <c r="QJ14" i="4" s="1"/>
  <c r="FO14" i="4"/>
  <c r="KE14" i="4" s="1"/>
  <c r="OU14" i="4" s="1"/>
  <c r="QI14" i="4" s="1"/>
  <c r="FN14" i="4"/>
  <c r="KD14" i="4" s="1"/>
  <c r="OT14" i="4" s="1"/>
  <c r="QH14" i="4" s="1"/>
  <c r="FM14" i="4"/>
  <c r="KC14" i="4" s="1"/>
  <c r="OS14" i="4" s="1"/>
  <c r="QG14" i="4" s="1"/>
  <c r="FL14" i="4"/>
  <c r="KB14" i="4" s="1"/>
  <c r="OR14" i="4" s="1"/>
  <c r="QF14" i="4" s="1"/>
  <c r="FK14" i="4"/>
  <c r="KA14" i="4" s="1"/>
  <c r="OQ14" i="4" s="1"/>
  <c r="QE14" i="4" s="1"/>
  <c r="FJ14" i="4"/>
  <c r="JZ14" i="4" s="1"/>
  <c r="GV13" i="4"/>
  <c r="LL13" i="4" s="1"/>
  <c r="QB13" i="4" s="1"/>
  <c r="RP13" i="4" s="1"/>
  <c r="GU13" i="4"/>
  <c r="LK13" i="4" s="1"/>
  <c r="QA13" i="4" s="1"/>
  <c r="RO13" i="4" s="1"/>
  <c r="GT13" i="4"/>
  <c r="LJ13" i="4" s="1"/>
  <c r="PZ13" i="4" s="1"/>
  <c r="RN13" i="4" s="1"/>
  <c r="GS13" i="4"/>
  <c r="LI13" i="4" s="1"/>
  <c r="PY13" i="4" s="1"/>
  <c r="RM13" i="4" s="1"/>
  <c r="GR13" i="4"/>
  <c r="LH13" i="4" s="1"/>
  <c r="PX13" i="4" s="1"/>
  <c r="RL13" i="4" s="1"/>
  <c r="GQ13" i="4"/>
  <c r="LG13" i="4" s="1"/>
  <c r="PW13" i="4" s="1"/>
  <c r="RK13" i="4" s="1"/>
  <c r="GP13" i="4"/>
  <c r="LF13" i="4" s="1"/>
  <c r="PV13" i="4" s="1"/>
  <c r="RJ13" i="4" s="1"/>
  <c r="GO13" i="4"/>
  <c r="LE13" i="4" s="1"/>
  <c r="PU13" i="4" s="1"/>
  <c r="RI13" i="4" s="1"/>
  <c r="GN13" i="4"/>
  <c r="LD13" i="4" s="1"/>
  <c r="PT13" i="4" s="1"/>
  <c r="RH13" i="4" s="1"/>
  <c r="GM13" i="4"/>
  <c r="LC13" i="4" s="1"/>
  <c r="PS13" i="4" s="1"/>
  <c r="RG13" i="4" s="1"/>
  <c r="GL13" i="4"/>
  <c r="LB13" i="4" s="1"/>
  <c r="PR13" i="4" s="1"/>
  <c r="RF13" i="4" s="1"/>
  <c r="GK13" i="4"/>
  <c r="LA13" i="4" s="1"/>
  <c r="PQ13" i="4" s="1"/>
  <c r="RE13" i="4" s="1"/>
  <c r="GJ13" i="4"/>
  <c r="KZ13" i="4" s="1"/>
  <c r="PP13" i="4" s="1"/>
  <c r="RD13" i="4" s="1"/>
  <c r="GI13" i="4"/>
  <c r="KY13" i="4" s="1"/>
  <c r="PO13" i="4" s="1"/>
  <c r="RC13" i="4" s="1"/>
  <c r="GH13" i="4"/>
  <c r="KX13" i="4" s="1"/>
  <c r="PN13" i="4" s="1"/>
  <c r="RB13" i="4" s="1"/>
  <c r="GG13" i="4"/>
  <c r="KW13" i="4" s="1"/>
  <c r="PM13" i="4" s="1"/>
  <c r="RA13" i="4" s="1"/>
  <c r="GF13" i="4"/>
  <c r="KV13" i="4" s="1"/>
  <c r="PL13" i="4" s="1"/>
  <c r="QZ13" i="4" s="1"/>
  <c r="GE13" i="4"/>
  <c r="KU13" i="4" s="1"/>
  <c r="PK13" i="4" s="1"/>
  <c r="QY13" i="4" s="1"/>
  <c r="GD13" i="4"/>
  <c r="KT13" i="4" s="1"/>
  <c r="PJ13" i="4" s="1"/>
  <c r="QX13" i="4" s="1"/>
  <c r="GC13" i="4"/>
  <c r="KS13" i="4" s="1"/>
  <c r="PI13" i="4" s="1"/>
  <c r="QW13" i="4" s="1"/>
  <c r="GB13" i="4"/>
  <c r="KR13" i="4" s="1"/>
  <c r="PH13" i="4" s="1"/>
  <c r="QV13" i="4" s="1"/>
  <c r="GA13" i="4"/>
  <c r="KQ13" i="4" s="1"/>
  <c r="PG13" i="4" s="1"/>
  <c r="QU13" i="4" s="1"/>
  <c r="FZ13" i="4"/>
  <c r="KP13" i="4" s="1"/>
  <c r="PF13" i="4" s="1"/>
  <c r="QT13" i="4" s="1"/>
  <c r="FY13" i="4"/>
  <c r="KO13" i="4" s="1"/>
  <c r="PE13" i="4" s="1"/>
  <c r="QS13" i="4" s="1"/>
  <c r="FX13" i="4"/>
  <c r="KN13" i="4" s="1"/>
  <c r="PD13" i="4" s="1"/>
  <c r="QR13" i="4" s="1"/>
  <c r="FW13" i="4"/>
  <c r="KM13" i="4" s="1"/>
  <c r="PC13" i="4" s="1"/>
  <c r="QQ13" i="4" s="1"/>
  <c r="FV13" i="4"/>
  <c r="KL13" i="4" s="1"/>
  <c r="PB13" i="4" s="1"/>
  <c r="QP13" i="4" s="1"/>
  <c r="FU13" i="4"/>
  <c r="KK13" i="4" s="1"/>
  <c r="PA13" i="4" s="1"/>
  <c r="QO13" i="4" s="1"/>
  <c r="FT13" i="4"/>
  <c r="KJ13" i="4" s="1"/>
  <c r="OZ13" i="4" s="1"/>
  <c r="QN13" i="4" s="1"/>
  <c r="FS13" i="4"/>
  <c r="KI13" i="4" s="1"/>
  <c r="OY13" i="4" s="1"/>
  <c r="QM13" i="4" s="1"/>
  <c r="FR13" i="4"/>
  <c r="KH13" i="4" s="1"/>
  <c r="OX13" i="4" s="1"/>
  <c r="QL13" i="4" s="1"/>
  <c r="FQ13" i="4"/>
  <c r="KG13" i="4" s="1"/>
  <c r="OW13" i="4" s="1"/>
  <c r="QK13" i="4" s="1"/>
  <c r="FP13" i="4"/>
  <c r="KF13" i="4" s="1"/>
  <c r="OV13" i="4" s="1"/>
  <c r="QJ13" i="4" s="1"/>
  <c r="FO13" i="4"/>
  <c r="KE13" i="4" s="1"/>
  <c r="OU13" i="4" s="1"/>
  <c r="QI13" i="4" s="1"/>
  <c r="FN13" i="4"/>
  <c r="KD13" i="4" s="1"/>
  <c r="OT13" i="4" s="1"/>
  <c r="QH13" i="4" s="1"/>
  <c r="FM13" i="4"/>
  <c r="KC13" i="4" s="1"/>
  <c r="OS13" i="4" s="1"/>
  <c r="QG13" i="4" s="1"/>
  <c r="FL13" i="4"/>
  <c r="KB13" i="4" s="1"/>
  <c r="OR13" i="4" s="1"/>
  <c r="QF13" i="4" s="1"/>
  <c r="FK13" i="4"/>
  <c r="KA13" i="4" s="1"/>
  <c r="OQ13" i="4" s="1"/>
  <c r="QE13" i="4" s="1"/>
  <c r="FJ13" i="4"/>
  <c r="JZ13" i="4" s="1"/>
  <c r="GV12" i="4"/>
  <c r="LL12" i="4" s="1"/>
  <c r="GU12" i="4"/>
  <c r="LK12" i="4" s="1"/>
  <c r="QA12" i="4" s="1"/>
  <c r="RO12" i="4" s="1"/>
  <c r="GT12" i="4"/>
  <c r="LJ12" i="4" s="1"/>
  <c r="PZ12" i="4" s="1"/>
  <c r="RN12" i="4" s="1"/>
  <c r="GS12" i="4"/>
  <c r="LI12" i="4" s="1"/>
  <c r="PY12" i="4" s="1"/>
  <c r="RM12" i="4" s="1"/>
  <c r="GR12" i="4"/>
  <c r="LH12" i="4" s="1"/>
  <c r="PX12" i="4" s="1"/>
  <c r="RL12" i="4" s="1"/>
  <c r="GQ12" i="4"/>
  <c r="LG12" i="4" s="1"/>
  <c r="PW12" i="4" s="1"/>
  <c r="RK12" i="4" s="1"/>
  <c r="GP12" i="4"/>
  <c r="LF12" i="4" s="1"/>
  <c r="GO12" i="4"/>
  <c r="LE12" i="4" s="1"/>
  <c r="PU12" i="4" s="1"/>
  <c r="RI12" i="4" s="1"/>
  <c r="GN12" i="4"/>
  <c r="LD12" i="4" s="1"/>
  <c r="PT12" i="4" s="1"/>
  <c r="RH12" i="4" s="1"/>
  <c r="GM12" i="4"/>
  <c r="LC12" i="4" s="1"/>
  <c r="PS12" i="4" s="1"/>
  <c r="RG12" i="4" s="1"/>
  <c r="GL12" i="4"/>
  <c r="LB12" i="4" s="1"/>
  <c r="PR12" i="4" s="1"/>
  <c r="RF12" i="4" s="1"/>
  <c r="GK12" i="4"/>
  <c r="LA12" i="4" s="1"/>
  <c r="PQ12" i="4" s="1"/>
  <c r="RE12" i="4" s="1"/>
  <c r="GJ12" i="4"/>
  <c r="KZ12" i="4" s="1"/>
  <c r="PP12" i="4" s="1"/>
  <c r="RD12" i="4" s="1"/>
  <c r="GI12" i="4"/>
  <c r="KY12" i="4" s="1"/>
  <c r="PO12" i="4" s="1"/>
  <c r="RC12" i="4" s="1"/>
  <c r="GH12" i="4"/>
  <c r="KX12" i="4" s="1"/>
  <c r="PN12" i="4" s="1"/>
  <c r="RB12" i="4" s="1"/>
  <c r="GG12" i="4"/>
  <c r="KW12" i="4" s="1"/>
  <c r="GF12" i="4"/>
  <c r="KV12" i="4" s="1"/>
  <c r="PL12" i="4" s="1"/>
  <c r="QZ12" i="4" s="1"/>
  <c r="GE12" i="4"/>
  <c r="KU12" i="4" s="1"/>
  <c r="PK12" i="4" s="1"/>
  <c r="QY12" i="4" s="1"/>
  <c r="GD12" i="4"/>
  <c r="KT12" i="4" s="1"/>
  <c r="PJ12" i="4" s="1"/>
  <c r="QX12" i="4" s="1"/>
  <c r="GC12" i="4"/>
  <c r="KS12" i="4" s="1"/>
  <c r="PI12" i="4" s="1"/>
  <c r="QW12" i="4" s="1"/>
  <c r="GB12" i="4"/>
  <c r="KR12" i="4" s="1"/>
  <c r="PH12" i="4" s="1"/>
  <c r="QV12" i="4" s="1"/>
  <c r="GA12" i="4"/>
  <c r="KQ12" i="4" s="1"/>
  <c r="PG12" i="4" s="1"/>
  <c r="QU12" i="4" s="1"/>
  <c r="FZ12" i="4"/>
  <c r="KP12" i="4" s="1"/>
  <c r="PF12" i="4" s="1"/>
  <c r="QT12" i="4" s="1"/>
  <c r="FY12" i="4"/>
  <c r="KO12" i="4" s="1"/>
  <c r="PE12" i="4" s="1"/>
  <c r="QS12" i="4" s="1"/>
  <c r="FX12" i="4"/>
  <c r="KN12" i="4" s="1"/>
  <c r="PD12" i="4" s="1"/>
  <c r="QR12" i="4" s="1"/>
  <c r="FW12" i="4"/>
  <c r="KM12" i="4" s="1"/>
  <c r="PC12" i="4" s="1"/>
  <c r="QQ12" i="4" s="1"/>
  <c r="FV12" i="4"/>
  <c r="KL12" i="4" s="1"/>
  <c r="PB12" i="4" s="1"/>
  <c r="QP12" i="4" s="1"/>
  <c r="FU12" i="4"/>
  <c r="KK12" i="4" s="1"/>
  <c r="PA12" i="4" s="1"/>
  <c r="QO12" i="4" s="1"/>
  <c r="FT12" i="4"/>
  <c r="KJ12" i="4" s="1"/>
  <c r="OZ12" i="4" s="1"/>
  <c r="QN12" i="4" s="1"/>
  <c r="FS12" i="4"/>
  <c r="KI12" i="4" s="1"/>
  <c r="OY12" i="4" s="1"/>
  <c r="QM12" i="4" s="1"/>
  <c r="FR12" i="4"/>
  <c r="KH12" i="4" s="1"/>
  <c r="OX12" i="4" s="1"/>
  <c r="QL12" i="4" s="1"/>
  <c r="FQ12" i="4"/>
  <c r="KG12" i="4" s="1"/>
  <c r="OW12" i="4" s="1"/>
  <c r="QK12" i="4" s="1"/>
  <c r="FP12" i="4"/>
  <c r="KF12" i="4" s="1"/>
  <c r="OV12" i="4" s="1"/>
  <c r="QJ12" i="4" s="1"/>
  <c r="FO12" i="4"/>
  <c r="KE12" i="4" s="1"/>
  <c r="OU12" i="4" s="1"/>
  <c r="QI12" i="4" s="1"/>
  <c r="FN12" i="4"/>
  <c r="KD12" i="4" s="1"/>
  <c r="OT12" i="4" s="1"/>
  <c r="QH12" i="4" s="1"/>
  <c r="FM12" i="4"/>
  <c r="KC12" i="4" s="1"/>
  <c r="OS12" i="4" s="1"/>
  <c r="QG12" i="4" s="1"/>
  <c r="FL12" i="4"/>
  <c r="KB12" i="4" s="1"/>
  <c r="OR12" i="4" s="1"/>
  <c r="QF12" i="4" s="1"/>
  <c r="FK12" i="4"/>
  <c r="KA12" i="4" s="1"/>
  <c r="OQ12" i="4" s="1"/>
  <c r="QE12" i="4" s="1"/>
  <c r="FJ12" i="4"/>
  <c r="JZ12" i="4" s="1"/>
  <c r="FK11" i="4"/>
  <c r="KA11" i="4" s="1"/>
  <c r="OQ11" i="4" s="1"/>
  <c r="QE11" i="4" s="1"/>
  <c r="FL11" i="4"/>
  <c r="KB11" i="4" s="1"/>
  <c r="OR11" i="4" s="1"/>
  <c r="QF11" i="4" s="1"/>
  <c r="FM11" i="4"/>
  <c r="KC11" i="4" s="1"/>
  <c r="OS11" i="4" s="1"/>
  <c r="QG11" i="4" s="1"/>
  <c r="FN11" i="4"/>
  <c r="KD11" i="4" s="1"/>
  <c r="OT11" i="4" s="1"/>
  <c r="QH11" i="4" s="1"/>
  <c r="FO11" i="4"/>
  <c r="KE11" i="4" s="1"/>
  <c r="OU11" i="4" s="1"/>
  <c r="QI11" i="4" s="1"/>
  <c r="FP11" i="4"/>
  <c r="KF11" i="4" s="1"/>
  <c r="OV11" i="4" s="1"/>
  <c r="QJ11" i="4" s="1"/>
  <c r="FQ11" i="4"/>
  <c r="KG11" i="4" s="1"/>
  <c r="OW11" i="4" s="1"/>
  <c r="QK11" i="4" s="1"/>
  <c r="FR11" i="4"/>
  <c r="KH11" i="4" s="1"/>
  <c r="OX11" i="4" s="1"/>
  <c r="QL11" i="4" s="1"/>
  <c r="FS11" i="4"/>
  <c r="KI11" i="4" s="1"/>
  <c r="OY11" i="4" s="1"/>
  <c r="QM11" i="4" s="1"/>
  <c r="FT11" i="4"/>
  <c r="KJ11" i="4" s="1"/>
  <c r="OZ11" i="4" s="1"/>
  <c r="QN11" i="4" s="1"/>
  <c r="FU11" i="4"/>
  <c r="KK11" i="4" s="1"/>
  <c r="PA11" i="4" s="1"/>
  <c r="QO11" i="4" s="1"/>
  <c r="FV11" i="4"/>
  <c r="KL11" i="4" s="1"/>
  <c r="PB11" i="4" s="1"/>
  <c r="QP11" i="4" s="1"/>
  <c r="FW11" i="4"/>
  <c r="KM11" i="4" s="1"/>
  <c r="PC11" i="4" s="1"/>
  <c r="QQ11" i="4" s="1"/>
  <c r="FX11" i="4"/>
  <c r="KN11" i="4" s="1"/>
  <c r="PD11" i="4" s="1"/>
  <c r="QR11" i="4" s="1"/>
  <c r="FY11" i="4"/>
  <c r="KO11" i="4" s="1"/>
  <c r="PE11" i="4" s="1"/>
  <c r="QS11" i="4" s="1"/>
  <c r="FZ11" i="4"/>
  <c r="KP11" i="4" s="1"/>
  <c r="PF11" i="4" s="1"/>
  <c r="QT11" i="4" s="1"/>
  <c r="GA11" i="4"/>
  <c r="KQ11" i="4" s="1"/>
  <c r="PG11" i="4" s="1"/>
  <c r="QU11" i="4" s="1"/>
  <c r="GB11" i="4"/>
  <c r="KR11" i="4" s="1"/>
  <c r="PH11" i="4" s="1"/>
  <c r="QV11" i="4" s="1"/>
  <c r="GC11" i="4"/>
  <c r="KS11" i="4" s="1"/>
  <c r="PI11" i="4" s="1"/>
  <c r="QW11" i="4" s="1"/>
  <c r="GD11" i="4"/>
  <c r="KT11" i="4" s="1"/>
  <c r="PJ11" i="4" s="1"/>
  <c r="QX11" i="4" s="1"/>
  <c r="GE11" i="4"/>
  <c r="KU11" i="4" s="1"/>
  <c r="PK11" i="4" s="1"/>
  <c r="QY11" i="4" s="1"/>
  <c r="GF11" i="4"/>
  <c r="KV11" i="4" s="1"/>
  <c r="GG11" i="4"/>
  <c r="KW11" i="4" s="1"/>
  <c r="GH11" i="4"/>
  <c r="KX11" i="4" s="1"/>
  <c r="PN11" i="4" s="1"/>
  <c r="RB11" i="4" s="1"/>
  <c r="GI11" i="4"/>
  <c r="KY11" i="4" s="1"/>
  <c r="PO11" i="4" s="1"/>
  <c r="RC11" i="4" s="1"/>
  <c r="GJ11" i="4"/>
  <c r="KZ11" i="4" s="1"/>
  <c r="PP11" i="4" s="1"/>
  <c r="RD11" i="4" s="1"/>
  <c r="GK11" i="4"/>
  <c r="LA11" i="4" s="1"/>
  <c r="PQ11" i="4" s="1"/>
  <c r="RE11" i="4" s="1"/>
  <c r="GL11" i="4"/>
  <c r="LB11" i="4" s="1"/>
  <c r="PR11" i="4" s="1"/>
  <c r="RF11" i="4" s="1"/>
  <c r="GM11" i="4"/>
  <c r="LC11" i="4" s="1"/>
  <c r="PS11" i="4" s="1"/>
  <c r="RG11" i="4" s="1"/>
  <c r="GN11" i="4"/>
  <c r="LD11" i="4" s="1"/>
  <c r="PT11" i="4" s="1"/>
  <c r="RH11" i="4" s="1"/>
  <c r="GO11" i="4"/>
  <c r="LE11" i="4" s="1"/>
  <c r="PU11" i="4" s="1"/>
  <c r="RI11" i="4" s="1"/>
  <c r="GP11" i="4"/>
  <c r="LF11" i="4" s="1"/>
  <c r="GQ11" i="4"/>
  <c r="LG11" i="4" s="1"/>
  <c r="PW11" i="4" s="1"/>
  <c r="RK11" i="4" s="1"/>
  <c r="GR11" i="4"/>
  <c r="LH11" i="4" s="1"/>
  <c r="PX11" i="4" s="1"/>
  <c r="RL11" i="4" s="1"/>
  <c r="GS11" i="4"/>
  <c r="LI11" i="4" s="1"/>
  <c r="PY11" i="4" s="1"/>
  <c r="RM11" i="4" s="1"/>
  <c r="GT11" i="4"/>
  <c r="LJ11" i="4" s="1"/>
  <c r="PZ11" i="4" s="1"/>
  <c r="RN11" i="4" s="1"/>
  <c r="GU11" i="4"/>
  <c r="LK11" i="4" s="1"/>
  <c r="QA11" i="4" s="1"/>
  <c r="RO11" i="4" s="1"/>
  <c r="GV11" i="4"/>
  <c r="LL11" i="4" s="1"/>
  <c r="FJ11" i="4"/>
  <c r="JZ11" i="4" s="1"/>
  <c r="OP11" i="4" s="1"/>
  <c r="QD11" i="4" s="1"/>
  <c r="D39" i="6" l="1"/>
  <c r="D42" i="6"/>
  <c r="RQ75" i="4"/>
  <c r="RT75" i="4" s="1"/>
  <c r="LM14" i="4"/>
  <c r="OP14" i="4"/>
  <c r="QD14" i="4" s="1"/>
  <c r="LM30" i="4"/>
  <c r="OP30" i="4"/>
  <c r="QD30" i="4" s="1"/>
  <c r="RQ30" i="4" s="1"/>
  <c r="LM46" i="4"/>
  <c r="OZ46" i="4" s="1"/>
  <c r="QN46" i="4" s="1"/>
  <c r="OP46" i="4"/>
  <c r="QD46" i="4" s="1"/>
  <c r="LM17" i="4"/>
  <c r="PH17" i="4" s="1"/>
  <c r="QV17" i="4" s="1"/>
  <c r="LM21" i="4"/>
  <c r="OP21" i="4"/>
  <c r="QD21" i="4" s="1"/>
  <c r="RQ21" i="4" s="1"/>
  <c r="LM25" i="4"/>
  <c r="PY25" i="4" s="1"/>
  <c r="RM25" i="4" s="1"/>
  <c r="LM29" i="4"/>
  <c r="PL29" i="4" s="1"/>
  <c r="QZ29" i="4" s="1"/>
  <c r="OP29" i="4"/>
  <c r="QD29" i="4" s="1"/>
  <c r="LM33" i="4"/>
  <c r="PK33" i="4" s="1"/>
  <c r="QY33" i="4" s="1"/>
  <c r="LM37" i="4"/>
  <c r="PK37" i="4" s="1"/>
  <c r="QY37" i="4" s="1"/>
  <c r="OP37" i="4"/>
  <c r="QD37" i="4" s="1"/>
  <c r="LM41" i="4"/>
  <c r="OS41" i="4" s="1"/>
  <c r="QG41" i="4" s="1"/>
  <c r="LM45" i="4"/>
  <c r="OZ45" i="4" s="1"/>
  <c r="QN45" i="4" s="1"/>
  <c r="OP45" i="4"/>
  <c r="QD45" i="4" s="1"/>
  <c r="LM49" i="4"/>
  <c r="PC49" i="4" s="1"/>
  <c r="QQ49" i="4" s="1"/>
  <c r="LM53" i="4"/>
  <c r="PH53" i="4" s="1"/>
  <c r="QV53" i="4" s="1"/>
  <c r="OP53" i="4"/>
  <c r="QD53" i="4" s="1"/>
  <c r="LM57" i="4"/>
  <c r="PH57" i="4" s="1"/>
  <c r="QV57" i="4" s="1"/>
  <c r="OP57" i="4"/>
  <c r="QD57" i="4" s="1"/>
  <c r="LM61" i="4"/>
  <c r="PD61" i="4" s="1"/>
  <c r="QR61" i="4" s="1"/>
  <c r="OP61" i="4"/>
  <c r="QD61" i="4" s="1"/>
  <c r="LM65" i="4"/>
  <c r="OS65" i="4" s="1"/>
  <c r="QG65" i="4" s="1"/>
  <c r="OP65" i="4"/>
  <c r="QD65" i="4" s="1"/>
  <c r="LM69" i="4"/>
  <c r="OP69" i="4"/>
  <c r="QD69" i="4" s="1"/>
  <c r="LM73" i="4"/>
  <c r="OP73" i="4"/>
  <c r="QD73" i="4" s="1"/>
  <c r="RQ73" i="4" s="1"/>
  <c r="OP17" i="4"/>
  <c r="QD17" i="4" s="1"/>
  <c r="OP49" i="4"/>
  <c r="QD49" i="4" s="1"/>
  <c r="LM18" i="4"/>
  <c r="QB18" i="4" s="1"/>
  <c r="RP18" i="4" s="1"/>
  <c r="OP18" i="4"/>
  <c r="QD18" i="4" s="1"/>
  <c r="LM38" i="4"/>
  <c r="PK38" i="4" s="1"/>
  <c r="QY38" i="4" s="1"/>
  <c r="OP38" i="4"/>
  <c r="QD38" i="4" s="1"/>
  <c r="LM42" i="4"/>
  <c r="QB42" i="4" s="1"/>
  <c r="RP42" i="4" s="1"/>
  <c r="OP42" i="4"/>
  <c r="QD42" i="4" s="1"/>
  <c r="LM50" i="4"/>
  <c r="QB50" i="4" s="1"/>
  <c r="RP50" i="4" s="1"/>
  <c r="OP50" i="4"/>
  <c r="QD50" i="4" s="1"/>
  <c r="LM13" i="4"/>
  <c r="OP13" i="4"/>
  <c r="QD13" i="4" s="1"/>
  <c r="RQ13" i="4" s="1"/>
  <c r="LM12" i="4"/>
  <c r="OP12" i="4"/>
  <c r="QD12" i="4" s="1"/>
  <c r="LM16" i="4"/>
  <c r="OP16" i="4"/>
  <c r="QD16" i="4" s="1"/>
  <c r="LM20" i="4"/>
  <c r="OP20" i="4"/>
  <c r="QD20" i="4" s="1"/>
  <c r="RQ20" i="4" s="1"/>
  <c r="LM24" i="4"/>
  <c r="OP24" i="4"/>
  <c r="QD24" i="4" s="1"/>
  <c r="LM28" i="4"/>
  <c r="PL28" i="4" s="1"/>
  <c r="QZ28" i="4" s="1"/>
  <c r="OP28" i="4"/>
  <c r="QD28" i="4" s="1"/>
  <c r="LM32" i="4"/>
  <c r="OP32" i="4"/>
  <c r="QD32" i="4" s="1"/>
  <c r="RQ32" i="4" s="1"/>
  <c r="LM36" i="4"/>
  <c r="PZ36" i="4" s="1"/>
  <c r="RN36" i="4" s="1"/>
  <c r="OP36" i="4"/>
  <c r="QD36" i="4" s="1"/>
  <c r="LM40" i="4"/>
  <c r="OS40" i="4" s="1"/>
  <c r="QG40" i="4" s="1"/>
  <c r="OP40" i="4"/>
  <c r="QD40" i="4" s="1"/>
  <c r="LM44" i="4"/>
  <c r="OP44" i="4"/>
  <c r="QD44" i="4" s="1"/>
  <c r="RQ44" i="4" s="1"/>
  <c r="LM48" i="4"/>
  <c r="OZ48" i="4" s="1"/>
  <c r="QN48" i="4" s="1"/>
  <c r="OP48" i="4"/>
  <c r="QD48" i="4" s="1"/>
  <c r="LM52" i="4"/>
  <c r="PH52" i="4" s="1"/>
  <c r="QV52" i="4" s="1"/>
  <c r="OP52" i="4"/>
  <c r="QD52" i="4" s="1"/>
  <c r="LM56" i="4"/>
  <c r="PH56" i="4" s="1"/>
  <c r="QV56" i="4" s="1"/>
  <c r="OP56" i="4"/>
  <c r="QD56" i="4" s="1"/>
  <c r="LM60" i="4"/>
  <c r="PH60" i="4" s="1"/>
  <c r="QV60" i="4" s="1"/>
  <c r="OP60" i="4"/>
  <c r="QD60" i="4" s="1"/>
  <c r="LM64" i="4"/>
  <c r="PJ64" i="4" s="1"/>
  <c r="QX64" i="4" s="1"/>
  <c r="OP64" i="4"/>
  <c r="QD64" i="4" s="1"/>
  <c r="LM68" i="4"/>
  <c r="PE68" i="4" s="1"/>
  <c r="QS68" i="4" s="1"/>
  <c r="OP68" i="4"/>
  <c r="QD68" i="4" s="1"/>
  <c r="LM72" i="4"/>
  <c r="OP72" i="4"/>
  <c r="QD72" i="4" s="1"/>
  <c r="OP41" i="4"/>
  <c r="QD41" i="4" s="1"/>
  <c r="LM15" i="4"/>
  <c r="OP15" i="4"/>
  <c r="QD15" i="4" s="1"/>
  <c r="LM19" i="4"/>
  <c r="OP19" i="4"/>
  <c r="QD19" i="4" s="1"/>
  <c r="RQ19" i="4" s="1"/>
  <c r="LM23" i="4"/>
  <c r="OP23" i="4"/>
  <c r="QD23" i="4" s="1"/>
  <c r="LM27" i="4"/>
  <c r="OP27" i="4"/>
  <c r="QD27" i="4" s="1"/>
  <c r="RQ27" i="4" s="1"/>
  <c r="LM31" i="4"/>
  <c r="PL31" i="4" s="1"/>
  <c r="QZ31" i="4" s="1"/>
  <c r="OP31" i="4"/>
  <c r="QD31" i="4" s="1"/>
  <c r="LM35" i="4"/>
  <c r="OP35" i="4"/>
  <c r="QD35" i="4" s="1"/>
  <c r="RQ35" i="4" s="1"/>
  <c r="LM39" i="4"/>
  <c r="PP39" i="4" s="1"/>
  <c r="RD39" i="4" s="1"/>
  <c r="LM43" i="4"/>
  <c r="OP43" i="4"/>
  <c r="QD43" i="4" s="1"/>
  <c r="RQ43" i="4" s="1"/>
  <c r="LM47" i="4"/>
  <c r="OZ47" i="4" s="1"/>
  <c r="QN47" i="4" s="1"/>
  <c r="OP47" i="4"/>
  <c r="QD47" i="4" s="1"/>
  <c r="LM51" i="4"/>
  <c r="OP51" i="4"/>
  <c r="QD51" i="4" s="1"/>
  <c r="RQ51" i="4" s="1"/>
  <c r="LM55" i="4"/>
  <c r="OP55" i="4"/>
  <c r="QD55" i="4" s="1"/>
  <c r="LM59" i="4"/>
  <c r="OP59" i="4"/>
  <c r="QD59" i="4" s="1"/>
  <c r="LM63" i="4"/>
  <c r="PD63" i="4" s="1"/>
  <c r="QR63" i="4" s="1"/>
  <c r="LM67" i="4"/>
  <c r="PV67" i="4" s="1"/>
  <c r="RJ67" i="4" s="1"/>
  <c r="OP67" i="4"/>
  <c r="QD67" i="4" s="1"/>
  <c r="LM71" i="4"/>
  <c r="PE71" i="4" s="1"/>
  <c r="QS71" i="4" s="1"/>
  <c r="OP71" i="4"/>
  <c r="QD71" i="4" s="1"/>
  <c r="OP33" i="4"/>
  <c r="QD33" i="4" s="1"/>
  <c r="LM22" i="4"/>
  <c r="OP22" i="4"/>
  <c r="QD22" i="4" s="1"/>
  <c r="RQ22" i="4" s="1"/>
  <c r="LM26" i="4"/>
  <c r="OP26" i="4"/>
  <c r="QD26" i="4" s="1"/>
  <c r="LM34" i="4"/>
  <c r="PK34" i="4" s="1"/>
  <c r="QY34" i="4" s="1"/>
  <c r="OP34" i="4"/>
  <c r="QD34" i="4" s="1"/>
  <c r="LM54" i="4"/>
  <c r="OP54" i="4"/>
  <c r="QD54" i="4" s="1"/>
  <c r="LM58" i="4"/>
  <c r="PH58" i="4" s="1"/>
  <c r="QV58" i="4" s="1"/>
  <c r="OP58" i="4"/>
  <c r="QD58" i="4" s="1"/>
  <c r="LM62" i="4"/>
  <c r="OZ62" i="4" s="1"/>
  <c r="QN62" i="4" s="1"/>
  <c r="OP62" i="4"/>
  <c r="QD62" i="4" s="1"/>
  <c r="LM66" i="4"/>
  <c r="PP66" i="4" s="1"/>
  <c r="RD66" i="4" s="1"/>
  <c r="OP66" i="4"/>
  <c r="QD66" i="4" s="1"/>
  <c r="LM70" i="4"/>
  <c r="OX70" i="4" s="1"/>
  <c r="QL70" i="4" s="1"/>
  <c r="OP70" i="4"/>
  <c r="QD70" i="4" s="1"/>
  <c r="LM74" i="4"/>
  <c r="PV74" i="4" s="1"/>
  <c r="RJ74" i="4" s="1"/>
  <c r="OP74" i="4"/>
  <c r="QD74" i="4" s="1"/>
  <c r="LM78" i="4"/>
  <c r="QA78" i="4" s="1"/>
  <c r="RO78" i="4" s="1"/>
  <c r="OP78" i="4"/>
  <c r="QD78" i="4" s="1"/>
  <c r="LM82" i="4"/>
  <c r="OX82" i="4" s="1"/>
  <c r="QL82" i="4" s="1"/>
  <c r="OP82" i="4"/>
  <c r="QD82" i="4" s="1"/>
  <c r="LM86" i="4"/>
  <c r="OX86" i="4" s="1"/>
  <c r="QL86" i="4" s="1"/>
  <c r="OP86" i="4"/>
  <c r="QD86" i="4" s="1"/>
  <c r="LM90" i="4"/>
  <c r="QA90" i="4" s="1"/>
  <c r="RO90" i="4" s="1"/>
  <c r="OP90" i="4"/>
  <c r="QD90" i="4" s="1"/>
  <c r="LM94" i="4"/>
  <c r="PJ94" i="4" s="1"/>
  <c r="QX94" i="4" s="1"/>
  <c r="LM98" i="4"/>
  <c r="OX98" i="4" s="1"/>
  <c r="QL98" i="4" s="1"/>
  <c r="OP98" i="4"/>
  <c r="QD98" i="4" s="1"/>
  <c r="LM102" i="4"/>
  <c r="OZ102" i="4" s="1"/>
  <c r="QN102" i="4" s="1"/>
  <c r="OP102" i="4"/>
  <c r="QD102" i="4" s="1"/>
  <c r="LM106" i="4"/>
  <c r="PH106" i="4" s="1"/>
  <c r="QV106" i="4" s="1"/>
  <c r="OP106" i="4"/>
  <c r="QD106" i="4" s="1"/>
  <c r="LM110" i="4"/>
  <c r="OZ110" i="4" s="1"/>
  <c r="QN110" i="4" s="1"/>
  <c r="OP110" i="4"/>
  <c r="QD110" i="4" s="1"/>
  <c r="OP25" i="4"/>
  <c r="QD25" i="4" s="1"/>
  <c r="LM77" i="4"/>
  <c r="OP77" i="4"/>
  <c r="QD77" i="4" s="1"/>
  <c r="RQ77" i="4" s="1"/>
  <c r="LM81" i="4"/>
  <c r="PV81" i="4" s="1"/>
  <c r="RJ81" i="4" s="1"/>
  <c r="OP81" i="4"/>
  <c r="QD81" i="4" s="1"/>
  <c r="LM85" i="4"/>
  <c r="OX85" i="4" s="1"/>
  <c r="QL85" i="4" s="1"/>
  <c r="OP85" i="4"/>
  <c r="QD85" i="4" s="1"/>
  <c r="LM89" i="4"/>
  <c r="OP89" i="4"/>
  <c r="QD89" i="4" s="1"/>
  <c r="RQ89" i="4" s="1"/>
  <c r="LM93" i="4"/>
  <c r="OX93" i="4" s="1"/>
  <c r="QL93" i="4" s="1"/>
  <c r="OP93" i="4"/>
  <c r="QD93" i="4" s="1"/>
  <c r="LM97" i="4"/>
  <c r="OP97" i="4"/>
  <c r="QD97" i="4" s="1"/>
  <c r="RQ97" i="4" s="1"/>
  <c r="LM101" i="4"/>
  <c r="PE101" i="4" s="1"/>
  <c r="QS101" i="4" s="1"/>
  <c r="OP101" i="4"/>
  <c r="QD101" i="4" s="1"/>
  <c r="LM105" i="4"/>
  <c r="OU105" i="4" s="1"/>
  <c r="QI105" i="4" s="1"/>
  <c r="OP105" i="4"/>
  <c r="QD105" i="4" s="1"/>
  <c r="LM76" i="4"/>
  <c r="OP76" i="4"/>
  <c r="QD76" i="4" s="1"/>
  <c r="LM80" i="4"/>
  <c r="QB80" i="4" s="1"/>
  <c r="RP80" i="4" s="1"/>
  <c r="OP80" i="4"/>
  <c r="QD80" i="4" s="1"/>
  <c r="LM84" i="4"/>
  <c r="OP84" i="4" s="1"/>
  <c r="QD84" i="4" s="1"/>
  <c r="LM88" i="4"/>
  <c r="PH88" i="4" s="1"/>
  <c r="QV88" i="4" s="1"/>
  <c r="OP88" i="4"/>
  <c r="QD88" i="4" s="1"/>
  <c r="LM92" i="4"/>
  <c r="OP92" i="4"/>
  <c r="QD92" i="4" s="1"/>
  <c r="RQ92" i="4" s="1"/>
  <c r="LM96" i="4"/>
  <c r="OP96" i="4"/>
  <c r="QD96" i="4" s="1"/>
  <c r="LM100" i="4"/>
  <c r="OP100" i="4"/>
  <c r="QD100" i="4" s="1"/>
  <c r="LM104" i="4"/>
  <c r="OU104" i="4" s="1"/>
  <c r="QI104" i="4" s="1"/>
  <c r="OP104" i="4"/>
  <c r="QD104" i="4" s="1"/>
  <c r="LM108" i="4"/>
  <c r="OZ108" i="4" s="1"/>
  <c r="QN108" i="4" s="1"/>
  <c r="OP108" i="4"/>
  <c r="QD108" i="4" s="1"/>
  <c r="LM112" i="4"/>
  <c r="OZ112" i="4" s="1"/>
  <c r="QN112" i="4" s="1"/>
  <c r="OP112" i="4"/>
  <c r="QD112" i="4" s="1"/>
  <c r="LM116" i="4"/>
  <c r="OP116" i="4"/>
  <c r="QD116" i="4" s="1"/>
  <c r="RQ116" i="4" s="1"/>
  <c r="LM75" i="4"/>
  <c r="LM79" i="4"/>
  <c r="PP79" i="4" s="1"/>
  <c r="RD79" i="4" s="1"/>
  <c r="OP79" i="4"/>
  <c r="QD79" i="4" s="1"/>
  <c r="LM83" i="4"/>
  <c r="OX83" i="4" s="1"/>
  <c r="QL83" i="4" s="1"/>
  <c r="LM87" i="4"/>
  <c r="PP87" i="4" s="1"/>
  <c r="RD87" i="4" s="1"/>
  <c r="OP87" i="4"/>
  <c r="QD87" i="4" s="1"/>
  <c r="LM91" i="4"/>
  <c r="OP91" i="4"/>
  <c r="QD91" i="4" s="1"/>
  <c r="RQ91" i="4" s="1"/>
  <c r="LM95" i="4"/>
  <c r="OZ95" i="4" s="1"/>
  <c r="QN95" i="4" s="1"/>
  <c r="LM99" i="4"/>
  <c r="OX99" i="4" s="1"/>
  <c r="QL99" i="4" s="1"/>
  <c r="OP99" i="4"/>
  <c r="QD99" i="4" s="1"/>
  <c r="LM103" i="4"/>
  <c r="OP103" i="4"/>
  <c r="QD103" i="4" s="1"/>
  <c r="LM107" i="4"/>
  <c r="OP107" i="4"/>
  <c r="QD107" i="4" s="1"/>
  <c r="LM111" i="4"/>
  <c r="OZ111" i="4" s="1"/>
  <c r="QN111" i="4" s="1"/>
  <c r="OP111" i="4"/>
  <c r="QD111" i="4" s="1"/>
  <c r="LM115" i="4"/>
  <c r="OZ115" i="4" s="1"/>
  <c r="QN115" i="4" s="1"/>
  <c r="OP115" i="4"/>
  <c r="QD115" i="4" s="1"/>
  <c r="LM119" i="4"/>
  <c r="QB119" i="4" s="1"/>
  <c r="RP119" i="4" s="1"/>
  <c r="OP119" i="4"/>
  <c r="QD119" i="4" s="1"/>
  <c r="LM114" i="4"/>
  <c r="OZ114" i="4" s="1"/>
  <c r="QN114" i="4" s="1"/>
  <c r="OP114" i="4"/>
  <c r="QD114" i="4" s="1"/>
  <c r="LM118" i="4"/>
  <c r="QB118" i="4" s="1"/>
  <c r="RP118" i="4" s="1"/>
  <c r="OP118" i="4"/>
  <c r="QD118" i="4" s="1"/>
  <c r="LM109" i="4"/>
  <c r="LM113" i="4"/>
  <c r="OP113" i="4"/>
  <c r="QD113" i="4" s="1"/>
  <c r="LM117" i="4"/>
  <c r="OZ117" i="4" s="1"/>
  <c r="QN117" i="4" s="1"/>
  <c r="OP117" i="4"/>
  <c r="QD117" i="4" s="1"/>
  <c r="LM11" i="4"/>
  <c r="PM11" i="4" s="1"/>
  <c r="RA11" i="4" s="1"/>
  <c r="PK36" i="4" l="1"/>
  <c r="QY36" i="4" s="1"/>
  <c r="RQ36" i="4" s="1"/>
  <c r="RQ34" i="4"/>
  <c r="RR34" i="4" s="1"/>
  <c r="PO47" i="4"/>
  <c r="RC47" i="4" s="1"/>
  <c r="PV11" i="4"/>
  <c r="RJ11" i="4" s="1"/>
  <c r="PL50" i="4"/>
  <c r="QZ50" i="4" s="1"/>
  <c r="RQ50" i="4" s="1"/>
  <c r="RW50" i="4" s="1"/>
  <c r="RQ80" i="4"/>
  <c r="RV80" i="4" s="1"/>
  <c r="RQ61" i="4"/>
  <c r="RT61" i="4" s="1"/>
  <c r="PZ29" i="4"/>
  <c r="RN29" i="4" s="1"/>
  <c r="RQ29" i="4" s="1"/>
  <c r="PZ28" i="4"/>
  <c r="RN28" i="4" s="1"/>
  <c r="RQ28" i="4" s="1"/>
  <c r="QB11" i="4"/>
  <c r="RP11" i="4" s="1"/>
  <c r="QB40" i="4"/>
  <c r="RP40" i="4" s="1"/>
  <c r="RQ31" i="4"/>
  <c r="RR31" i="4" s="1"/>
  <c r="PJ65" i="4"/>
  <c r="QX65" i="4" s="1"/>
  <c r="QB86" i="4"/>
  <c r="RP86" i="4" s="1"/>
  <c r="RQ86" i="4" s="1"/>
  <c r="RW86" i="4" s="1"/>
  <c r="RQ58" i="4"/>
  <c r="RV58" i="4" s="1"/>
  <c r="PH41" i="4"/>
  <c r="QV41" i="4" s="1"/>
  <c r="RQ41" i="4" s="1"/>
  <c r="RQ25" i="4"/>
  <c r="RW25" i="4" s="1"/>
  <c r="PX94" i="4"/>
  <c r="RL94" i="4" s="1"/>
  <c r="OV94" i="4"/>
  <c r="QJ94" i="4" s="1"/>
  <c r="OY94" i="4"/>
  <c r="QM94" i="4" s="1"/>
  <c r="OZ94" i="4"/>
  <c r="QN94" i="4" s="1"/>
  <c r="OU94" i="4"/>
  <c r="QI94" i="4" s="1"/>
  <c r="PX64" i="4"/>
  <c r="RL64" i="4" s="1"/>
  <c r="OS94" i="4"/>
  <c r="QG94" i="4" s="1"/>
  <c r="OR94" i="4"/>
  <c r="QF94" i="4" s="1"/>
  <c r="RQ70" i="4"/>
  <c r="RR70" i="4" s="1"/>
  <c r="RQ104" i="4"/>
  <c r="RS104" i="4" s="1"/>
  <c r="RQ88" i="4"/>
  <c r="RR88" i="4" s="1"/>
  <c r="RQ93" i="4"/>
  <c r="RS93" i="4" s="1"/>
  <c r="RQ114" i="4"/>
  <c r="RU114" i="4" s="1"/>
  <c r="OZ119" i="4"/>
  <c r="QN119" i="4" s="1"/>
  <c r="RQ119" i="4" s="1"/>
  <c r="OU84" i="4"/>
  <c r="QI84" i="4" s="1"/>
  <c r="PP46" i="4"/>
  <c r="RD46" i="4" s="1"/>
  <c r="RQ46" i="4" s="1"/>
  <c r="RR75" i="4"/>
  <c r="RQ105" i="4"/>
  <c r="RW105" i="4" s="1"/>
  <c r="RS75" i="4"/>
  <c r="RQ68" i="4"/>
  <c r="RR68" i="4" s="1"/>
  <c r="RV75" i="4"/>
  <c r="RW75" i="4"/>
  <c r="RQ111" i="4"/>
  <c r="RV111" i="4" s="1"/>
  <c r="RQ82" i="4"/>
  <c r="RU82" i="4" s="1"/>
  <c r="RQ74" i="4"/>
  <c r="RR74" i="4" s="1"/>
  <c r="RU75" i="4"/>
  <c r="RQ56" i="4"/>
  <c r="RV56" i="4" s="1"/>
  <c r="RQ45" i="4"/>
  <c r="RV45" i="4" s="1"/>
  <c r="RQ112" i="4"/>
  <c r="RT89" i="4"/>
  <c r="RW89" i="4"/>
  <c r="RS89" i="4"/>
  <c r="RU89" i="4"/>
  <c r="RR89" i="4"/>
  <c r="RV89" i="4"/>
  <c r="RQ81" i="4"/>
  <c r="RQ106" i="4"/>
  <c r="OZ40" i="4"/>
  <c r="QN40" i="4" s="1"/>
  <c r="RQ71" i="4"/>
  <c r="OZ65" i="4"/>
  <c r="QN65" i="4" s="1"/>
  <c r="RV51" i="4"/>
  <c r="RR51" i="4"/>
  <c r="RU51" i="4"/>
  <c r="RT51" i="4"/>
  <c r="RW51" i="4"/>
  <c r="RS51" i="4"/>
  <c r="OY40" i="4"/>
  <c r="QM40" i="4" s="1"/>
  <c r="RQ42" i="4"/>
  <c r="RT73" i="4"/>
  <c r="RW73" i="4"/>
  <c r="RS73" i="4"/>
  <c r="RU73" i="4"/>
  <c r="RR73" i="4"/>
  <c r="RV73" i="4"/>
  <c r="RQ57" i="4"/>
  <c r="RV43" i="4"/>
  <c r="RR43" i="4"/>
  <c r="RU43" i="4"/>
  <c r="RT43" i="4"/>
  <c r="RW43" i="4"/>
  <c r="RS43" i="4"/>
  <c r="RQ117" i="4"/>
  <c r="RV116" i="4"/>
  <c r="RR116" i="4"/>
  <c r="RU116" i="4"/>
  <c r="RS116" i="4"/>
  <c r="RW116" i="4"/>
  <c r="RT116" i="4"/>
  <c r="RQ108" i="4"/>
  <c r="RQ110" i="4"/>
  <c r="RQ102" i="4"/>
  <c r="RQ67" i="4"/>
  <c r="RT44" i="4"/>
  <c r="RW44" i="4"/>
  <c r="RS44" i="4"/>
  <c r="RV44" i="4"/>
  <c r="RR44" i="4"/>
  <c r="RU44" i="4"/>
  <c r="RQ49" i="4"/>
  <c r="RQ53" i="4"/>
  <c r="RT91" i="4"/>
  <c r="RW91" i="4"/>
  <c r="RS91" i="4"/>
  <c r="RV91" i="4"/>
  <c r="RU91" i="4"/>
  <c r="RR91" i="4"/>
  <c r="RT97" i="4"/>
  <c r="RW97" i="4"/>
  <c r="RS97" i="4"/>
  <c r="RU97" i="4"/>
  <c r="RR97" i="4"/>
  <c r="RV97" i="4"/>
  <c r="RV92" i="4"/>
  <c r="RR92" i="4"/>
  <c r="RU92" i="4"/>
  <c r="RS92" i="4"/>
  <c r="RW92" i="4"/>
  <c r="RT92" i="4"/>
  <c r="RT77" i="4"/>
  <c r="RW77" i="4"/>
  <c r="RS77" i="4"/>
  <c r="RU77" i="4"/>
  <c r="RR77" i="4"/>
  <c r="RV77" i="4"/>
  <c r="RQ90" i="4"/>
  <c r="PX40" i="4"/>
  <c r="RL40" i="4" s="1"/>
  <c r="RQ60" i="4"/>
  <c r="RQ52" i="4"/>
  <c r="RT27" i="4"/>
  <c r="RU27" i="4"/>
  <c r="RW27" i="4"/>
  <c r="RS27" i="4"/>
  <c r="RV27" i="4"/>
  <c r="RR27" i="4"/>
  <c r="RV19" i="4"/>
  <c r="RR19" i="4"/>
  <c r="RU19" i="4"/>
  <c r="RT19" i="4"/>
  <c r="RS19" i="4"/>
  <c r="RW19" i="4"/>
  <c r="RV30" i="4"/>
  <c r="RR30" i="4"/>
  <c r="RW30" i="4"/>
  <c r="RS30" i="4"/>
  <c r="RU30" i="4"/>
  <c r="RT30" i="4"/>
  <c r="RV32" i="4"/>
  <c r="RR32" i="4"/>
  <c r="RW32" i="4"/>
  <c r="RS32" i="4"/>
  <c r="RU32" i="4"/>
  <c r="RT32" i="4"/>
  <c r="RV13" i="4"/>
  <c r="RR13" i="4"/>
  <c r="RU13" i="4"/>
  <c r="RT13" i="4"/>
  <c r="RW13" i="4"/>
  <c r="RS13" i="4"/>
  <c r="RT22" i="4"/>
  <c r="RW22" i="4"/>
  <c r="RS22" i="4"/>
  <c r="RV22" i="4"/>
  <c r="RR22" i="4"/>
  <c r="RU22" i="4"/>
  <c r="RT35" i="4"/>
  <c r="RU35" i="4"/>
  <c r="RW35" i="4"/>
  <c r="RS35" i="4"/>
  <c r="RV35" i="4"/>
  <c r="RR35" i="4"/>
  <c r="RT20" i="4"/>
  <c r="RW20" i="4"/>
  <c r="RS20" i="4"/>
  <c r="RV20" i="4"/>
  <c r="RR20" i="4"/>
  <c r="RU20" i="4"/>
  <c r="RV21" i="4"/>
  <c r="RR21" i="4"/>
  <c r="RU21" i="4"/>
  <c r="RT21" i="4"/>
  <c r="RW21" i="4"/>
  <c r="RS21" i="4"/>
  <c r="OX115" i="4"/>
  <c r="QL115" i="4" s="1"/>
  <c r="RQ115" i="4" s="1"/>
  <c r="QB85" i="4"/>
  <c r="RP85" i="4" s="1"/>
  <c r="RQ85" i="4" s="1"/>
  <c r="PR47" i="4"/>
  <c r="RF47" i="4" s="1"/>
  <c r="PE98" i="4"/>
  <c r="QS98" i="4" s="1"/>
  <c r="RQ98" i="4" s="1"/>
  <c r="OP94" i="4"/>
  <c r="QD94" i="4" s="1"/>
  <c r="PP40" i="4"/>
  <c r="RD40" i="4" s="1"/>
  <c r="RQ18" i="4"/>
  <c r="OZ79" i="4"/>
  <c r="QN79" i="4" s="1"/>
  <c r="RQ17" i="4"/>
  <c r="PE100" i="4"/>
  <c r="QS100" i="4" s="1"/>
  <c r="RQ100" i="4" s="1"/>
  <c r="PH59" i="4"/>
  <c r="QV59" i="4" s="1"/>
  <c r="RQ59" i="4" s="1"/>
  <c r="QB39" i="4"/>
  <c r="RP39" i="4" s="1"/>
  <c r="OZ118" i="4"/>
  <c r="QN118" i="4" s="1"/>
  <c r="RQ118" i="4" s="1"/>
  <c r="OX101" i="4"/>
  <c r="QL101" i="4" s="1"/>
  <c r="RQ101" i="4" s="1"/>
  <c r="OV79" i="4"/>
  <c r="QJ79" i="4" s="1"/>
  <c r="OZ64" i="4"/>
  <c r="QN64" i="4" s="1"/>
  <c r="OS78" i="4"/>
  <c r="QG78" i="4" s="1"/>
  <c r="RQ78" i="4" s="1"/>
  <c r="OP63" i="4"/>
  <c r="QD63" i="4" s="1"/>
  <c r="RQ63" i="4" s="1"/>
  <c r="PL11" i="4"/>
  <c r="QZ11" i="4" s="1"/>
  <c r="PD66" i="4"/>
  <c r="QR66" i="4" s="1"/>
  <c r="QB12" i="4"/>
  <c r="RP12" i="4" s="1"/>
  <c r="PX39" i="4"/>
  <c r="RL39" i="4" s="1"/>
  <c r="OQ26" i="4"/>
  <c r="QE26" i="4" s="1"/>
  <c r="RQ26" i="4" s="1"/>
  <c r="PD39" i="4"/>
  <c r="QR39" i="4" s="1"/>
  <c r="QB103" i="4"/>
  <c r="RP103" i="4" s="1"/>
  <c r="OS64" i="4"/>
  <c r="QG64" i="4" s="1"/>
  <c r="OR39" i="4"/>
  <c r="QF39" i="4" s="1"/>
  <c r="OZ109" i="4"/>
  <c r="QN109" i="4" s="1"/>
  <c r="RQ109" i="4" s="1"/>
  <c r="PJ103" i="4"/>
  <c r="QX103" i="4" s="1"/>
  <c r="OZ87" i="4"/>
  <c r="QN87" i="4" s="1"/>
  <c r="RQ87" i="4" s="1"/>
  <c r="QB83" i="4"/>
  <c r="RP83" i="4" s="1"/>
  <c r="RQ83" i="4" s="1"/>
  <c r="OV96" i="4"/>
  <c r="QJ96" i="4" s="1"/>
  <c r="RQ96" i="4" s="1"/>
  <c r="QB76" i="4"/>
  <c r="RP76" i="4" s="1"/>
  <c r="RQ76" i="4" s="1"/>
  <c r="PP72" i="4"/>
  <c r="RD72" i="4" s="1"/>
  <c r="PJ62" i="4"/>
  <c r="QX62" i="4" s="1"/>
  <c r="RQ62" i="4" s="1"/>
  <c r="PA16" i="4"/>
  <c r="QO16" i="4" s="1"/>
  <c r="RQ16" i="4" s="1"/>
  <c r="OX69" i="4"/>
  <c r="QL69" i="4" s="1"/>
  <c r="QB23" i="4"/>
  <c r="RP23" i="4" s="1"/>
  <c r="PZ37" i="4"/>
  <c r="RN37" i="4" s="1"/>
  <c r="OS39" i="4"/>
  <c r="QG39" i="4" s="1"/>
  <c r="OY39" i="4"/>
  <c r="QM39" i="4" s="1"/>
  <c r="OZ107" i="4"/>
  <c r="QN107" i="4" s="1"/>
  <c r="RQ107" i="4" s="1"/>
  <c r="OZ113" i="4"/>
  <c r="QN113" i="4" s="1"/>
  <c r="RQ113" i="4" s="1"/>
  <c r="PE99" i="4"/>
  <c r="QS99" i="4" s="1"/>
  <c r="RQ99" i="4" s="1"/>
  <c r="PP95" i="4"/>
  <c r="RD95" i="4" s="1"/>
  <c r="RQ95" i="4" s="1"/>
  <c r="PD79" i="4"/>
  <c r="QR79" i="4" s="1"/>
  <c r="OU103" i="4"/>
  <c r="QI103" i="4" s="1"/>
  <c r="OU79" i="4"/>
  <c r="QI79" i="4" s="1"/>
  <c r="OZ72" i="4"/>
  <c r="QN72" i="4" s="1"/>
  <c r="PE69" i="4"/>
  <c r="QS69" i="4" s="1"/>
  <c r="QB64" i="4"/>
  <c r="RP64" i="4" s="1"/>
  <c r="PZ38" i="4"/>
  <c r="RN38" i="4" s="1"/>
  <c r="OY84" i="4"/>
  <c r="QM84" i="4" s="1"/>
  <c r="OS66" i="4"/>
  <c r="QG66" i="4" s="1"/>
  <c r="OP39" i="4"/>
  <c r="QD39" i="4" s="1"/>
  <c r="PE14" i="4"/>
  <c r="QS14" i="4" s="1"/>
  <c r="RQ14" i="4" s="1"/>
  <c r="PH54" i="4"/>
  <c r="QV54" i="4" s="1"/>
  <c r="RQ54" i="4" s="1"/>
  <c r="PV12" i="4"/>
  <c r="RJ12" i="4" s="1"/>
  <c r="PX15" i="4"/>
  <c r="RL15" i="4" s="1"/>
  <c r="RQ15" i="4" s="1"/>
  <c r="PH55" i="4"/>
  <c r="QV55" i="4" s="1"/>
  <c r="RQ55" i="4" s="1"/>
  <c r="OS48" i="4"/>
  <c r="QG48" i="4" s="1"/>
  <c r="RQ48" i="4" s="1"/>
  <c r="OZ39" i="4"/>
  <c r="QN39" i="4" s="1"/>
  <c r="PZ33" i="4"/>
  <c r="RN33" i="4" s="1"/>
  <c r="PM12" i="4"/>
  <c r="RA12" i="4" s="1"/>
  <c r="OR40" i="4"/>
  <c r="QF40" i="4" s="1"/>
  <c r="QB47" i="4"/>
  <c r="RP47" i="4" s="1"/>
  <c r="PU24" i="4"/>
  <c r="RI24" i="4" s="1"/>
  <c r="RQ24" i="4" s="1"/>
  <c r="RW34" i="4" l="1"/>
  <c r="RV34" i="4"/>
  <c r="RT34" i="4"/>
  <c r="RS34" i="4"/>
  <c r="RU34" i="4"/>
  <c r="RU80" i="4"/>
  <c r="RT50" i="4"/>
  <c r="RW80" i="4"/>
  <c r="RV50" i="4"/>
  <c r="RU50" i="4"/>
  <c r="RT80" i="4"/>
  <c r="RS80" i="4"/>
  <c r="RR80" i="4"/>
  <c r="RS50" i="4"/>
  <c r="RR50" i="4"/>
  <c r="RU61" i="4"/>
  <c r="RR61" i="4"/>
  <c r="RV61" i="4"/>
  <c r="RS61" i="4"/>
  <c r="RW61" i="4"/>
  <c r="RQ11" i="4"/>
  <c r="RW11" i="4" s="1"/>
  <c r="RV31" i="4"/>
  <c r="RS31" i="4"/>
  <c r="RW31" i="4"/>
  <c r="RT31" i="4"/>
  <c r="RU31" i="4"/>
  <c r="RQ65" i="4"/>
  <c r="RU65" i="4" s="1"/>
  <c r="RS58" i="4"/>
  <c r="RR82" i="4"/>
  <c r="RT58" i="4"/>
  <c r="RR58" i="4"/>
  <c r="RW58" i="4"/>
  <c r="RS111" i="4"/>
  <c r="RR25" i="4"/>
  <c r="RT25" i="4"/>
  <c r="RS25" i="4"/>
  <c r="RV25" i="4"/>
  <c r="RU25" i="4"/>
  <c r="RU58" i="4"/>
  <c r="RW70" i="4"/>
  <c r="RT70" i="4"/>
  <c r="RW88" i="4"/>
  <c r="RV70" i="4"/>
  <c r="RW68" i="4"/>
  <c r="RV88" i="4"/>
  <c r="RU104" i="4"/>
  <c r="RU70" i="4"/>
  <c r="RS70" i="4"/>
  <c r="RR111" i="4"/>
  <c r="RW111" i="4"/>
  <c r="RT104" i="4"/>
  <c r="RR104" i="4"/>
  <c r="RU111" i="4"/>
  <c r="RT111" i="4"/>
  <c r="RW104" i="4"/>
  <c r="RV104" i="4"/>
  <c r="RV68" i="4"/>
  <c r="RS88" i="4"/>
  <c r="RQ84" i="4"/>
  <c r="RU84" i="4" s="1"/>
  <c r="RU88" i="4"/>
  <c r="RQ94" i="4"/>
  <c r="RU94" i="4" s="1"/>
  <c r="RS82" i="4"/>
  <c r="RT88" i="4"/>
  <c r="RW93" i="4"/>
  <c r="RR105" i="4"/>
  <c r="RT74" i="4"/>
  <c r="RU105" i="4"/>
  <c r="RT93" i="4"/>
  <c r="RS114" i="4"/>
  <c r="RW74" i="4"/>
  <c r="RR114" i="4"/>
  <c r="RQ66" i="4"/>
  <c r="RR66" i="4" s="1"/>
  <c r="RV74" i="4"/>
  <c r="RT105" i="4"/>
  <c r="RV93" i="4"/>
  <c r="RR93" i="4"/>
  <c r="RV114" i="4"/>
  <c r="RT114" i="4"/>
  <c r="RU74" i="4"/>
  <c r="RU86" i="4"/>
  <c r="RS105" i="4"/>
  <c r="RU93" i="4"/>
  <c r="RW114" i="4"/>
  <c r="RS74" i="4"/>
  <c r="RV105" i="4"/>
  <c r="RS86" i="4"/>
  <c r="RR86" i="4"/>
  <c r="RT86" i="4"/>
  <c r="RV86" i="4"/>
  <c r="RW82" i="4"/>
  <c r="RQ103" i="4"/>
  <c r="RW103" i="4" s="1"/>
  <c r="RU68" i="4"/>
  <c r="RT45" i="4"/>
  <c r="RX77" i="4"/>
  <c r="SD77" i="4" s="1"/>
  <c r="RQ40" i="4"/>
  <c r="RS40" i="4" s="1"/>
  <c r="RS68" i="4"/>
  <c r="RT82" i="4"/>
  <c r="RV82" i="4"/>
  <c r="RU45" i="4"/>
  <c r="RS45" i="4"/>
  <c r="RR45" i="4"/>
  <c r="RT68" i="4"/>
  <c r="RW45" i="4"/>
  <c r="RQ72" i="4"/>
  <c r="RU72" i="4" s="1"/>
  <c r="RQ69" i="4"/>
  <c r="RS69" i="4" s="1"/>
  <c r="RX13" i="4"/>
  <c r="RY13" i="4" s="1"/>
  <c r="RX92" i="4"/>
  <c r="RQ79" i="4"/>
  <c r="RT79" i="4" s="1"/>
  <c r="RX91" i="4"/>
  <c r="RX97" i="4"/>
  <c r="RX116" i="4"/>
  <c r="RX89" i="4"/>
  <c r="RX20" i="4"/>
  <c r="RX22" i="4"/>
  <c r="RX21" i="4"/>
  <c r="RX35" i="4"/>
  <c r="RX32" i="4"/>
  <c r="RX30" i="4"/>
  <c r="RX27" i="4"/>
  <c r="RX44" i="4"/>
  <c r="RX19" i="4"/>
  <c r="RX43" i="4"/>
  <c r="RX73" i="4"/>
  <c r="RX51" i="4"/>
  <c r="RX75" i="4"/>
  <c r="RQ39" i="4"/>
  <c r="RU39" i="4" s="1"/>
  <c r="RS56" i="4"/>
  <c r="RU56" i="4"/>
  <c r="RR56" i="4"/>
  <c r="RT56" i="4"/>
  <c r="RW56" i="4"/>
  <c r="RQ47" i="4"/>
  <c r="RU47" i="4" s="1"/>
  <c r="RQ64" i="4"/>
  <c r="RR64" i="4" s="1"/>
  <c r="RV55" i="4"/>
  <c r="RR55" i="4"/>
  <c r="RU55" i="4"/>
  <c r="RT55" i="4"/>
  <c r="RW55" i="4"/>
  <c r="RS55" i="4"/>
  <c r="RT99" i="4"/>
  <c r="RW99" i="4"/>
  <c r="RS99" i="4"/>
  <c r="RV99" i="4"/>
  <c r="RU99" i="4"/>
  <c r="RR99" i="4"/>
  <c r="RV96" i="4"/>
  <c r="RR96" i="4"/>
  <c r="RU96" i="4"/>
  <c r="RS96" i="4"/>
  <c r="RW96" i="4"/>
  <c r="RT96" i="4"/>
  <c r="RT113" i="4"/>
  <c r="RW113" i="4"/>
  <c r="RS113" i="4"/>
  <c r="RU113" i="4"/>
  <c r="RR113" i="4"/>
  <c r="RV113" i="4"/>
  <c r="RT62" i="4"/>
  <c r="RW62" i="4"/>
  <c r="RS62" i="4"/>
  <c r="RV62" i="4"/>
  <c r="RR62" i="4"/>
  <c r="RU62" i="4"/>
  <c r="RT83" i="4"/>
  <c r="RW83" i="4"/>
  <c r="RS83" i="4"/>
  <c r="RV83" i="4"/>
  <c r="RU83" i="4"/>
  <c r="RR83" i="4"/>
  <c r="RV59" i="4"/>
  <c r="RR59" i="4"/>
  <c r="RU59" i="4"/>
  <c r="RT59" i="4"/>
  <c r="RW59" i="4"/>
  <c r="RS59" i="4"/>
  <c r="RT85" i="4"/>
  <c r="RW85" i="4"/>
  <c r="RS85" i="4"/>
  <c r="RU85" i="4"/>
  <c r="RR85" i="4"/>
  <c r="RV85" i="4"/>
  <c r="RT107" i="4"/>
  <c r="RW107" i="4"/>
  <c r="RS107" i="4"/>
  <c r="RV107" i="4"/>
  <c r="RU107" i="4"/>
  <c r="RR107" i="4"/>
  <c r="RT87" i="4"/>
  <c r="RW87" i="4"/>
  <c r="RS87" i="4"/>
  <c r="RV87" i="4"/>
  <c r="RU87" i="4"/>
  <c r="RR87" i="4"/>
  <c r="RT101" i="4"/>
  <c r="RW101" i="4"/>
  <c r="RS101" i="4"/>
  <c r="RU101" i="4"/>
  <c r="RR101" i="4"/>
  <c r="RV101" i="4"/>
  <c r="RV100" i="4"/>
  <c r="RR100" i="4"/>
  <c r="RU100" i="4"/>
  <c r="RS100" i="4"/>
  <c r="RW100" i="4"/>
  <c r="RT100" i="4"/>
  <c r="RT115" i="4"/>
  <c r="RW115" i="4"/>
  <c r="RS115" i="4"/>
  <c r="RV115" i="4"/>
  <c r="RU115" i="4"/>
  <c r="RR115" i="4"/>
  <c r="RT48" i="4"/>
  <c r="RW48" i="4"/>
  <c r="RS48" i="4"/>
  <c r="RV48" i="4"/>
  <c r="RR48" i="4"/>
  <c r="RU48" i="4"/>
  <c r="RT54" i="4"/>
  <c r="RW54" i="4"/>
  <c r="RS54" i="4"/>
  <c r="RV54" i="4"/>
  <c r="RR54" i="4"/>
  <c r="RU54" i="4"/>
  <c r="RT95" i="4"/>
  <c r="RW95" i="4"/>
  <c r="RS95" i="4"/>
  <c r="RV95" i="4"/>
  <c r="RU95" i="4"/>
  <c r="RR95" i="4"/>
  <c r="RV76" i="4"/>
  <c r="RR76" i="4"/>
  <c r="RU76" i="4"/>
  <c r="RS76" i="4"/>
  <c r="RW76" i="4"/>
  <c r="RT76" i="4"/>
  <c r="RV78" i="4"/>
  <c r="RR78" i="4"/>
  <c r="RU78" i="4"/>
  <c r="RW78" i="4"/>
  <c r="RT78" i="4"/>
  <c r="RS78" i="4"/>
  <c r="RV118" i="4"/>
  <c r="RR118" i="4"/>
  <c r="RU118" i="4"/>
  <c r="RW118" i="4"/>
  <c r="RT118" i="4"/>
  <c r="RS118" i="4"/>
  <c r="RV98" i="4"/>
  <c r="RR98" i="4"/>
  <c r="RU98" i="4"/>
  <c r="RW98" i="4"/>
  <c r="RT98" i="4"/>
  <c r="RS98" i="4"/>
  <c r="RT63" i="4"/>
  <c r="RW63" i="4"/>
  <c r="RR63" i="4"/>
  <c r="RV63" i="4"/>
  <c r="RU63" i="4"/>
  <c r="RS63" i="4"/>
  <c r="RT119" i="4"/>
  <c r="RW119" i="4"/>
  <c r="RS119" i="4"/>
  <c r="RV119" i="4"/>
  <c r="RU119" i="4"/>
  <c r="RR119" i="4"/>
  <c r="RV53" i="4"/>
  <c r="RR53" i="4"/>
  <c r="RU53" i="4"/>
  <c r="RT53" i="4"/>
  <c r="RW53" i="4"/>
  <c r="RS53" i="4"/>
  <c r="RV49" i="4"/>
  <c r="RR49" i="4"/>
  <c r="RU49" i="4"/>
  <c r="RT49" i="4"/>
  <c r="RW49" i="4"/>
  <c r="RS49" i="4"/>
  <c r="RT67" i="4"/>
  <c r="RW67" i="4"/>
  <c r="RS67" i="4"/>
  <c r="RV67" i="4"/>
  <c r="RU67" i="4"/>
  <c r="RR67" i="4"/>
  <c r="RT117" i="4"/>
  <c r="RW117" i="4"/>
  <c r="RS117" i="4"/>
  <c r="RU117" i="4"/>
  <c r="RR117" i="4"/>
  <c r="RV117" i="4"/>
  <c r="RT71" i="4"/>
  <c r="RW71" i="4"/>
  <c r="RS71" i="4"/>
  <c r="RV71" i="4"/>
  <c r="RU71" i="4"/>
  <c r="RR71" i="4"/>
  <c r="RV106" i="4"/>
  <c r="RR106" i="4"/>
  <c r="RU106" i="4"/>
  <c r="RW106" i="4"/>
  <c r="RT106" i="4"/>
  <c r="RS106" i="4"/>
  <c r="RT52" i="4"/>
  <c r="RW52" i="4"/>
  <c r="RS52" i="4"/>
  <c r="RV52" i="4"/>
  <c r="RR52" i="4"/>
  <c r="RU52" i="4"/>
  <c r="RV108" i="4"/>
  <c r="RR108" i="4"/>
  <c r="RU108" i="4"/>
  <c r="RS108" i="4"/>
  <c r="RW108" i="4"/>
  <c r="RT108" i="4"/>
  <c r="RT46" i="4"/>
  <c r="RW46" i="4"/>
  <c r="RS46" i="4"/>
  <c r="RV46" i="4"/>
  <c r="RR46" i="4"/>
  <c r="RU46" i="4"/>
  <c r="RV57" i="4"/>
  <c r="RR57" i="4"/>
  <c r="RU57" i="4"/>
  <c r="RT57" i="4"/>
  <c r="RW57" i="4"/>
  <c r="RS57" i="4"/>
  <c r="RT42" i="4"/>
  <c r="RW42" i="4"/>
  <c r="RS42" i="4"/>
  <c r="RV42" i="4"/>
  <c r="RR42" i="4"/>
  <c r="RU42" i="4"/>
  <c r="RT81" i="4"/>
  <c r="RW81" i="4"/>
  <c r="RS81" i="4"/>
  <c r="RU81" i="4"/>
  <c r="RR81" i="4"/>
  <c r="RV81" i="4"/>
  <c r="RV112" i="4"/>
  <c r="RR112" i="4"/>
  <c r="RU112" i="4"/>
  <c r="RS112" i="4"/>
  <c r="RW112" i="4"/>
  <c r="RT112" i="4"/>
  <c r="RT109" i="4"/>
  <c r="RW109" i="4"/>
  <c r="RS109" i="4"/>
  <c r="RU109" i="4"/>
  <c r="RR109" i="4"/>
  <c r="RV109" i="4"/>
  <c r="RT60" i="4"/>
  <c r="RW60" i="4"/>
  <c r="RS60" i="4"/>
  <c r="RV60" i="4"/>
  <c r="RR60" i="4"/>
  <c r="RU60" i="4"/>
  <c r="RV102" i="4"/>
  <c r="RR102" i="4"/>
  <c r="RU102" i="4"/>
  <c r="RW102" i="4"/>
  <c r="RT102" i="4"/>
  <c r="RS102" i="4"/>
  <c r="RV90" i="4"/>
  <c r="RR90" i="4"/>
  <c r="RU90" i="4"/>
  <c r="RW90" i="4"/>
  <c r="RT90" i="4"/>
  <c r="RS90" i="4"/>
  <c r="RV110" i="4"/>
  <c r="RR110" i="4"/>
  <c r="RU110" i="4"/>
  <c r="RW110" i="4"/>
  <c r="RT110" i="4"/>
  <c r="RS110" i="4"/>
  <c r="RV41" i="4"/>
  <c r="RR41" i="4"/>
  <c r="RU41" i="4"/>
  <c r="RT41" i="4"/>
  <c r="RW41" i="4"/>
  <c r="RS41" i="4"/>
  <c r="RV17" i="4"/>
  <c r="RR17" i="4"/>
  <c r="RU17" i="4"/>
  <c r="RT17" i="4"/>
  <c r="RW17" i="4"/>
  <c r="RS17" i="4"/>
  <c r="RT14" i="4"/>
  <c r="RW14" i="4"/>
  <c r="RS14" i="4"/>
  <c r="RV14" i="4"/>
  <c r="RR14" i="4"/>
  <c r="RU14" i="4"/>
  <c r="RT16" i="4"/>
  <c r="RW16" i="4"/>
  <c r="RS16" i="4"/>
  <c r="RV16" i="4"/>
  <c r="RR16" i="4"/>
  <c r="RU16" i="4"/>
  <c r="RT29" i="4"/>
  <c r="RW29" i="4"/>
  <c r="RS29" i="4"/>
  <c r="RV29" i="4"/>
  <c r="RR29" i="4"/>
  <c r="RU29" i="4"/>
  <c r="RT24" i="4"/>
  <c r="RU24" i="4"/>
  <c r="RW24" i="4"/>
  <c r="RS24" i="4"/>
  <c r="RV24" i="4"/>
  <c r="RR24" i="4"/>
  <c r="RV15" i="4"/>
  <c r="RR15" i="4"/>
  <c r="RU15" i="4"/>
  <c r="RT15" i="4"/>
  <c r="RS15" i="4"/>
  <c r="RW15" i="4"/>
  <c r="RV26" i="4"/>
  <c r="RR26" i="4"/>
  <c r="RS26" i="4"/>
  <c r="RU26" i="4"/>
  <c r="RT26" i="4"/>
  <c r="RW26" i="4"/>
  <c r="RV28" i="4"/>
  <c r="RR28" i="4"/>
  <c r="RW28" i="4"/>
  <c r="RU28" i="4"/>
  <c r="RT28" i="4"/>
  <c r="RS28" i="4"/>
  <c r="RT18" i="4"/>
  <c r="RW18" i="4"/>
  <c r="RS18" i="4"/>
  <c r="RV18" i="4"/>
  <c r="RR18" i="4"/>
  <c r="RU18" i="4"/>
  <c r="RV36" i="4"/>
  <c r="RR36" i="4"/>
  <c r="RW36" i="4"/>
  <c r="RS36" i="4"/>
  <c r="RU36" i="4"/>
  <c r="RT36" i="4"/>
  <c r="RQ12" i="4"/>
  <c r="RQ38" i="4"/>
  <c r="RQ33" i="4"/>
  <c r="RQ37" i="4"/>
  <c r="RQ23" i="4"/>
  <c r="RX34" i="4" l="1"/>
  <c r="SD34" i="4" s="1"/>
  <c r="RU11" i="4"/>
  <c r="RX80" i="4"/>
  <c r="SA80" i="4" s="1"/>
  <c r="RX50" i="4"/>
  <c r="SD50" i="4" s="1"/>
  <c r="RX61" i="4"/>
  <c r="RY61" i="4" s="1"/>
  <c r="RR11" i="4"/>
  <c r="RV11" i="4"/>
  <c r="RT11" i="4"/>
  <c r="RS11" i="4"/>
  <c r="RX31" i="4"/>
  <c r="SA31" i="4" s="1"/>
  <c r="RS65" i="4"/>
  <c r="RW65" i="4"/>
  <c r="RT65" i="4"/>
  <c r="RV65" i="4"/>
  <c r="RR65" i="4"/>
  <c r="RX58" i="4"/>
  <c r="SD58" i="4" s="1"/>
  <c r="RV47" i="4"/>
  <c r="RT72" i="4"/>
  <c r="RW72" i="4"/>
  <c r="RX25" i="4"/>
  <c r="RZ25" i="4" s="1"/>
  <c r="SC77" i="4"/>
  <c r="RY77" i="4"/>
  <c r="RT84" i="4"/>
  <c r="RR84" i="4"/>
  <c r="RW84" i="4"/>
  <c r="RV84" i="4"/>
  <c r="RS84" i="4"/>
  <c r="RV69" i="4"/>
  <c r="RX88" i="4"/>
  <c r="SC88" i="4" s="1"/>
  <c r="RX70" i="4"/>
  <c r="SA70" i="4" s="1"/>
  <c r="RX111" i="4"/>
  <c r="RZ111" i="4" s="1"/>
  <c r="SC13" i="4"/>
  <c r="RS94" i="4"/>
  <c r="RR94" i="4"/>
  <c r="RT94" i="4"/>
  <c r="RV94" i="4"/>
  <c r="RW94" i="4"/>
  <c r="RX104" i="4"/>
  <c r="SA104" i="4" s="1"/>
  <c r="RV66" i="4"/>
  <c r="RT66" i="4"/>
  <c r="RX93" i="4"/>
  <c r="SC93" i="4" s="1"/>
  <c r="RW66" i="4"/>
  <c r="RR47" i="4"/>
  <c r="RW69" i="4"/>
  <c r="RU103" i="4"/>
  <c r="RR72" i="4"/>
  <c r="RU40" i="4"/>
  <c r="RS47" i="4"/>
  <c r="SA77" i="4"/>
  <c r="RX74" i="4"/>
  <c r="RY74" i="4" s="1"/>
  <c r="RV72" i="4"/>
  <c r="RW40" i="4"/>
  <c r="RW47" i="4"/>
  <c r="RX105" i="4"/>
  <c r="RY105" i="4" s="1"/>
  <c r="RU66" i="4"/>
  <c r="RS66" i="4"/>
  <c r="RX114" i="4"/>
  <c r="SB114" i="4" s="1"/>
  <c r="RT47" i="4"/>
  <c r="RX45" i="4"/>
  <c r="RY45" i="4" s="1"/>
  <c r="RT103" i="4"/>
  <c r="RX86" i="4"/>
  <c r="SA86" i="4" s="1"/>
  <c r="RR40" i="4"/>
  <c r="RT40" i="4"/>
  <c r="RV103" i="4"/>
  <c r="RR69" i="4"/>
  <c r="RT69" i="4"/>
  <c r="RU69" i="4"/>
  <c r="RS72" i="4"/>
  <c r="RV40" i="4"/>
  <c r="RV64" i="4"/>
  <c r="RS103" i="4"/>
  <c r="RZ77" i="4"/>
  <c r="RR103" i="4"/>
  <c r="SB77" i="4"/>
  <c r="RX68" i="4"/>
  <c r="SA68" i="4" s="1"/>
  <c r="RX82" i="4"/>
  <c r="SB82" i="4" s="1"/>
  <c r="RS39" i="4"/>
  <c r="RV79" i="4"/>
  <c r="RR79" i="4"/>
  <c r="RR39" i="4"/>
  <c r="RX109" i="4"/>
  <c r="SD109" i="4" s="1"/>
  <c r="RX81" i="4"/>
  <c r="SC81" i="4" s="1"/>
  <c r="RX117" i="4"/>
  <c r="SD117" i="4" s="1"/>
  <c r="RX101" i="4"/>
  <c r="SD101" i="4" s="1"/>
  <c r="RX107" i="4"/>
  <c r="SA107" i="4" s="1"/>
  <c r="RX83" i="4"/>
  <c r="SC83" i="4" s="1"/>
  <c r="RX99" i="4"/>
  <c r="RZ99" i="4" s="1"/>
  <c r="RS79" i="4"/>
  <c r="SD13" i="4"/>
  <c r="SA97" i="4"/>
  <c r="SD97" i="4"/>
  <c r="RZ97" i="4"/>
  <c r="SC97" i="4"/>
  <c r="RY97" i="4"/>
  <c r="SB97" i="4"/>
  <c r="RX110" i="4"/>
  <c r="RX102" i="4"/>
  <c r="RX112" i="4"/>
  <c r="RX118" i="4"/>
  <c r="RX76" i="4"/>
  <c r="RX95" i="4"/>
  <c r="RX100" i="4"/>
  <c r="RX85" i="4"/>
  <c r="RX113" i="4"/>
  <c r="RZ13" i="4"/>
  <c r="RX87" i="4"/>
  <c r="RX96" i="4"/>
  <c r="RW79" i="4"/>
  <c r="SB13" i="4"/>
  <c r="SA89" i="4"/>
  <c r="SD89" i="4"/>
  <c r="RZ89" i="4"/>
  <c r="SC89" i="4"/>
  <c r="RY89" i="4"/>
  <c r="SB89" i="4"/>
  <c r="SC116" i="4"/>
  <c r="RY116" i="4"/>
  <c r="SB116" i="4"/>
  <c r="SA116" i="4"/>
  <c r="RZ116" i="4"/>
  <c r="SD116" i="4"/>
  <c r="RX90" i="4"/>
  <c r="RX108" i="4"/>
  <c r="RX106" i="4"/>
  <c r="RX119" i="4"/>
  <c r="RX98" i="4"/>
  <c r="RX78" i="4"/>
  <c r="RX115" i="4"/>
  <c r="RU79" i="4"/>
  <c r="SA13" i="4"/>
  <c r="SA91" i="4"/>
  <c r="SD91" i="4"/>
  <c r="RZ91" i="4"/>
  <c r="SC91" i="4"/>
  <c r="RY91" i="4"/>
  <c r="SB91" i="4"/>
  <c r="SC92" i="4"/>
  <c r="RY92" i="4"/>
  <c r="SB92" i="4"/>
  <c r="SA92" i="4"/>
  <c r="RZ92" i="4"/>
  <c r="SD92" i="4"/>
  <c r="RX36" i="4"/>
  <c r="RX57" i="4"/>
  <c r="RX49" i="4"/>
  <c r="SA43" i="4"/>
  <c r="SC43" i="4"/>
  <c r="RY43" i="4"/>
  <c r="SD43" i="4"/>
  <c r="SB43" i="4"/>
  <c r="RZ43" i="4"/>
  <c r="SA35" i="4"/>
  <c r="SC35" i="4"/>
  <c r="RY35" i="4"/>
  <c r="SD35" i="4"/>
  <c r="RZ35" i="4"/>
  <c r="SB35" i="4"/>
  <c r="RX14" i="4"/>
  <c r="RX60" i="4"/>
  <c r="RX63" i="4"/>
  <c r="RX54" i="4"/>
  <c r="RX59" i="4"/>
  <c r="SA75" i="4"/>
  <c r="SC75" i="4"/>
  <c r="RY75" i="4"/>
  <c r="SD75" i="4"/>
  <c r="SB75" i="4"/>
  <c r="RZ75" i="4"/>
  <c r="SC21" i="4"/>
  <c r="RY21" i="4"/>
  <c r="SB21" i="4"/>
  <c r="RZ21" i="4"/>
  <c r="SD21" i="4"/>
  <c r="SA21" i="4"/>
  <c r="RX26" i="4"/>
  <c r="RX24" i="4"/>
  <c r="RX17" i="4"/>
  <c r="RT39" i="4"/>
  <c r="RX71" i="4"/>
  <c r="RX67" i="4"/>
  <c r="RX53" i="4"/>
  <c r="RW64" i="4"/>
  <c r="RX62" i="4"/>
  <c r="SA51" i="4"/>
  <c r="SC51" i="4"/>
  <c r="RY51" i="4"/>
  <c r="SD51" i="4"/>
  <c r="RZ51" i="4"/>
  <c r="SB51" i="4"/>
  <c r="SC44" i="4"/>
  <c r="RY44" i="4"/>
  <c r="SA44" i="4"/>
  <c r="RZ44" i="4"/>
  <c r="SB44" i="4"/>
  <c r="SD44" i="4"/>
  <c r="SC32" i="4"/>
  <c r="RY32" i="4"/>
  <c r="SA32" i="4"/>
  <c r="RZ32" i="4"/>
  <c r="SD32" i="4"/>
  <c r="SB32" i="4"/>
  <c r="SA22" i="4"/>
  <c r="SD22" i="4"/>
  <c r="RZ22" i="4"/>
  <c r="SB22" i="4"/>
  <c r="RY22" i="4"/>
  <c r="SC22" i="4"/>
  <c r="RX28" i="4"/>
  <c r="RX15" i="4"/>
  <c r="RX41" i="4"/>
  <c r="SC27" i="4"/>
  <c r="RY27" i="4"/>
  <c r="SB27" i="4"/>
  <c r="SD27" i="4"/>
  <c r="RZ27" i="4"/>
  <c r="SA27" i="4"/>
  <c r="RX29" i="4"/>
  <c r="RW39" i="4"/>
  <c r="RV39" i="4"/>
  <c r="RX56" i="4"/>
  <c r="SC30" i="4"/>
  <c r="RY30" i="4"/>
  <c r="SA30" i="4"/>
  <c r="SD30" i="4"/>
  <c r="SB30" i="4"/>
  <c r="RZ30" i="4"/>
  <c r="RX18" i="4"/>
  <c r="RX16" i="4"/>
  <c r="RX42" i="4"/>
  <c r="RX46" i="4"/>
  <c r="RX52" i="4"/>
  <c r="RX48" i="4"/>
  <c r="RS64" i="4"/>
  <c r="RX55" i="4"/>
  <c r="SA73" i="4"/>
  <c r="SC73" i="4"/>
  <c r="RY73" i="4"/>
  <c r="SB73" i="4"/>
  <c r="RZ73" i="4"/>
  <c r="SD73" i="4"/>
  <c r="SC19" i="4"/>
  <c r="RY19" i="4"/>
  <c r="SB19" i="4"/>
  <c r="SD19" i="4"/>
  <c r="SA19" i="4"/>
  <c r="RZ19" i="4"/>
  <c r="SA20" i="4"/>
  <c r="SD20" i="4"/>
  <c r="RZ20" i="4"/>
  <c r="SB20" i="4"/>
  <c r="SC20" i="4"/>
  <c r="RY20" i="4"/>
  <c r="RU64" i="4"/>
  <c r="RT64" i="4"/>
  <c r="RT37" i="4"/>
  <c r="RW37" i="4"/>
  <c r="RS37" i="4"/>
  <c r="RV37" i="4"/>
  <c r="RR37" i="4"/>
  <c r="RU37" i="4"/>
  <c r="RT33" i="4"/>
  <c r="RW33" i="4"/>
  <c r="RS33" i="4"/>
  <c r="RV33" i="4"/>
  <c r="RR33" i="4"/>
  <c r="RU33" i="4"/>
  <c r="RV38" i="4"/>
  <c r="RR38" i="4"/>
  <c r="RW38" i="4"/>
  <c r="RS38" i="4"/>
  <c r="RU38" i="4"/>
  <c r="RT38" i="4"/>
  <c r="RV23" i="4"/>
  <c r="RR23" i="4"/>
  <c r="RU23" i="4"/>
  <c r="RT23" i="4"/>
  <c r="RS23" i="4"/>
  <c r="RW23" i="4"/>
  <c r="RT12" i="4"/>
  <c r="RW12" i="4"/>
  <c r="RS12" i="4"/>
  <c r="RV12" i="4"/>
  <c r="RR12" i="4"/>
  <c r="RU12" i="4"/>
  <c r="SA34" i="4" l="1"/>
  <c r="RZ34" i="4"/>
  <c r="RY34" i="4"/>
  <c r="SB34" i="4"/>
  <c r="SC34" i="4"/>
  <c r="RY80" i="4"/>
  <c r="SC80" i="4"/>
  <c r="SC61" i="4"/>
  <c r="RZ80" i="4"/>
  <c r="SD80" i="4"/>
  <c r="SB80" i="4"/>
  <c r="SA50" i="4"/>
  <c r="SA58" i="4"/>
  <c r="SD61" i="4"/>
  <c r="SC50" i="4"/>
  <c r="RZ50" i="4"/>
  <c r="SA61" i="4"/>
  <c r="SB61" i="4"/>
  <c r="SB50" i="4"/>
  <c r="RY50" i="4"/>
  <c r="RZ61" i="4"/>
  <c r="RY31" i="4"/>
  <c r="RX47" i="4"/>
  <c r="SC47" i="4" s="1"/>
  <c r="RX11" i="4"/>
  <c r="SD11" i="4" s="1"/>
  <c r="SC31" i="4"/>
  <c r="RZ58" i="4"/>
  <c r="SB31" i="4"/>
  <c r="SD31" i="4"/>
  <c r="RZ31" i="4"/>
  <c r="RY58" i="4"/>
  <c r="RY25" i="4"/>
  <c r="SD25" i="4"/>
  <c r="RX65" i="4"/>
  <c r="SA65" i="4" s="1"/>
  <c r="SC58" i="4"/>
  <c r="SB58" i="4"/>
  <c r="SC25" i="4"/>
  <c r="SB25" i="4"/>
  <c r="SA25" i="4"/>
  <c r="SA88" i="4"/>
  <c r="SA111" i="4"/>
  <c r="RZ93" i="4"/>
  <c r="SD93" i="4"/>
  <c r="SB88" i="4"/>
  <c r="SA117" i="4"/>
  <c r="RZ88" i="4"/>
  <c r="RY88" i="4"/>
  <c r="SD88" i="4"/>
  <c r="SC107" i="4"/>
  <c r="RZ70" i="4"/>
  <c r="RY70" i="4"/>
  <c r="SB70" i="4"/>
  <c r="SC70" i="4"/>
  <c r="SA101" i="4"/>
  <c r="SD70" i="4"/>
  <c r="RX84" i="4"/>
  <c r="SA84" i="4" s="1"/>
  <c r="SB111" i="4"/>
  <c r="RZ45" i="4"/>
  <c r="RY111" i="4"/>
  <c r="SC45" i="4"/>
  <c r="SD111" i="4"/>
  <c r="RY109" i="4"/>
  <c r="SA45" i="4"/>
  <c r="SC111" i="4"/>
  <c r="SD45" i="4"/>
  <c r="SB93" i="4"/>
  <c r="RX94" i="4"/>
  <c r="RY94" i="4" s="1"/>
  <c r="SB104" i="4"/>
  <c r="RY104" i="4"/>
  <c r="SC74" i="4"/>
  <c r="RY93" i="4"/>
  <c r="SA93" i="4"/>
  <c r="SD104" i="4"/>
  <c r="SC104" i="4"/>
  <c r="RZ104" i="4"/>
  <c r="SB74" i="4"/>
  <c r="SB105" i="4"/>
  <c r="SA105" i="4"/>
  <c r="SD74" i="4"/>
  <c r="RX72" i="4"/>
  <c r="RY72" i="4" s="1"/>
  <c r="SB86" i="4"/>
  <c r="SB45" i="4"/>
  <c r="SA74" i="4"/>
  <c r="SD105" i="4"/>
  <c r="RZ74" i="4"/>
  <c r="RY101" i="4"/>
  <c r="RZ105" i="4"/>
  <c r="SC105" i="4"/>
  <c r="SD114" i="4"/>
  <c r="RX66" i="4"/>
  <c r="SC66" i="4" s="1"/>
  <c r="RY114" i="4"/>
  <c r="RX40" i="4"/>
  <c r="RY40" i="4" s="1"/>
  <c r="RZ81" i="4"/>
  <c r="RZ107" i="4"/>
  <c r="SA114" i="4"/>
  <c r="SB107" i="4"/>
  <c r="SD107" i="4"/>
  <c r="RZ109" i="4"/>
  <c r="RZ114" i="4"/>
  <c r="SC114" i="4"/>
  <c r="SC109" i="4"/>
  <c r="RY107" i="4"/>
  <c r="SA109" i="4"/>
  <c r="SE77" i="4"/>
  <c r="RX103" i="4"/>
  <c r="SC103" i="4" s="1"/>
  <c r="RX69" i="4"/>
  <c r="SB69" i="4" s="1"/>
  <c r="SC101" i="4"/>
  <c r="SD86" i="4"/>
  <c r="SC86" i="4"/>
  <c r="RZ101" i="4"/>
  <c r="SD68" i="4"/>
  <c r="RX79" i="4"/>
  <c r="SD79" i="4" s="1"/>
  <c r="RZ86" i="4"/>
  <c r="RY86" i="4"/>
  <c r="RY68" i="4"/>
  <c r="SB101" i="4"/>
  <c r="SB68" i="4"/>
  <c r="SC68" i="4"/>
  <c r="RZ68" i="4"/>
  <c r="SB99" i="4"/>
  <c r="SD82" i="4"/>
  <c r="RZ83" i="4"/>
  <c r="RY82" i="4"/>
  <c r="SD99" i="4"/>
  <c r="RY117" i="4"/>
  <c r="SE20" i="4"/>
  <c r="SE22" i="4"/>
  <c r="SE51" i="4"/>
  <c r="RX39" i="4"/>
  <c r="SC39" i="4" s="1"/>
  <c r="SE91" i="4"/>
  <c r="RZ82" i="4"/>
  <c r="SC82" i="4"/>
  <c r="SE89" i="4"/>
  <c r="RY99" i="4"/>
  <c r="SA99" i="4"/>
  <c r="SC117" i="4"/>
  <c r="RX37" i="4"/>
  <c r="SC37" i="4" s="1"/>
  <c r="SA82" i="4"/>
  <c r="SE13" i="4"/>
  <c r="SC99" i="4"/>
  <c r="RZ117" i="4"/>
  <c r="SB117" i="4"/>
  <c r="SE73" i="4"/>
  <c r="SE32" i="4"/>
  <c r="SE43" i="4"/>
  <c r="SE92" i="4"/>
  <c r="SE116" i="4"/>
  <c r="SB83" i="4"/>
  <c r="SD83" i="4"/>
  <c r="SB81" i="4"/>
  <c r="SD81" i="4"/>
  <c r="SE21" i="4"/>
  <c r="SE97" i="4"/>
  <c r="RY83" i="4"/>
  <c r="SA83" i="4"/>
  <c r="RY81" i="4"/>
  <c r="SA81" i="4"/>
  <c r="RX12" i="4"/>
  <c r="SA12" i="4" s="1"/>
  <c r="SE27" i="4"/>
  <c r="SE19" i="4"/>
  <c r="SE30" i="4"/>
  <c r="SE44" i="4"/>
  <c r="SE75" i="4"/>
  <c r="SE35" i="4"/>
  <c r="SB109" i="4"/>
  <c r="SA115" i="4"/>
  <c r="SD115" i="4"/>
  <c r="RZ115" i="4"/>
  <c r="SC115" i="4"/>
  <c r="RY115" i="4"/>
  <c r="SB115" i="4"/>
  <c r="SA119" i="4"/>
  <c r="SD119" i="4"/>
  <c r="RZ119" i="4"/>
  <c r="SC119" i="4"/>
  <c r="RY119" i="4"/>
  <c r="SB119" i="4"/>
  <c r="SC112" i="4"/>
  <c r="RY112" i="4"/>
  <c r="SB112" i="4"/>
  <c r="SA112" i="4"/>
  <c r="SD112" i="4"/>
  <c r="RZ112" i="4"/>
  <c r="SC106" i="4"/>
  <c r="RY106" i="4"/>
  <c r="SB106" i="4"/>
  <c r="SA106" i="4"/>
  <c r="SD106" i="4"/>
  <c r="RZ106" i="4"/>
  <c r="SA87" i="4"/>
  <c r="SD87" i="4"/>
  <c r="RZ87" i="4"/>
  <c r="SC87" i="4"/>
  <c r="RY87" i="4"/>
  <c r="SB87" i="4"/>
  <c r="SA113" i="4"/>
  <c r="SD113" i="4"/>
  <c r="RZ113" i="4"/>
  <c r="SC113" i="4"/>
  <c r="RY113" i="4"/>
  <c r="SB113" i="4"/>
  <c r="SA95" i="4"/>
  <c r="SD95" i="4"/>
  <c r="RZ95" i="4"/>
  <c r="SC95" i="4"/>
  <c r="RY95" i="4"/>
  <c r="SB95" i="4"/>
  <c r="SC78" i="4"/>
  <c r="RY78" i="4"/>
  <c r="SB78" i="4"/>
  <c r="SA78" i="4"/>
  <c r="SD78" i="4"/>
  <c r="RZ78" i="4"/>
  <c r="SC108" i="4"/>
  <c r="RY108" i="4"/>
  <c r="SB108" i="4"/>
  <c r="SA108" i="4"/>
  <c r="RZ108" i="4"/>
  <c r="SD108" i="4"/>
  <c r="SA85" i="4"/>
  <c r="SD85" i="4"/>
  <c r="RZ85" i="4"/>
  <c r="SC85" i="4"/>
  <c r="RY85" i="4"/>
  <c r="SB85" i="4"/>
  <c r="SC76" i="4"/>
  <c r="RY76" i="4"/>
  <c r="SB76" i="4"/>
  <c r="SA76" i="4"/>
  <c r="RZ76" i="4"/>
  <c r="SD76" i="4"/>
  <c r="SC102" i="4"/>
  <c r="RY102" i="4"/>
  <c r="SB102" i="4"/>
  <c r="SA102" i="4"/>
  <c r="SD102" i="4"/>
  <c r="RZ102" i="4"/>
  <c r="RX64" i="4"/>
  <c r="SA64" i="4" s="1"/>
  <c r="SC98" i="4"/>
  <c r="RY98" i="4"/>
  <c r="SB98" i="4"/>
  <c r="SA98" i="4"/>
  <c r="SD98" i="4"/>
  <c r="RZ98" i="4"/>
  <c r="SC90" i="4"/>
  <c r="RY90" i="4"/>
  <c r="SB90" i="4"/>
  <c r="SA90" i="4"/>
  <c r="RZ90" i="4"/>
  <c r="SD90" i="4"/>
  <c r="SC96" i="4"/>
  <c r="RY96" i="4"/>
  <c r="SB96" i="4"/>
  <c r="SA96" i="4"/>
  <c r="SD96" i="4"/>
  <c r="RZ96" i="4"/>
  <c r="SC100" i="4"/>
  <c r="RY100" i="4"/>
  <c r="SB100" i="4"/>
  <c r="SA100" i="4"/>
  <c r="RZ100" i="4"/>
  <c r="SD100" i="4"/>
  <c r="SC118" i="4"/>
  <c r="RY118" i="4"/>
  <c r="SB118" i="4"/>
  <c r="SA118" i="4"/>
  <c r="SD118" i="4"/>
  <c r="RZ118" i="4"/>
  <c r="SC110" i="4"/>
  <c r="RY110" i="4"/>
  <c r="SB110" i="4"/>
  <c r="SA110" i="4"/>
  <c r="SD110" i="4"/>
  <c r="RZ110" i="4"/>
  <c r="SC48" i="4"/>
  <c r="RY48" i="4"/>
  <c r="SA48" i="4"/>
  <c r="RZ48" i="4"/>
  <c r="SD48" i="4"/>
  <c r="SB48" i="4"/>
  <c r="SA41" i="4"/>
  <c r="SC41" i="4"/>
  <c r="RY41" i="4"/>
  <c r="SB41" i="4"/>
  <c r="RZ41" i="4"/>
  <c r="SD41" i="4"/>
  <c r="SC62" i="4"/>
  <c r="RY62" i="4"/>
  <c r="SA62" i="4"/>
  <c r="SD62" i="4"/>
  <c r="SB62" i="4"/>
  <c r="RZ62" i="4"/>
  <c r="RX23" i="4"/>
  <c r="SC52" i="4"/>
  <c r="RY52" i="4"/>
  <c r="SA52" i="4"/>
  <c r="RZ52" i="4"/>
  <c r="SB52" i="4"/>
  <c r="SD52" i="4"/>
  <c r="SA18" i="4"/>
  <c r="SD18" i="4"/>
  <c r="RZ18" i="4"/>
  <c r="SB18" i="4"/>
  <c r="RY18" i="4"/>
  <c r="SC18" i="4"/>
  <c r="SC15" i="4"/>
  <c r="RY15" i="4"/>
  <c r="SB15" i="4"/>
  <c r="SD15" i="4"/>
  <c r="RZ15" i="4"/>
  <c r="SA15" i="4"/>
  <c r="SA14" i="4"/>
  <c r="SD14" i="4"/>
  <c r="RZ14" i="4"/>
  <c r="SB14" i="4"/>
  <c r="RY14" i="4"/>
  <c r="SC14" i="4"/>
  <c r="SA49" i="4"/>
  <c r="SC49" i="4"/>
  <c r="RY49" i="4"/>
  <c r="SB49" i="4"/>
  <c r="RZ49" i="4"/>
  <c r="SD49" i="4"/>
  <c r="SA26" i="4"/>
  <c r="SD26" i="4"/>
  <c r="RZ26" i="4"/>
  <c r="SB26" i="4"/>
  <c r="RY26" i="4"/>
  <c r="SC26" i="4"/>
  <c r="SA59" i="4"/>
  <c r="SC59" i="4"/>
  <c r="RY59" i="4"/>
  <c r="SD59" i="4"/>
  <c r="SB59" i="4"/>
  <c r="RZ59" i="4"/>
  <c r="RX33" i="4"/>
  <c r="SC46" i="4"/>
  <c r="RY46" i="4"/>
  <c r="SA46" i="4"/>
  <c r="SD46" i="4"/>
  <c r="SB46" i="4"/>
  <c r="RZ46" i="4"/>
  <c r="SC56" i="4"/>
  <c r="RY56" i="4"/>
  <c r="SA56" i="4"/>
  <c r="RZ56" i="4"/>
  <c r="SB56" i="4"/>
  <c r="SD56" i="4"/>
  <c r="SA28" i="4"/>
  <c r="SD28" i="4"/>
  <c r="RZ28" i="4"/>
  <c r="SC28" i="4"/>
  <c r="SB28" i="4"/>
  <c r="RY28" i="4"/>
  <c r="SA53" i="4"/>
  <c r="SC53" i="4"/>
  <c r="RY53" i="4"/>
  <c r="SB53" i="4"/>
  <c r="RZ53" i="4"/>
  <c r="SD53" i="4"/>
  <c r="SC17" i="4"/>
  <c r="RY17" i="4"/>
  <c r="SB17" i="4"/>
  <c r="RZ17" i="4"/>
  <c r="SD17" i="4"/>
  <c r="SA17" i="4"/>
  <c r="SC54" i="4"/>
  <c r="RY54" i="4"/>
  <c r="SA54" i="4"/>
  <c r="SD54" i="4"/>
  <c r="SB54" i="4"/>
  <c r="RZ54" i="4"/>
  <c r="SA57" i="4"/>
  <c r="SC57" i="4"/>
  <c r="RY57" i="4"/>
  <c r="SB57" i="4"/>
  <c r="RZ57" i="4"/>
  <c r="SD57" i="4"/>
  <c r="SA55" i="4"/>
  <c r="SC55" i="4"/>
  <c r="RY55" i="4"/>
  <c r="SD55" i="4"/>
  <c r="RZ55" i="4"/>
  <c r="SB55" i="4"/>
  <c r="SA16" i="4"/>
  <c r="SD16" i="4"/>
  <c r="RZ16" i="4"/>
  <c r="SC16" i="4"/>
  <c r="SB16" i="4"/>
  <c r="RY16" i="4"/>
  <c r="SA71" i="4"/>
  <c r="SC71" i="4"/>
  <c r="RY71" i="4"/>
  <c r="SD71" i="4"/>
  <c r="RZ71" i="4"/>
  <c r="SB71" i="4"/>
  <c r="SC60" i="4"/>
  <c r="RY60" i="4"/>
  <c r="SA60" i="4"/>
  <c r="RZ60" i="4"/>
  <c r="SB60" i="4"/>
  <c r="SD60" i="4"/>
  <c r="RX38" i="4"/>
  <c r="SC42" i="4"/>
  <c r="RY42" i="4"/>
  <c r="SA42" i="4"/>
  <c r="SD42" i="4"/>
  <c r="SB42" i="4"/>
  <c r="RZ42" i="4"/>
  <c r="SC29" i="4"/>
  <c r="RY29" i="4"/>
  <c r="SB29" i="4"/>
  <c r="RZ29" i="4"/>
  <c r="SD29" i="4"/>
  <c r="SA29" i="4"/>
  <c r="SA67" i="4"/>
  <c r="SC67" i="4"/>
  <c r="RY67" i="4"/>
  <c r="SD67" i="4"/>
  <c r="RZ67" i="4"/>
  <c r="SB67" i="4"/>
  <c r="SA24" i="4"/>
  <c r="SD24" i="4"/>
  <c r="RZ24" i="4"/>
  <c r="SB24" i="4"/>
  <c r="SC24" i="4"/>
  <c r="RY24" i="4"/>
  <c r="SA63" i="4"/>
  <c r="SC63" i="4"/>
  <c r="RY63" i="4"/>
  <c r="SD63" i="4"/>
  <c r="RZ63" i="4"/>
  <c r="SB63" i="4"/>
  <c r="SC36" i="4"/>
  <c r="RY36" i="4"/>
  <c r="SA36" i="4"/>
  <c r="RZ36" i="4"/>
  <c r="SB36" i="4"/>
  <c r="SD36" i="4"/>
  <c r="G40" i="5"/>
  <c r="H40" i="5"/>
  <c r="I40" i="5"/>
  <c r="J40" i="5"/>
  <c r="K40" i="5"/>
  <c r="L40" i="5"/>
  <c r="M40" i="5"/>
  <c r="N40" i="5"/>
  <c r="O40" i="5"/>
  <c r="P40" i="5"/>
  <c r="Q40" i="5"/>
  <c r="R40" i="5"/>
  <c r="S40" i="5"/>
  <c r="T40" i="5"/>
  <c r="U40" i="5"/>
  <c r="V40" i="5"/>
  <c r="H39" i="5"/>
  <c r="G39" i="5"/>
  <c r="I39" i="5"/>
  <c r="J39" i="5"/>
  <c r="K39" i="5"/>
  <c r="L39" i="5"/>
  <c r="M39" i="5"/>
  <c r="N39" i="5"/>
  <c r="O39" i="5"/>
  <c r="P39" i="5"/>
  <c r="Q39" i="5"/>
  <c r="R39" i="5"/>
  <c r="S39" i="5"/>
  <c r="T39" i="5"/>
  <c r="U39" i="5"/>
  <c r="V39" i="5"/>
  <c r="G38" i="5"/>
  <c r="H38" i="5"/>
  <c r="I38" i="5"/>
  <c r="J38" i="5"/>
  <c r="K38" i="5"/>
  <c r="L38" i="5"/>
  <c r="M38" i="5"/>
  <c r="N38" i="5"/>
  <c r="O38" i="5"/>
  <c r="P38" i="5"/>
  <c r="Q38" i="5"/>
  <c r="R38" i="5"/>
  <c r="S38" i="5"/>
  <c r="T38" i="5"/>
  <c r="U38" i="5"/>
  <c r="V38" i="5"/>
  <c r="G37" i="5"/>
  <c r="H37" i="5"/>
  <c r="I37" i="5"/>
  <c r="J37" i="5"/>
  <c r="K37" i="5"/>
  <c r="L37" i="5"/>
  <c r="M37" i="5"/>
  <c r="N37" i="5"/>
  <c r="O37" i="5"/>
  <c r="P37" i="5"/>
  <c r="Q37" i="5"/>
  <c r="R37" i="5"/>
  <c r="S37" i="5"/>
  <c r="T37" i="5"/>
  <c r="U37" i="5"/>
  <c r="V37" i="5"/>
  <c r="G36" i="5"/>
  <c r="H36" i="5"/>
  <c r="I36" i="5"/>
  <c r="J36" i="5"/>
  <c r="K36" i="5"/>
  <c r="L36" i="5"/>
  <c r="M36" i="5"/>
  <c r="N36" i="5"/>
  <c r="O36" i="5"/>
  <c r="P36" i="5"/>
  <c r="Q36" i="5"/>
  <c r="R36" i="5"/>
  <c r="S36" i="5"/>
  <c r="T36" i="5"/>
  <c r="U36" i="5"/>
  <c r="V36" i="5"/>
  <c r="G35" i="5"/>
  <c r="H35" i="5"/>
  <c r="I35" i="5"/>
  <c r="J35" i="5"/>
  <c r="K35" i="5"/>
  <c r="L35" i="5"/>
  <c r="M35" i="5"/>
  <c r="N35" i="5"/>
  <c r="O35" i="5"/>
  <c r="P35" i="5"/>
  <c r="Q35" i="5"/>
  <c r="R35" i="5"/>
  <c r="S35" i="5"/>
  <c r="T35" i="5"/>
  <c r="U35" i="5"/>
  <c r="V35" i="5"/>
  <c r="G34" i="5"/>
  <c r="H34" i="5"/>
  <c r="I34" i="5"/>
  <c r="J34" i="5"/>
  <c r="K34" i="5"/>
  <c r="L34" i="5"/>
  <c r="M34" i="5"/>
  <c r="N34" i="5"/>
  <c r="O34" i="5"/>
  <c r="P34" i="5"/>
  <c r="Q34" i="5"/>
  <c r="R34" i="5"/>
  <c r="S34" i="5"/>
  <c r="T34" i="5"/>
  <c r="U34" i="5"/>
  <c r="V34" i="5"/>
  <c r="G13" i="5"/>
  <c r="H13" i="5"/>
  <c r="I13" i="5"/>
  <c r="J13" i="5"/>
  <c r="K13" i="5"/>
  <c r="L13" i="5"/>
  <c r="M13" i="5"/>
  <c r="N13" i="5"/>
  <c r="O13" i="5"/>
  <c r="P13" i="5"/>
  <c r="Q13" i="5"/>
  <c r="R13" i="5"/>
  <c r="S13" i="5"/>
  <c r="T13" i="5"/>
  <c r="U13" i="5"/>
  <c r="V13" i="5"/>
  <c r="G14" i="5"/>
  <c r="H14" i="5"/>
  <c r="I14" i="5"/>
  <c r="J14" i="5"/>
  <c r="K14" i="5"/>
  <c r="L14" i="5"/>
  <c r="M14" i="5"/>
  <c r="N14" i="5"/>
  <c r="O14" i="5"/>
  <c r="P14" i="5"/>
  <c r="Q14" i="5"/>
  <c r="R14" i="5"/>
  <c r="S14" i="5"/>
  <c r="T14" i="5"/>
  <c r="U14" i="5"/>
  <c r="V14" i="5"/>
  <c r="G15" i="5"/>
  <c r="H15" i="5"/>
  <c r="I15" i="5"/>
  <c r="J15" i="5"/>
  <c r="K15" i="5"/>
  <c r="L15" i="5"/>
  <c r="M15" i="5"/>
  <c r="N15" i="5"/>
  <c r="O15" i="5"/>
  <c r="P15" i="5"/>
  <c r="Q15" i="5"/>
  <c r="R15" i="5"/>
  <c r="S15" i="5"/>
  <c r="T15" i="5"/>
  <c r="U15" i="5"/>
  <c r="V15" i="5"/>
  <c r="G16" i="5"/>
  <c r="H16" i="5"/>
  <c r="I16" i="5"/>
  <c r="J16" i="5"/>
  <c r="K16" i="5"/>
  <c r="L16" i="5"/>
  <c r="M16" i="5"/>
  <c r="N16" i="5"/>
  <c r="O16" i="5"/>
  <c r="P16" i="5"/>
  <c r="Q16" i="5"/>
  <c r="R16" i="5"/>
  <c r="S16" i="5"/>
  <c r="T16" i="5"/>
  <c r="U16" i="5"/>
  <c r="V16" i="5"/>
  <c r="G17" i="5"/>
  <c r="H17" i="5"/>
  <c r="I17" i="5"/>
  <c r="J17" i="5"/>
  <c r="K17" i="5"/>
  <c r="L17" i="5"/>
  <c r="M17" i="5"/>
  <c r="N17" i="5"/>
  <c r="O17" i="5"/>
  <c r="P17" i="5"/>
  <c r="Q17" i="5"/>
  <c r="R17" i="5"/>
  <c r="S17" i="5"/>
  <c r="T17" i="5"/>
  <c r="U17" i="5"/>
  <c r="V17" i="5"/>
  <c r="G18" i="5"/>
  <c r="H18" i="5"/>
  <c r="I18" i="5"/>
  <c r="J18" i="5"/>
  <c r="K18" i="5"/>
  <c r="L18" i="5"/>
  <c r="M18" i="5"/>
  <c r="N18" i="5"/>
  <c r="O18" i="5"/>
  <c r="P18" i="5"/>
  <c r="Q18" i="5"/>
  <c r="R18" i="5"/>
  <c r="S18" i="5"/>
  <c r="T18" i="5"/>
  <c r="U18" i="5"/>
  <c r="V18" i="5"/>
  <c r="G19" i="5"/>
  <c r="H19" i="5"/>
  <c r="I19" i="5"/>
  <c r="J19" i="5"/>
  <c r="K19" i="5"/>
  <c r="L19" i="5"/>
  <c r="M19" i="5"/>
  <c r="N19" i="5"/>
  <c r="O19" i="5"/>
  <c r="P19" i="5"/>
  <c r="Q19" i="5"/>
  <c r="R19" i="5"/>
  <c r="S19" i="5"/>
  <c r="T19" i="5"/>
  <c r="U19" i="5"/>
  <c r="V19" i="5"/>
  <c r="G20" i="5"/>
  <c r="H20" i="5"/>
  <c r="I20" i="5"/>
  <c r="J20" i="5"/>
  <c r="K20" i="5"/>
  <c r="L20" i="5"/>
  <c r="M20" i="5"/>
  <c r="N20" i="5"/>
  <c r="O20" i="5"/>
  <c r="P20" i="5"/>
  <c r="Q20" i="5"/>
  <c r="R20" i="5"/>
  <c r="S20" i="5"/>
  <c r="T20" i="5"/>
  <c r="U20" i="5"/>
  <c r="V20" i="5"/>
  <c r="G21" i="5"/>
  <c r="H21" i="5"/>
  <c r="I21" i="5"/>
  <c r="J21" i="5"/>
  <c r="K21" i="5"/>
  <c r="L21" i="5"/>
  <c r="M21" i="5"/>
  <c r="N21" i="5"/>
  <c r="O21" i="5"/>
  <c r="P21" i="5"/>
  <c r="Q21" i="5"/>
  <c r="R21" i="5"/>
  <c r="S21" i="5"/>
  <c r="T21" i="5"/>
  <c r="U21" i="5"/>
  <c r="V21" i="5"/>
  <c r="G22" i="5"/>
  <c r="H22" i="5"/>
  <c r="I22" i="5"/>
  <c r="J22" i="5"/>
  <c r="K22" i="5"/>
  <c r="L22" i="5"/>
  <c r="M22" i="5"/>
  <c r="N22" i="5"/>
  <c r="O22" i="5"/>
  <c r="P22" i="5"/>
  <c r="Q22" i="5"/>
  <c r="R22" i="5"/>
  <c r="S22" i="5"/>
  <c r="T22" i="5"/>
  <c r="U22" i="5"/>
  <c r="V22" i="5"/>
  <c r="G23" i="5"/>
  <c r="H23" i="5"/>
  <c r="I23" i="5"/>
  <c r="J23" i="5"/>
  <c r="K23" i="5"/>
  <c r="L23" i="5"/>
  <c r="M23" i="5"/>
  <c r="N23" i="5"/>
  <c r="O23" i="5"/>
  <c r="P23" i="5"/>
  <c r="Q23" i="5"/>
  <c r="R23" i="5"/>
  <c r="S23" i="5"/>
  <c r="T23" i="5"/>
  <c r="U23" i="5"/>
  <c r="V23" i="5"/>
  <c r="G24" i="5"/>
  <c r="H24" i="5"/>
  <c r="I24" i="5"/>
  <c r="J24" i="5"/>
  <c r="K24" i="5"/>
  <c r="L24" i="5"/>
  <c r="M24" i="5"/>
  <c r="N24" i="5"/>
  <c r="O24" i="5"/>
  <c r="P24" i="5"/>
  <c r="Q24" i="5"/>
  <c r="R24" i="5"/>
  <c r="S24" i="5"/>
  <c r="T24" i="5"/>
  <c r="U24" i="5"/>
  <c r="V24" i="5"/>
  <c r="G25" i="5"/>
  <c r="H25" i="5"/>
  <c r="I25" i="5"/>
  <c r="J25" i="5"/>
  <c r="K25" i="5"/>
  <c r="L25" i="5"/>
  <c r="M25" i="5"/>
  <c r="N25" i="5"/>
  <c r="O25" i="5"/>
  <c r="P25" i="5"/>
  <c r="Q25" i="5"/>
  <c r="R25" i="5"/>
  <c r="S25" i="5"/>
  <c r="T25" i="5"/>
  <c r="U25" i="5"/>
  <c r="V25" i="5"/>
  <c r="G26" i="5"/>
  <c r="H26" i="5"/>
  <c r="I26" i="5"/>
  <c r="J26" i="5"/>
  <c r="K26" i="5"/>
  <c r="L26" i="5"/>
  <c r="M26" i="5"/>
  <c r="N26" i="5"/>
  <c r="O26" i="5"/>
  <c r="P26" i="5"/>
  <c r="Q26" i="5"/>
  <c r="R26" i="5"/>
  <c r="S26" i="5"/>
  <c r="T26" i="5"/>
  <c r="U26" i="5"/>
  <c r="V26" i="5"/>
  <c r="G27" i="5"/>
  <c r="H27" i="5"/>
  <c r="I27" i="5"/>
  <c r="J27" i="5"/>
  <c r="K27" i="5"/>
  <c r="L27" i="5"/>
  <c r="M27" i="5"/>
  <c r="N27" i="5"/>
  <c r="O27" i="5"/>
  <c r="P27" i="5"/>
  <c r="Q27" i="5"/>
  <c r="R27" i="5"/>
  <c r="S27" i="5"/>
  <c r="T27" i="5"/>
  <c r="U27" i="5"/>
  <c r="V27" i="5"/>
  <c r="G28" i="5"/>
  <c r="H28" i="5"/>
  <c r="I28" i="5"/>
  <c r="J28" i="5"/>
  <c r="K28" i="5"/>
  <c r="L28" i="5"/>
  <c r="M28" i="5"/>
  <c r="N28" i="5"/>
  <c r="O28" i="5"/>
  <c r="P28" i="5"/>
  <c r="Q28" i="5"/>
  <c r="R28" i="5"/>
  <c r="S28" i="5"/>
  <c r="T28" i="5"/>
  <c r="U28" i="5"/>
  <c r="V28" i="5"/>
  <c r="G29" i="5"/>
  <c r="H29" i="5"/>
  <c r="I29" i="5"/>
  <c r="J29" i="5"/>
  <c r="K29" i="5"/>
  <c r="L29" i="5"/>
  <c r="M29" i="5"/>
  <c r="N29" i="5"/>
  <c r="O29" i="5"/>
  <c r="P29" i="5"/>
  <c r="Q29" i="5"/>
  <c r="R29" i="5"/>
  <c r="S29" i="5"/>
  <c r="T29" i="5"/>
  <c r="U29" i="5"/>
  <c r="V29" i="5"/>
  <c r="G30" i="5"/>
  <c r="H30" i="5"/>
  <c r="I30" i="5"/>
  <c r="J30" i="5"/>
  <c r="K30" i="5"/>
  <c r="L30" i="5"/>
  <c r="M30" i="5"/>
  <c r="N30" i="5"/>
  <c r="O30" i="5"/>
  <c r="P30" i="5"/>
  <c r="Q30" i="5"/>
  <c r="R30" i="5"/>
  <c r="S30" i="5"/>
  <c r="T30" i="5"/>
  <c r="U30" i="5"/>
  <c r="V30" i="5"/>
  <c r="G31" i="5"/>
  <c r="H31" i="5"/>
  <c r="I31" i="5"/>
  <c r="J31" i="5"/>
  <c r="K31" i="5"/>
  <c r="L31" i="5"/>
  <c r="M31" i="5"/>
  <c r="N31" i="5"/>
  <c r="O31" i="5"/>
  <c r="P31" i="5"/>
  <c r="Q31" i="5"/>
  <c r="R31" i="5"/>
  <c r="S31" i="5"/>
  <c r="T31" i="5"/>
  <c r="U31" i="5"/>
  <c r="V31" i="5"/>
  <c r="G32" i="5"/>
  <c r="H32" i="5"/>
  <c r="I32" i="5"/>
  <c r="J32" i="5"/>
  <c r="K32" i="5"/>
  <c r="L32" i="5"/>
  <c r="M32" i="5"/>
  <c r="N32" i="5"/>
  <c r="O32" i="5"/>
  <c r="P32" i="5"/>
  <c r="Q32" i="5"/>
  <c r="R32" i="5"/>
  <c r="S32" i="5"/>
  <c r="T32" i="5"/>
  <c r="U32" i="5"/>
  <c r="V32" i="5"/>
  <c r="G33" i="5"/>
  <c r="H33" i="5"/>
  <c r="I33" i="5"/>
  <c r="J33" i="5"/>
  <c r="K33" i="5"/>
  <c r="L33" i="5"/>
  <c r="M33" i="5"/>
  <c r="N33" i="5"/>
  <c r="O33" i="5"/>
  <c r="P33" i="5"/>
  <c r="Q33" i="5"/>
  <c r="R33" i="5"/>
  <c r="S33" i="5"/>
  <c r="T33" i="5"/>
  <c r="U33" i="5"/>
  <c r="V33" i="5"/>
  <c r="H12" i="5"/>
  <c r="I12" i="5"/>
  <c r="J12" i="5"/>
  <c r="K12" i="5"/>
  <c r="L12" i="5"/>
  <c r="M12" i="5"/>
  <c r="N12" i="5"/>
  <c r="O12" i="5"/>
  <c r="P12" i="5"/>
  <c r="Q12" i="5"/>
  <c r="R12" i="5"/>
  <c r="S12" i="5"/>
  <c r="T12" i="5"/>
  <c r="U12" i="5"/>
  <c r="V12" i="5"/>
  <c r="G12" i="5"/>
  <c r="A36" i="5"/>
  <c r="SE34" i="4" l="1"/>
  <c r="SA11" i="4"/>
  <c r="SE80" i="4"/>
  <c r="SE50" i="4"/>
  <c r="SE61" i="4"/>
  <c r="SC11" i="4"/>
  <c r="SB11" i="4"/>
  <c r="RY11" i="4"/>
  <c r="RZ11" i="4"/>
  <c r="SB65" i="4"/>
  <c r="SD65" i="4"/>
  <c r="SC65" i="4"/>
  <c r="RY65" i="4"/>
  <c r="RZ65" i="4"/>
  <c r="SE31" i="4"/>
  <c r="SE58" i="4"/>
  <c r="RZ39" i="4"/>
  <c r="RZ47" i="4"/>
  <c r="SB84" i="4"/>
  <c r="SE25" i="4"/>
  <c r="SE88" i="4"/>
  <c r="SA47" i="4"/>
  <c r="SD94" i="4"/>
  <c r="SD84" i="4"/>
  <c r="RY84" i="4"/>
  <c r="SC94" i="4"/>
  <c r="RZ84" i="4"/>
  <c r="SC84" i="4"/>
  <c r="SE70" i="4"/>
  <c r="SE111" i="4"/>
  <c r="SA94" i="4"/>
  <c r="SB37" i="4"/>
  <c r="SB94" i="4"/>
  <c r="RY37" i="4"/>
  <c r="RZ94" i="4"/>
  <c r="RY47" i="4"/>
  <c r="SD47" i="4"/>
  <c r="SB47" i="4"/>
  <c r="SE45" i="4"/>
  <c r="SC12" i="4"/>
  <c r="SD66" i="4"/>
  <c r="SE104" i="4"/>
  <c r="SE93" i="4"/>
  <c r="SA66" i="4"/>
  <c r="SA39" i="4"/>
  <c r="RZ66" i="4"/>
  <c r="RY66" i="4"/>
  <c r="SE68" i="4"/>
  <c r="SE107" i="4"/>
  <c r="SC72" i="4"/>
  <c r="SB72" i="4"/>
  <c r="SB66" i="4"/>
  <c r="SD64" i="4"/>
  <c r="SD72" i="4"/>
  <c r="SA72" i="4"/>
  <c r="SE105" i="4"/>
  <c r="RZ72" i="4"/>
  <c r="SB40" i="4"/>
  <c r="SE74" i="4"/>
  <c r="SE114" i="4"/>
  <c r="SC40" i="4"/>
  <c r="RY69" i="4"/>
  <c r="SB103" i="4"/>
  <c r="SC79" i="4"/>
  <c r="RZ40" i="4"/>
  <c r="RZ103" i="4"/>
  <c r="SA79" i="4"/>
  <c r="SA40" i="4"/>
  <c r="SD103" i="4"/>
  <c r="SE109" i="4"/>
  <c r="SD40" i="4"/>
  <c r="RY79" i="4"/>
  <c r="RZ69" i="4"/>
  <c r="SA69" i="4"/>
  <c r="SA37" i="4"/>
  <c r="RY12" i="4"/>
  <c r="SD12" i="4"/>
  <c r="RY103" i="4"/>
  <c r="SA103" i="4"/>
  <c r="RZ79" i="4"/>
  <c r="SD69" i="4"/>
  <c r="SC69" i="4"/>
  <c r="RZ12" i="4"/>
  <c r="RZ37" i="4"/>
  <c r="SB12" i="4"/>
  <c r="SB79" i="4"/>
  <c r="SE86" i="4"/>
  <c r="SE101" i="4"/>
  <c r="RZ64" i="4"/>
  <c r="RY64" i="4"/>
  <c r="SD37" i="4"/>
  <c r="SB64" i="4"/>
  <c r="SC64" i="4"/>
  <c r="SD39" i="4"/>
  <c r="SE82" i="4"/>
  <c r="SE117" i="4"/>
  <c r="RY39" i="4"/>
  <c r="SB39" i="4"/>
  <c r="SE63" i="4"/>
  <c r="SE67" i="4"/>
  <c r="SE16" i="4"/>
  <c r="SE56" i="4"/>
  <c r="SE59" i="4"/>
  <c r="SE18" i="4"/>
  <c r="SE113" i="4"/>
  <c r="SE119" i="4"/>
  <c r="SE81" i="4"/>
  <c r="SE99" i="4"/>
  <c r="SE98" i="4"/>
  <c r="SE55" i="4"/>
  <c r="SE57" i="4"/>
  <c r="SE15" i="4"/>
  <c r="SE52" i="4"/>
  <c r="SE76" i="4"/>
  <c r="SE78" i="4"/>
  <c r="SE112" i="4"/>
  <c r="SE118" i="4"/>
  <c r="SE60" i="4"/>
  <c r="SE17" i="4"/>
  <c r="SE28" i="4"/>
  <c r="SE46" i="4"/>
  <c r="SE49" i="4"/>
  <c r="SE14" i="4"/>
  <c r="SE62" i="4"/>
  <c r="SE48" i="4"/>
  <c r="SE110" i="4"/>
  <c r="SE100" i="4"/>
  <c r="SE90" i="4"/>
  <c r="SE95" i="4"/>
  <c r="SE87" i="4"/>
  <c r="SE115" i="4"/>
  <c r="SE54" i="4"/>
  <c r="SE26" i="4"/>
  <c r="SE96" i="4"/>
  <c r="SE85" i="4"/>
  <c r="SE36" i="4"/>
  <c r="SE24" i="4"/>
  <c r="SE29" i="4"/>
  <c r="SE42" i="4"/>
  <c r="SE71" i="4"/>
  <c r="SE53" i="4"/>
  <c r="SE41" i="4"/>
  <c r="SE102" i="4"/>
  <c r="SE108" i="4"/>
  <c r="SE106" i="4"/>
  <c r="SE83" i="4"/>
  <c r="SA33" i="4"/>
  <c r="SC33" i="4"/>
  <c r="RY33" i="4"/>
  <c r="SB33" i="4"/>
  <c r="RZ33" i="4"/>
  <c r="SD33" i="4"/>
  <c r="SC38" i="4"/>
  <c r="RY38" i="4"/>
  <c r="SA38" i="4"/>
  <c r="SD38" i="4"/>
  <c r="SB38" i="4"/>
  <c r="RZ38" i="4"/>
  <c r="SC23" i="4"/>
  <c r="RY23" i="4"/>
  <c r="SB23" i="4"/>
  <c r="SD23" i="4"/>
  <c r="SA23" i="4"/>
  <c r="RZ23" i="4"/>
  <c r="S41" i="5"/>
  <c r="K41" i="5"/>
  <c r="O41" i="5"/>
  <c r="T41" i="5"/>
  <c r="L41" i="5"/>
  <c r="Q41" i="5"/>
  <c r="P41" i="5"/>
  <c r="H41" i="5"/>
  <c r="M41" i="5"/>
  <c r="V41" i="5"/>
  <c r="N41" i="5"/>
  <c r="J41" i="5"/>
  <c r="U41" i="5"/>
  <c r="I41" i="5"/>
  <c r="R41" i="5"/>
  <c r="G41" i="5"/>
  <c r="SE11" i="4" l="1"/>
  <c r="SE65" i="4"/>
  <c r="SE84" i="4"/>
  <c r="SE94" i="4"/>
  <c r="SE47" i="4"/>
  <c r="SE72" i="4"/>
  <c r="SE66" i="4"/>
  <c r="SE79" i="4"/>
  <c r="SE64" i="4"/>
  <c r="SE103" i="4"/>
  <c r="SE69" i="4"/>
  <c r="SE37" i="4"/>
  <c r="SE12" i="4"/>
  <c r="SE40" i="4"/>
  <c r="SE39" i="4"/>
  <c r="SE33" i="4"/>
  <c r="SE23" i="4"/>
  <c r="SE38" i="4"/>
  <c r="AQ42" i="1"/>
  <c r="AQ44" i="1" s="1"/>
  <c r="P41" i="1"/>
  <c r="SE122" i="4" l="1"/>
  <c r="SE124" i="4" s="1"/>
  <c r="AQ45" i="1"/>
  <c r="I41" i="1"/>
  <c r="J41" i="1"/>
  <c r="K41" i="1"/>
  <c r="L41" i="1"/>
  <c r="M41" i="1"/>
  <c r="N41" i="1"/>
  <c r="O41" i="1"/>
  <c r="Q41" i="1"/>
  <c r="R41" i="1"/>
  <c r="S41" i="1"/>
  <c r="T41" i="1"/>
  <c r="U41" i="1"/>
  <c r="V41" i="1"/>
  <c r="W41" i="1"/>
  <c r="H41" i="1"/>
  <c r="A36" i="1" l="1"/>
</calcChain>
</file>

<file path=xl/comments1.xml><?xml version="1.0" encoding="utf-8"?>
<comments xmlns="http://schemas.openxmlformats.org/spreadsheetml/2006/main">
  <authors>
    <author>Usuario de Windows</author>
  </authors>
  <commentList>
    <comment ref="IO66" authorId="0" shapeId="0">
      <text>
        <r>
          <rPr>
            <b/>
            <sz val="9"/>
            <color indexed="81"/>
            <rFont val="Tahoma"/>
            <family val="2"/>
          </rPr>
          <t>Usuario de Windows:</t>
        </r>
        <r>
          <rPr>
            <sz val="9"/>
            <color indexed="81"/>
            <rFont val="Tahoma"/>
            <family val="2"/>
          </rPr>
          <t xml:space="preserve">
CUMPLE TECNICAMENTE PERO SUPERA EL PRECIO BASE</t>
        </r>
      </text>
    </comment>
    <comment ref="IO78" authorId="0" shapeId="0">
      <text>
        <r>
          <rPr>
            <b/>
            <sz val="9"/>
            <color indexed="81"/>
            <rFont val="Tahoma"/>
            <family val="2"/>
          </rPr>
          <t>Usuario de Windows:</t>
        </r>
        <r>
          <rPr>
            <sz val="9"/>
            <color indexed="81"/>
            <rFont val="Tahoma"/>
            <family val="2"/>
          </rPr>
          <t xml:space="preserve">
CUMPLE TECNICAMENTE PERO SUPERA EL PRECIO BASE</t>
        </r>
      </text>
    </comment>
  </commentList>
</comments>
</file>

<file path=xl/sharedStrings.xml><?xml version="1.0" encoding="utf-8"?>
<sst xmlns="http://schemas.openxmlformats.org/spreadsheetml/2006/main" count="26674" uniqueCount="402">
  <si>
    <t>ITEM</t>
  </si>
  <si>
    <t>FACULTAD</t>
  </si>
  <si>
    <t xml:space="preserve">LABORATORIO </t>
  </si>
  <si>
    <t xml:space="preserve">UBICACIÓN </t>
  </si>
  <si>
    <t xml:space="preserve">ELEMENTO </t>
  </si>
  <si>
    <t>ESPECIFICACIONES TECNICAS</t>
  </si>
  <si>
    <t>UNIDAD</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</si>
  <si>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</si>
  <si>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</si>
  <si>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</si>
  <si>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</si>
  <si>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</si>
  <si>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MICROTOMO MANUAL O SEMIAUTOMATICO</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</si>
  <si>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</si>
  <si>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</si>
  <si>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</si>
  <si>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</si>
  <si>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</si>
  <si>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</si>
  <si>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</si>
  <si>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</si>
  <si>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</si>
  <si>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</si>
  <si>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</si>
  <si>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SONICADOR</t>
  </si>
  <si>
    <t>LAB TOPOGRAFIA</t>
  </si>
  <si>
    <t>TRIPODE EN ALUMINIO</t>
  </si>
  <si>
    <t>DECAMETRO</t>
  </si>
  <si>
    <t>Decámetro de 30 m en fibra</t>
  </si>
  <si>
    <t>FLEXOMETRO</t>
  </si>
  <si>
    <t>Flexómetro de 3m metálico</t>
  </si>
  <si>
    <t>PLOMADA TOPOGRÁFICA CON ESTUCHE</t>
  </si>
  <si>
    <t>Plomada topográfica de 16 oz + estuche en cuero</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</si>
  <si>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</si>
  <si>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</si>
  <si>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</si>
  <si>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</si>
  <si>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</si>
  <si>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</si>
  <si>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</si>
  <si>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</si>
  <si>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LABORATORIO DE HIDRAULICA</t>
  </si>
  <si>
    <t>TOPOGRAFIA</t>
  </si>
  <si>
    <t>BOSA PORVENIR</t>
  </si>
  <si>
    <t>ESTACION TOTAL CON TRIPODE</t>
  </si>
  <si>
    <t>TEODOLITO</t>
  </si>
  <si>
    <t>ECOLOGIA Y ZOONOSIS</t>
  </si>
  <si>
    <t>KIT PARA MEDICIONES DE CAMPO</t>
  </si>
  <si>
    <t>FI (SED)</t>
  </si>
  <si>
    <t>Laboratorios de Ingeniería Catastral y Geodesia</t>
  </si>
  <si>
    <t>ADUANILLA 
DE PAIBA - OBSERVATORIO
ASTRONOMICO</t>
  </si>
  <si>
    <t>Receptor GPS Navegador conexión a SIG</t>
  </si>
  <si>
    <t>Colector de mano para captura de datos GNSS.</t>
  </si>
  <si>
    <t>Facultad de Ingenieria</t>
  </si>
  <si>
    <t>LABORATORIO ENFOCADO A LA INDUSTRIA 4.0</t>
  </si>
  <si>
    <t>ingenieria</t>
  </si>
  <si>
    <t>CIDC</t>
  </si>
  <si>
    <t>UNIVERSIDAD DISTRITAL FRANCISCO JOSE DE CALDAS</t>
  </si>
  <si>
    <t>CUADRO ANEXO No. 3 PROPUESTA ECONOMICA</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</si>
  <si>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</si>
  <si>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CAPACITACION (MARCA CON UNA X EN LA CASILLA CORRECTA DE ACUERDO A  LA OFERTA PRESENTADA)</t>
  </si>
  <si>
    <t>GARANTIA OFERTADA  EN AÑOS 
3, 4, + DE 5</t>
  </si>
  <si>
    <t>EN FABRICA</t>
  </si>
  <si>
    <t>EN SITIO DE UBICACIÓN EQUIPOS</t>
  </si>
  <si>
    <r>
      <rPr>
        <b/>
        <sz val="10"/>
        <color indexed="8"/>
        <rFont val="Arial"/>
        <family val="2"/>
      </rPr>
      <t>REPRESENTANTE LEGAL:</t>
    </r>
    <r>
      <rPr>
        <sz val="11"/>
        <color theme="1"/>
        <rFont val="Calibri"/>
        <family val="2"/>
        <scheme val="minor"/>
      </rPr>
      <t>________________________________________________________________________</t>
    </r>
  </si>
  <si>
    <r>
      <rPr>
        <b/>
        <sz val="10"/>
        <color indexed="8"/>
        <rFont val="Arial"/>
        <family val="2"/>
      </rPr>
      <t>FIRMA:</t>
    </r>
    <r>
      <rPr>
        <sz val="11"/>
        <color theme="1"/>
        <rFont val="Calibri"/>
        <family val="2"/>
        <scheme val="minor"/>
      </rPr>
      <t>_________________________________________________________________________________________</t>
    </r>
  </si>
  <si>
    <r>
      <rPr>
        <b/>
        <sz val="10"/>
        <color indexed="8"/>
        <rFont val="Arial"/>
        <family val="2"/>
      </rPr>
      <t>NOMBRE DE LA EMPRESA:</t>
    </r>
    <r>
      <rPr>
        <sz val="11"/>
        <color theme="1"/>
        <rFont val="Calibri"/>
        <family val="2"/>
        <scheme val="minor"/>
      </rPr>
      <t>______________________________________________________________________</t>
    </r>
  </si>
  <si>
    <t>VALOR TOTAL DE LA PROPUESTA</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</si>
  <si>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</si>
  <si>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CONVOCATORIA PÚBLICA No. 008 DE 2018</t>
  </si>
  <si>
    <t>Trípode en aluminio para teodolito, nivel y estaciones. Cierre de palancas doble seguro. Funda impermeable en lona.</t>
  </si>
  <si>
    <t>Manual o semi automático. Rango de espesor de corte: 0,5 - 60μm o mejor, tamaño máximo de la muestra: 50 × 50 mm, Tensión y potencia: 110 V 50 / 60 Hz, permite el corte semi-motorizado o manual.</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</si>
  <si>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</si>
  <si>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Receptor Navegador GPS + Glonass, conectividad Bluetooth y USB, brújula electrónica de 3 ejes con compensación de inclinación, altímetro, barómetro, cámara 8MP con geoetiquetas, pantalla color 2,6" o superior, memoria 4GB interna o superior, Protección IPX7 o superior, baterías recargables NiMH con cargador, lector tarjetas SD, linterna.</t>
  </si>
  <si>
    <t>EQUIPOS DE LABORATORIO DE INVESTIGACIÓN APLICADA - Equipo fotómetro multiparamétrico portatil</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</si>
  <si>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con tecla rápida para tiradas cortas, Selección de la velocidad en rpm y fuerza g, con incrementos de 10 en 10 de aceleración y deceleración, posibilidad de desaceleración sin freno o con desaceleración de 1 a 10, siendo 1 la más lenta y 10 la más rápida, alimentación eléctrica de 640 w a 2000 w,  Incluir los siguientes accesorios: 1 Rotor oscilante de 4 plazas (Capacidad máxima 4 X 750 ml), 4 Bucket para rotor oscilante, 4 tapas para bucket, 4 Adaptadores porta tubos de 4-7ml (84 Tubos)  o Adaptadores Tubos de muestra de sangre de 5/7 ml o 4.5/6 , 4 Adaptadores porta tubos de 15ml (68 o 56 Tubos falcón o redondos), 4 Adaptadores porta tubos de 50ml (28 Tubos Falcón), 4 adaptadores porta tubos para volúmenes entre 150 y 200 mL (4 tubos), 4 Adaptadores porta tubos de 250ml (4 Tubos), 1 Rotor ángulo fijo, 30 tubos x 1.5/2.0ml, 4 Frasco de 750 ml, 4 frascos de 250 ml, 4 frascos entre 150 y 200 mL y 4 frascos de 250 ml </t>
  </si>
  <si>
    <t xml:space="preserve">Dispositivo homogenizador ultrasónico para homogeneización, dispersión, emulsión, desintegración, disrupción celular, desgasificación. Para uso manual y de pie con soporte; Ajuste de frecuencia automático, amplitud ajustable del 10 al 100% o del 20 a 100 % y pulzo ajustable de 10 a 100% .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200- 550 vatios, frecuencia mínima de 20kHz, sistema de sintonización automática de frecuencia
Sonotrodos en titanio o materiales superiores en calidad al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</si>
  <si>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RECEPTOR CARTOGRAFICO</t>
  </si>
  <si>
    <t>Procesador mínimo de 1 GHz, RAM 1024 MB mínimo, memoria interna ROM 1GB mínimo, ranura y tarjeta SD/SDHC o Micro SD de 10 GB clase 10 U1 soportada por el equipo, software de captura SIG propio de la marca, receptor GPS mínimo 60 canales, bluetooth y Wifi, conexión USB, resistencia al agua minimo IPx6 o mejor. Precisión métrica horizontal de 1m a 3m. Constelaciones: mínimo GNSS, GLONASS y GALILEO. Sistema Operativo Windows o Android. Software de recolección de datos no tipo (demo ó trial) con licenciamiento no menor a 5 años o vitalicio, con funcionalidad de trabajo propio de la marca, que permita cargue de formatos vector y raster, 2 kit de baterías recargables con cargador de baterías y estuche en lona impermeable.</t>
  </si>
  <si>
    <t>DISTANCIOMETRO</t>
  </si>
  <si>
    <t>Distanciometro laser de mínimo 200 metros o mejor, precisión +/- 1 mm, protección al agua IP65 o superior. Sensor de inclinación 360°. Conexión bluetooth o mejor a equipos Smartphone y/o tableta, cables de descarga de datos y software de instalacion, puntero zoom de 4x. Baterias recargables con capacidad de 1000 ciclos de carga + cargador. Estuche en lona impermeable. Manual</t>
  </si>
  <si>
    <t>JALÓN</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</si>
  <si>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templado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y trapezoidal. Q) Un (1) vertedero de cresta ancha. R) Un (1) vertedero con perfil Ogee y salto de esquí en la descarga. S) Una (1) Canaleta parshall o canaleta de  medición de caudal a flujo crítico.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</si>
  <si>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MICROMOLINETE HIDRAULICO DE EJE HORIZONTAL</t>
  </si>
  <si>
    <t>Lectura directa de 30 aumentos, precisión angular 2" - 5", resolución en pantalla 1", alcance con un prisma 4.000m, alcance sin prisma mínimo 450m., Protección IP65 o IP66, Sistema de comunicación Bluetooht de largo alcance minimo 200m o mejor. Plomada laser ó optica, software interno con módulo topográfico (Altimetrico, Planimetrico), Sistema operativo Windows. Debe contar con soporte para memorias extraibles como USB o SD, (incluir memoria de 4GB clase 10).  Debe incluir caja para transporte rigido y moral en lona impermeable, dos baterías de minimo 5200mAh, cargador, cable para transferencia de datos, trípode, dos bastones de 5 metros con estuche, 2 prismas con portaprisma  estuche en lona.  Certificado de calibración vigente no mayor a 1 mes a la fecha de  entrega, emitido por entidad certificada en estos procesos. Manual de operacion,  kit basico que incluye (1 mazo de 2lb, 1 cinta metrica metalica de 3m, plomada 16oz).</t>
  </si>
  <si>
    <t>Teodolitos con aumento óptico mínimo de 30X y distancia mínima de enfoque de 1.4 metros o mejor.  Precisión 5", Protección de agua y polvo Ip65 o Ip66, pantalla digital LCD o similar con luz de fondo. Memoria interna de almacenamiento mínimo 250 puntos dobles, Certificado de calibración vigente no mayor a 1 mes a la fecha de entrega, emitido por entidad certificada en estos procesos. 2 Baterías recargables. Cargador para baterías. Cables de descarga de datos y software de instalación.  Debe contener estuche rígido de transporte y forro en lona. Con trípode metálico con forro y kit básico que incluye (1 mazo 2lb, 1 cinta métrica de 20m, plomada 16oz)</t>
  </si>
  <si>
    <t xml:space="preserve">Dispositivo de medición para experimentos y demostraciones en campo. Con pantalla digital. Captura de pantalla puede ser guardada en tarjeta micro SD o en memoria USB. Equipo que permita mediante la conección de diversas sondas la medición en agua de Ph, Conductividad, Turbiedad, detección de sustancias tóxicas y parametros climáticos como luminancia, presión atmosférica y temperatura ambiente.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</si>
  <si>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 xml:space="preserve">Una Estación de sellado con patrones intercambiables con: cilindros elevadores para ubicación del sello. Minimo 2 sensores magnéticos para el posicionamiento u otro sistema de automatizado aplicable a industrias 4.0. Requisitos del PLC: 8 salidas digitales minimo, 10 entradas digitales mimimo.
Un Segmento de cinta transportadora doble de 24V: Módulo mecatrónico básico, accionado por medio de un motor reductor de 24 V y velocidad variable, equipado con sensores de posición final y esclavo PROFIBUS DP integrado con: Longitud minima de = 600 mm, ancho minimo = 160 mm, carril minimo = 120 mm. Motor reductor, 24 V CC. Módulo PWM por medio de potenciómetro o entrada analógica de 0 V a 10 V. minimo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minimo, 3 salidas digitales minimo.Módulo de esclavo PROFIBUS DP
Una Placa portadora de piezas de trabajo: Portador para alojamiento y transporte de piezas de trabajo sobre cintas transportadoras. Sensor de posición. Sistema de identificación de 4 bits
Una Unidad de evaluación RFID: Unidad de evaluación con minimo dos puertos Ethernet para la comunicación o comunicacion inhalambrica. Conexión de  cuatro o mas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 Función: Escritura y lectura de etiquetas RFID. Frecuencia de trabajo: 13,56 MHz. Tipo de protección: IP67. Tipo de conexión: Enchufe M12. 2 soportes móviles de datos EEPROM: Capacidad de memoria de 128 bytes. Tensión de servicio: 24 V
Un Juego de Conectores de seguridad rojo: Conectores de seguridad y casquillos de seguridad. Datos nominales: 1000V/32A CAT II. Color rojo
Un Juego de Conectores de seguridad azul: Conectores de seguridad y casquillos de seguridad.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o mas) como interfaz estándar. 1 interfaz PROFIBUS. Servidor de web integrado. 16 entradas digitales. 16 pulsadores enclavables para simulación de las entradas digitales. 16 salidas digitales DC 24V. 16 entradas digitales DC 24V. 8 entradas analógicas -10... +10V o 0... 20mA. 4 salida analógica -10V...+10V o 0... 20mA. 1 salida analógicas -10... +10V ajustable via potentiometro. 1 salida analógicas 0... 20mA ajustable via potentiometro. Conector bus de 9-pol y 25-pol para conexión. SIMATIC STEP 7 Professional V13 SP1* o versión más reciente. 
Un Sistema modular de entrenamiento para equipos PLC: Pantalla completamente gráfica de 16 millones de colores. Pantalla táctil de 7". Resolución: 800 x 480 píxeles.  Interfaces MPI, PROFIBUS DP, PROFINET I/O, USB. Alimentación de corriente: 24 V CC 
Manual de uso del alboratorio.
Un Compresor silencioso: Potencia del motor: 0,34kW. Capacidad de absorción: 50ltr. /mín.  Presión: 8bar. Capacidad del recipiente: 15ltr
Un Juego de mangueras y accesorios para los sistemas mecatrónicos.
Banco móvil 1200mm minimo, con bastidor de experimentación de 2 niveles. Minimo 3 carriles de perfil de aluminio. Regleta de tomacorrientes desconectable, con 5 tomas.
Un Cubierta de protección para banco el banco movíl
Un Secador de membrana para el compresor  de  acoplamiento rápido, filtro  con separador de agua: . Drenaje semiautomático. Filtraje de 50 micras de alta calidad 
Un Simulador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compuerta con cerrojo para ocultar fallos seleccionados
Un Cable de conexión serie 9/9 polos: Conexión: 9 pines / 9 casquillos. Asignación de contactos: 1:1
Un Cable de interfaz de 25 polos, clavijero Sub-D. Conexión: conector de 25 pines / casquillo de 25 pines. Asignación de contactos: 1:1
</t>
  </si>
  <si>
    <t>EQUIPOS DE LABORATORIO DE INVESTIGACIÓN APLICADA - Sistema de medición (no destructivo) de espectroscopia vibracional, que se basa en la obtención del espectro (con regla de selección par) del tipo Raman</t>
  </si>
  <si>
    <t>Sistema de medición (no destructivo) de espectroscopia vibracional, que se basa en la obtención del espectro (con regla de selección par) del tipo Raman: Microscopio óptico grado investigación con dos posiciones motorizado controlado por PC, condensador de Abbe y Mínimo ampliación de imagen con objetivos 5x, 10x y 100x. Base Raman incluye: Espectrómetro de imágenes integrado con 4 rejillas, Montado en torreta motorizada para resolución completa, rango y cobertura (rejillas: 600gr, 1200gr, 1800, 2400gr), detector CCD, TE enfriado por aire, 1024x256 píxeles. Filtros, 6 al menos, para ajuste de potencia del laser., Agujero pinhole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laser en el rango de 600nm a 650 nm / 30 mW. Kit para posicionamiento de muestras. Incluye plataforma motorizada XY de al menos las siguientes características (X=75 mm, Y= 50 mm) y dispositivo Z motorizado controlados por el software. Especificaciones XY: repetibilidad ≤ 1μm; Precisión ± 1μm; Resolución (tamaño mínimo del paso) = 50 nm. Peso máximo de la muestra: 500 g. Especificaciones Z: resolución dada por un Tamaño mínimo del paso =0.01 µm. Incluye joystick de posicionamiento, controlador externo, paquete de software y capacidad AutoFocus de Raman.</t>
  </si>
  <si>
    <t>Equipo de jarras (floculador) portátil (4 v asos de 1 Litro, rango 10 a 300 RPM , potencia 1/3 HP, lámpara 20 W).: 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</si>
  <si>
    <t>EQUIPOS DE LABORATORIO DE INVESTIGACIÓN APLICADA - Equipo de jarras</t>
  </si>
  <si>
    <t>EQUIPOS DE LABORATORIO DE INVESTIGACIÓN APLICADA - Equipo multiparámetro portátil</t>
  </si>
  <si>
    <t xml:space="preserve">Equipo multiparámetro portátil (medición de pH, conductiv idad, OD, Solidos disueltos, temperatura del agua): 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</si>
  <si>
    <t>Equipo fotómetro multiparamétrico portatil (para análisis de aguas: DQO Medidor COD multiparametro 115 V; Calentador tubo de prueba para COD (115 VAC); Reactivo DQO rang bajo 0-150 ppm (25 test); Reactivo DQO rang medio 0 1500 ppm (25 test); solución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</si>
  <si>
    <t>GEOSYSTEM INGENIERIA S.A.S</t>
  </si>
  <si>
    <t>CESAR TABARES L Y CIA LTDA</t>
  </si>
  <si>
    <t>KASAI S.A.S ORGANIZACIÓN COMERCIAL</t>
  </si>
  <si>
    <t>ELECTROEQUIPOS COLOMBIA S.A.S</t>
  </si>
  <si>
    <t>TECNOLOGÍAS GENÉTICAS LTDA</t>
  </si>
  <si>
    <t>ANALYTICA</t>
  </si>
  <si>
    <t>MUNDIAL DE EQUIPOS S.A.S</t>
  </si>
  <si>
    <t>S&amp;S INGENIERIA S.A.S</t>
  </si>
  <si>
    <t>NUEVOS RECURSOS S.A.S</t>
  </si>
  <si>
    <t>GAMATECNICA INGENIERIA LTDA</t>
  </si>
  <si>
    <t>ANALITICA Y MEDIO AMBIENTE S.A.S</t>
  </si>
  <si>
    <t>KASSEL GROUP S.A.S</t>
  </si>
  <si>
    <t>ICL DIDACTICA LTDA</t>
  </si>
  <si>
    <t>INSTRUMENTOS Y MEDICIONES INDUSTRIALES S.A.S.</t>
  </si>
  <si>
    <t>HACH COLOMBIA S.A.S</t>
  </si>
  <si>
    <t>SUMEQUIPOS S.A.S</t>
  </si>
  <si>
    <t>CUMPLE</t>
  </si>
  <si>
    <t>OFERTA ECONOMICA</t>
  </si>
  <si>
    <t>GARANTIA</t>
  </si>
  <si>
    <t>EVALUACION ITEM A ITEM</t>
  </si>
  <si>
    <t>NO CUMPLE</t>
  </si>
  <si>
    <t>CAPACITACION</t>
  </si>
  <si>
    <t>S</t>
  </si>
  <si>
    <t>F</t>
  </si>
  <si>
    <t>PUNTAJE</t>
  </si>
  <si>
    <t>OFERTA ECONOMICA HABILITADOS</t>
  </si>
  <si>
    <t>PUNTAJE OFERTA ECONÓMICA</t>
  </si>
  <si>
    <t>PUNTAJE GARANTIA</t>
  </si>
  <si>
    <t>OFERENTE CON MAYOR PUNTAJE</t>
  </si>
  <si>
    <t>PUNTAJE MAXIMO</t>
  </si>
  <si>
    <t>VALOR ADJUDICADO</t>
  </si>
  <si>
    <t>PRECIO BASE</t>
  </si>
  <si>
    <t>FI</t>
  </si>
  <si>
    <t>Lab. Manufactura</t>
  </si>
  <si>
    <t>Laboratorios de Ingeniería Lab. Manufactura</t>
  </si>
  <si>
    <t>Máquina Universal de Ensayos</t>
  </si>
  <si>
    <t>Máquina de impacto</t>
  </si>
  <si>
    <t>Alamacen de Laboratorios FI</t>
  </si>
  <si>
    <t>Laboratorios de Ingeniería 
Almacen de Laboratorios</t>
  </si>
  <si>
    <t>Monitor multigas QRAE3, modeloPGM-2500</t>
  </si>
  <si>
    <t>Laboratorio Fotogrametría</t>
  </si>
  <si>
    <t>Laboratorios de Ingenieria -Laboratorio Fotogrametría</t>
  </si>
  <si>
    <t>Camara multiespectral y procesamiento de imágenes fotogramétricas de precisión.</t>
  </si>
  <si>
    <t>Almacen de Topografia, Macarena A</t>
  </si>
  <si>
    <t xml:space="preserve">Laboratorios de Ingenieria Laboratorio de Geodesia y Topografía </t>
  </si>
  <si>
    <t xml:space="preserve">MAGNETÓMETRO PORTÁTIL DE VAPOR DE CESIO BASE Y MOVIL </t>
  </si>
  <si>
    <t>Laboratorio Facultad de Ingeniería, Laboratorio de Digitales</t>
  </si>
  <si>
    <t>Modulador externo
Cable SMA-GPO de 3"
Fuente láser de cuatro canales</t>
  </si>
  <si>
    <t>Laboratorio Facultad de Ingeniería, Laboratorio de Control</t>
  </si>
  <si>
    <t>Aero Embebido
Panel QFLEX USB</t>
  </si>
  <si>
    <t>Laboratorio Facultad de Ingeniería, Laboratorio de  Maquinas</t>
  </si>
  <si>
    <t>INSTRUMENTO PARA LA VERIFICACIÓN DE LA CURVA I-V DE PANELES FOTOVOLTAICOS</t>
  </si>
  <si>
    <t>Simulador de calidad de Potencia:</t>
  </si>
  <si>
    <t xml:space="preserve">ACCESORIOS PARA LA CONEXION SIMULTÁNEA DE SISTEMAS FOTOVOLTAICOS </t>
  </si>
  <si>
    <t>EQUIPO PARA LA VERIFICACIÓN Y CONTROL FUNCIONAL DE UNA INSTALACIÓN FV</t>
  </si>
  <si>
    <t>FT</t>
  </si>
  <si>
    <t>LABORATORIOS DE ELECTRÓNICA</t>
  </si>
  <si>
    <t>LABORATORIO DE CONTROL</t>
  </si>
  <si>
    <t>Solucion Integral PLC Siemens</t>
  </si>
  <si>
    <t>LABORATORIO DE ELECTRONICA DIGITAL</t>
  </si>
  <si>
    <t>Multimetro Digital True RMS</t>
  </si>
  <si>
    <t>LABORATORIO ESPECIALIZADO DE ELECTRONICA DIGITAL</t>
  </si>
  <si>
    <t>Solución Intengral Equipo para empalme de  Fibra Optica y equipos de medición asociados</t>
  </si>
  <si>
    <t>TALLER DE CIRCUITOS IMPRESOS</t>
  </si>
  <si>
    <t>Solución integral área de producción y ensamble Taller de Circuitos Impresos</t>
  </si>
  <si>
    <t>Laboratorio de Industrial</t>
  </si>
  <si>
    <t>Bloque 5 Tercer Piso</t>
  </si>
  <si>
    <t>Solución para el laboratorio GEIO</t>
  </si>
  <si>
    <t>LABORATORIO DE INFORMÁTICA</t>
  </si>
  <si>
    <t>Bloque 13, segundo piso COORDINACIÓN LABORATORIOS INFORMÁTICA.</t>
  </si>
  <si>
    <t xml:space="preserve"> SOLUCION EN REDES E INFRAESTRUCTURA PARA
PRÁCTICAS</t>
  </si>
  <si>
    <t>LABORATORIO DE ELECTRICIDAD</t>
  </si>
  <si>
    <t>LABORATORIO DE MÁQUINAS ELECTRICAS</t>
  </si>
  <si>
    <t>Osciloscopio digital</t>
  </si>
  <si>
    <t>Laboratorio de Máquinas Eléctricas</t>
  </si>
  <si>
    <t xml:space="preserve">Pinza Amperimetrica para AEMC 8220 rango dual </t>
  </si>
  <si>
    <t>Laboratorio de máquinas eléctricas</t>
  </si>
  <si>
    <t>Solución integral Automatismos</t>
  </si>
  <si>
    <t>Pinza Volti-amperimetrica</t>
  </si>
  <si>
    <t>Fuente variable DC</t>
  </si>
  <si>
    <t>Relé de protección de distancia</t>
  </si>
  <si>
    <t>Transformador monofásico de corriente</t>
  </si>
  <si>
    <t>Carga inductiva</t>
  </si>
  <si>
    <t>Carga capacitiva</t>
  </si>
  <si>
    <t>Sistema de medida digital de potencia mecánica</t>
  </si>
  <si>
    <t>Bastidor de 3 niveles</t>
  </si>
  <si>
    <t>LABORATORIOS DE CIENCIAS BÁSICAS</t>
  </si>
  <si>
    <t>LABORATORIO DE QUIMICA</t>
  </si>
  <si>
    <t>PHMETROS DE MESA</t>
  </si>
  <si>
    <t>PHMETROS PORTATILES</t>
  </si>
  <si>
    <t xml:space="preserve">LABORATORIOS DE CIENCIAS BÁSICAS </t>
  </si>
  <si>
    <t>LABORATORIO DE FÍSICA</t>
  </si>
  <si>
    <t>Generador de Van De Graff con esfera de descarga</t>
  </si>
  <si>
    <t>LABORATORIOS Y TALLERES DE MECÁNICA</t>
  </si>
  <si>
    <t>LABORATORIO DE AUTOMATIZACIÓN Y CONTROL</t>
  </si>
  <si>
    <t>Multímetro digital</t>
  </si>
  <si>
    <t>CIENCIAS TÉRMICAS Y MOTORES</t>
  </si>
  <si>
    <t>CÁMARA TERMOGRAFIA</t>
  </si>
  <si>
    <t>LABORATORIO TRATAMIENTOS TÉRMICOS Y PREPARACIÓN DE PROBETAS</t>
  </si>
  <si>
    <t xml:space="preserve">EQUIPO DE DESBASTE AUTOMATICO </t>
  </si>
  <si>
    <t>LABORATORIOS DE CONSTRUCCIONES CIVILES</t>
  </si>
  <si>
    <t>LABORATORIO DE SUELOS PAVIMENTOS Y CONCRETOS</t>
  </si>
  <si>
    <t>SOLUCIÓN INTEGRAL  ADQUISICIÓN DE DATOS CON SENSORES</t>
  </si>
  <si>
    <t>FCE</t>
  </si>
  <si>
    <t>LABORATORIOS DE BIOLOGIA</t>
  </si>
  <si>
    <t>GRUPOS DE INVESTIGACIÓN</t>
  </si>
  <si>
    <t>ESTEREOSCOPIO</t>
  </si>
  <si>
    <t>AUTOCLAVE</t>
  </si>
  <si>
    <t>CAMARA AMBIENTAL</t>
  </si>
  <si>
    <t>LABORATORIO DE FISICA MACARENA "A"</t>
  </si>
  <si>
    <t>LABORATORIOS DE DOCENCIA</t>
  </si>
  <si>
    <t>EQUIPO DE EXPERIMENTO DE FRANCK HERTZ EN Hg Y Ne</t>
  </si>
  <si>
    <t xml:space="preserve">MULTIMETRO DIGITAL </t>
  </si>
  <si>
    <t>EQUIPO PARA MOMENTO Y MOMENTO ANGULAR CON COJIN DE AIRE</t>
  </si>
  <si>
    <t>ACCESORIO PARA EFECTO COMPTON CON RAYOS X II REF. 5548371</t>
  </si>
  <si>
    <t>TUBO RAYOS X Mo REF 554861</t>
  </si>
  <si>
    <t xml:space="preserve">Interface MOBILE CASSY 2 WIFI </t>
  </si>
  <si>
    <t xml:space="preserve">MALETA DE ALMACENAMIENTO PARA MOBILE CASSY 2 </t>
  </si>
  <si>
    <t>RIEL OPTICO PERFIL S1 0,5 m REF 460317</t>
  </si>
  <si>
    <t>JINETILLO 45/35 REF 460312</t>
  </si>
  <si>
    <t>UNIDAD CLIMA S REF 5240573</t>
  </si>
  <si>
    <t xml:space="preserve">VIDEOCOM </t>
  </si>
  <si>
    <t xml:space="preserve">ESPECTROMETRO COMPACTO </t>
  </si>
  <si>
    <t>LABORATORIOS DE QUÍMICA</t>
  </si>
  <si>
    <t>ALMACEN DE QUIMICA</t>
  </si>
  <si>
    <t>ULTRACONGELADOR 
DE -86°C</t>
  </si>
  <si>
    <t>PURIFICADOR DE AGUA</t>
  </si>
  <si>
    <t>PH-METRO DE MESA</t>
  </si>
  <si>
    <t>QUIMICA</t>
  </si>
  <si>
    <t>BOMBA DE VACIO</t>
  </si>
  <si>
    <t>HORNO DE SECADO</t>
  </si>
  <si>
    <t>CENTRIFUGA REFRIGERADA MULTIPROPOSITO
de 15 a 50 ml</t>
  </si>
  <si>
    <t>FAMARENA</t>
  </si>
  <si>
    <t>LAB SERVICIOS PUBLICOS</t>
  </si>
  <si>
    <t>EL PORVENIR</t>
  </si>
  <si>
    <t>SISTEMA DE SEGUIMIENTO DE POSICION SOLAR</t>
  </si>
  <si>
    <t>LAB FOTOINTERPRETACION</t>
  </si>
  <si>
    <t>VIVERO</t>
  </si>
  <si>
    <t>RadioControl - simulador</t>
  </si>
  <si>
    <t>LAB CARTOGRAFIA</t>
  </si>
  <si>
    <t>Aire acondicionado </t>
  </si>
  <si>
    <t>Estación Fotogramétrica</t>
  </si>
  <si>
    <t>LAB TOPOGRAFÌA</t>
  </si>
  <si>
    <t>TELESCOPIO COMPUTARIZADO</t>
  </si>
  <si>
    <t xml:space="preserve">LAB SANIDAD FORESTAL </t>
  </si>
  <si>
    <t>CÁMARA DIGITAL ESPECIALIZADA PARA MICROSCOPÍA, COMPATIBLE CON EQUIPO  ESTEREOMICROSCOPIO DISCOVERY V8 Y MICROSOCOPIO AXIOSTAR</t>
  </si>
  <si>
    <t xml:space="preserve">FAMARENA </t>
  </si>
  <si>
    <t>MEDICIONES FORESTALES</t>
  </si>
  <si>
    <t xml:space="preserve">Field Map Bundle Project Manager (Version x6)/Project Manager (Basic) + Data Collector (Basic+ Forestry + Adnanced Maping. Con Hardward y accesorios completos </t>
  </si>
  <si>
    <t>MADERAS</t>
  </si>
  <si>
    <t xml:space="preserve">Platos de Compresión </t>
  </si>
  <si>
    <t>HERBARIO FORESTAL UD</t>
  </si>
  <si>
    <t>Binoculares</t>
  </si>
  <si>
    <t>Deshumidificador</t>
  </si>
  <si>
    <t>Vertex IV con Transponder T3</t>
  </si>
  <si>
    <t>LAB CALIDAD DEL AGUA, QUIMICA GENERAL Y QUÍMICA ORGANICA</t>
  </si>
  <si>
    <t>SISTEMA DE PURIFICACION DE AGUA</t>
  </si>
  <si>
    <t>LAB  QUÍMICA ORGANICA</t>
  </si>
  <si>
    <t>Kit de Micropipetas</t>
  </si>
  <si>
    <t>Laboratorio de Maderas</t>
  </si>
  <si>
    <t>Medidor de Humedad</t>
  </si>
  <si>
    <t>Celda de Carga</t>
  </si>
  <si>
    <t xml:space="preserve">Regulador de Energia </t>
  </si>
  <si>
    <t>Laboratorio de Silvicultura</t>
  </si>
  <si>
    <t xml:space="preserve">Refrigerador </t>
  </si>
  <si>
    <t>Laboratorio de Sanidad</t>
  </si>
  <si>
    <t>LABORATORIO DE  SANIDAD FORESTAL</t>
  </si>
  <si>
    <t>Lente 2x para estereomicroscopio Stemi 305</t>
  </si>
  <si>
    <t>LAB SERVICIOS PUBLICOS
LAB TECNOLOGÍAS LIMPIAS
LAB MODELACIÓN AMBIENTAL
LAB HIDRÁULICA</t>
  </si>
  <si>
    <t>EL PORVENIR y VIVERO</t>
  </si>
  <si>
    <t>KIT DE INSTRUMENTACIÓN AMBIENTAL</t>
  </si>
  <si>
    <t>Laboratorio de aguas</t>
  </si>
  <si>
    <t xml:space="preserve">Termoreactor  de DQO y digestiones  </t>
  </si>
  <si>
    <t>Química Orgánica</t>
  </si>
  <si>
    <t>EQUIPO DE EXTRACCION DE GRASA - SOXHLET DE 6 PUESTOS</t>
  </si>
  <si>
    <t>BIOLOGIA</t>
  </si>
  <si>
    <t xml:space="preserve">CALEFACTOR  DE AIRE </t>
  </si>
  <si>
    <t>MUEBLE PARA ALMACENAMIENTO DE REACTIVOS</t>
  </si>
  <si>
    <t>BIOLOGIA MOLECULAR</t>
  </si>
  <si>
    <t>REGULADOR DE VOLTAJE 110 V</t>
  </si>
  <si>
    <t>PLANCHA DE CALENTAMIENTO</t>
  </si>
  <si>
    <t>MICROSCOPIO BINOCULAR PARA DOCENCIA</t>
  </si>
  <si>
    <t>MICROBIOLOGIA</t>
  </si>
  <si>
    <t>LAMPARA PORTATIL UV</t>
  </si>
  <si>
    <t>TRANSILUMINADOR UV</t>
  </si>
  <si>
    <t xml:space="preserve">Fotogrametría </t>
  </si>
  <si>
    <t>Visualizador para sistema operativo Mac</t>
  </si>
  <si>
    <t>Cartografía</t>
  </si>
  <si>
    <t>MONITOR ESTEREOSCOPICO</t>
  </si>
  <si>
    <t>Topografía</t>
  </si>
  <si>
    <t>COLECTOR DE DATOS</t>
  </si>
  <si>
    <t>Fotogrametría</t>
  </si>
  <si>
    <t>Visualizador sistema operativo Android</t>
  </si>
  <si>
    <t>QUIMICA ORGANICA</t>
  </si>
  <si>
    <t xml:space="preserve">Polarimetro mesa digital </t>
  </si>
  <si>
    <t xml:space="preserve">Refractometro de mesa digital </t>
  </si>
  <si>
    <t>REFRACTOMETRO DIGITAL PORTATIL</t>
  </si>
  <si>
    <t>DESECADOR EN VIDRIO CON LLAVE Y PLACA</t>
  </si>
  <si>
    <t>LAB MODELACIÓN AMBIENTAL</t>
  </si>
  <si>
    <t>SIMULADOR DE LLUVIA</t>
  </si>
  <si>
    <t>FAASAB</t>
  </si>
  <si>
    <t xml:space="preserve">Artes Plasticas y Visuales </t>
  </si>
  <si>
    <t>TALLER DE MOLDES</t>
  </si>
  <si>
    <t>SOLUCION INTEGRAL DEL TALLER DE MOLDES</t>
  </si>
  <si>
    <t>TALLER DE GRABADO</t>
  </si>
  <si>
    <t>SOLUCION INTEGRAL TALLER DE GRABADO</t>
  </si>
  <si>
    <t>TALLER DE HORNOS</t>
  </si>
  <si>
    <t>SOLUCION INTEGRAL DEL TALLER DE HORNOS</t>
  </si>
  <si>
    <t>TALLER DE CERAMICA</t>
  </si>
  <si>
    <t>SOLUCION INTEGRAL DEL TALLER DE CERAMICA</t>
  </si>
  <si>
    <t>TALLER DE MADERAS</t>
  </si>
  <si>
    <t>SOLUCION INTEGRAL DEL TALLER DE MADERAS</t>
  </si>
  <si>
    <t>SOLUCION INTEGRAL COMPLEMENTARIA PARA PISOS HARLEQUIN PARA ARTE DANZARIO QUE POSEE LA UNIVERSIDAD</t>
  </si>
  <si>
    <t>NUEVA SANTA FE</t>
  </si>
  <si>
    <t>Arte Danzario</t>
  </si>
  <si>
    <t>SOLUCION INTEGRAL CIRCO</t>
  </si>
  <si>
    <t>Artes 
M, E, P y V, D, M.</t>
  </si>
  <si>
    <t>CDA</t>
  </si>
  <si>
    <t>ARCHIVADOR RODANTE</t>
  </si>
  <si>
    <t>SALON 208  AUDITORIO</t>
  </si>
  <si>
    <t>TELON</t>
  </si>
  <si>
    <t>SERIGRAFIA</t>
  </si>
  <si>
    <t>SOLUCION INTEGRAL SERIGRAFIA</t>
  </si>
  <si>
    <t>TALLER DE VIDRIO</t>
  </si>
  <si>
    <t>SOLUCION INTEGRAL TALLER DE VIDRIO</t>
  </si>
  <si>
    <t>TALLER DE METALES</t>
  </si>
  <si>
    <t>SOLUCION INTEGRAL DEL TALLER DE METALES</t>
  </si>
  <si>
    <t xml:space="preserve"> Artes Escénicas, CDA</t>
  </si>
  <si>
    <t>Sótanos de la Jimenez, CDA.</t>
  </si>
  <si>
    <t>DESHUMIDIFICADOR</t>
  </si>
  <si>
    <t>ACUALAB SAS</t>
  </si>
  <si>
    <t>ADTECH S.A.</t>
  </si>
  <si>
    <t>ADVANCED INSTRUMENTS SAS</t>
  </si>
  <si>
    <t>ANALYTICA SAS</t>
  </si>
  <si>
    <t>APP MACHINES SAS</t>
  </si>
  <si>
    <t>ARISMA SA</t>
  </si>
  <si>
    <t>AVANTIKA COLOMBIA SAS</t>
  </si>
  <si>
    <t>BULL MULTIPRODUCTOS – TORO GARCES DARIO</t>
  </si>
  <si>
    <t>CARLOS ARTURO MARTINEZ MARTINEZ - CAMNET</t>
  </si>
  <si>
    <t>CASA CIENTIFICA BLANCO Y COMPAÑÍA SAS</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</si>
  <si>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</si>
  <si>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</si>
  <si>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</si>
  <si>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</si>
  <si>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</si>
  <si>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</si>
  <si>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</si>
  <si>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</si>
  <si>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IMOCOM SAS</t>
  </si>
  <si>
    <t>IMPORTECNICAL SAS</t>
  </si>
  <si>
    <t>INDUSTRIAL TECHNOLOGIES SAS</t>
  </si>
  <si>
    <t>INSTRUELECTRONICO COLOMBIA SAS</t>
  </si>
  <si>
    <t>INSTRUMENTOS Y MEDICIONES INDUSTRIALES SAS</t>
  </si>
  <si>
    <t>INSTRUMENTOS Y SOLUCIONES PARA LABORATORIO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</si>
  <si>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</si>
  <si>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</si>
  <si>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</si>
  <si>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</si>
  <si>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</si>
  <si>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</si>
  <si>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</si>
  <si>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</si>
  <si>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</si>
  <si>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</si>
  <si>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</si>
  <si>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SUCONEL</t>
  </si>
  <si>
    <t>TECNIGEN</t>
  </si>
  <si>
    <t>INSTRUMENTACION Y SERVICIOS SAS</t>
  </si>
  <si>
    <t>Deshibilitado*</t>
  </si>
  <si>
    <t>Deshibilitado</t>
  </si>
  <si>
    <t>REQUISITOS HABILITANTES</t>
  </si>
  <si>
    <t>EVALUACION JURIDICA</t>
  </si>
  <si>
    <t>EVALUACION FINANCIERA</t>
  </si>
  <si>
    <t>EVALUACION MARCAS</t>
  </si>
  <si>
    <t>NC</t>
  </si>
  <si>
    <t>CONSOLIDADO EVALUACION HABILITANTE FINACIERA, JURIDICA Y TECNICA</t>
  </si>
  <si>
    <t>GARANTIA EN MESES</t>
  </si>
  <si>
    <t>OFERTAS HABILITADAS</t>
  </si>
  <si>
    <t>MVOT</t>
  </si>
  <si>
    <t>PRE1</t>
  </si>
  <si>
    <t>PRE2</t>
  </si>
  <si>
    <t>PRE3</t>
  </si>
  <si>
    <t>PRE4</t>
  </si>
  <si>
    <t>PRE5</t>
  </si>
  <si>
    <t>PRE6</t>
  </si>
  <si>
    <t xml:space="preserve">EMPRESA </t>
  </si>
  <si>
    <t>ITEMS ADJUDICADOS</t>
  </si>
  <si>
    <t>VALOR</t>
  </si>
  <si>
    <t>EVALUACIÓN OFERTAS ECONÓMICAS CONVOCATORIA PÚBLICA 014 DE 2018</t>
  </si>
  <si>
    <t>OBJETO: CONTRATAR LA ADQUISICIÓN, INSTALACION Y CONFIGURACION DE EQUIPOS DE LABORATORIO DEL GRUPO DE ROBUSTOS, CON DESTINO A LOS LABORATORIOS DE LAS FACULTADES DE LA UNIVERSIDAD DISTRITAL FRANCISCO JOSÉ DE CALDAS, DE ACUERDO CON LAS CONDICIONES Y ESPECIFICACIONES PREVISTAS</t>
  </si>
  <si>
    <t>69, 74, 93, 94, 95</t>
  </si>
  <si>
    <t>4, 58, 61, 90</t>
  </si>
  <si>
    <t>2, 57, 64, 71</t>
  </si>
  <si>
    <t>5, 30</t>
  </si>
  <si>
    <t>68, 80</t>
  </si>
  <si>
    <t>TOTAL ADJUDICADO</t>
  </si>
  <si>
    <t>ITEMS DESIERTOS</t>
  </si>
  <si>
    <t>7, 31, 42, 43, 44, 45, 46, 47, 48, 49, 50, 78, 96</t>
  </si>
  <si>
    <t>1, 8, 13, 32, 37, 40, 66, 70, 109</t>
  </si>
  <si>
    <t>TOTAL DESIERTOS</t>
  </si>
  <si>
    <t>29, 54, 84</t>
  </si>
  <si>
    <t>59, 60, 72, 73, 75, 76, 83, 88, 89, 91, 105</t>
  </si>
  <si>
    <t>35, 38, 52, 55, 77, 92, 97, 98, 99, 100, 101, 102, 103, 104, 107, 108</t>
  </si>
  <si>
    <t>23, 24, 26</t>
  </si>
  <si>
    <t>18, 19, 27, 28</t>
  </si>
  <si>
    <t>36, 56,62, 85</t>
  </si>
  <si>
    <t>3, 9, 10, 11, 12, 17, 20, 22, 25, 33, 34, 41, 63, 65, 67, 79, 81, 82, 87, 106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</si>
</sst>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quot;$&quot;#,##0;[Red]\-&quot;$&quot;#,##0"/>
    <numFmt numFmtId="166" formatCode="_-&quot;$&quot;* #,##0_-;\-&quot;$&quot;* #,##0_-;_-&quot;$&quot;* &quot;-&quot;_-;_-@_-"/>
    <numFmt numFmtId="167" formatCode="_(&quot;$&quot;\ * #,##0_);_(&quot;$&quot;\ * \(#,##0\);_(&quot;$&quot;\ * &quot;-&quot;??_);_(@_)"/>
    <numFmt numFmtId="168" formatCode="_-[$$-240A]\ * #,##0_ ;_-[$$-240A]\ * \-#,##0\ ;_-[$$-240A]\ * &quot;-&quot;??_ ;_-@_ "/>
    <numFmt numFmtId="169" formatCode="_ &quot;$&quot;\ * #,##0_ ;_ &quot;$&quot;\ * \-#,##0_ ;_ &quot;$&quot;\ * &quot;-&quot;??_ ;_ @_ "/>
  </numFmts>
  <fonts count="36">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b/>
      <sz val="10"/>
      <color indexed="8"/>
      <name val="Arial"/>
      <family val="2"/>
    </font>
    <font>
      <b/>
      <sz val="10"/>
      <color rgb="FF000000"/>
      <name val="Arial"/>
      <family val="2"/>
    </font>
    <font>
      <sz val="8"/>
      <name val="Arial"/>
      <family val="2"/>
    </font>
    <font>
      <sz val="9"/>
      <name val="Tahoma"/>
      <family val="2"/>
    </font>
    <font>
      <sz val="8"/>
      <name val="Calibri"/>
      <family val="2"/>
      <scheme val="minor"/>
    </font>
    <font>
      <sz val="9"/>
      <name val="Arial"/>
      <family val="2"/>
    </font>
    <font>
      <sz val="7.5"/>
      <color theme="1"/>
      <name val="Tahoma"/>
      <family val="2"/>
    </font>
    <font>
      <sz val="7"/>
      <name val="Tahoma"/>
      <family val="2"/>
    </font>
    <font>
      <sz val="7"/>
      <color theme="1"/>
      <name val="Tahoma"/>
      <family val="2"/>
    </font>
    <font>
      <sz val="7"/>
      <name val="Arial"/>
      <family val="2"/>
    </font>
    <font>
      <b/>
      <sz val="9"/>
      <name val="Tahoma"/>
      <family val="2"/>
    </font>
    <font>
      <b/>
      <sz val="7"/>
      <name val="Tahoma"/>
      <family val="2"/>
    </font>
    <font>
      <b/>
      <sz val="9"/>
      <color rgb="FFFF0000"/>
      <name val="Tahoma"/>
      <family val="2"/>
    </font>
    <font>
      <sz val="8"/>
      <name val="Arial Narrow"/>
      <family val="2"/>
    </font>
    <font>
      <b/>
      <sz val="8"/>
      <name val="Arial"/>
      <family val="2"/>
    </font>
    <font>
      <sz val="10"/>
      <name val="Arial"/>
      <family val="2"/>
    </font>
    <font>
      <sz val="8"/>
      <color rgb="FF000000"/>
      <name val="Arial"/>
      <family val="2"/>
    </font>
    <font>
      <sz val="11"/>
      <color theme="1"/>
      <name val="Utsaah"/>
      <family val="2"/>
    </font>
    <font>
      <sz val="9"/>
      <color indexed="81"/>
      <name val="Tahoma"/>
      <family val="2"/>
    </font>
    <font>
      <b/>
      <sz val="9"/>
      <color indexed="81"/>
      <name val="Tahoma"/>
      <family val="2"/>
    </font>
    <font>
      <b/>
      <sz val="12"/>
      <name val="Tahoma"/>
      <family val="2"/>
    </font>
    <font>
      <sz val="12"/>
      <color theme="1"/>
      <name val="Tahoma"/>
      <family val="2"/>
    </font>
    <font>
      <sz val="12"/>
      <name val="Tahoma"/>
      <family val="2"/>
    </font>
  </fonts>
  <fills count="1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EAB4C1"/>
        <bgColor indexed="64"/>
      </patternFill>
    </fill>
    <fill>
      <patternFill patternType="solid">
        <fgColor theme="7" tint="0.39997558519241921"/>
        <bgColor indexed="64"/>
      </patternFill>
    </fill>
    <fill>
      <patternFill patternType="solid">
        <fgColor rgb="FF0BD9C0"/>
        <bgColor indexed="64"/>
      </patternFill>
    </fill>
    <fill>
      <patternFill patternType="solid">
        <fgColor rgb="FFDD073A"/>
        <bgColor indexed="64"/>
      </patternFill>
    </fill>
    <fill>
      <patternFill patternType="solid">
        <fgColor rgb="FFE6988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0" borderId="0" applyNumberFormat="0" applyFill="0" applyBorder="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8" fillId="0" borderId="0"/>
    <xf numFmtId="0" fontId="28" fillId="0" borderId="0"/>
    <xf numFmtId="0" fontId="1" fillId="0" borderId="0"/>
    <xf numFmtId="0" fontId="28" fillId="0" borderId="0"/>
    <xf numFmtId="9" fontId="1" fillId="0" borderId="0" applyFont="0" applyFill="0" applyBorder="0" applyAlignment="0" applyProtection="0"/>
  </cellStyleXfs>
  <cellXfs count="276">
    <xf numFmtId="0" fontId="0" fillId="0" borderId="0" xfId="0"/>
    <xf numFmtId="0" fontId="2" fillId="0" borderId="0" xfId="0" applyFont="1"/>
    <xf numFmtId="0" fontId="2" fillId="0" borderId="0" xfId="0" applyFont="1"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Alignment="1"/>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xf numFmtId="0" fontId="16"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49" fontId="16" fillId="2" borderId="1" xfId="2" applyNumberFormat="1" applyFont="1" applyFill="1" applyBorder="1" applyAlignment="1">
      <alignment horizontal="justify" vertical="top" wrapText="1"/>
    </xf>
    <xf numFmtId="0" fontId="18" fillId="0" borderId="1" xfId="0" applyFont="1" applyBorder="1" applyAlignment="1">
      <alignment vertical="top" wrapText="1"/>
    </xf>
    <xf numFmtId="0" fontId="19" fillId="0" borderId="1" xfId="0" applyFont="1" applyBorder="1" applyAlignment="1">
      <alignment horizontal="center" vertical="center" wrapText="1"/>
    </xf>
    <xf numFmtId="0" fontId="2" fillId="3" borderId="1" xfId="0" applyFont="1" applyFill="1" applyBorder="1" applyAlignment="1">
      <alignment horizontal="justify" vertical="center" wrapText="1"/>
    </xf>
    <xf numFmtId="0" fontId="2" fillId="0" borderId="1" xfId="0" applyFont="1" applyBorder="1" applyAlignment="1">
      <alignment horizontal="justify" vertical="center" wrapText="1"/>
    </xf>
    <xf numFmtId="3" fontId="0" fillId="0" borderId="0" xfId="0" applyNumberFormat="1" applyFont="1" applyAlignment="1"/>
    <xf numFmtId="167" fontId="4"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2" fillId="0" borderId="1" xfId="0" applyFont="1" applyBorder="1"/>
    <xf numFmtId="3" fontId="14" fillId="0" borderId="1" xfId="0" applyNumberFormat="1" applyFont="1" applyBorder="1" applyAlignment="1"/>
    <xf numFmtId="0" fontId="17" fillId="0" borderId="1" xfId="0" applyFont="1" applyFill="1" applyBorder="1" applyAlignment="1">
      <alignment horizontal="center" vertical="center"/>
    </xf>
    <xf numFmtId="0" fontId="4" fillId="0" borderId="1" xfId="0" applyFont="1" applyBorder="1" applyAlignment="1">
      <alignment horizontal="center" vertical="center" wrapText="1"/>
    </xf>
    <xf numFmtId="3" fontId="4" fillId="4" borderId="1" xfId="0" applyNumberFormat="1" applyFont="1" applyFill="1" applyBorder="1" applyAlignment="1">
      <alignment horizontal="right" vertical="center" wrapText="1"/>
    </xf>
    <xf numFmtId="3" fontId="4" fillId="0" borderId="1" xfId="0" applyNumberFormat="1" applyFont="1" applyBorder="1" applyAlignment="1">
      <alignment horizontal="right" vertical="center" wrapText="1"/>
    </xf>
    <xf numFmtId="167"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6" fontId="4" fillId="0" borderId="1" xfId="5" applyFont="1" applyBorder="1" applyAlignment="1">
      <alignment horizontal="center" vertical="center" wrapText="1"/>
    </xf>
    <xf numFmtId="166" fontId="4" fillId="4" borderId="1" xfId="5" applyFont="1" applyFill="1" applyBorder="1" applyAlignment="1">
      <alignment horizontal="center" vertical="center" wrapText="1"/>
    </xf>
    <xf numFmtId="3" fontId="2" fillId="4" borderId="1" xfId="1" applyNumberFormat="1" applyFont="1" applyFill="1" applyBorder="1" applyAlignment="1">
      <alignment horizontal="right" vertical="center" wrapText="1"/>
    </xf>
    <xf numFmtId="3" fontId="2" fillId="0" borderId="1" xfId="1" applyNumberFormat="1" applyFont="1" applyFill="1" applyBorder="1" applyAlignment="1">
      <alignment horizontal="right" vertical="center" wrapText="1"/>
    </xf>
    <xf numFmtId="167" fontId="2" fillId="0" borderId="1" xfId="1" applyNumberFormat="1" applyFont="1" applyFill="1" applyBorder="1" applyAlignment="1">
      <alignment horizontal="center" vertical="center" wrapText="1"/>
    </xf>
    <xf numFmtId="3" fontId="0" fillId="0" borderId="1" xfId="0" applyNumberFormat="1" applyFont="1" applyBorder="1" applyAlignment="1"/>
    <xf numFmtId="0" fontId="12"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3" fontId="2" fillId="0" borderId="0" xfId="0" applyNumberFormat="1" applyFont="1"/>
    <xf numFmtId="3" fontId="4"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3" fontId="14" fillId="4" borderId="1" xfId="0" applyNumberFormat="1" applyFont="1" applyFill="1" applyBorder="1" applyAlignment="1"/>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7" borderId="1" xfId="0" applyFont="1" applyFill="1" applyBorder="1" applyAlignment="1">
      <alignment horizontal="center" vertical="center" wrapText="1"/>
    </xf>
    <xf numFmtId="3" fontId="2" fillId="7" borderId="1" xfId="1" applyNumberFormat="1" applyFont="1" applyFill="1" applyBorder="1" applyAlignment="1">
      <alignment horizontal="right" vertical="center" wrapText="1"/>
    </xf>
    <xf numFmtId="3" fontId="14" fillId="7" borderId="1" xfId="0" applyNumberFormat="1" applyFont="1" applyFill="1" applyBorder="1" applyAlignment="1"/>
    <xf numFmtId="3" fontId="4"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right" vertical="center" wrapText="1"/>
    </xf>
    <xf numFmtId="167" fontId="4" fillId="7" borderId="1" xfId="0" applyNumberFormat="1" applyFont="1" applyFill="1" applyBorder="1" applyAlignment="1">
      <alignment horizontal="center" vertical="center"/>
    </xf>
    <xf numFmtId="167" fontId="2" fillId="7" borderId="1" xfId="1"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4" fontId="4" fillId="7" borderId="1" xfId="0" applyNumberFormat="1" applyFont="1" applyFill="1" applyBorder="1" applyAlignment="1">
      <alignment horizontal="right" vertical="center" wrapText="1"/>
    </xf>
    <xf numFmtId="0" fontId="4" fillId="8" borderId="1" xfId="0" applyFont="1" applyFill="1" applyBorder="1" applyAlignment="1">
      <alignment horizontal="center" vertical="center" wrapText="1"/>
    </xf>
    <xf numFmtId="3" fontId="2" fillId="8" borderId="1" xfId="1" applyNumberFormat="1" applyFont="1" applyFill="1" applyBorder="1" applyAlignment="1">
      <alignment horizontal="right" vertical="center" wrapText="1"/>
    </xf>
    <xf numFmtId="3" fontId="14" fillId="8" borderId="1" xfId="0" applyNumberFormat="1" applyFont="1" applyFill="1" applyBorder="1" applyAlignment="1"/>
    <xf numFmtId="3" fontId="4" fillId="8" borderId="1" xfId="0" applyNumberFormat="1" applyFont="1" applyFill="1" applyBorder="1" applyAlignment="1">
      <alignment horizontal="center" vertical="center" wrapText="1"/>
    </xf>
    <xf numFmtId="3" fontId="4" fillId="8" borderId="1" xfId="0" applyNumberFormat="1" applyFont="1" applyFill="1" applyBorder="1" applyAlignment="1">
      <alignment horizontal="right" vertical="center" wrapText="1"/>
    </xf>
    <xf numFmtId="4" fontId="4" fillId="8" borderId="1" xfId="0" applyNumberFormat="1" applyFont="1" applyFill="1" applyBorder="1" applyAlignment="1">
      <alignment horizontal="center" vertical="center" wrapText="1"/>
    </xf>
    <xf numFmtId="4" fontId="4" fillId="8" borderId="1" xfId="0" applyNumberFormat="1" applyFont="1" applyFill="1" applyBorder="1" applyAlignment="1">
      <alignment horizontal="right" vertical="center" wrapText="1"/>
    </xf>
    <xf numFmtId="167" fontId="4" fillId="8" borderId="1" xfId="0" applyNumberFormat="1" applyFont="1" applyFill="1" applyBorder="1" applyAlignment="1">
      <alignment horizontal="center" vertical="center"/>
    </xf>
    <xf numFmtId="167" fontId="2" fillId="8" borderId="1" xfId="1" applyNumberFormat="1" applyFont="1" applyFill="1" applyBorder="1" applyAlignment="1">
      <alignment horizontal="center" vertical="center" wrapText="1"/>
    </xf>
    <xf numFmtId="0" fontId="6" fillId="0" borderId="2" xfId="0" applyFont="1" applyFill="1" applyBorder="1" applyAlignment="1">
      <alignment vertical="center"/>
    </xf>
    <xf numFmtId="0" fontId="12" fillId="0" borderId="1" xfId="0" applyFont="1" applyFill="1" applyBorder="1" applyAlignment="1">
      <alignment horizontal="center"/>
    </xf>
    <xf numFmtId="0" fontId="6" fillId="0"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justify" vertical="top" wrapText="1"/>
    </xf>
    <xf numFmtId="1" fontId="27"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6" applyFont="1" applyFill="1" applyBorder="1" applyAlignment="1">
      <alignment horizontal="center" vertical="center" wrapText="1"/>
    </xf>
    <xf numFmtId="0" fontId="26" fillId="0" borderId="1" xfId="7" applyFont="1" applyFill="1" applyBorder="1" applyAlignment="1">
      <alignment horizontal="center" vertical="center" wrapText="1"/>
    </xf>
    <xf numFmtId="1" fontId="15" fillId="0" borderId="1" xfId="7" applyNumberFormat="1" applyFont="1" applyFill="1" applyBorder="1" applyAlignment="1">
      <alignment horizontal="center" vertical="center" wrapText="1"/>
    </xf>
    <xf numFmtId="0" fontId="26" fillId="0" borderId="6" xfId="0" applyFont="1" applyFill="1" applyBorder="1" applyAlignment="1">
      <alignment horizontal="center" vertical="center"/>
    </xf>
    <xf numFmtId="0" fontId="26" fillId="0" borderId="1" xfId="6" applyFont="1" applyFill="1" applyBorder="1" applyAlignment="1">
      <alignment vertical="center" wrapText="1"/>
    </xf>
    <xf numFmtId="0" fontId="26" fillId="0" borderId="6" xfId="6" applyFont="1" applyFill="1" applyBorder="1" applyAlignment="1">
      <alignment horizontal="center" vertical="center" wrapText="1"/>
    </xf>
    <xf numFmtId="1" fontId="15" fillId="0" borderId="1" xfId="0" applyNumberFormat="1" applyFont="1" applyFill="1" applyBorder="1" applyAlignment="1">
      <alignment horizontal="center" vertical="center"/>
    </xf>
    <xf numFmtId="1" fontId="15" fillId="0" borderId="1" xfId="1" applyNumberFormat="1" applyFont="1" applyFill="1" applyBorder="1" applyAlignment="1">
      <alignment horizontal="center" vertical="center" wrapText="1"/>
    </xf>
    <xf numFmtId="0" fontId="26" fillId="0" borderId="1" xfId="8" applyFont="1" applyFill="1" applyBorder="1" applyAlignment="1">
      <alignment horizontal="center" vertical="center" wrapText="1"/>
    </xf>
    <xf numFmtId="0" fontId="26" fillId="0" borderId="1" xfId="8" applyFont="1" applyFill="1" applyBorder="1" applyAlignment="1">
      <alignment horizontal="justify" vertical="top" wrapText="1"/>
    </xf>
    <xf numFmtId="1" fontId="15" fillId="0" borderId="1" xfId="8" applyNumberFormat="1"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6" fillId="0" borderId="1" xfId="0" applyFont="1" applyFill="1" applyBorder="1" applyAlignment="1">
      <alignment horizontal="justify" vertical="top" wrapText="1"/>
    </xf>
    <xf numFmtId="0" fontId="26" fillId="0" borderId="1" xfId="6" applyFont="1" applyFill="1" applyBorder="1" applyAlignment="1">
      <alignment horizontal="justify" vertical="top" wrapText="1"/>
    </xf>
    <xf numFmtId="0" fontId="26" fillId="0" borderId="1" xfId="7" applyFont="1" applyFill="1" applyBorder="1" applyAlignment="1">
      <alignment horizontal="justify" vertical="top" wrapText="1"/>
    </xf>
    <xf numFmtId="0" fontId="26" fillId="0" borderId="8" xfId="0" applyFont="1" applyFill="1" applyBorder="1" applyAlignment="1">
      <alignment horizontal="justify" vertical="top" wrapText="1"/>
    </xf>
    <xf numFmtId="0" fontId="2" fillId="0" borderId="0" xfId="0" applyFont="1" applyAlignment="1">
      <alignment horizontal="justify" vertical="top" wrapText="1"/>
    </xf>
    <xf numFmtId="0" fontId="12" fillId="0" borderId="1" xfId="0" applyFont="1" applyFill="1" applyBorder="1" applyAlignment="1">
      <alignment horizontal="justify" vertical="top" wrapText="1"/>
    </xf>
    <xf numFmtId="0" fontId="6" fillId="0" borderId="1" xfId="0" applyFont="1" applyFill="1" applyBorder="1" applyAlignment="1">
      <alignment horizontal="right" vertical="center" wrapText="1"/>
    </xf>
    <xf numFmtId="0" fontId="6" fillId="0" borderId="1" xfId="0" applyFont="1" applyFill="1" applyBorder="1" applyAlignment="1">
      <alignment horizontal="right" vertical="center"/>
    </xf>
    <xf numFmtId="0" fontId="12" fillId="0" borderId="1" xfId="0" applyFont="1" applyFill="1" applyBorder="1" applyAlignment="1">
      <alignment horizontal="right"/>
    </xf>
    <xf numFmtId="166" fontId="15" fillId="0" borderId="1" xfId="5" applyFont="1" applyFill="1" applyBorder="1" applyAlignment="1">
      <alignment horizontal="right" vertical="center" wrapText="1"/>
    </xf>
    <xf numFmtId="165" fontId="29" fillId="0" borderId="1" xfId="0" applyNumberFormat="1" applyFont="1" applyFill="1" applyBorder="1" applyAlignment="1">
      <alignment horizontal="right" vertical="center" wrapText="1"/>
    </xf>
    <xf numFmtId="168" fontId="15" fillId="0" borderId="1" xfId="8" applyNumberFormat="1" applyFont="1" applyFill="1" applyBorder="1" applyAlignment="1">
      <alignment horizontal="right" vertical="center" wrapText="1"/>
    </xf>
    <xf numFmtId="0" fontId="2" fillId="0" borderId="0" xfId="0" applyFont="1" applyAlignment="1">
      <alignment horizontal="right"/>
    </xf>
    <xf numFmtId="0" fontId="20" fillId="6" borderId="1" xfId="0" applyFont="1" applyFill="1" applyBorder="1" applyAlignment="1">
      <alignment horizontal="center" vertical="center" wrapText="1"/>
    </xf>
    <xf numFmtId="167" fontId="20" fillId="6" borderId="1" xfId="0" applyNumberFormat="1" applyFont="1" applyFill="1" applyBorder="1" applyAlignment="1">
      <alignment horizontal="center" vertical="center"/>
    </xf>
    <xf numFmtId="3" fontId="20" fillId="6" borderId="1" xfId="0" applyNumberFormat="1" applyFont="1" applyFill="1" applyBorder="1" applyAlignment="1">
      <alignment horizontal="center" vertical="center"/>
    </xf>
    <xf numFmtId="167" fontId="20" fillId="6" borderId="1" xfId="1" applyNumberFormat="1" applyFont="1" applyFill="1" applyBorder="1" applyAlignment="1">
      <alignment horizontal="center" vertical="center" wrapText="1"/>
    </xf>
    <xf numFmtId="167" fontId="20" fillId="6" borderId="1" xfId="1" applyNumberFormat="1" applyFont="1" applyFill="1" applyBorder="1" applyAlignment="1">
      <alignment horizontal="center" vertical="center"/>
    </xf>
    <xf numFmtId="166" fontId="20" fillId="6" borderId="1" xfId="0" applyNumberFormat="1" applyFont="1" applyFill="1" applyBorder="1" applyAlignment="1">
      <alignment horizontal="center" vertical="center"/>
    </xf>
    <xf numFmtId="0" fontId="30" fillId="7" borderId="1" xfId="0" applyFont="1" applyFill="1" applyBorder="1" applyAlignment="1">
      <alignment horizontal="center" vertical="center"/>
    </xf>
    <xf numFmtId="0" fontId="24" fillId="10" borderId="1" xfId="0" applyFont="1" applyFill="1" applyBorder="1" applyAlignment="1">
      <alignment horizontal="center" vertical="center" wrapText="1"/>
    </xf>
    <xf numFmtId="0" fontId="23" fillId="0" borderId="4" xfId="0" applyFont="1" applyFill="1" applyBorder="1" applyAlignment="1">
      <alignment horizontal="center" vertical="center"/>
    </xf>
    <xf numFmtId="0" fontId="24" fillId="7" borderId="1"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 fillId="16" borderId="0" xfId="0" applyFont="1" applyFill="1"/>
    <xf numFmtId="0" fontId="30" fillId="16" borderId="1" xfId="0" applyFont="1" applyFill="1" applyBorder="1" applyAlignment="1">
      <alignment horizontal="center" vertical="center"/>
    </xf>
    <xf numFmtId="0" fontId="2" fillId="2" borderId="0" xfId="0" applyFont="1" applyFill="1"/>
    <xf numFmtId="0" fontId="2" fillId="2" borderId="0" xfId="0" applyFont="1" applyFill="1" applyAlignment="1">
      <alignment horizontal="justify" vertical="top" wrapText="1"/>
    </xf>
    <xf numFmtId="0" fontId="2" fillId="2" borderId="0" xfId="0" applyFont="1" applyFill="1" applyAlignment="1">
      <alignment horizontal="right"/>
    </xf>
    <xf numFmtId="167" fontId="24" fillId="2" borderId="1" xfId="0" applyNumberFormat="1" applyFont="1" applyFill="1" applyBorder="1" applyAlignment="1">
      <alignment horizontal="right"/>
    </xf>
    <xf numFmtId="3" fontId="24" fillId="2" borderId="1" xfId="0" applyNumberFormat="1" applyFont="1" applyFill="1" applyBorder="1" applyAlignment="1"/>
    <xf numFmtId="1" fontId="20" fillId="14" borderId="1" xfId="0" applyNumberFormat="1" applyFont="1" applyFill="1" applyBorder="1" applyAlignment="1">
      <alignment horizontal="center" vertical="center" wrapText="1"/>
    </xf>
    <xf numFmtId="1" fontId="20" fillId="15" borderId="1" xfId="0" applyNumberFormat="1" applyFont="1" applyFill="1" applyBorder="1" applyAlignment="1">
      <alignment horizontal="center" vertical="center" wrapText="1"/>
    </xf>
    <xf numFmtId="1" fontId="20" fillId="1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0" fontId="24" fillId="17" borderId="1" xfId="0" applyFont="1" applyFill="1" applyBorder="1" applyAlignment="1">
      <alignment horizontal="center" vertical="center" wrapText="1"/>
    </xf>
    <xf numFmtId="1" fontId="20" fillId="17"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167"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167" fontId="24" fillId="0" borderId="0" xfId="0" applyNumberFormat="1" applyFont="1" applyFill="1" applyBorder="1" applyAlignment="1">
      <alignment horizontal="right"/>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3" fillId="0" borderId="1" xfId="0" applyFont="1" applyFill="1" applyBorder="1" applyAlignment="1">
      <alignment horizontal="center" vertical="center"/>
    </xf>
    <xf numFmtId="1" fontId="20" fillId="7" borderId="1" xfId="0" applyNumberFormat="1" applyFont="1" applyFill="1" applyBorder="1" applyAlignment="1">
      <alignment horizontal="center" vertical="center" wrapText="1"/>
    </xf>
    <xf numFmtId="0" fontId="21" fillId="7" borderId="1" xfId="0" applyFont="1" applyFill="1" applyBorder="1" applyAlignment="1">
      <alignment horizontal="center" vertical="center"/>
    </xf>
    <xf numFmtId="0" fontId="21" fillId="7" borderId="1" xfId="0" applyFont="1" applyFill="1" applyBorder="1" applyAlignment="1">
      <alignment horizontal="center" vertical="center" wrapText="1"/>
    </xf>
    <xf numFmtId="1" fontId="20" fillId="7" borderId="1" xfId="7" applyNumberFormat="1" applyFont="1" applyFill="1" applyBorder="1" applyAlignment="1">
      <alignment horizontal="center" vertical="center" wrapText="1"/>
    </xf>
    <xf numFmtId="1" fontId="21" fillId="7" borderId="1" xfId="0" applyNumberFormat="1" applyFont="1" applyFill="1" applyBorder="1" applyAlignment="1">
      <alignment horizontal="center" vertical="center" wrapText="1"/>
    </xf>
    <xf numFmtId="1" fontId="20" fillId="7" borderId="1" xfId="1" applyNumberFormat="1" applyFont="1" applyFill="1" applyBorder="1" applyAlignment="1">
      <alignment horizontal="center" vertical="center" wrapText="1"/>
    </xf>
    <xf numFmtId="1" fontId="20" fillId="7" borderId="1" xfId="8" applyNumberFormat="1" applyFont="1" applyFill="1" applyBorder="1" applyAlignment="1">
      <alignment horizontal="center" vertical="center" wrapText="1"/>
    </xf>
    <xf numFmtId="0" fontId="24" fillId="0" borderId="4" xfId="0" applyFont="1" applyFill="1" applyBorder="1" applyAlignment="1">
      <alignment horizontal="center" vertical="center"/>
    </xf>
    <xf numFmtId="1" fontId="24" fillId="0" borderId="1" xfId="0" applyNumberFormat="1" applyFont="1" applyFill="1" applyBorder="1" applyAlignment="1">
      <alignment horizontal="center" vertical="center" wrapText="1"/>
    </xf>
    <xf numFmtId="1" fontId="20" fillId="0" borderId="1" xfId="7" applyNumberFormat="1" applyFont="1" applyFill="1" applyBorder="1" applyAlignment="1">
      <alignment horizontal="center" vertical="center" wrapText="1"/>
    </xf>
    <xf numFmtId="1" fontId="20" fillId="0" borderId="1" xfId="1" applyNumberFormat="1" applyFont="1" applyFill="1" applyBorder="1" applyAlignment="1">
      <alignment horizontal="center" vertical="center" wrapText="1"/>
    </xf>
    <xf numFmtId="1" fontId="20" fillId="0" borderId="1" xfId="8" applyNumberFormat="1" applyFont="1" applyFill="1" applyBorder="1" applyAlignment="1">
      <alignment horizontal="center" vertical="center" wrapText="1"/>
    </xf>
    <xf numFmtId="166" fontId="20" fillId="6" borderId="1" xfId="5" applyFont="1" applyFill="1" applyBorder="1" applyAlignment="1">
      <alignment horizontal="center" vertical="center" wrapText="1"/>
    </xf>
    <xf numFmtId="0" fontId="24" fillId="18" borderId="1" xfId="0" applyFont="1" applyFill="1" applyBorder="1" applyAlignment="1">
      <alignment horizontal="center" vertical="center" wrapText="1"/>
    </xf>
    <xf numFmtId="167" fontId="20" fillId="18"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2" fontId="2" fillId="9"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2" fontId="2" fillId="0" borderId="1" xfId="0" applyNumberFormat="1" applyFont="1" applyBorder="1"/>
    <xf numFmtId="0" fontId="2" fillId="0" borderId="1" xfId="0" applyFont="1" applyBorder="1" applyAlignment="1">
      <alignment wrapText="1"/>
    </xf>
    <xf numFmtId="166" fontId="2" fillId="0" borderId="1" xfId="5" applyFont="1" applyBorder="1"/>
    <xf numFmtId="166" fontId="2" fillId="0" borderId="0" xfId="0" applyNumberFormat="1" applyFont="1"/>
    <xf numFmtId="166" fontId="2" fillId="2" borderId="0" xfId="0" applyNumberFormat="1" applyFont="1" applyFill="1" applyAlignment="1">
      <alignment horizontal="right"/>
    </xf>
    <xf numFmtId="166" fontId="2" fillId="2" borderId="0" xfId="0" applyNumberFormat="1" applyFont="1" applyFill="1"/>
    <xf numFmtId="0" fontId="26" fillId="4" borderId="6" xfId="0" applyFont="1" applyFill="1" applyBorder="1" applyAlignment="1">
      <alignment horizontal="center" vertical="center" wrapText="1"/>
    </xf>
    <xf numFmtId="1" fontId="20" fillId="4" borderId="1" xfId="0" applyNumberFormat="1" applyFont="1" applyFill="1" applyBorder="1" applyAlignment="1">
      <alignment horizontal="center" vertical="center" wrapText="1"/>
    </xf>
    <xf numFmtId="1" fontId="20" fillId="4" borderId="1" xfId="1" applyNumberFormat="1" applyFont="1" applyFill="1" applyBorder="1" applyAlignment="1">
      <alignment horizontal="center" vertical="center" wrapText="1"/>
    </xf>
    <xf numFmtId="164" fontId="2" fillId="2" borderId="0" xfId="1" applyFont="1" applyFill="1"/>
    <xf numFmtId="0" fontId="34" fillId="0" borderId="0" xfId="0" applyFont="1"/>
    <xf numFmtId="0" fontId="34" fillId="0" borderId="0" xfId="0" applyFont="1" applyAlignment="1">
      <alignment wrapText="1"/>
    </xf>
    <xf numFmtId="0" fontId="33" fillId="0" borderId="10" xfId="0" applyFont="1" applyBorder="1" applyAlignment="1">
      <alignment horizontal="center"/>
    </xf>
    <xf numFmtId="0" fontId="33" fillId="0" borderId="11" xfId="0" applyFont="1" applyBorder="1" applyAlignment="1">
      <alignment horizontal="center"/>
    </xf>
    <xf numFmtId="0" fontId="33" fillId="0" borderId="12" xfId="0" applyFont="1" applyBorder="1" applyAlignment="1">
      <alignment horizontal="center"/>
    </xf>
    <xf numFmtId="0" fontId="35" fillId="0" borderId="13" xfId="0" applyFont="1" applyBorder="1" applyAlignment="1">
      <alignment horizontal="center" vertical="center"/>
    </xf>
    <xf numFmtId="0" fontId="35" fillId="0" borderId="9" xfId="0" applyFont="1" applyBorder="1" applyAlignment="1">
      <alignment horizontal="center" vertical="center"/>
    </xf>
    <xf numFmtId="169" fontId="35" fillId="0" borderId="14" xfId="1" applyNumberFormat="1" applyFont="1" applyBorder="1" applyAlignment="1">
      <alignment horizontal="center" vertical="center"/>
    </xf>
    <xf numFmtId="0" fontId="35" fillId="0" borderId="6" xfId="0" applyFont="1" applyFill="1" applyBorder="1" applyAlignment="1">
      <alignment horizontal="center" vertical="center" wrapText="1"/>
    </xf>
    <xf numFmtId="0" fontId="35" fillId="0" borderId="9" xfId="0" applyFont="1" applyBorder="1" applyAlignment="1">
      <alignment horizontal="center" vertical="center" wrapText="1"/>
    </xf>
    <xf numFmtId="0" fontId="35" fillId="0" borderId="13" xfId="0" applyFont="1" applyBorder="1" applyAlignment="1">
      <alignment horizontal="center"/>
    </xf>
    <xf numFmtId="0" fontId="35" fillId="0" borderId="9" xfId="0" applyFont="1" applyBorder="1" applyAlignment="1">
      <alignment horizontal="center"/>
    </xf>
    <xf numFmtId="0" fontId="35" fillId="0" borderId="13" xfId="0" applyFont="1" applyBorder="1" applyAlignment="1">
      <alignment horizontal="center" wrapText="1"/>
    </xf>
    <xf numFmtId="0" fontId="35" fillId="0" borderId="9" xfId="0" applyFont="1" applyBorder="1" applyAlignment="1">
      <alignment horizontal="center" wrapText="1"/>
    </xf>
    <xf numFmtId="0" fontId="35" fillId="0" borderId="6" xfId="0" applyFont="1" applyFill="1" applyBorder="1" applyAlignment="1">
      <alignment horizontal="center" vertical="center"/>
    </xf>
    <xf numFmtId="0" fontId="35" fillId="0" borderId="13" xfId="0" applyFont="1" applyBorder="1" applyAlignment="1">
      <alignment horizontal="center" vertical="center" wrapText="1"/>
    </xf>
    <xf numFmtId="169" fontId="35" fillId="0" borderId="14" xfId="1" applyNumberFormat="1" applyFont="1" applyBorder="1" applyAlignment="1">
      <alignment horizontal="center"/>
    </xf>
    <xf numFmtId="169" fontId="35" fillId="0" borderId="14" xfId="1" applyNumberFormat="1" applyFont="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9" applyFont="1"/>
    <xf numFmtId="3" fontId="34" fillId="0" borderId="0" xfId="0" applyNumberFormat="1" applyFont="1" applyAlignment="1">
      <alignment horizontal="center"/>
    </xf>
    <xf numFmtId="169" fontId="34" fillId="0" borderId="0" xfId="0" applyNumberFormat="1" applyFont="1"/>
    <xf numFmtId="169" fontId="35" fillId="0" borderId="1" xfId="1" applyNumberFormat="1" applyFont="1" applyBorder="1" applyAlignment="1">
      <alignment horizontal="center" vertical="center"/>
    </xf>
    <xf numFmtId="9" fontId="34" fillId="0" borderId="0" xfId="10" applyFont="1"/>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4" fillId="0" borderId="9" xfId="0" applyFont="1" applyBorder="1" applyAlignment="1">
      <alignment horizontal="center" vertical="center"/>
    </xf>
    <xf numFmtId="169" fontId="34" fillId="0" borderId="14" xfId="1" applyNumberFormat="1" applyFont="1" applyBorder="1" applyAlignment="1">
      <alignment horizontal="center" vertical="center"/>
    </xf>
    <xf numFmtId="10" fontId="34" fillId="0" borderId="0" xfId="10" applyNumberFormat="1" applyFont="1"/>
    <xf numFmtId="10" fontId="34" fillId="0" borderId="0" xfId="0" applyNumberFormat="1" applyFont="1"/>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5" fillId="5" borderId="1" xfId="0" applyFont="1" applyFill="1" applyBorder="1"/>
    <xf numFmtId="3" fontId="12" fillId="4" borderId="1" xfId="0" applyNumberFormat="1" applyFont="1" applyFill="1" applyBorder="1" applyAlignment="1">
      <alignment horizontal="center" vertical="center" wrapText="1"/>
    </xf>
    <xf numFmtId="3" fontId="15" fillId="4" borderId="1" xfId="0" applyNumberFormat="1" applyFont="1" applyFill="1" applyBorder="1"/>
    <xf numFmtId="3" fontId="14" fillId="0" borderId="1" xfId="0" applyNumberFormat="1" applyFont="1" applyBorder="1" applyAlignment="1">
      <alignment horizontal="center"/>
    </xf>
    <xf numFmtId="0" fontId="12" fillId="0" borderId="1" xfId="0" applyFont="1" applyFill="1" applyBorder="1" applyAlignment="1">
      <alignment horizontal="center"/>
    </xf>
    <xf numFmtId="3" fontId="12" fillId="5" borderId="1" xfId="0" applyNumberFormat="1" applyFont="1" applyFill="1" applyBorder="1" applyAlignment="1">
      <alignment horizontal="center" vertical="center" wrapText="1"/>
    </xf>
    <xf numFmtId="3" fontId="15" fillId="5" borderId="1" xfId="0" applyNumberFormat="1" applyFont="1" applyFill="1" applyBorder="1"/>
    <xf numFmtId="0" fontId="12" fillId="4" borderId="1" xfId="0" applyFont="1" applyFill="1" applyBorder="1" applyAlignment="1">
      <alignment horizontal="center" vertical="center" wrapText="1"/>
    </xf>
    <xf numFmtId="0" fontId="15" fillId="4" borderId="1" xfId="0" applyFont="1" applyFill="1" applyBorder="1"/>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4" fillId="13" borderId="8"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23" fillId="7" borderId="1" xfId="0" applyFont="1" applyFill="1" applyBorder="1" applyAlignment="1">
      <alignment horizontal="center" vertical="center"/>
    </xf>
    <xf numFmtId="0" fontId="24" fillId="14" borderId="1" xfId="0" applyFont="1" applyFill="1" applyBorder="1" applyAlignment="1">
      <alignment horizontal="center" vertical="center"/>
    </xf>
    <xf numFmtId="0" fontId="24" fillId="7" borderId="1" xfId="0" applyFont="1" applyFill="1" applyBorder="1" applyAlignment="1">
      <alignment horizontal="center" vertical="center"/>
    </xf>
    <xf numFmtId="0" fontId="23" fillId="6" borderId="4" xfId="0" applyFont="1" applyFill="1" applyBorder="1" applyAlignment="1">
      <alignment horizontal="center" vertical="center"/>
    </xf>
    <xf numFmtId="0" fontId="23" fillId="9" borderId="1"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6" borderId="1" xfId="0" applyFont="1" applyFill="1" applyBorder="1" applyAlignment="1">
      <alignment horizontal="center" vertical="center"/>
    </xf>
    <xf numFmtId="0" fontId="24" fillId="17" borderId="1" xfId="0" applyFont="1" applyFill="1" applyBorder="1" applyAlignment="1">
      <alignment horizontal="center" vertical="center"/>
    </xf>
    <xf numFmtId="0" fontId="24" fillId="11" borderId="2" xfId="0" applyFont="1" applyFill="1" applyBorder="1" applyAlignment="1">
      <alignment horizontal="center" vertical="center" wrapText="1"/>
    </xf>
    <xf numFmtId="0" fontId="24" fillId="11" borderId="3" xfId="0" applyFont="1" applyFill="1" applyBorder="1" applyAlignment="1">
      <alignment horizontal="center" vertical="center" wrapText="1"/>
    </xf>
    <xf numFmtId="0" fontId="24" fillId="11" borderId="4"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33" fillId="0" borderId="0" xfId="9" applyFont="1" applyAlignment="1">
      <alignment horizontal="center"/>
    </xf>
    <xf numFmtId="3" fontId="33" fillId="0" borderId="0" xfId="9" applyNumberFormat="1" applyFont="1" applyAlignment="1">
      <alignment horizontal="center" vertical="center"/>
    </xf>
    <xf numFmtId="0" fontId="35" fillId="0" borderId="0" xfId="9" applyFont="1" applyAlignment="1">
      <alignment horizontal="center" vertical="center" wrapText="1"/>
    </xf>
    <xf numFmtId="0" fontId="33" fillId="0" borderId="0" xfId="0" applyFont="1" applyFill="1" applyAlignment="1" applyProtection="1">
      <alignment horizontal="center" vertical="center" wrapText="1"/>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7" borderId="2" xfId="0" applyFont="1" applyFill="1" applyBorder="1" applyAlignment="1">
      <alignment horizontal="center" vertical="center"/>
    </xf>
    <xf numFmtId="0" fontId="23" fillId="7" borderId="3" xfId="0" applyFont="1" applyFill="1" applyBorder="1" applyAlignment="1">
      <alignment horizontal="center" vertical="center"/>
    </xf>
    <xf numFmtId="0" fontId="23" fillId="7" borderId="4" xfId="0" applyFont="1" applyFill="1" applyBorder="1" applyAlignment="1">
      <alignment horizontal="center" vertical="center"/>
    </xf>
    <xf numFmtId="0" fontId="23" fillId="8" borderId="2" xfId="0" applyFont="1" applyFill="1" applyBorder="1" applyAlignment="1">
      <alignment horizontal="center" vertical="center"/>
    </xf>
    <xf numFmtId="0" fontId="23" fillId="8" borderId="3" xfId="0" applyFont="1" applyFill="1" applyBorder="1" applyAlignment="1">
      <alignment horizontal="center" vertical="center"/>
    </xf>
    <xf numFmtId="0" fontId="23" fillId="8" borderId="4" xfId="0" applyFont="1" applyFill="1" applyBorder="1" applyAlignment="1">
      <alignment horizontal="center" vertical="center"/>
    </xf>
    <xf numFmtId="0" fontId="24" fillId="4" borderId="1" xfId="0" applyFont="1" applyFill="1" applyBorder="1" applyAlignment="1">
      <alignment horizontal="center" vertical="center" wrapText="1"/>
    </xf>
    <xf numFmtId="0" fontId="22" fillId="4" borderId="1" xfId="0" applyFont="1" applyFill="1" applyBorder="1"/>
    <xf numFmtId="0" fontId="25" fillId="0" borderId="5" xfId="0" applyFont="1" applyFill="1" applyBorder="1" applyAlignment="1">
      <alignment horizontal="center" vertical="center"/>
    </xf>
    <xf numFmtId="3" fontId="24" fillId="4" borderId="1" xfId="0" applyNumberFormat="1" applyFont="1" applyFill="1" applyBorder="1" applyAlignment="1">
      <alignment horizontal="center" vertical="center" wrapText="1"/>
    </xf>
    <xf numFmtId="3" fontId="22" fillId="4" borderId="1" xfId="0" applyNumberFormat="1" applyFont="1" applyFill="1" applyBorder="1"/>
    <xf numFmtId="0" fontId="24" fillId="7" borderId="1" xfId="0" applyFont="1" applyFill="1" applyBorder="1" applyAlignment="1">
      <alignment horizontal="center" vertical="center" wrapText="1"/>
    </xf>
    <xf numFmtId="0" fontId="22" fillId="7" borderId="1" xfId="0" applyFont="1" applyFill="1" applyBorder="1"/>
    <xf numFmtId="3" fontId="24" fillId="7" borderId="1" xfId="0" applyNumberFormat="1" applyFont="1" applyFill="1" applyBorder="1" applyAlignment="1">
      <alignment horizontal="center" vertical="center" wrapText="1"/>
    </xf>
    <xf numFmtId="3" fontId="22" fillId="7" borderId="1" xfId="0" applyNumberFormat="1" applyFont="1" applyFill="1" applyBorder="1"/>
    <xf numFmtId="0" fontId="24" fillId="8" borderId="1" xfId="0" applyFont="1" applyFill="1" applyBorder="1" applyAlignment="1">
      <alignment horizontal="center" vertical="center" wrapText="1"/>
    </xf>
    <xf numFmtId="0" fontId="22" fillId="8" borderId="1" xfId="0" applyFont="1" applyFill="1" applyBorder="1"/>
    <xf numFmtId="3" fontId="24" fillId="8" borderId="1" xfId="0" applyNumberFormat="1" applyFont="1" applyFill="1" applyBorder="1" applyAlignment="1">
      <alignment horizontal="center" vertical="center" wrapText="1"/>
    </xf>
    <xf numFmtId="3" fontId="22" fillId="8" borderId="1" xfId="0" applyNumberFormat="1" applyFont="1" applyFill="1" applyBorder="1"/>
  </cellXfs>
  <cellStyles count="11">
    <cellStyle name="Moneda" xfId="1" builtinId="4"/>
    <cellStyle name="Moneda [0]" xfId="5" builtinId="7"/>
    <cellStyle name="Moneda 2" xfId="3"/>
    <cellStyle name="Moneda 3" xfId="4"/>
    <cellStyle name="Normal" xfId="0" builtinId="0"/>
    <cellStyle name="Normal 2 2" xfId="6"/>
    <cellStyle name="Normal 2_INFORME CIENCIAS 25 DE AGOSTO" xfId="7"/>
    <cellStyle name="Normal 20" xfId="2"/>
    <cellStyle name="Normal 3" xfId="9"/>
    <cellStyle name="Normal 4" xfId="8"/>
    <cellStyle name="Porcentaje" xfId="10" builtinId="5"/>
  </cellStyles>
  <dxfs count="0"/>
  <tableStyles count="0" defaultTableStyle="TableStyleMedium2" defaultPivotStyle="PivotStyleLight16"/>
  <colors>
    <mruColors>
      <color rgb="FF96FEF9"/>
      <color rgb="FFEAB4C1"/>
      <color rgb="FFE69880"/>
      <color rgb="FFDD073A"/>
      <color rgb="FF0BD9C0"/>
      <color rgb="FFB8E6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topLeftCell="W1" zoomScale="97" zoomScaleNormal="97" workbookViewId="0">
      <selection activeCell="AO11" sqref="AO11"/>
    </sheetView>
  </sheetViews>
  <sheetFormatPr baseColWidth="10" defaultColWidth="11.42578125" defaultRowHeight="10.5"/>
  <cols>
    <col min="1" max="1" width="11.42578125" style="2" bestFit="1" customWidth="1"/>
    <col min="2" max="2" width="13.140625" style="2" hidden="1" customWidth="1"/>
    <col min="3" max="3" width="22.42578125" style="1" hidden="1" customWidth="1"/>
    <col min="4" max="4" width="15" style="1" hidden="1" customWidth="1"/>
    <col min="5" max="5" width="18.7109375" style="1" customWidth="1"/>
    <col min="6" max="6" width="31" style="1" hidden="1" customWidth="1"/>
    <col min="7" max="7" width="11.42578125" style="1" bestFit="1" customWidth="1"/>
    <col min="8" max="8" width="15" style="1" customWidth="1"/>
    <col min="9" max="9" width="14.28515625" style="42" customWidth="1"/>
    <col min="10" max="10" width="16.85546875" style="1" customWidth="1"/>
    <col min="11" max="11" width="19.28515625" style="1" customWidth="1"/>
    <col min="12" max="12" width="18.7109375" style="1" customWidth="1"/>
    <col min="13" max="13" width="18.7109375" style="1" bestFit="1" customWidth="1"/>
    <col min="14" max="14" width="18.7109375" style="9" customWidth="1"/>
    <col min="15" max="15" width="17.28515625" style="9" customWidth="1"/>
    <col min="16" max="16" width="16.42578125" style="9" customWidth="1"/>
    <col min="17" max="18" width="15.42578125" style="9" bestFit="1" customWidth="1"/>
    <col min="19" max="19" width="12.85546875" style="9" customWidth="1"/>
    <col min="20" max="20" width="11.42578125" style="9" bestFit="1" customWidth="1"/>
    <col min="21" max="21" width="14.85546875" style="9" customWidth="1"/>
    <col min="22" max="22" width="15.42578125" style="9" customWidth="1"/>
    <col min="23" max="39" width="12.85546875" style="9" customWidth="1"/>
    <col min="40" max="40" width="16.7109375" style="1" customWidth="1"/>
    <col min="41" max="41" width="15.7109375" style="1" customWidth="1"/>
    <col min="42" max="42" width="11.42578125" style="1"/>
    <col min="43" max="43" width="13.42578125" style="1" bestFit="1" customWidth="1"/>
    <col min="44" max="16384" width="11.42578125" style="1"/>
  </cols>
  <sheetData>
    <row r="1" spans="1:42" s="4" customFormat="1" ht="11.25">
      <c r="A1" s="37"/>
      <c r="B1" s="20"/>
      <c r="C1" s="20"/>
      <c r="D1" s="20"/>
      <c r="E1" s="38"/>
      <c r="F1" s="39"/>
      <c r="G1" s="40"/>
      <c r="H1" s="20"/>
      <c r="I1" s="41"/>
      <c r="J1" s="20"/>
      <c r="K1" s="20"/>
      <c r="L1" s="20"/>
      <c r="M1" s="20"/>
      <c r="N1" s="20"/>
      <c r="O1" s="20"/>
      <c r="P1" s="20"/>
      <c r="Q1" s="20"/>
      <c r="R1" s="20"/>
      <c r="S1" s="20"/>
      <c r="T1" s="20"/>
      <c r="U1" s="20"/>
      <c r="V1" s="20"/>
      <c r="W1" s="20"/>
      <c r="X1" s="44"/>
      <c r="Y1" s="44"/>
      <c r="Z1" s="44"/>
      <c r="AA1" s="44"/>
      <c r="AB1" s="44"/>
      <c r="AC1" s="44"/>
      <c r="AD1" s="44"/>
      <c r="AE1" s="44"/>
      <c r="AF1" s="44"/>
      <c r="AG1" s="44"/>
      <c r="AH1" s="44"/>
      <c r="AI1" s="44"/>
      <c r="AJ1" s="44"/>
      <c r="AK1" s="44"/>
      <c r="AL1" s="44"/>
      <c r="AM1" s="44"/>
      <c r="AN1" s="20"/>
      <c r="AO1" s="20"/>
      <c r="AP1" s="20"/>
    </row>
    <row r="2" spans="1:42" s="4" customFormat="1" ht="22.5">
      <c r="A2" s="213" t="s">
        <v>57</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row>
    <row r="3" spans="1:42" s="4" customFormat="1" ht="15.75" customHeight="1">
      <c r="A3" s="213" t="s">
        <v>69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row>
    <row r="4" spans="1:42" s="4" customFormat="1" ht="65.25" customHeight="1">
      <c r="A4" s="214" t="s">
        <v>59</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row>
    <row r="5" spans="1:42" s="4" customFormat="1" ht="15">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row>
    <row r="6" spans="1:42" s="4" customFormat="1" ht="18">
      <c r="A6" s="215" t="s">
        <v>58</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row>
    <row r="7" spans="1:42" s="3" customFormat="1" ht="12" customHeigh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row>
    <row r="8" spans="1:42" s="4" customFormat="1" ht="27" customHeight="1">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row>
    <row r="9" spans="1:42" s="4" customFormat="1" ht="11.25">
      <c r="A9" s="47"/>
      <c r="B9" s="47"/>
      <c r="C9" s="47"/>
      <c r="D9" s="47"/>
      <c r="E9" s="47"/>
      <c r="F9" s="47"/>
      <c r="G9" s="47"/>
      <c r="H9" s="231" t="s">
        <v>112</v>
      </c>
      <c r="I9" s="232"/>
      <c r="J9" s="232"/>
      <c r="K9" s="232"/>
      <c r="L9" s="232"/>
      <c r="M9" s="232"/>
      <c r="N9" s="232"/>
      <c r="O9" s="232"/>
      <c r="P9" s="232"/>
      <c r="Q9" s="232"/>
      <c r="R9" s="232"/>
      <c r="S9" s="232"/>
      <c r="T9" s="232"/>
      <c r="U9" s="232"/>
      <c r="V9" s="232"/>
      <c r="W9" s="232"/>
      <c r="X9" s="233"/>
      <c r="Y9" s="231" t="s">
        <v>113</v>
      </c>
      <c r="Z9" s="232"/>
      <c r="AA9" s="232"/>
      <c r="AB9" s="232"/>
      <c r="AC9" s="232"/>
      <c r="AD9" s="232"/>
      <c r="AE9" s="232"/>
      <c r="AF9" s="232"/>
      <c r="AG9" s="232"/>
      <c r="AH9" s="232"/>
      <c r="AI9" s="232"/>
      <c r="AJ9" s="232"/>
      <c r="AK9" s="232"/>
      <c r="AL9" s="232"/>
      <c r="AM9" s="233"/>
      <c r="AN9" s="47"/>
      <c r="AO9" s="47"/>
      <c r="AP9" s="47"/>
    </row>
    <row r="10" spans="1:42" s="4" customFormat="1" ht="49.5" customHeight="1">
      <c r="A10" s="226" t="s">
        <v>0</v>
      </c>
      <c r="B10" s="226" t="s">
        <v>1</v>
      </c>
      <c r="C10" s="226" t="s">
        <v>2</v>
      </c>
      <c r="D10" s="226" t="s">
        <v>3</v>
      </c>
      <c r="E10" s="226" t="s">
        <v>4</v>
      </c>
      <c r="F10" s="226" t="s">
        <v>5</v>
      </c>
      <c r="G10" s="226" t="s">
        <v>6</v>
      </c>
      <c r="H10" s="221" t="s">
        <v>95</v>
      </c>
      <c r="I10" s="227" t="s">
        <v>96</v>
      </c>
      <c r="J10" s="221" t="s">
        <v>97</v>
      </c>
      <c r="K10" s="221" t="s">
        <v>98</v>
      </c>
      <c r="L10" s="221" t="s">
        <v>99</v>
      </c>
      <c r="M10" s="221" t="s">
        <v>100</v>
      </c>
      <c r="N10" s="221" t="s">
        <v>101</v>
      </c>
      <c r="O10" s="221" t="s">
        <v>102</v>
      </c>
      <c r="P10" s="221" t="s">
        <v>103</v>
      </c>
      <c r="Q10" s="221" t="s">
        <v>104</v>
      </c>
      <c r="R10" s="221" t="s">
        <v>105</v>
      </c>
      <c r="S10" s="221" t="s">
        <v>106</v>
      </c>
      <c r="T10" s="221" t="s">
        <v>107</v>
      </c>
      <c r="U10" s="221" t="s">
        <v>108</v>
      </c>
      <c r="V10" s="221" t="s">
        <v>109</v>
      </c>
      <c r="W10" s="221" t="s">
        <v>110</v>
      </c>
      <c r="X10" s="221" t="s">
        <v>95</v>
      </c>
      <c r="Y10" s="223" t="s">
        <v>96</v>
      </c>
      <c r="Z10" s="229" t="s">
        <v>97</v>
      </c>
      <c r="AA10" s="229" t="s">
        <v>98</v>
      </c>
      <c r="AB10" s="229" t="s">
        <v>99</v>
      </c>
      <c r="AC10" s="229" t="s">
        <v>100</v>
      </c>
      <c r="AD10" s="229" t="s">
        <v>101</v>
      </c>
      <c r="AE10" s="229" t="s">
        <v>102</v>
      </c>
      <c r="AF10" s="229" t="s">
        <v>103</v>
      </c>
      <c r="AG10" s="229" t="s">
        <v>104</v>
      </c>
      <c r="AH10" s="229" t="s">
        <v>105</v>
      </c>
      <c r="AI10" s="229" t="s">
        <v>106</v>
      </c>
      <c r="AJ10" s="229" t="s">
        <v>107</v>
      </c>
      <c r="AK10" s="229" t="s">
        <v>108</v>
      </c>
      <c r="AL10" s="229" t="s">
        <v>109</v>
      </c>
      <c r="AM10" s="229" t="s">
        <v>110</v>
      </c>
      <c r="AN10" s="216" t="s">
        <v>60</v>
      </c>
      <c r="AO10" s="217"/>
      <c r="AP10" s="216" t="s">
        <v>61</v>
      </c>
    </row>
    <row r="11" spans="1:42" ht="31.5">
      <c r="A11" s="226"/>
      <c r="B11" s="226"/>
      <c r="C11" s="226"/>
      <c r="D11" s="226"/>
      <c r="E11" s="226"/>
      <c r="F11" s="226"/>
      <c r="G11" s="226"/>
      <c r="H11" s="222"/>
      <c r="I11" s="228"/>
      <c r="J11" s="222"/>
      <c r="K11" s="222"/>
      <c r="L11" s="222"/>
      <c r="M11" s="222"/>
      <c r="N11" s="222"/>
      <c r="O11" s="222"/>
      <c r="P11" s="222"/>
      <c r="Q11" s="222"/>
      <c r="R11" s="222"/>
      <c r="S11" s="222"/>
      <c r="T11" s="222"/>
      <c r="U11" s="222"/>
      <c r="V11" s="222"/>
      <c r="W11" s="222"/>
      <c r="X11" s="222"/>
      <c r="Y11" s="224"/>
      <c r="Z11" s="230"/>
      <c r="AA11" s="230"/>
      <c r="AB11" s="230"/>
      <c r="AC11" s="230"/>
      <c r="AD11" s="230"/>
      <c r="AE11" s="230"/>
      <c r="AF11" s="230"/>
      <c r="AG11" s="230"/>
      <c r="AH11" s="230"/>
      <c r="AI11" s="230"/>
      <c r="AJ11" s="230"/>
      <c r="AK11" s="230"/>
      <c r="AL11" s="230"/>
      <c r="AM11" s="230"/>
      <c r="AN11" s="36" t="s">
        <v>62</v>
      </c>
      <c r="AO11" s="36" t="s">
        <v>63</v>
      </c>
      <c r="AP11" s="217"/>
    </row>
    <row r="12" spans="1:42" ht="38.25" customHeight="1">
      <c r="A12" s="7">
        <v>1</v>
      </c>
      <c r="B12" s="7" t="s">
        <v>7</v>
      </c>
      <c r="C12" s="7" t="s">
        <v>8</v>
      </c>
      <c r="D12" s="8" t="s">
        <v>9</v>
      </c>
      <c r="E12" s="15" t="s">
        <v>10</v>
      </c>
      <c r="F12" s="16" t="s">
        <v>11</v>
      </c>
      <c r="G12" s="23">
        <v>2</v>
      </c>
      <c r="H12" s="24"/>
      <c r="I12" s="29"/>
      <c r="J12" s="25">
        <v>1332800</v>
      </c>
      <c r="K12" s="24"/>
      <c r="L12" s="24"/>
      <c r="M12" s="24"/>
      <c r="N12" s="24"/>
      <c r="O12" s="24"/>
      <c r="P12" s="24"/>
      <c r="Q12" s="24"/>
      <c r="R12" s="24"/>
      <c r="S12" s="24"/>
      <c r="T12" s="24"/>
      <c r="U12" s="24"/>
      <c r="V12" s="24"/>
      <c r="W12" s="24"/>
      <c r="X12" s="24"/>
      <c r="Y12" s="45"/>
      <c r="Z12" s="45"/>
      <c r="AA12" s="45"/>
      <c r="AB12" s="45"/>
      <c r="AC12" s="45"/>
      <c r="AD12" s="45"/>
      <c r="AE12" s="45"/>
      <c r="AF12" s="45"/>
      <c r="AG12" s="45"/>
      <c r="AH12" s="45"/>
      <c r="AI12" s="45"/>
      <c r="AJ12" s="45"/>
      <c r="AK12" s="45"/>
      <c r="AL12" s="45"/>
      <c r="AM12" s="45"/>
      <c r="AN12" s="19"/>
      <c r="AO12" s="19"/>
      <c r="AP12" s="19"/>
    </row>
    <row r="13" spans="1:42" ht="37.5" customHeight="1">
      <c r="A13" s="7">
        <v>2</v>
      </c>
      <c r="B13" s="7" t="s">
        <v>7</v>
      </c>
      <c r="C13" s="7" t="s">
        <v>8</v>
      </c>
      <c r="D13" s="8" t="s">
        <v>9</v>
      </c>
      <c r="E13" s="15" t="s">
        <v>12</v>
      </c>
      <c r="F13" s="16" t="s">
        <v>71</v>
      </c>
      <c r="G13" s="23">
        <v>1</v>
      </c>
      <c r="H13" s="24"/>
      <c r="I13" s="29">
        <v>28917000</v>
      </c>
      <c r="J13" s="26">
        <v>0</v>
      </c>
      <c r="K13" s="24"/>
      <c r="L13" s="25">
        <v>22550500</v>
      </c>
      <c r="M13" s="24"/>
      <c r="N13" s="24"/>
      <c r="O13" s="24"/>
      <c r="P13" s="24"/>
      <c r="Q13" s="24"/>
      <c r="R13" s="24"/>
      <c r="S13" s="26">
        <v>24990000</v>
      </c>
      <c r="T13" s="24"/>
      <c r="U13" s="24"/>
      <c r="V13" s="24"/>
      <c r="W13" s="24"/>
      <c r="X13" s="24"/>
      <c r="Y13" s="45"/>
      <c r="Z13" s="45"/>
      <c r="AA13" s="45"/>
      <c r="AB13" s="45"/>
      <c r="AC13" s="45"/>
      <c r="AD13" s="45"/>
      <c r="AE13" s="45"/>
      <c r="AF13" s="45"/>
      <c r="AG13" s="45"/>
      <c r="AH13" s="45"/>
      <c r="AI13" s="45"/>
      <c r="AJ13" s="45"/>
      <c r="AK13" s="45"/>
      <c r="AL13" s="45"/>
      <c r="AM13" s="45"/>
      <c r="AN13" s="21"/>
      <c r="AO13" s="21"/>
      <c r="AP13" s="21"/>
    </row>
    <row r="14" spans="1:42" ht="28.5" customHeight="1">
      <c r="A14" s="7">
        <v>3</v>
      </c>
      <c r="B14" s="7" t="s">
        <v>7</v>
      </c>
      <c r="C14" s="7" t="s">
        <v>8</v>
      </c>
      <c r="D14" s="8" t="s">
        <v>9</v>
      </c>
      <c r="E14" s="15" t="s">
        <v>13</v>
      </c>
      <c r="F14" s="16" t="s">
        <v>14</v>
      </c>
      <c r="G14" s="23">
        <v>4</v>
      </c>
      <c r="H14" s="24"/>
      <c r="I14" s="29"/>
      <c r="J14" s="25">
        <v>4260200</v>
      </c>
      <c r="K14" s="24"/>
      <c r="L14" s="24"/>
      <c r="M14" s="24"/>
      <c r="N14" s="24"/>
      <c r="O14" s="24"/>
      <c r="P14" s="24"/>
      <c r="Q14" s="19">
        <v>4284000</v>
      </c>
      <c r="R14" s="24"/>
      <c r="S14" s="24"/>
      <c r="T14" s="24"/>
      <c r="U14" s="24"/>
      <c r="V14" s="24"/>
      <c r="W14" s="24"/>
      <c r="X14" s="24"/>
      <c r="Y14" s="45"/>
      <c r="Z14" s="45"/>
      <c r="AA14" s="45"/>
      <c r="AB14" s="45"/>
      <c r="AC14" s="45"/>
      <c r="AD14" s="45"/>
      <c r="AE14" s="45"/>
      <c r="AF14" s="45"/>
      <c r="AG14" s="45"/>
      <c r="AH14" s="45"/>
      <c r="AI14" s="45"/>
      <c r="AJ14" s="45"/>
      <c r="AK14" s="45"/>
      <c r="AL14" s="45"/>
      <c r="AM14" s="45"/>
      <c r="AN14" s="21"/>
      <c r="AO14" s="21"/>
      <c r="AP14" s="21"/>
    </row>
    <row r="15" spans="1:42" ht="29.25" customHeight="1">
      <c r="A15" s="7">
        <v>4</v>
      </c>
      <c r="B15" s="7" t="s">
        <v>7</v>
      </c>
      <c r="C15" s="7" t="s">
        <v>8</v>
      </c>
      <c r="D15" s="8" t="s">
        <v>9</v>
      </c>
      <c r="E15" s="15" t="s">
        <v>15</v>
      </c>
      <c r="F15" s="16" t="s">
        <v>16</v>
      </c>
      <c r="G15" s="23">
        <v>3</v>
      </c>
      <c r="H15" s="24"/>
      <c r="I15" s="29"/>
      <c r="J15" s="25">
        <v>464100</v>
      </c>
      <c r="K15" s="24"/>
      <c r="L15" s="24"/>
      <c r="M15" s="24"/>
      <c r="N15" s="24"/>
      <c r="O15" s="24"/>
      <c r="P15" s="24"/>
      <c r="Q15" s="19"/>
      <c r="R15" s="24"/>
      <c r="S15" s="24"/>
      <c r="T15" s="24"/>
      <c r="U15" s="24"/>
      <c r="V15" s="24"/>
      <c r="W15" s="24"/>
      <c r="X15" s="24"/>
      <c r="Y15" s="45"/>
      <c r="Z15" s="45"/>
      <c r="AA15" s="45"/>
      <c r="AB15" s="45"/>
      <c r="AC15" s="45"/>
      <c r="AD15" s="45"/>
      <c r="AE15" s="45"/>
      <c r="AF15" s="45"/>
      <c r="AG15" s="45"/>
      <c r="AH15" s="45"/>
      <c r="AI15" s="45"/>
      <c r="AJ15" s="45"/>
      <c r="AK15" s="45"/>
      <c r="AL15" s="45"/>
      <c r="AM15" s="45"/>
      <c r="AN15" s="21"/>
      <c r="AO15" s="21"/>
      <c r="AP15" s="21"/>
    </row>
    <row r="16" spans="1:42" ht="31.5">
      <c r="A16" s="7">
        <v>5</v>
      </c>
      <c r="B16" s="7" t="s">
        <v>7</v>
      </c>
      <c r="C16" s="7" t="s">
        <v>8</v>
      </c>
      <c r="D16" s="8" t="s">
        <v>9</v>
      </c>
      <c r="E16" s="15" t="s">
        <v>17</v>
      </c>
      <c r="F16" s="16" t="s">
        <v>18</v>
      </c>
      <c r="G16" s="23">
        <v>10</v>
      </c>
      <c r="H16" s="24"/>
      <c r="I16" s="29">
        <v>7854000</v>
      </c>
      <c r="J16" s="26">
        <v>7616000</v>
      </c>
      <c r="K16" s="24"/>
      <c r="L16" s="24"/>
      <c r="M16" s="24"/>
      <c r="N16" s="26">
        <v>7889700</v>
      </c>
      <c r="O16" s="24"/>
      <c r="P16" s="24"/>
      <c r="Q16" s="27">
        <v>5712000</v>
      </c>
      <c r="R16" s="24"/>
      <c r="S16" s="24"/>
      <c r="T16" s="24"/>
      <c r="U16" s="24"/>
      <c r="V16" s="24"/>
      <c r="W16" s="24"/>
      <c r="X16" s="24"/>
      <c r="Y16" s="45"/>
      <c r="Z16" s="45"/>
      <c r="AA16" s="45"/>
      <c r="AB16" s="45"/>
      <c r="AC16" s="45"/>
      <c r="AD16" s="45"/>
      <c r="AE16" s="45"/>
      <c r="AF16" s="45"/>
      <c r="AG16" s="45"/>
      <c r="AH16" s="45"/>
      <c r="AI16" s="45"/>
      <c r="AJ16" s="45"/>
      <c r="AK16" s="45"/>
      <c r="AL16" s="45"/>
      <c r="AM16" s="45"/>
      <c r="AN16" s="21"/>
      <c r="AO16" s="21"/>
      <c r="AP16" s="21"/>
    </row>
    <row r="17" spans="1:42" ht="42">
      <c r="A17" s="7">
        <v>6</v>
      </c>
      <c r="B17" s="7" t="s">
        <v>7</v>
      </c>
      <c r="C17" s="7" t="s">
        <v>19</v>
      </c>
      <c r="D17" s="8" t="s">
        <v>9</v>
      </c>
      <c r="E17" s="15" t="s">
        <v>20</v>
      </c>
      <c r="F17" s="16" t="s">
        <v>21</v>
      </c>
      <c r="G17" s="23">
        <v>3</v>
      </c>
      <c r="H17" s="24"/>
      <c r="I17" s="28">
        <v>2034900</v>
      </c>
      <c r="J17" s="24"/>
      <c r="K17" s="24"/>
      <c r="L17" s="24"/>
      <c r="M17" s="24"/>
      <c r="N17" s="24"/>
      <c r="O17" s="24"/>
      <c r="P17" s="24"/>
      <c r="Q17" s="24"/>
      <c r="R17" s="24"/>
      <c r="S17" s="24"/>
      <c r="T17" s="24"/>
      <c r="U17" s="24"/>
      <c r="V17" s="24"/>
      <c r="W17" s="24"/>
      <c r="X17" s="24"/>
      <c r="Y17" s="45"/>
      <c r="Z17" s="45"/>
      <c r="AA17" s="45"/>
      <c r="AB17" s="45"/>
      <c r="AC17" s="45"/>
      <c r="AD17" s="45"/>
      <c r="AE17" s="45"/>
      <c r="AF17" s="45"/>
      <c r="AG17" s="45"/>
      <c r="AH17" s="45"/>
      <c r="AI17" s="45"/>
      <c r="AJ17" s="45"/>
      <c r="AK17" s="45"/>
      <c r="AL17" s="45"/>
      <c r="AM17" s="45"/>
      <c r="AN17" s="21"/>
      <c r="AO17" s="21"/>
      <c r="AP17" s="21"/>
    </row>
    <row r="18" spans="1:42" ht="137.25" customHeight="1">
      <c r="A18" s="7">
        <v>7</v>
      </c>
      <c r="B18" s="7" t="s">
        <v>7</v>
      </c>
      <c r="C18" s="7" t="s">
        <v>22</v>
      </c>
      <c r="D18" s="8" t="s">
        <v>9</v>
      </c>
      <c r="E18" s="6" t="s">
        <v>23</v>
      </c>
      <c r="F18" s="13" t="s">
        <v>75</v>
      </c>
      <c r="G18" s="23">
        <v>1</v>
      </c>
      <c r="H18" s="24"/>
      <c r="I18" s="29"/>
      <c r="J18" s="24"/>
      <c r="K18" s="24"/>
      <c r="L18" s="24"/>
      <c r="M18" s="24"/>
      <c r="N18" s="25">
        <v>42637700</v>
      </c>
      <c r="O18" s="24"/>
      <c r="P18" s="24"/>
      <c r="Q18" s="24"/>
      <c r="R18" s="26">
        <v>43774150</v>
      </c>
      <c r="S18" s="26">
        <v>42840000</v>
      </c>
      <c r="T18" s="24"/>
      <c r="U18" s="24"/>
      <c r="V18" s="24"/>
      <c r="W18" s="24"/>
      <c r="X18" s="24"/>
      <c r="Y18" s="45"/>
      <c r="Z18" s="45"/>
      <c r="AA18" s="45"/>
      <c r="AB18" s="45"/>
      <c r="AC18" s="45"/>
      <c r="AD18" s="45"/>
      <c r="AE18" s="45"/>
      <c r="AF18" s="45"/>
      <c r="AG18" s="45"/>
      <c r="AH18" s="45"/>
      <c r="AI18" s="45"/>
      <c r="AJ18" s="45"/>
      <c r="AK18" s="45"/>
      <c r="AL18" s="45"/>
      <c r="AM18" s="45"/>
      <c r="AN18" s="21"/>
      <c r="AO18" s="21"/>
      <c r="AP18" s="21"/>
    </row>
    <row r="19" spans="1:42" ht="170.25" customHeight="1">
      <c r="A19" s="7">
        <v>8</v>
      </c>
      <c r="B19" s="7" t="s">
        <v>7</v>
      </c>
      <c r="C19" s="7" t="s">
        <v>22</v>
      </c>
      <c r="D19" s="8" t="s">
        <v>9</v>
      </c>
      <c r="E19" s="6" t="s">
        <v>24</v>
      </c>
      <c r="F19" s="13" t="s">
        <v>76</v>
      </c>
      <c r="G19" s="23">
        <v>1</v>
      </c>
      <c r="H19" s="24"/>
      <c r="I19" s="29"/>
      <c r="J19" s="24"/>
      <c r="K19" s="24"/>
      <c r="L19" s="24"/>
      <c r="M19" s="24"/>
      <c r="N19" s="24"/>
      <c r="O19" s="24"/>
      <c r="P19" s="24"/>
      <c r="Q19" s="24"/>
      <c r="R19" s="25">
        <v>31862250</v>
      </c>
      <c r="S19" s="26">
        <v>31892000</v>
      </c>
      <c r="T19" s="24"/>
      <c r="U19" s="24"/>
      <c r="V19" s="24"/>
      <c r="W19" s="24"/>
      <c r="X19" s="24"/>
      <c r="Y19" s="45"/>
      <c r="Z19" s="45"/>
      <c r="AA19" s="45"/>
      <c r="AB19" s="45"/>
      <c r="AC19" s="45"/>
      <c r="AD19" s="45"/>
      <c r="AE19" s="45"/>
      <c r="AF19" s="45"/>
      <c r="AG19" s="45"/>
      <c r="AH19" s="45"/>
      <c r="AI19" s="45"/>
      <c r="AJ19" s="45"/>
      <c r="AK19" s="45"/>
      <c r="AL19" s="45"/>
      <c r="AM19" s="45"/>
      <c r="AN19" s="21"/>
      <c r="AO19" s="21"/>
      <c r="AP19" s="21"/>
    </row>
    <row r="20" spans="1:42" ht="36" customHeight="1">
      <c r="A20" s="7">
        <v>9</v>
      </c>
      <c r="B20" s="7" t="s">
        <v>7</v>
      </c>
      <c r="C20" s="7" t="s">
        <v>25</v>
      </c>
      <c r="D20" s="8" t="s">
        <v>9</v>
      </c>
      <c r="E20" s="15" t="s">
        <v>26</v>
      </c>
      <c r="F20" s="17" t="s">
        <v>70</v>
      </c>
      <c r="G20" s="23">
        <v>2</v>
      </c>
      <c r="H20" s="26">
        <v>573342</v>
      </c>
      <c r="I20" s="29"/>
      <c r="J20" s="24"/>
      <c r="K20" s="24"/>
      <c r="L20" s="24"/>
      <c r="M20" s="24"/>
      <c r="N20" s="24"/>
      <c r="O20" s="24"/>
      <c r="P20" s="24"/>
      <c r="Q20" s="28">
        <v>523600</v>
      </c>
      <c r="R20" s="24"/>
      <c r="S20" s="24"/>
      <c r="T20" s="24"/>
      <c r="U20" s="24"/>
      <c r="V20" s="24"/>
      <c r="W20" s="24"/>
      <c r="X20" s="24"/>
      <c r="Y20" s="45"/>
      <c r="Z20" s="45"/>
      <c r="AA20" s="45"/>
      <c r="AB20" s="45"/>
      <c r="AC20" s="45"/>
      <c r="AD20" s="45"/>
      <c r="AE20" s="45"/>
      <c r="AF20" s="45"/>
      <c r="AG20" s="45"/>
      <c r="AH20" s="45"/>
      <c r="AI20" s="45"/>
      <c r="AJ20" s="45"/>
      <c r="AK20" s="45"/>
      <c r="AL20" s="45"/>
      <c r="AM20" s="45"/>
      <c r="AN20" s="21"/>
      <c r="AO20" s="21"/>
      <c r="AP20" s="21"/>
    </row>
    <row r="21" spans="1:42" ht="69" customHeight="1">
      <c r="A21" s="7">
        <v>10</v>
      </c>
      <c r="B21" s="7" t="s">
        <v>7</v>
      </c>
      <c r="C21" s="7" t="s">
        <v>25</v>
      </c>
      <c r="D21" s="8" t="s">
        <v>9</v>
      </c>
      <c r="E21" s="15" t="s">
        <v>77</v>
      </c>
      <c r="F21" s="17" t="s">
        <v>78</v>
      </c>
      <c r="G21" s="23">
        <v>3</v>
      </c>
      <c r="H21" s="26">
        <v>21241500</v>
      </c>
      <c r="I21" s="29"/>
      <c r="J21" s="24"/>
      <c r="K21" s="24"/>
      <c r="L21" s="24"/>
      <c r="M21" s="24"/>
      <c r="N21" s="24"/>
      <c r="O21" s="24"/>
      <c r="P21" s="24"/>
      <c r="Q21" s="28">
        <v>19635000</v>
      </c>
      <c r="R21" s="24"/>
      <c r="S21" s="24"/>
      <c r="T21" s="24"/>
      <c r="U21" s="24"/>
      <c r="V21" s="24"/>
      <c r="W21" s="24"/>
      <c r="X21" s="24"/>
      <c r="Y21" s="45"/>
      <c r="Z21" s="45"/>
      <c r="AA21" s="45"/>
      <c r="AB21" s="45"/>
      <c r="AC21" s="45"/>
      <c r="AD21" s="45"/>
      <c r="AE21" s="45"/>
      <c r="AF21" s="45"/>
      <c r="AG21" s="45"/>
      <c r="AH21" s="45"/>
      <c r="AI21" s="45"/>
      <c r="AJ21" s="45"/>
      <c r="AK21" s="45"/>
      <c r="AL21" s="45"/>
      <c r="AM21" s="45"/>
      <c r="AN21" s="21"/>
      <c r="AO21" s="21"/>
      <c r="AP21" s="21"/>
    </row>
    <row r="22" spans="1:42" ht="47.25" customHeight="1">
      <c r="A22" s="7">
        <v>11</v>
      </c>
      <c r="B22" s="7" t="s">
        <v>7</v>
      </c>
      <c r="C22" s="7" t="s">
        <v>25</v>
      </c>
      <c r="D22" s="8" t="s">
        <v>9</v>
      </c>
      <c r="E22" s="15" t="s">
        <v>79</v>
      </c>
      <c r="F22" s="16" t="s">
        <v>80</v>
      </c>
      <c r="G22" s="23">
        <v>10</v>
      </c>
      <c r="H22" s="25">
        <v>22610000</v>
      </c>
      <c r="I22" s="29"/>
      <c r="J22" s="26">
        <v>24395000</v>
      </c>
      <c r="K22" s="24"/>
      <c r="L22" s="24"/>
      <c r="M22" s="24"/>
      <c r="N22" s="24"/>
      <c r="O22" s="24"/>
      <c r="P22" s="24"/>
      <c r="Q22" s="29">
        <v>23800000</v>
      </c>
      <c r="R22" s="24"/>
      <c r="S22" s="24"/>
      <c r="T22" s="24"/>
      <c r="U22" s="24"/>
      <c r="V22" s="24"/>
      <c r="W22" s="24"/>
      <c r="X22" s="24"/>
      <c r="Y22" s="45"/>
      <c r="Z22" s="45"/>
      <c r="AA22" s="45"/>
      <c r="AB22" s="45"/>
      <c r="AC22" s="45"/>
      <c r="AD22" s="45"/>
      <c r="AE22" s="45"/>
      <c r="AF22" s="45"/>
      <c r="AG22" s="45"/>
      <c r="AH22" s="45"/>
      <c r="AI22" s="45"/>
      <c r="AJ22" s="45"/>
      <c r="AK22" s="45"/>
      <c r="AL22" s="45"/>
      <c r="AM22" s="45"/>
      <c r="AN22" s="21"/>
      <c r="AO22" s="21"/>
      <c r="AP22" s="21"/>
    </row>
    <row r="23" spans="1:42" ht="33" customHeight="1">
      <c r="A23" s="7">
        <v>12</v>
      </c>
      <c r="B23" s="7" t="s">
        <v>7</v>
      </c>
      <c r="C23" s="7" t="s">
        <v>25</v>
      </c>
      <c r="D23" s="8" t="s">
        <v>9</v>
      </c>
      <c r="E23" s="15" t="s">
        <v>27</v>
      </c>
      <c r="F23" s="17" t="s">
        <v>28</v>
      </c>
      <c r="G23" s="23">
        <v>23</v>
      </c>
      <c r="H23" s="26">
        <v>2463300</v>
      </c>
      <c r="I23" s="29"/>
      <c r="J23" s="26">
        <v>2326450</v>
      </c>
      <c r="K23" s="24"/>
      <c r="L23" s="24"/>
      <c r="M23" s="24"/>
      <c r="N23" s="24"/>
      <c r="O23" s="24"/>
      <c r="P23" s="24"/>
      <c r="Q23" s="28">
        <v>1642200</v>
      </c>
      <c r="R23" s="24"/>
      <c r="S23" s="24"/>
      <c r="T23" s="24"/>
      <c r="U23" s="24"/>
      <c r="V23" s="24"/>
      <c r="W23" s="24"/>
      <c r="X23" s="24"/>
      <c r="Y23" s="45"/>
      <c r="Z23" s="45"/>
      <c r="AA23" s="45"/>
      <c r="AB23" s="45"/>
      <c r="AC23" s="45"/>
      <c r="AD23" s="45"/>
      <c r="AE23" s="45"/>
      <c r="AF23" s="45"/>
      <c r="AG23" s="45"/>
      <c r="AH23" s="45"/>
      <c r="AI23" s="45"/>
      <c r="AJ23" s="45"/>
      <c r="AK23" s="45"/>
      <c r="AL23" s="45"/>
      <c r="AM23" s="45"/>
      <c r="AN23" s="21"/>
      <c r="AO23" s="21"/>
      <c r="AP23" s="21"/>
    </row>
    <row r="24" spans="1:42" ht="34.5" customHeight="1">
      <c r="A24" s="7">
        <v>13</v>
      </c>
      <c r="B24" s="7" t="s">
        <v>7</v>
      </c>
      <c r="C24" s="7" t="s">
        <v>25</v>
      </c>
      <c r="D24" s="8" t="s">
        <v>9</v>
      </c>
      <c r="E24" s="15" t="s">
        <v>29</v>
      </c>
      <c r="F24" s="17" t="s">
        <v>30</v>
      </c>
      <c r="G24" s="23">
        <v>20</v>
      </c>
      <c r="H24" s="25">
        <v>523600</v>
      </c>
      <c r="I24" s="29"/>
      <c r="J24" s="24"/>
      <c r="K24" s="24"/>
      <c r="L24" s="24"/>
      <c r="M24" s="24"/>
      <c r="N24" s="24"/>
      <c r="O24" s="24"/>
      <c r="P24" s="24"/>
      <c r="Q24" s="29">
        <v>547400</v>
      </c>
      <c r="R24" s="24"/>
      <c r="S24" s="24"/>
      <c r="T24" s="24"/>
      <c r="U24" s="24"/>
      <c r="V24" s="24"/>
      <c r="W24" s="24"/>
      <c r="X24" s="24"/>
      <c r="Y24" s="45"/>
      <c r="Z24" s="45"/>
      <c r="AA24" s="45"/>
      <c r="AB24" s="45"/>
      <c r="AC24" s="45"/>
      <c r="AD24" s="45"/>
      <c r="AE24" s="45"/>
      <c r="AF24" s="45"/>
      <c r="AG24" s="45"/>
      <c r="AH24" s="45"/>
      <c r="AI24" s="45"/>
      <c r="AJ24" s="45"/>
      <c r="AK24" s="45"/>
      <c r="AL24" s="45"/>
      <c r="AM24" s="45"/>
      <c r="AN24" s="21"/>
      <c r="AO24" s="21"/>
      <c r="AP24" s="21"/>
    </row>
    <row r="25" spans="1:42" ht="48.75" customHeight="1">
      <c r="A25" s="7">
        <v>14</v>
      </c>
      <c r="B25" s="7" t="s">
        <v>7</v>
      </c>
      <c r="C25" s="7" t="s">
        <v>25</v>
      </c>
      <c r="D25" s="8" t="s">
        <v>9</v>
      </c>
      <c r="E25" s="15" t="s">
        <v>31</v>
      </c>
      <c r="F25" s="17" t="s">
        <v>32</v>
      </c>
      <c r="G25" s="23">
        <v>15</v>
      </c>
      <c r="H25" s="26">
        <v>1106700</v>
      </c>
      <c r="I25" s="29"/>
      <c r="J25" s="24"/>
      <c r="K25" s="24"/>
      <c r="L25" s="24"/>
      <c r="M25" s="24"/>
      <c r="N25" s="24"/>
      <c r="O25" s="24"/>
      <c r="P25" s="24"/>
      <c r="Q25" s="28">
        <v>1071000</v>
      </c>
      <c r="R25" s="24"/>
      <c r="S25" s="24"/>
      <c r="T25" s="24"/>
      <c r="U25" s="24"/>
      <c r="V25" s="24"/>
      <c r="W25" s="24"/>
      <c r="X25" s="24"/>
      <c r="Y25" s="45"/>
      <c r="Z25" s="45"/>
      <c r="AA25" s="45"/>
      <c r="AB25" s="45"/>
      <c r="AC25" s="45"/>
      <c r="AD25" s="45"/>
      <c r="AE25" s="45"/>
      <c r="AF25" s="45"/>
      <c r="AG25" s="45"/>
      <c r="AH25" s="45"/>
      <c r="AI25" s="45"/>
      <c r="AJ25" s="45"/>
      <c r="AK25" s="45"/>
      <c r="AL25" s="45"/>
      <c r="AM25" s="45"/>
      <c r="AN25" s="21"/>
      <c r="AO25" s="21"/>
      <c r="AP25" s="21"/>
    </row>
    <row r="26" spans="1:42" ht="29.25" customHeight="1">
      <c r="A26" s="7">
        <v>15</v>
      </c>
      <c r="B26" s="7" t="s">
        <v>7</v>
      </c>
      <c r="C26" s="7" t="s">
        <v>25</v>
      </c>
      <c r="D26" s="8" t="s">
        <v>9</v>
      </c>
      <c r="E26" s="15" t="s">
        <v>81</v>
      </c>
      <c r="F26" s="17" t="s">
        <v>33</v>
      </c>
      <c r="G26" s="23">
        <v>21</v>
      </c>
      <c r="H26" s="26">
        <v>1649340</v>
      </c>
      <c r="I26" s="29"/>
      <c r="J26" s="24"/>
      <c r="K26" s="24"/>
      <c r="L26" s="24"/>
      <c r="M26" s="24"/>
      <c r="N26" s="24"/>
      <c r="O26" s="24"/>
      <c r="P26" s="24"/>
      <c r="Q26" s="28">
        <v>1624350</v>
      </c>
      <c r="R26" s="24"/>
      <c r="S26" s="24"/>
      <c r="T26" s="24"/>
      <c r="U26" s="24"/>
      <c r="V26" s="24"/>
      <c r="W26" s="24"/>
      <c r="X26" s="24"/>
      <c r="Y26" s="45"/>
      <c r="Z26" s="45"/>
      <c r="AA26" s="45"/>
      <c r="AB26" s="45"/>
      <c r="AC26" s="45"/>
      <c r="AD26" s="45"/>
      <c r="AE26" s="45"/>
      <c r="AF26" s="45"/>
      <c r="AG26" s="45"/>
      <c r="AH26" s="45"/>
      <c r="AI26" s="45"/>
      <c r="AJ26" s="45"/>
      <c r="AK26" s="45"/>
      <c r="AL26" s="45"/>
      <c r="AM26" s="45"/>
      <c r="AN26" s="21"/>
      <c r="AO26" s="21"/>
      <c r="AP26" s="21"/>
    </row>
    <row r="27" spans="1:42" ht="33" customHeight="1">
      <c r="A27" s="7">
        <v>16</v>
      </c>
      <c r="B27" s="7" t="s">
        <v>7</v>
      </c>
      <c r="C27" s="7" t="s">
        <v>25</v>
      </c>
      <c r="D27" s="8" t="s">
        <v>9</v>
      </c>
      <c r="E27" s="15" t="s">
        <v>34</v>
      </c>
      <c r="F27" s="17" t="s">
        <v>35</v>
      </c>
      <c r="G27" s="23">
        <v>10</v>
      </c>
      <c r="H27" s="25">
        <v>761600</v>
      </c>
      <c r="I27" s="29"/>
      <c r="J27" s="24"/>
      <c r="K27" s="24"/>
      <c r="L27" s="24"/>
      <c r="M27" s="24"/>
      <c r="N27" s="24"/>
      <c r="O27" s="24"/>
      <c r="P27" s="24"/>
      <c r="Q27" s="29">
        <v>773500</v>
      </c>
      <c r="R27" s="24"/>
      <c r="S27" s="24"/>
      <c r="T27" s="24"/>
      <c r="U27" s="24"/>
      <c r="V27" s="24"/>
      <c r="W27" s="24"/>
      <c r="X27" s="24"/>
      <c r="Y27" s="45"/>
      <c r="Z27" s="45"/>
      <c r="AA27" s="45"/>
      <c r="AB27" s="45"/>
      <c r="AC27" s="45"/>
      <c r="AD27" s="45"/>
      <c r="AE27" s="45"/>
      <c r="AF27" s="45"/>
      <c r="AG27" s="45"/>
      <c r="AH27" s="45"/>
      <c r="AI27" s="45"/>
      <c r="AJ27" s="45"/>
      <c r="AK27" s="45"/>
      <c r="AL27" s="45"/>
      <c r="AM27" s="45"/>
      <c r="AN27" s="21"/>
      <c r="AO27" s="21"/>
      <c r="AP27" s="21"/>
    </row>
    <row r="28" spans="1:42" ht="33" customHeight="1">
      <c r="A28" s="7">
        <v>17</v>
      </c>
      <c r="B28" s="7" t="s">
        <v>7</v>
      </c>
      <c r="C28" s="7" t="s">
        <v>25</v>
      </c>
      <c r="D28" s="8" t="s">
        <v>9</v>
      </c>
      <c r="E28" s="15" t="s">
        <v>36</v>
      </c>
      <c r="F28" s="17" t="s">
        <v>37</v>
      </c>
      <c r="G28" s="23">
        <v>25</v>
      </c>
      <c r="H28" s="25">
        <v>743750</v>
      </c>
      <c r="I28" s="29"/>
      <c r="J28" s="24"/>
      <c r="K28" s="24"/>
      <c r="L28" s="24"/>
      <c r="M28" s="24"/>
      <c r="N28" s="24"/>
      <c r="O28" s="24"/>
      <c r="P28" s="24"/>
      <c r="Q28" s="29">
        <v>803250</v>
      </c>
      <c r="R28" s="24"/>
      <c r="S28" s="24"/>
      <c r="T28" s="24"/>
      <c r="U28" s="24"/>
      <c r="V28" s="24"/>
      <c r="W28" s="24"/>
      <c r="X28" s="24"/>
      <c r="Y28" s="45"/>
      <c r="Z28" s="45"/>
      <c r="AA28" s="45"/>
      <c r="AB28" s="45"/>
      <c r="AC28" s="45"/>
      <c r="AD28" s="45"/>
      <c r="AE28" s="45"/>
      <c r="AF28" s="45"/>
      <c r="AG28" s="45"/>
      <c r="AH28" s="45"/>
      <c r="AI28" s="45"/>
      <c r="AJ28" s="45"/>
      <c r="AK28" s="45"/>
      <c r="AL28" s="45"/>
      <c r="AM28" s="45"/>
      <c r="AN28" s="21"/>
      <c r="AO28" s="21"/>
      <c r="AP28" s="21"/>
    </row>
    <row r="29" spans="1:42" ht="310.5" customHeight="1">
      <c r="A29" s="7">
        <v>18</v>
      </c>
      <c r="B29" s="7" t="s">
        <v>7</v>
      </c>
      <c r="C29" s="7" t="s">
        <v>38</v>
      </c>
      <c r="D29" s="8" t="s">
        <v>39</v>
      </c>
      <c r="E29" s="7" t="s">
        <v>40</v>
      </c>
      <c r="F29" s="14" t="s">
        <v>82</v>
      </c>
      <c r="G29" s="23">
        <v>1</v>
      </c>
      <c r="H29" s="24"/>
      <c r="I29" s="29"/>
      <c r="J29" s="24"/>
      <c r="K29" s="25">
        <v>179357871</v>
      </c>
      <c r="L29" s="24"/>
      <c r="M29" s="26">
        <v>195755000</v>
      </c>
      <c r="N29" s="24"/>
      <c r="O29" s="24"/>
      <c r="P29" s="26">
        <v>199000000.28999999</v>
      </c>
      <c r="Q29" s="29">
        <v>178500000</v>
      </c>
      <c r="R29" s="24"/>
      <c r="S29" s="24"/>
      <c r="T29" s="26">
        <v>199900008</v>
      </c>
      <c r="U29" s="43">
        <v>188020000</v>
      </c>
      <c r="V29" s="24"/>
      <c r="W29" s="24"/>
      <c r="X29" s="24"/>
      <c r="Y29" s="45"/>
      <c r="Z29" s="45"/>
      <c r="AA29" s="45"/>
      <c r="AB29" s="45"/>
      <c r="AC29" s="45"/>
      <c r="AD29" s="45"/>
      <c r="AE29" s="45"/>
      <c r="AF29" s="45"/>
      <c r="AG29" s="45"/>
      <c r="AH29" s="45"/>
      <c r="AI29" s="45"/>
      <c r="AJ29" s="45"/>
      <c r="AK29" s="45"/>
      <c r="AL29" s="45"/>
      <c r="AM29" s="45"/>
      <c r="AN29" s="21"/>
      <c r="AO29" s="21"/>
      <c r="AP29" s="21"/>
    </row>
    <row r="30" spans="1:42" ht="307.5" customHeight="1">
      <c r="A30" s="7">
        <v>19</v>
      </c>
      <c r="B30" s="7" t="s">
        <v>7</v>
      </c>
      <c r="C30" s="7" t="s">
        <v>41</v>
      </c>
      <c r="D30" s="8" t="s">
        <v>9</v>
      </c>
      <c r="E30" s="15" t="s">
        <v>83</v>
      </c>
      <c r="F30" s="17" t="s">
        <v>72</v>
      </c>
      <c r="G30" s="23">
        <v>1</v>
      </c>
      <c r="H30" s="24"/>
      <c r="I30" s="29"/>
      <c r="J30" s="24"/>
      <c r="K30" s="24"/>
      <c r="L30" s="24"/>
      <c r="M30" s="24"/>
      <c r="N30" s="24"/>
      <c r="O30" s="24"/>
      <c r="P30" s="24"/>
      <c r="Q30" s="24"/>
      <c r="R30" s="24"/>
      <c r="S30" s="24"/>
      <c r="T30" s="24"/>
      <c r="U30" s="24"/>
      <c r="V30" s="25">
        <v>18570286.77</v>
      </c>
      <c r="W30" s="24"/>
      <c r="X30" s="24"/>
      <c r="Y30" s="45"/>
      <c r="Z30" s="45"/>
      <c r="AA30" s="45"/>
      <c r="AB30" s="45"/>
      <c r="AC30" s="45"/>
      <c r="AD30" s="45"/>
      <c r="AE30" s="45"/>
      <c r="AF30" s="45"/>
      <c r="AG30" s="45"/>
      <c r="AH30" s="45"/>
      <c r="AI30" s="45"/>
      <c r="AJ30" s="45"/>
      <c r="AK30" s="45"/>
      <c r="AL30" s="45"/>
      <c r="AM30" s="45"/>
      <c r="AN30" s="21"/>
      <c r="AO30" s="21"/>
      <c r="AP30" s="21"/>
    </row>
    <row r="31" spans="1:42" ht="121.5" customHeight="1">
      <c r="A31" s="7">
        <v>20</v>
      </c>
      <c r="B31" s="7" t="s">
        <v>7</v>
      </c>
      <c r="C31" s="7" t="s">
        <v>42</v>
      </c>
      <c r="D31" s="7" t="s">
        <v>43</v>
      </c>
      <c r="E31" s="15" t="s">
        <v>44</v>
      </c>
      <c r="F31" s="17" t="s">
        <v>84</v>
      </c>
      <c r="G31" s="23">
        <v>3</v>
      </c>
      <c r="H31" s="25">
        <v>52836000</v>
      </c>
      <c r="I31" s="29"/>
      <c r="J31" s="24"/>
      <c r="K31" s="24"/>
      <c r="L31" s="24"/>
      <c r="M31" s="24"/>
      <c r="N31" s="24"/>
      <c r="O31" s="24"/>
      <c r="P31" s="24"/>
      <c r="Q31" s="30">
        <v>53907000</v>
      </c>
      <c r="R31" s="24"/>
      <c r="S31" s="24"/>
      <c r="T31" s="24"/>
      <c r="U31" s="24"/>
      <c r="V31" s="24"/>
      <c r="W31" s="24"/>
      <c r="X31" s="24"/>
      <c r="Y31" s="45"/>
      <c r="Z31" s="45"/>
      <c r="AA31" s="45"/>
      <c r="AB31" s="45"/>
      <c r="AC31" s="45"/>
      <c r="AD31" s="45"/>
      <c r="AE31" s="45"/>
      <c r="AF31" s="45"/>
      <c r="AG31" s="45"/>
      <c r="AH31" s="45"/>
      <c r="AI31" s="45"/>
      <c r="AJ31" s="45"/>
      <c r="AK31" s="45"/>
      <c r="AL31" s="45"/>
      <c r="AM31" s="45"/>
      <c r="AN31" s="21"/>
      <c r="AO31" s="21"/>
      <c r="AP31" s="21"/>
    </row>
    <row r="32" spans="1:42" ht="63" customHeight="1">
      <c r="A32" s="7">
        <v>21</v>
      </c>
      <c r="B32" s="7" t="s">
        <v>7</v>
      </c>
      <c r="C32" s="7" t="s">
        <v>42</v>
      </c>
      <c r="D32" s="7" t="s">
        <v>43</v>
      </c>
      <c r="E32" s="7" t="s">
        <v>45</v>
      </c>
      <c r="F32" s="10" t="s">
        <v>85</v>
      </c>
      <c r="G32" s="23">
        <v>3</v>
      </c>
      <c r="H32" s="26">
        <v>11781000</v>
      </c>
      <c r="I32" s="29"/>
      <c r="J32" s="24"/>
      <c r="K32" s="24"/>
      <c r="L32" s="24"/>
      <c r="M32" s="24"/>
      <c r="N32" s="24"/>
      <c r="O32" s="24"/>
      <c r="P32" s="24"/>
      <c r="Q32" s="31">
        <v>10710000</v>
      </c>
      <c r="R32" s="24"/>
      <c r="S32" s="24"/>
      <c r="T32" s="24"/>
      <c r="U32" s="24"/>
      <c r="V32" s="24"/>
      <c r="W32" s="24"/>
      <c r="X32" s="24"/>
      <c r="Y32" s="45"/>
      <c r="Z32" s="45"/>
      <c r="AA32" s="45"/>
      <c r="AB32" s="45"/>
      <c r="AC32" s="45"/>
      <c r="AD32" s="45"/>
      <c r="AE32" s="45"/>
      <c r="AF32" s="45"/>
      <c r="AG32" s="45"/>
      <c r="AH32" s="45"/>
      <c r="AI32" s="45"/>
      <c r="AJ32" s="45"/>
      <c r="AK32" s="45"/>
      <c r="AL32" s="45"/>
      <c r="AM32" s="45"/>
      <c r="AN32" s="21"/>
      <c r="AO32" s="21"/>
      <c r="AP32" s="21"/>
    </row>
    <row r="33" spans="1:43" ht="97.5" customHeight="1">
      <c r="A33" s="7">
        <v>22</v>
      </c>
      <c r="B33" s="7" t="s">
        <v>7</v>
      </c>
      <c r="C33" s="7" t="s">
        <v>46</v>
      </c>
      <c r="D33" s="7" t="s">
        <v>43</v>
      </c>
      <c r="E33" s="7" t="s">
        <v>47</v>
      </c>
      <c r="F33" s="12" t="s">
        <v>86</v>
      </c>
      <c r="G33" s="23">
        <v>1</v>
      </c>
      <c r="H33" s="24"/>
      <c r="I33" s="29"/>
      <c r="J33" s="24"/>
      <c r="K33" s="24"/>
      <c r="L33" s="24"/>
      <c r="M33" s="24"/>
      <c r="N33" s="24"/>
      <c r="O33" s="24"/>
      <c r="P33" s="24"/>
      <c r="Q33" s="24"/>
      <c r="R33" s="24"/>
      <c r="S33" s="24"/>
      <c r="T33" s="32">
        <v>26636972</v>
      </c>
      <c r="U33" s="24"/>
      <c r="V33" s="24"/>
      <c r="W33" s="24"/>
      <c r="X33" s="24"/>
      <c r="Y33" s="45"/>
      <c r="Z33" s="45"/>
      <c r="AA33" s="45"/>
      <c r="AB33" s="45"/>
      <c r="AC33" s="45"/>
      <c r="AD33" s="45"/>
      <c r="AE33" s="45"/>
      <c r="AF33" s="45"/>
      <c r="AG33" s="45"/>
      <c r="AH33" s="45"/>
      <c r="AI33" s="45"/>
      <c r="AJ33" s="45"/>
      <c r="AK33" s="45"/>
      <c r="AL33" s="45"/>
      <c r="AM33" s="45"/>
      <c r="AN33" s="21"/>
      <c r="AO33" s="21"/>
      <c r="AP33" s="21"/>
    </row>
    <row r="34" spans="1:43" ht="94.5">
      <c r="A34" s="7">
        <v>23</v>
      </c>
      <c r="B34" s="7" t="s">
        <v>48</v>
      </c>
      <c r="C34" s="7" t="s">
        <v>49</v>
      </c>
      <c r="D34" s="7" t="s">
        <v>50</v>
      </c>
      <c r="E34" s="15" t="s">
        <v>51</v>
      </c>
      <c r="F34" s="17" t="s">
        <v>73</v>
      </c>
      <c r="G34" s="23">
        <v>4</v>
      </c>
      <c r="H34" s="24"/>
      <c r="I34" s="29"/>
      <c r="J34" s="24"/>
      <c r="K34" s="24"/>
      <c r="L34" s="24"/>
      <c r="M34" s="24"/>
      <c r="N34" s="24"/>
      <c r="O34" s="24"/>
      <c r="P34" s="24"/>
      <c r="Q34" s="31">
        <v>6188000</v>
      </c>
      <c r="R34" s="24"/>
      <c r="S34" s="24"/>
      <c r="T34" s="24"/>
      <c r="U34" s="24"/>
      <c r="V34" s="24"/>
      <c r="W34" s="24"/>
      <c r="X34" s="24"/>
      <c r="Y34" s="45"/>
      <c r="Z34" s="45"/>
      <c r="AA34" s="45"/>
      <c r="AB34" s="45"/>
      <c r="AC34" s="45"/>
      <c r="AD34" s="45"/>
      <c r="AE34" s="45"/>
      <c r="AF34" s="45"/>
      <c r="AG34" s="45"/>
      <c r="AH34" s="45"/>
      <c r="AI34" s="45"/>
      <c r="AJ34" s="45"/>
      <c r="AK34" s="45"/>
      <c r="AL34" s="45"/>
      <c r="AM34" s="45"/>
      <c r="AN34" s="21"/>
      <c r="AO34" s="21"/>
      <c r="AP34" s="21"/>
    </row>
    <row r="35" spans="1:43" ht="98.25" customHeight="1">
      <c r="A35" s="7">
        <v>24</v>
      </c>
      <c r="B35" s="7" t="s">
        <v>48</v>
      </c>
      <c r="C35" s="7" t="s">
        <v>49</v>
      </c>
      <c r="D35" s="7" t="s">
        <v>50</v>
      </c>
      <c r="E35" s="15" t="s">
        <v>52</v>
      </c>
      <c r="F35" s="17" t="s">
        <v>68</v>
      </c>
      <c r="G35" s="23">
        <v>2</v>
      </c>
      <c r="H35" s="33">
        <v>10115000</v>
      </c>
      <c r="I35" s="29"/>
      <c r="J35" s="24"/>
      <c r="K35" s="24"/>
      <c r="L35" s="24"/>
      <c r="M35" s="24"/>
      <c r="N35" s="24"/>
      <c r="O35" s="24"/>
      <c r="P35" s="24"/>
      <c r="Q35" s="31">
        <v>9996000</v>
      </c>
      <c r="R35" s="24"/>
      <c r="S35" s="24"/>
      <c r="T35" s="24"/>
      <c r="U35" s="24"/>
      <c r="V35" s="24"/>
      <c r="W35" s="24"/>
      <c r="X35" s="24"/>
      <c r="Y35" s="45"/>
      <c r="Z35" s="45"/>
      <c r="AA35" s="45"/>
      <c r="AB35" s="45"/>
      <c r="AC35" s="45"/>
      <c r="AD35" s="45"/>
      <c r="AE35" s="45"/>
      <c r="AF35" s="45"/>
      <c r="AG35" s="45"/>
      <c r="AH35" s="45"/>
      <c r="AI35" s="45"/>
      <c r="AJ35" s="45"/>
      <c r="AK35" s="45"/>
      <c r="AL35" s="45"/>
      <c r="AM35" s="45"/>
      <c r="AN35" s="21"/>
      <c r="AO35" s="21"/>
      <c r="AP35" s="21"/>
    </row>
    <row r="36" spans="1:43" ht="409.5" customHeight="1">
      <c r="A36" s="7">
        <f>+A35+1</f>
        <v>25</v>
      </c>
      <c r="B36" s="7" t="s">
        <v>53</v>
      </c>
      <c r="C36" s="7" t="s">
        <v>54</v>
      </c>
      <c r="D36" s="7" t="s">
        <v>55</v>
      </c>
      <c r="E36" s="7" t="s">
        <v>54</v>
      </c>
      <c r="F36" s="12" t="s">
        <v>87</v>
      </c>
      <c r="G36" s="8">
        <v>1</v>
      </c>
      <c r="H36" s="34"/>
      <c r="I36" s="29"/>
      <c r="J36" s="24"/>
      <c r="K36" s="24"/>
      <c r="L36" s="24"/>
      <c r="M36" s="24"/>
      <c r="N36" s="24"/>
      <c r="O36" s="24"/>
      <c r="P36" s="24"/>
      <c r="Q36" s="24"/>
      <c r="R36" s="24"/>
      <c r="S36" s="24"/>
      <c r="T36" s="24"/>
      <c r="U36" s="24"/>
      <c r="V36" s="24"/>
      <c r="W36" s="32">
        <v>133999999.98</v>
      </c>
      <c r="X36" s="32"/>
      <c r="Y36" s="32"/>
      <c r="Z36" s="32"/>
      <c r="AA36" s="32"/>
      <c r="AB36" s="32"/>
      <c r="AC36" s="32"/>
      <c r="AD36" s="32"/>
      <c r="AE36" s="32"/>
      <c r="AF36" s="32"/>
      <c r="AG36" s="32"/>
      <c r="AH36" s="32"/>
      <c r="AI36" s="32"/>
      <c r="AJ36" s="32"/>
      <c r="AK36" s="32"/>
      <c r="AL36" s="32"/>
      <c r="AM36" s="32"/>
      <c r="AN36" s="21"/>
      <c r="AO36" s="21"/>
      <c r="AP36" s="21"/>
    </row>
    <row r="37" spans="1:43" ht="138" customHeight="1">
      <c r="A37" s="7">
        <v>26</v>
      </c>
      <c r="B37" s="7" t="s">
        <v>56</v>
      </c>
      <c r="C37" s="7" t="s">
        <v>56</v>
      </c>
      <c r="D37" s="7" t="s">
        <v>56</v>
      </c>
      <c r="E37" s="7" t="s">
        <v>88</v>
      </c>
      <c r="F37" s="11" t="s">
        <v>89</v>
      </c>
      <c r="G37" s="8">
        <v>1</v>
      </c>
      <c r="H37" s="34"/>
      <c r="I37" s="29"/>
      <c r="J37" s="24"/>
      <c r="K37" s="24"/>
      <c r="L37" s="24"/>
      <c r="M37" s="24"/>
      <c r="N37" s="24"/>
      <c r="O37" s="25">
        <v>460530000</v>
      </c>
      <c r="P37" s="24"/>
      <c r="Q37" s="24"/>
      <c r="R37" s="24"/>
      <c r="S37" s="24"/>
      <c r="T37" s="24"/>
      <c r="U37" s="24"/>
      <c r="V37" s="24"/>
      <c r="W37" s="24"/>
      <c r="X37" s="24"/>
      <c r="Y37" s="45"/>
      <c r="Z37" s="45"/>
      <c r="AA37" s="45"/>
      <c r="AB37" s="45"/>
      <c r="AC37" s="45"/>
      <c r="AD37" s="45"/>
      <c r="AE37" s="45"/>
      <c r="AF37" s="45"/>
      <c r="AG37" s="45"/>
      <c r="AH37" s="45"/>
      <c r="AI37" s="45"/>
      <c r="AJ37" s="45"/>
      <c r="AK37" s="45"/>
      <c r="AL37" s="45"/>
      <c r="AM37" s="45"/>
      <c r="AN37" s="21"/>
      <c r="AO37" s="21"/>
      <c r="AP37" s="21"/>
    </row>
    <row r="38" spans="1:43" s="9" customFormat="1" ht="71.25" customHeight="1">
      <c r="A38" s="7">
        <v>27</v>
      </c>
      <c r="B38" s="7" t="s">
        <v>56</v>
      </c>
      <c r="C38" s="7" t="s">
        <v>56</v>
      </c>
      <c r="D38" s="7" t="s">
        <v>56</v>
      </c>
      <c r="E38" s="7" t="s">
        <v>91</v>
      </c>
      <c r="F38" s="11" t="s">
        <v>90</v>
      </c>
      <c r="G38" s="8">
        <v>1</v>
      </c>
      <c r="H38" s="34"/>
      <c r="I38" s="29"/>
      <c r="J38" s="24"/>
      <c r="K38" s="24"/>
      <c r="L38" s="24"/>
      <c r="M38" s="24"/>
      <c r="N38" s="24"/>
      <c r="O38" s="24"/>
      <c r="P38" s="24"/>
      <c r="Q38" s="24"/>
      <c r="R38" s="24"/>
      <c r="S38" s="24"/>
      <c r="T38" s="24"/>
      <c r="U38" s="24"/>
      <c r="V38" s="24"/>
      <c r="W38" s="24"/>
      <c r="X38" s="24"/>
      <c r="Y38" s="45"/>
      <c r="Z38" s="45"/>
      <c r="AA38" s="45"/>
      <c r="AB38" s="45"/>
      <c r="AC38" s="45"/>
      <c r="AD38" s="45"/>
      <c r="AE38" s="45"/>
      <c r="AF38" s="45"/>
      <c r="AG38" s="45"/>
      <c r="AH38" s="45"/>
      <c r="AI38" s="45"/>
      <c r="AJ38" s="45"/>
      <c r="AK38" s="45"/>
      <c r="AL38" s="45"/>
      <c r="AM38" s="45"/>
      <c r="AN38" s="21"/>
      <c r="AO38" s="21"/>
      <c r="AP38" s="21"/>
    </row>
    <row r="39" spans="1:43" s="9" customFormat="1" ht="102.75" customHeight="1">
      <c r="A39" s="7">
        <v>28</v>
      </c>
      <c r="B39" s="7" t="s">
        <v>56</v>
      </c>
      <c r="C39" s="7" t="s">
        <v>56</v>
      </c>
      <c r="D39" s="7" t="s">
        <v>56</v>
      </c>
      <c r="E39" s="7" t="s">
        <v>92</v>
      </c>
      <c r="F39" s="11" t="s">
        <v>93</v>
      </c>
      <c r="G39" s="8">
        <v>1</v>
      </c>
      <c r="H39" s="34"/>
      <c r="I39" s="28">
        <v>15946000</v>
      </c>
      <c r="J39" s="24"/>
      <c r="K39" s="24"/>
      <c r="L39" s="24"/>
      <c r="M39" s="24"/>
      <c r="N39" s="24"/>
      <c r="O39" s="24"/>
      <c r="P39" s="24"/>
      <c r="Q39" s="24"/>
      <c r="R39" s="24"/>
      <c r="S39" s="24"/>
      <c r="T39" s="24"/>
      <c r="U39" s="24"/>
      <c r="V39" s="43">
        <v>16311925</v>
      </c>
      <c r="W39" s="24"/>
      <c r="X39" s="24"/>
      <c r="Y39" s="45"/>
      <c r="Z39" s="45"/>
      <c r="AA39" s="45"/>
      <c r="AB39" s="45"/>
      <c r="AC39" s="45"/>
      <c r="AD39" s="45"/>
      <c r="AE39" s="45"/>
      <c r="AF39" s="45"/>
      <c r="AG39" s="45"/>
      <c r="AH39" s="45"/>
      <c r="AI39" s="45"/>
      <c r="AJ39" s="45"/>
      <c r="AK39" s="45"/>
      <c r="AL39" s="45"/>
      <c r="AM39" s="45"/>
      <c r="AN39" s="21"/>
      <c r="AO39" s="21"/>
      <c r="AP39" s="21"/>
    </row>
    <row r="40" spans="1:43" s="9" customFormat="1" ht="89.25" customHeight="1">
      <c r="A40" s="7">
        <v>29</v>
      </c>
      <c r="B40" s="7" t="s">
        <v>56</v>
      </c>
      <c r="C40" s="7" t="s">
        <v>56</v>
      </c>
      <c r="D40" s="7" t="s">
        <v>56</v>
      </c>
      <c r="E40" s="7" t="s">
        <v>74</v>
      </c>
      <c r="F40" s="11" t="s">
        <v>94</v>
      </c>
      <c r="G40" s="8">
        <v>1</v>
      </c>
      <c r="H40" s="34"/>
      <c r="I40" s="28">
        <v>14934500</v>
      </c>
      <c r="J40" s="24"/>
      <c r="K40" s="24"/>
      <c r="L40" s="24"/>
      <c r="M40" s="24"/>
      <c r="N40" s="24"/>
      <c r="O40" s="24"/>
      <c r="P40" s="24"/>
      <c r="Q40" s="24"/>
      <c r="R40" s="24"/>
      <c r="S40" s="24"/>
      <c r="T40" s="24"/>
      <c r="U40" s="24"/>
      <c r="V40" s="24"/>
      <c r="W40" s="24"/>
      <c r="X40" s="24"/>
      <c r="Y40" s="45"/>
      <c r="Z40" s="45"/>
      <c r="AA40" s="45"/>
      <c r="AB40" s="45"/>
      <c r="AC40" s="45"/>
      <c r="AD40" s="45"/>
      <c r="AE40" s="45"/>
      <c r="AF40" s="45"/>
      <c r="AG40" s="45"/>
      <c r="AH40" s="45"/>
      <c r="AI40" s="45"/>
      <c r="AJ40" s="45"/>
      <c r="AK40" s="45"/>
      <c r="AL40" s="45"/>
      <c r="AM40" s="45"/>
      <c r="AN40" s="21"/>
      <c r="AO40" s="21"/>
      <c r="AP40" s="21"/>
    </row>
    <row r="41" spans="1:43" s="18" customFormat="1" ht="15" customHeight="1">
      <c r="A41" s="225" t="s">
        <v>67</v>
      </c>
      <c r="B41" s="225"/>
      <c r="C41" s="225"/>
      <c r="D41" s="225"/>
      <c r="E41" s="225"/>
      <c r="F41" s="225"/>
      <c r="G41" s="225"/>
      <c r="H41" s="22">
        <f>SUM(H12:H40)</f>
        <v>126405132</v>
      </c>
      <c r="I41" s="22">
        <f t="shared" ref="I41:W41" si="0">SUM(I12:I40)</f>
        <v>69686400</v>
      </c>
      <c r="J41" s="22">
        <f t="shared" si="0"/>
        <v>40394550</v>
      </c>
      <c r="K41" s="22">
        <f t="shared" si="0"/>
        <v>179357871</v>
      </c>
      <c r="L41" s="22">
        <f t="shared" si="0"/>
        <v>22550500</v>
      </c>
      <c r="M41" s="22">
        <f t="shared" si="0"/>
        <v>195755000</v>
      </c>
      <c r="N41" s="22">
        <f t="shared" si="0"/>
        <v>50527400</v>
      </c>
      <c r="O41" s="22">
        <f t="shared" si="0"/>
        <v>460530000</v>
      </c>
      <c r="P41" s="22">
        <f t="shared" si="0"/>
        <v>199000000.28999999</v>
      </c>
      <c r="Q41" s="22">
        <f t="shared" si="0"/>
        <v>319717300</v>
      </c>
      <c r="R41" s="22">
        <f t="shared" si="0"/>
        <v>75636400</v>
      </c>
      <c r="S41" s="22">
        <f t="shared" si="0"/>
        <v>99722000</v>
      </c>
      <c r="T41" s="22">
        <f t="shared" si="0"/>
        <v>226536980</v>
      </c>
      <c r="U41" s="22">
        <f t="shared" si="0"/>
        <v>188020000</v>
      </c>
      <c r="V41" s="22">
        <f t="shared" si="0"/>
        <v>34882211.769999996</v>
      </c>
      <c r="W41" s="22">
        <f t="shared" si="0"/>
        <v>133999999.98</v>
      </c>
      <c r="X41" s="22"/>
      <c r="Y41" s="46"/>
      <c r="Z41" s="46"/>
      <c r="AA41" s="46"/>
      <c r="AB41" s="46"/>
      <c r="AC41" s="46"/>
      <c r="AD41" s="46"/>
      <c r="AE41" s="46"/>
      <c r="AF41" s="46"/>
      <c r="AG41" s="46"/>
      <c r="AH41" s="46"/>
      <c r="AI41" s="46"/>
      <c r="AJ41" s="46"/>
      <c r="AK41" s="46"/>
      <c r="AL41" s="46"/>
      <c r="AM41" s="46"/>
      <c r="AN41" s="35"/>
      <c r="AO41" s="35"/>
      <c r="AP41" s="35"/>
    </row>
    <row r="42" spans="1:43" s="5" customFormat="1" ht="39.75" customHeight="1">
      <c r="I42" s="18"/>
      <c r="AQ42" s="18" t="e">
        <f>+#REF!-#REF!</f>
        <v>#REF!</v>
      </c>
    </row>
    <row r="43" spans="1:43" s="5" customFormat="1" ht="39.75" customHeight="1">
      <c r="A43" s="5" t="s">
        <v>66</v>
      </c>
      <c r="I43" s="18"/>
      <c r="AQ43" s="5">
        <v>1142358872</v>
      </c>
    </row>
    <row r="44" spans="1:43" s="5" customFormat="1" ht="39.75" customHeight="1">
      <c r="A44" s="5" t="s">
        <v>64</v>
      </c>
      <c r="I44" s="18"/>
      <c r="AQ44" s="18" t="e">
        <f>+AQ43+AQ42</f>
        <v>#REF!</v>
      </c>
    </row>
    <row r="45" spans="1:43" s="5" customFormat="1" ht="39.75" customHeight="1">
      <c r="A45" s="5" t="s">
        <v>65</v>
      </c>
      <c r="I45" s="18"/>
      <c r="AQ45" s="18" t="e">
        <f>+AQ44-#REF!</f>
        <v>#REF!</v>
      </c>
    </row>
    <row r="46" spans="1:43" s="5" customFormat="1" ht="15">
      <c r="I46" s="18"/>
    </row>
    <row r="47" spans="1:43" s="5" customFormat="1" ht="15">
      <c r="I47" s="18"/>
    </row>
  </sheetData>
  <protectedRanges>
    <protectedRange password="F16F" sqref="E14" name="Rango1_3_2_3_2"/>
  </protectedRanges>
  <autoFilter ref="A11:AP45"/>
  <mergeCells count="51">
    <mergeCell ref="AJ10:AJ11"/>
    <mergeCell ref="AK10:AK11"/>
    <mergeCell ref="AL10:AL11"/>
    <mergeCell ref="AM10:AM11"/>
    <mergeCell ref="H9:X9"/>
    <mergeCell ref="Y9:AM9"/>
    <mergeCell ref="AE10:AE11"/>
    <mergeCell ref="AF10:AF11"/>
    <mergeCell ref="AG10:AG11"/>
    <mergeCell ref="AH10:AH11"/>
    <mergeCell ref="AI10:AI11"/>
    <mergeCell ref="Z10:Z11"/>
    <mergeCell ref="AA10:AA11"/>
    <mergeCell ref="AB10:AB11"/>
    <mergeCell ref="AC10:AC11"/>
    <mergeCell ref="AD10:AD11"/>
    <mergeCell ref="A41:G41"/>
    <mergeCell ref="K10:K11"/>
    <mergeCell ref="L10:L11"/>
    <mergeCell ref="M10:M11"/>
    <mergeCell ref="A10:A11"/>
    <mergeCell ref="B10:B11"/>
    <mergeCell ref="C10:C11"/>
    <mergeCell ref="D10:D11"/>
    <mergeCell ref="E10:E11"/>
    <mergeCell ref="F10:F11"/>
    <mergeCell ref="G10:G11"/>
    <mergeCell ref="H10:H11"/>
    <mergeCell ref="I10:I11"/>
    <mergeCell ref="J10:J11"/>
    <mergeCell ref="N10:N11"/>
    <mergeCell ref="U10:U11"/>
    <mergeCell ref="V10:V11"/>
    <mergeCell ref="X10:X11"/>
    <mergeCell ref="Y10:Y11"/>
    <mergeCell ref="A2:AP2"/>
    <mergeCell ref="A3:AP3"/>
    <mergeCell ref="A4:AP4"/>
    <mergeCell ref="A6:AP6"/>
    <mergeCell ref="AP10:AP11"/>
    <mergeCell ref="A5:AP5"/>
    <mergeCell ref="A7:AP7"/>
    <mergeCell ref="A8:AP8"/>
    <mergeCell ref="T10:T11"/>
    <mergeCell ref="W10:W11"/>
    <mergeCell ref="O10:O11"/>
    <mergeCell ref="P10:P11"/>
    <mergeCell ref="Q10:Q11"/>
    <mergeCell ref="R10:R11"/>
    <mergeCell ref="S10:S11"/>
    <mergeCell ref="AN10:AO10"/>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SF1693"/>
  <sheetViews>
    <sheetView topLeftCell="A6" zoomScaleNormal="100" workbookViewId="0">
      <pane xSplit="7" ySplit="5" topLeftCell="RN11" activePane="bottomRight" state="frozen"/>
      <selection activeCell="A6" sqref="A6"/>
      <selection pane="topRight" activeCell="H6" sqref="H6"/>
      <selection pane="bottomLeft" activeCell="A12" sqref="A12"/>
      <selection pane="bottomRight" activeCell="SE122" sqref="SE122"/>
    </sheetView>
  </sheetViews>
  <sheetFormatPr baseColWidth="10" defaultColWidth="11.42578125" defaultRowHeight="10.5"/>
  <cols>
    <col min="1" max="1" width="11.42578125" style="2" bestFit="1" customWidth="1"/>
    <col min="2" max="2" width="13.140625" style="2" customWidth="1"/>
    <col min="3" max="3" width="22.42578125" style="100" customWidth="1"/>
    <col min="4" max="4" width="15" style="9" hidden="1" customWidth="1"/>
    <col min="5" max="5" width="30.7109375" style="9" customWidth="1"/>
    <col min="6" max="6" width="11.42578125" style="9" customWidth="1"/>
    <col min="7" max="7" width="16.42578125" style="108" customWidth="1"/>
    <col min="8" max="46" width="12.85546875" style="9" customWidth="1"/>
    <col min="47" max="47" width="6.140625" style="2" customWidth="1"/>
    <col min="48" max="164" width="20.7109375" style="9" customWidth="1"/>
    <col min="165" max="165" width="7.7109375" style="125" customWidth="1"/>
    <col min="166" max="204" width="20.7109375" style="9" customWidth="1"/>
    <col min="205" max="205" width="9.140625" style="2" customWidth="1"/>
    <col min="206" max="244" width="20.7109375" style="123" customWidth="1"/>
    <col min="245" max="245" width="6.42578125" style="2" customWidth="1"/>
    <col min="246" max="284" width="12.85546875" style="9" customWidth="1"/>
    <col min="285" max="285" width="12.85546875" style="2" customWidth="1"/>
    <col min="286" max="324" width="12.85546875" style="9" customWidth="1"/>
    <col min="325" max="325" width="11" style="2" customWidth="1"/>
    <col min="326" max="364" width="12.85546875" style="9" customWidth="1"/>
    <col min="365" max="365" width="5.140625" style="2" customWidth="1"/>
    <col min="366" max="404" width="12.85546875" style="9" customWidth="1"/>
    <col min="405" max="405" width="12.85546875" style="2" customWidth="1"/>
    <col min="406" max="444" width="11.42578125" style="9" customWidth="1"/>
    <col min="445" max="445" width="11.42578125" style="2" customWidth="1"/>
    <col min="446" max="484" width="11.42578125" style="9" customWidth="1"/>
    <col min="485" max="485" width="8.28515625" style="9" customWidth="1"/>
    <col min="486" max="486" width="15.85546875" style="9" hidden="1" customWidth="1"/>
    <col min="487" max="487" width="14.140625" style="9" hidden="1" customWidth="1"/>
    <col min="488" max="488" width="15.42578125" style="9" hidden="1" customWidth="1"/>
    <col min="489" max="489" width="14.7109375" style="9" hidden="1" customWidth="1"/>
    <col min="490" max="491" width="18.42578125" style="9" hidden="1" customWidth="1"/>
    <col min="492" max="492" width="29.140625" style="9" bestFit="1" customWidth="1"/>
    <col min="493" max="498" width="29.140625" style="9" hidden="1" customWidth="1"/>
    <col min="499" max="499" width="16.7109375" style="9" customWidth="1"/>
    <col min="500" max="16384" width="11.42578125" style="9"/>
  </cols>
  <sheetData>
    <row r="1" spans="1:500" s="4" customFormat="1" ht="11.25">
      <c r="A1" s="37"/>
      <c r="B1" s="44"/>
      <c r="C1" s="96"/>
      <c r="D1" s="44"/>
      <c r="E1" s="38"/>
      <c r="F1" s="40"/>
      <c r="G1" s="102"/>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133"/>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40"/>
      <c r="IL1" s="44"/>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44"/>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48"/>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146"/>
    </row>
    <row r="2" spans="1:500" s="4" customFormat="1" ht="22.5">
      <c r="A2" s="213" t="s">
        <v>57</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c r="JT2" s="213"/>
      <c r="JU2" s="213"/>
      <c r="JV2" s="213"/>
      <c r="JW2" s="213"/>
      <c r="JX2" s="213"/>
      <c r="JY2" s="213"/>
      <c r="JZ2" s="213"/>
      <c r="KA2" s="213"/>
      <c r="KB2" s="213"/>
      <c r="KC2" s="213"/>
      <c r="KD2" s="213"/>
      <c r="KE2" s="213"/>
      <c r="KF2" s="213"/>
      <c r="KG2" s="213"/>
      <c r="KH2" s="213"/>
      <c r="KI2" s="213"/>
      <c r="KJ2" s="213"/>
      <c r="KK2" s="213"/>
      <c r="KL2" s="213"/>
      <c r="KM2" s="213"/>
      <c r="KN2" s="213"/>
      <c r="KO2" s="213"/>
      <c r="KP2" s="213"/>
      <c r="KQ2" s="213"/>
      <c r="KR2" s="213"/>
      <c r="KS2" s="213"/>
      <c r="KT2" s="213"/>
      <c r="KU2" s="213"/>
      <c r="KV2" s="213"/>
      <c r="KW2" s="213"/>
      <c r="KX2" s="213"/>
      <c r="KY2" s="213"/>
      <c r="KZ2" s="213"/>
      <c r="LA2" s="213"/>
      <c r="LB2" s="213"/>
      <c r="LC2" s="213"/>
      <c r="LD2" s="213"/>
      <c r="LE2" s="213"/>
      <c r="LF2" s="213"/>
      <c r="LG2" s="213"/>
      <c r="LH2" s="213"/>
      <c r="LI2" s="213"/>
      <c r="LJ2" s="213"/>
      <c r="LK2" s="213"/>
      <c r="LL2" s="213"/>
      <c r="LM2" s="213"/>
      <c r="LN2" s="213"/>
      <c r="LO2" s="213"/>
      <c r="LP2" s="213"/>
      <c r="LQ2" s="213"/>
      <c r="LR2" s="213"/>
      <c r="LS2" s="213"/>
      <c r="LT2" s="213"/>
      <c r="LU2" s="213"/>
      <c r="LV2" s="213"/>
      <c r="LW2" s="213"/>
      <c r="LX2" s="213"/>
      <c r="LY2" s="213"/>
      <c r="LZ2" s="213"/>
      <c r="MA2" s="213"/>
      <c r="MB2" s="213"/>
      <c r="MC2" s="213"/>
      <c r="MD2" s="213"/>
      <c r="ME2" s="213"/>
      <c r="MF2" s="213"/>
      <c r="MG2" s="213"/>
      <c r="MH2" s="213"/>
      <c r="MI2" s="213"/>
      <c r="MJ2" s="213"/>
      <c r="MK2" s="213"/>
      <c r="ML2" s="213"/>
      <c r="MM2" s="213"/>
      <c r="MN2" s="213"/>
      <c r="MO2" s="213"/>
      <c r="MP2" s="213"/>
      <c r="MQ2" s="213"/>
      <c r="MR2" s="213"/>
      <c r="MS2" s="213"/>
      <c r="MT2" s="213"/>
      <c r="MU2" s="213"/>
      <c r="MV2" s="213"/>
      <c r="MW2" s="213"/>
      <c r="MX2" s="213"/>
      <c r="MY2" s="213"/>
      <c r="MZ2" s="213"/>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c r="OJ2" s="147"/>
      <c r="OK2" s="147"/>
      <c r="OL2" s="147"/>
      <c r="OM2" s="147"/>
      <c r="ON2" s="147"/>
      <c r="OO2" s="147"/>
    </row>
    <row r="3" spans="1:500" s="4" customFormat="1" ht="15.75" customHeight="1">
      <c r="A3" s="213" t="s">
        <v>69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c r="JS3" s="213"/>
      <c r="JT3" s="213"/>
      <c r="JU3" s="213"/>
      <c r="JV3" s="213"/>
      <c r="JW3" s="213"/>
      <c r="JX3" s="213"/>
      <c r="JY3" s="213"/>
      <c r="JZ3" s="213"/>
      <c r="KA3" s="213"/>
      <c r="KB3" s="213"/>
      <c r="KC3" s="213"/>
      <c r="KD3" s="213"/>
      <c r="KE3" s="213"/>
      <c r="KF3" s="213"/>
      <c r="KG3" s="213"/>
      <c r="KH3" s="213"/>
      <c r="KI3" s="213"/>
      <c r="KJ3" s="213"/>
      <c r="KK3" s="213"/>
      <c r="KL3" s="213"/>
      <c r="KM3" s="213"/>
      <c r="KN3" s="213"/>
      <c r="KO3" s="213"/>
      <c r="KP3" s="213"/>
      <c r="KQ3" s="213"/>
      <c r="KR3" s="213"/>
      <c r="KS3" s="213"/>
      <c r="KT3" s="213"/>
      <c r="KU3" s="213"/>
      <c r="KV3" s="213"/>
      <c r="KW3" s="213"/>
      <c r="KX3" s="213"/>
      <c r="KY3" s="213"/>
      <c r="KZ3" s="213"/>
      <c r="LA3" s="213"/>
      <c r="LB3" s="213"/>
      <c r="LC3" s="213"/>
      <c r="LD3" s="213"/>
      <c r="LE3" s="213"/>
      <c r="LF3" s="213"/>
      <c r="LG3" s="213"/>
      <c r="LH3" s="213"/>
      <c r="LI3" s="213"/>
      <c r="LJ3" s="213"/>
      <c r="LK3" s="213"/>
      <c r="LL3" s="213"/>
      <c r="LM3" s="213"/>
      <c r="LN3" s="213"/>
      <c r="LO3" s="213"/>
      <c r="LP3" s="213"/>
      <c r="LQ3" s="213"/>
      <c r="LR3" s="213"/>
      <c r="LS3" s="213"/>
      <c r="LT3" s="213"/>
      <c r="LU3" s="213"/>
      <c r="LV3" s="213"/>
      <c r="LW3" s="213"/>
      <c r="LX3" s="213"/>
      <c r="LY3" s="213"/>
      <c r="LZ3" s="213"/>
      <c r="MA3" s="213"/>
      <c r="MB3" s="213"/>
      <c r="MC3" s="213"/>
      <c r="MD3" s="213"/>
      <c r="ME3" s="213"/>
      <c r="MF3" s="213"/>
      <c r="MG3" s="213"/>
      <c r="MH3" s="213"/>
      <c r="MI3" s="213"/>
      <c r="MJ3" s="213"/>
      <c r="MK3" s="213"/>
      <c r="ML3" s="213"/>
      <c r="MM3" s="213"/>
      <c r="MN3" s="213"/>
      <c r="MO3" s="213"/>
      <c r="MP3" s="213"/>
      <c r="MQ3" s="213"/>
      <c r="MR3" s="213"/>
      <c r="MS3" s="213"/>
      <c r="MT3" s="213"/>
      <c r="MU3" s="213"/>
      <c r="MV3" s="213"/>
      <c r="MW3" s="213"/>
      <c r="MX3" s="213"/>
      <c r="MY3" s="213"/>
      <c r="MZ3" s="213"/>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c r="NY3" s="147"/>
      <c r="NZ3" s="147"/>
      <c r="OA3" s="147"/>
      <c r="OB3" s="147"/>
      <c r="OC3" s="147"/>
      <c r="OD3" s="147"/>
      <c r="OE3" s="147"/>
      <c r="OF3" s="147"/>
      <c r="OG3" s="147"/>
      <c r="OH3" s="147"/>
      <c r="OI3" s="147"/>
      <c r="OJ3" s="147"/>
      <c r="OK3" s="147"/>
      <c r="OL3" s="147"/>
      <c r="OM3" s="147"/>
      <c r="ON3" s="147"/>
      <c r="OO3" s="147"/>
    </row>
    <row r="4" spans="1:500" s="4" customFormat="1" ht="65.25" customHeight="1">
      <c r="A4" s="214" t="s">
        <v>59</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214"/>
      <c r="GC4" s="214"/>
      <c r="GD4" s="214"/>
      <c r="GE4" s="214"/>
      <c r="GF4" s="214"/>
      <c r="GG4" s="214"/>
      <c r="GH4" s="214"/>
      <c r="GI4" s="214"/>
      <c r="GJ4" s="214"/>
      <c r="GK4" s="214"/>
      <c r="GL4" s="214"/>
      <c r="GM4" s="214"/>
      <c r="GN4" s="214"/>
      <c r="GO4" s="214"/>
      <c r="GP4" s="214"/>
      <c r="GQ4" s="214"/>
      <c r="GR4" s="214"/>
      <c r="GS4" s="214"/>
      <c r="GT4" s="214"/>
      <c r="GU4" s="214"/>
      <c r="GV4" s="214"/>
      <c r="GW4" s="214"/>
      <c r="GX4" s="214"/>
      <c r="GY4" s="214"/>
      <c r="GZ4" s="214"/>
      <c r="HA4" s="214"/>
      <c r="HB4" s="214"/>
      <c r="HC4" s="214"/>
      <c r="HD4" s="214"/>
      <c r="HE4" s="214"/>
      <c r="HF4" s="214"/>
      <c r="HG4" s="214"/>
      <c r="HH4" s="214"/>
      <c r="HI4" s="214"/>
      <c r="HJ4" s="214"/>
      <c r="HK4" s="214"/>
      <c r="HL4" s="214"/>
      <c r="HM4" s="214"/>
      <c r="HN4" s="214"/>
      <c r="HO4" s="214"/>
      <c r="HP4" s="214"/>
      <c r="HQ4" s="214"/>
      <c r="HR4" s="214"/>
      <c r="HS4" s="214"/>
      <c r="HT4" s="214"/>
      <c r="HU4" s="214"/>
      <c r="HV4" s="214"/>
      <c r="HW4" s="214"/>
      <c r="HX4" s="214"/>
      <c r="HY4" s="214"/>
      <c r="HZ4" s="214"/>
      <c r="IA4" s="214"/>
      <c r="IB4" s="214"/>
      <c r="IC4" s="214"/>
      <c r="ID4" s="214"/>
      <c r="IE4" s="214"/>
      <c r="IF4" s="214"/>
      <c r="IG4" s="214"/>
      <c r="IH4" s="214"/>
      <c r="II4" s="214"/>
      <c r="IJ4" s="214"/>
      <c r="IK4" s="214"/>
      <c r="IL4" s="214"/>
      <c r="IM4" s="214"/>
      <c r="IN4" s="214"/>
      <c r="IO4" s="214"/>
      <c r="IP4" s="214"/>
      <c r="IQ4" s="214"/>
      <c r="IR4" s="214"/>
      <c r="IS4" s="214"/>
      <c r="IT4" s="214"/>
      <c r="IU4" s="214"/>
      <c r="IV4" s="214"/>
      <c r="IW4" s="214"/>
      <c r="IX4" s="214"/>
      <c r="IY4" s="214"/>
      <c r="IZ4" s="214"/>
      <c r="JA4" s="214"/>
      <c r="JB4" s="214"/>
      <c r="JC4" s="214"/>
      <c r="JD4" s="214"/>
      <c r="JE4" s="214"/>
      <c r="JF4" s="214"/>
      <c r="JG4" s="214"/>
      <c r="JH4" s="214"/>
      <c r="JI4" s="214"/>
      <c r="JJ4" s="214"/>
      <c r="JK4" s="214"/>
      <c r="JL4" s="214"/>
      <c r="JM4" s="214"/>
      <c r="JN4" s="214"/>
      <c r="JO4" s="214"/>
      <c r="JP4" s="214"/>
      <c r="JQ4" s="214"/>
      <c r="JR4" s="214"/>
      <c r="JS4" s="214"/>
      <c r="JT4" s="214"/>
      <c r="JU4" s="214"/>
      <c r="JV4" s="214"/>
      <c r="JW4" s="214"/>
      <c r="JX4" s="214"/>
      <c r="JY4" s="214"/>
      <c r="JZ4" s="214"/>
      <c r="KA4" s="214"/>
      <c r="KB4" s="214"/>
      <c r="KC4" s="214"/>
      <c r="KD4" s="214"/>
      <c r="KE4" s="214"/>
      <c r="KF4" s="214"/>
      <c r="KG4" s="214"/>
      <c r="KH4" s="214"/>
      <c r="KI4" s="214"/>
      <c r="KJ4" s="214"/>
      <c r="KK4" s="214"/>
      <c r="KL4" s="214"/>
      <c r="KM4" s="214"/>
      <c r="KN4" s="214"/>
      <c r="KO4" s="214"/>
      <c r="KP4" s="214"/>
      <c r="KQ4" s="214"/>
      <c r="KR4" s="214"/>
      <c r="KS4" s="214"/>
      <c r="KT4" s="214"/>
      <c r="KU4" s="214"/>
      <c r="KV4" s="214"/>
      <c r="KW4" s="214"/>
      <c r="KX4" s="214"/>
      <c r="KY4" s="214"/>
      <c r="KZ4" s="214"/>
      <c r="LA4" s="214"/>
      <c r="LB4" s="214"/>
      <c r="LC4" s="214"/>
      <c r="LD4" s="214"/>
      <c r="LE4" s="214"/>
      <c r="LF4" s="214"/>
      <c r="LG4" s="214"/>
      <c r="LH4" s="214"/>
      <c r="LI4" s="214"/>
      <c r="LJ4" s="214"/>
      <c r="LK4" s="214"/>
      <c r="LL4" s="214"/>
      <c r="LM4" s="214"/>
      <c r="LN4" s="214"/>
      <c r="LO4" s="214"/>
      <c r="LP4" s="214"/>
      <c r="LQ4" s="214"/>
      <c r="LR4" s="214"/>
      <c r="LS4" s="214"/>
      <c r="LT4" s="214"/>
      <c r="LU4" s="214"/>
      <c r="LV4" s="214"/>
      <c r="LW4" s="214"/>
      <c r="LX4" s="214"/>
      <c r="LY4" s="214"/>
      <c r="LZ4" s="214"/>
      <c r="MA4" s="214"/>
      <c r="MB4" s="214"/>
      <c r="MC4" s="214"/>
      <c r="MD4" s="214"/>
      <c r="ME4" s="214"/>
      <c r="MF4" s="214"/>
      <c r="MG4" s="214"/>
      <c r="MH4" s="214"/>
      <c r="MI4" s="214"/>
      <c r="MJ4" s="214"/>
      <c r="MK4" s="214"/>
      <c r="ML4" s="214"/>
      <c r="MM4" s="214"/>
      <c r="MN4" s="214"/>
      <c r="MO4" s="214"/>
      <c r="MP4" s="214"/>
      <c r="MQ4" s="214"/>
      <c r="MR4" s="214"/>
      <c r="MS4" s="214"/>
      <c r="MT4" s="214"/>
      <c r="MU4" s="214"/>
      <c r="MV4" s="214"/>
      <c r="MW4" s="214"/>
      <c r="MX4" s="214"/>
      <c r="MY4" s="214"/>
      <c r="MZ4" s="214"/>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row>
    <row r="5" spans="1:500" s="4" customFormat="1" ht="15">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c r="FB5" s="218"/>
      <c r="FC5" s="218"/>
      <c r="FD5" s="218"/>
      <c r="FE5" s="218"/>
      <c r="FF5" s="218"/>
      <c r="FG5" s="218"/>
      <c r="FH5" s="218"/>
      <c r="FI5" s="218"/>
      <c r="FJ5" s="218"/>
      <c r="FK5" s="218"/>
      <c r="FL5" s="218"/>
      <c r="FM5" s="218"/>
      <c r="FN5" s="218"/>
      <c r="FO5" s="218"/>
      <c r="FP5" s="218"/>
      <c r="FQ5" s="218"/>
      <c r="FR5" s="218"/>
      <c r="FS5" s="218"/>
      <c r="FT5" s="218"/>
      <c r="FU5" s="218"/>
      <c r="FV5" s="218"/>
      <c r="FW5" s="218"/>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c r="IF5" s="218"/>
      <c r="IG5" s="218"/>
      <c r="IH5" s="218"/>
      <c r="II5" s="218"/>
      <c r="IJ5" s="218"/>
      <c r="IK5" s="218"/>
      <c r="IL5" s="218"/>
      <c r="IM5" s="218"/>
      <c r="IN5" s="218"/>
      <c r="IO5" s="218"/>
      <c r="IP5" s="218"/>
      <c r="IQ5" s="218"/>
      <c r="IR5" s="218"/>
      <c r="IS5" s="218"/>
      <c r="IT5" s="218"/>
      <c r="IU5" s="218"/>
      <c r="IV5" s="218"/>
      <c r="IW5" s="218"/>
      <c r="IX5" s="218"/>
      <c r="IY5" s="218"/>
      <c r="IZ5" s="218"/>
      <c r="JA5" s="218"/>
      <c r="JB5" s="218"/>
      <c r="JC5" s="218"/>
      <c r="JD5" s="218"/>
      <c r="JE5" s="218"/>
      <c r="JF5" s="218"/>
      <c r="JG5" s="218"/>
      <c r="JH5" s="218"/>
      <c r="JI5" s="218"/>
      <c r="JJ5" s="218"/>
      <c r="JK5" s="218"/>
      <c r="JL5" s="218"/>
      <c r="JM5" s="218"/>
      <c r="JN5" s="218"/>
      <c r="JO5" s="218"/>
      <c r="JP5" s="218"/>
      <c r="JQ5" s="218"/>
      <c r="JR5" s="218"/>
      <c r="JS5" s="218"/>
      <c r="JT5" s="218"/>
      <c r="JU5" s="218"/>
      <c r="JV5" s="218"/>
      <c r="JW5" s="218"/>
      <c r="JX5" s="218"/>
      <c r="JY5" s="218"/>
      <c r="JZ5" s="218"/>
      <c r="KA5" s="218"/>
      <c r="KB5" s="218"/>
      <c r="KC5" s="218"/>
      <c r="KD5" s="218"/>
      <c r="KE5" s="218"/>
      <c r="KF5" s="218"/>
      <c r="KG5" s="218"/>
      <c r="KH5" s="218"/>
      <c r="KI5" s="218"/>
      <c r="KJ5" s="218"/>
      <c r="KK5" s="218"/>
      <c r="KL5" s="218"/>
      <c r="KM5" s="218"/>
      <c r="KN5" s="218"/>
      <c r="KO5" s="218"/>
      <c r="KP5" s="218"/>
      <c r="KQ5" s="218"/>
      <c r="KR5" s="218"/>
      <c r="KS5" s="218"/>
      <c r="KT5" s="218"/>
      <c r="KU5" s="218"/>
      <c r="KV5" s="218"/>
      <c r="KW5" s="218"/>
      <c r="KX5" s="218"/>
      <c r="KY5" s="218"/>
      <c r="KZ5" s="218"/>
      <c r="LA5" s="218"/>
      <c r="LB5" s="218"/>
      <c r="LC5" s="218"/>
      <c r="LD5" s="218"/>
      <c r="LE5" s="218"/>
      <c r="LF5" s="218"/>
      <c r="LG5" s="218"/>
      <c r="LH5" s="218"/>
      <c r="LI5" s="218"/>
      <c r="LJ5" s="218"/>
      <c r="LK5" s="218"/>
      <c r="LL5" s="218"/>
      <c r="LM5" s="218"/>
      <c r="LN5" s="218"/>
      <c r="LO5" s="218"/>
      <c r="LP5" s="218"/>
      <c r="LQ5" s="218"/>
      <c r="LR5" s="218"/>
      <c r="LS5" s="218"/>
      <c r="LT5" s="218"/>
      <c r="LU5" s="218"/>
      <c r="LV5" s="218"/>
      <c r="LW5" s="218"/>
      <c r="LX5" s="218"/>
      <c r="LY5" s="218"/>
      <c r="LZ5" s="218"/>
      <c r="MA5" s="218"/>
      <c r="MB5" s="218"/>
      <c r="MC5" s="218"/>
      <c r="MD5" s="218"/>
      <c r="ME5" s="218"/>
      <c r="MF5" s="218"/>
      <c r="MG5" s="218"/>
      <c r="MH5" s="218"/>
      <c r="MI5" s="218"/>
      <c r="MJ5" s="218"/>
      <c r="MK5" s="218"/>
      <c r="ML5" s="218"/>
      <c r="MM5" s="218"/>
      <c r="MN5" s="218"/>
      <c r="MO5" s="218"/>
      <c r="MP5" s="218"/>
      <c r="MQ5" s="218"/>
      <c r="MR5" s="218"/>
      <c r="MS5" s="218"/>
      <c r="MT5" s="218"/>
      <c r="MU5" s="218"/>
      <c r="MV5" s="218"/>
      <c r="MW5" s="218"/>
      <c r="MX5" s="218"/>
      <c r="MY5" s="218"/>
      <c r="MZ5" s="218"/>
      <c r="NA5" s="149"/>
      <c r="NB5" s="149"/>
      <c r="NC5" s="149"/>
      <c r="ND5" s="149"/>
      <c r="NE5" s="149"/>
      <c r="NF5" s="149"/>
      <c r="NG5" s="149"/>
      <c r="NH5" s="149"/>
      <c r="NI5" s="149"/>
      <c r="NJ5" s="149"/>
      <c r="NK5" s="149"/>
      <c r="NL5" s="149"/>
      <c r="NM5" s="149"/>
      <c r="NN5" s="149"/>
      <c r="NO5" s="149"/>
      <c r="NP5" s="149"/>
      <c r="NQ5" s="149"/>
      <c r="NR5" s="149"/>
      <c r="NS5" s="149"/>
      <c r="NT5" s="149"/>
      <c r="NU5" s="149"/>
      <c r="NV5" s="149"/>
      <c r="NW5" s="149"/>
      <c r="NX5" s="149"/>
      <c r="NY5" s="149"/>
      <c r="NZ5" s="149"/>
      <c r="OA5" s="149"/>
      <c r="OB5" s="149"/>
      <c r="OC5" s="149"/>
      <c r="OD5" s="149"/>
      <c r="OE5" s="149"/>
      <c r="OF5" s="149"/>
      <c r="OG5" s="149"/>
      <c r="OH5" s="149"/>
      <c r="OI5" s="149"/>
      <c r="OJ5" s="149"/>
      <c r="OK5" s="149"/>
      <c r="OL5" s="149"/>
      <c r="OM5" s="149"/>
      <c r="ON5" s="149"/>
      <c r="OO5" s="149"/>
    </row>
    <row r="6" spans="1:500" s="4" customFormat="1" ht="18">
      <c r="A6" s="215" t="s">
        <v>58</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c r="HX6" s="215"/>
      <c r="HY6" s="215"/>
      <c r="HZ6" s="215"/>
      <c r="IA6" s="215"/>
      <c r="IB6" s="215"/>
      <c r="IC6" s="215"/>
      <c r="ID6" s="215"/>
      <c r="IE6" s="215"/>
      <c r="IF6" s="215"/>
      <c r="IG6" s="215"/>
      <c r="IH6" s="215"/>
      <c r="II6" s="215"/>
      <c r="IJ6" s="215"/>
      <c r="IK6" s="215"/>
      <c r="IL6" s="215"/>
      <c r="IM6" s="215"/>
      <c r="IN6" s="215"/>
      <c r="IO6" s="215"/>
      <c r="IP6" s="215"/>
      <c r="IQ6" s="215"/>
      <c r="IR6" s="215"/>
      <c r="IS6" s="215"/>
      <c r="IT6" s="215"/>
      <c r="IU6" s="215"/>
      <c r="IV6" s="215"/>
      <c r="IW6" s="215"/>
      <c r="IX6" s="215"/>
      <c r="IY6" s="215"/>
      <c r="IZ6" s="215"/>
      <c r="JA6" s="215"/>
      <c r="JB6" s="215"/>
      <c r="JC6" s="215"/>
      <c r="JD6" s="215"/>
      <c r="JE6" s="215"/>
      <c r="JF6" s="215"/>
      <c r="JG6" s="215"/>
      <c r="JH6" s="215"/>
      <c r="JI6" s="215"/>
      <c r="JJ6" s="215"/>
      <c r="JK6" s="215"/>
      <c r="JL6" s="215"/>
      <c r="JM6" s="215"/>
      <c r="JN6" s="215"/>
      <c r="JO6" s="215"/>
      <c r="JP6" s="215"/>
      <c r="JQ6" s="215"/>
      <c r="JR6" s="215"/>
      <c r="JS6" s="215"/>
      <c r="JT6" s="215"/>
      <c r="JU6" s="215"/>
      <c r="JV6" s="215"/>
      <c r="JW6" s="215"/>
      <c r="JX6" s="215"/>
      <c r="JY6" s="215"/>
      <c r="JZ6" s="215"/>
      <c r="KA6" s="215"/>
      <c r="KB6" s="215"/>
      <c r="KC6" s="215"/>
      <c r="KD6" s="215"/>
      <c r="KE6" s="215"/>
      <c r="KF6" s="215"/>
      <c r="KG6" s="215"/>
      <c r="KH6" s="215"/>
      <c r="KI6" s="215"/>
      <c r="KJ6" s="215"/>
      <c r="KK6" s="215"/>
      <c r="KL6" s="215"/>
      <c r="KM6" s="215"/>
      <c r="KN6" s="215"/>
      <c r="KO6" s="215"/>
      <c r="KP6" s="215"/>
      <c r="KQ6" s="215"/>
      <c r="KR6" s="215"/>
      <c r="KS6" s="215"/>
      <c r="KT6" s="215"/>
      <c r="KU6" s="215"/>
      <c r="KV6" s="215"/>
      <c r="KW6" s="215"/>
      <c r="KX6" s="215"/>
      <c r="KY6" s="215"/>
      <c r="KZ6" s="215"/>
      <c r="LA6" s="215"/>
      <c r="LB6" s="215"/>
      <c r="LC6" s="215"/>
      <c r="LD6" s="215"/>
      <c r="LE6" s="215"/>
      <c r="LF6" s="215"/>
      <c r="LG6" s="215"/>
      <c r="LH6" s="215"/>
      <c r="LI6" s="215"/>
      <c r="LJ6" s="215"/>
      <c r="LK6" s="215"/>
      <c r="LL6" s="215"/>
      <c r="LM6" s="215"/>
      <c r="LN6" s="215"/>
      <c r="LO6" s="215"/>
      <c r="LP6" s="215"/>
      <c r="LQ6" s="215"/>
      <c r="LR6" s="215"/>
      <c r="LS6" s="215"/>
      <c r="LT6" s="215"/>
      <c r="LU6" s="215"/>
      <c r="LV6" s="215"/>
      <c r="LW6" s="215"/>
      <c r="LX6" s="215"/>
      <c r="LY6" s="215"/>
      <c r="LZ6" s="215"/>
      <c r="MA6" s="215"/>
      <c r="MB6" s="215"/>
      <c r="MC6" s="215"/>
      <c r="MD6" s="215"/>
      <c r="ME6" s="215"/>
      <c r="MF6" s="215"/>
      <c r="MG6" s="215"/>
      <c r="MH6" s="215"/>
      <c r="MI6" s="215"/>
      <c r="MJ6" s="215"/>
      <c r="MK6" s="215"/>
      <c r="ML6" s="215"/>
      <c r="MM6" s="215"/>
      <c r="MN6" s="215"/>
      <c r="MO6" s="215"/>
      <c r="MP6" s="215"/>
      <c r="MQ6" s="215"/>
      <c r="MR6" s="215"/>
      <c r="MS6" s="215"/>
      <c r="MT6" s="215"/>
      <c r="MU6" s="215"/>
      <c r="MV6" s="215"/>
      <c r="MW6" s="215"/>
      <c r="MX6" s="215"/>
      <c r="MY6" s="215"/>
      <c r="MZ6" s="215"/>
      <c r="NA6" s="150"/>
      <c r="NB6" s="150"/>
      <c r="NC6" s="150"/>
      <c r="ND6" s="150"/>
      <c r="NE6" s="150"/>
      <c r="NF6" s="150"/>
      <c r="NG6" s="150"/>
      <c r="NH6" s="150"/>
      <c r="NI6" s="150"/>
      <c r="NJ6" s="150"/>
      <c r="NK6" s="150"/>
      <c r="NL6" s="150"/>
      <c r="NM6" s="150"/>
      <c r="NN6" s="150"/>
      <c r="NO6" s="150"/>
      <c r="NP6" s="150"/>
      <c r="NQ6" s="150"/>
      <c r="NR6" s="150"/>
      <c r="NS6" s="150"/>
      <c r="NT6" s="150"/>
      <c r="NU6" s="150"/>
      <c r="NV6" s="150"/>
      <c r="NW6" s="150"/>
      <c r="NX6" s="150"/>
      <c r="NY6" s="150"/>
      <c r="NZ6" s="150"/>
      <c r="OA6" s="150"/>
      <c r="OB6" s="150"/>
      <c r="OC6" s="150"/>
      <c r="OD6" s="150"/>
      <c r="OE6" s="150"/>
      <c r="OF6" s="150"/>
      <c r="OG6" s="150"/>
      <c r="OH6" s="150"/>
      <c r="OI6" s="150"/>
      <c r="OJ6" s="150"/>
      <c r="OK6" s="150"/>
      <c r="OL6" s="150"/>
      <c r="OM6" s="150"/>
      <c r="ON6" s="150"/>
      <c r="OO6" s="150"/>
    </row>
    <row r="7" spans="1:500" s="3" customFormat="1" ht="12" customHeigh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c r="GR7" s="219"/>
      <c r="GS7" s="219"/>
      <c r="GT7" s="219"/>
      <c r="GU7" s="219"/>
      <c r="GV7" s="219"/>
      <c r="GW7" s="219"/>
      <c r="GX7" s="219"/>
      <c r="GY7" s="219"/>
      <c r="GZ7" s="219"/>
      <c r="HA7" s="219"/>
      <c r="HB7" s="219"/>
      <c r="HC7" s="219"/>
      <c r="HD7" s="219"/>
      <c r="HE7" s="219"/>
      <c r="HF7" s="219"/>
      <c r="HG7" s="219"/>
      <c r="HH7" s="219"/>
      <c r="HI7" s="219"/>
      <c r="HJ7" s="219"/>
      <c r="HK7" s="219"/>
      <c r="HL7" s="219"/>
      <c r="HM7" s="219"/>
      <c r="HN7" s="219"/>
      <c r="HO7" s="219"/>
      <c r="HP7" s="219"/>
      <c r="HQ7" s="219"/>
      <c r="HR7" s="219"/>
      <c r="HS7" s="219"/>
      <c r="HT7" s="219"/>
      <c r="HU7" s="219"/>
      <c r="HV7" s="219"/>
      <c r="HW7" s="219"/>
      <c r="HX7" s="219"/>
      <c r="HY7" s="219"/>
      <c r="HZ7" s="219"/>
      <c r="IA7" s="219"/>
      <c r="IB7" s="219"/>
      <c r="IC7" s="219"/>
      <c r="ID7" s="219"/>
      <c r="IE7" s="219"/>
      <c r="IF7" s="219"/>
      <c r="IG7" s="219"/>
      <c r="IH7" s="219"/>
      <c r="II7" s="219"/>
      <c r="IJ7" s="219"/>
      <c r="IK7" s="219"/>
      <c r="IL7" s="219"/>
      <c r="IM7" s="219"/>
      <c r="IN7" s="219"/>
      <c r="IO7" s="219"/>
      <c r="IP7" s="219"/>
      <c r="IQ7" s="219"/>
      <c r="IR7" s="219"/>
      <c r="IS7" s="219"/>
      <c r="IT7" s="219"/>
      <c r="IU7" s="219"/>
      <c r="IV7" s="219"/>
      <c r="IW7" s="219"/>
      <c r="IX7" s="219"/>
      <c r="IY7" s="219"/>
      <c r="IZ7" s="219"/>
      <c r="JA7" s="219"/>
      <c r="JB7" s="219"/>
      <c r="JC7" s="219"/>
      <c r="JD7" s="219"/>
      <c r="JE7" s="219"/>
      <c r="JF7" s="219"/>
      <c r="JG7" s="219"/>
      <c r="JH7" s="219"/>
      <c r="JI7" s="219"/>
      <c r="JJ7" s="219"/>
      <c r="JK7" s="219"/>
      <c r="JL7" s="219"/>
      <c r="JM7" s="219"/>
      <c r="JN7" s="219"/>
      <c r="JO7" s="219"/>
      <c r="JP7" s="219"/>
      <c r="JQ7" s="219"/>
      <c r="JR7" s="219"/>
      <c r="JS7" s="219"/>
      <c r="JT7" s="219"/>
      <c r="JU7" s="219"/>
      <c r="JV7" s="219"/>
      <c r="JW7" s="219"/>
      <c r="JX7" s="219"/>
      <c r="JY7" s="219"/>
      <c r="JZ7" s="219"/>
      <c r="KA7" s="219"/>
      <c r="KB7" s="219"/>
      <c r="KC7" s="219"/>
      <c r="KD7" s="219"/>
      <c r="KE7" s="219"/>
      <c r="KF7" s="219"/>
      <c r="KG7" s="219"/>
      <c r="KH7" s="219"/>
      <c r="KI7" s="219"/>
      <c r="KJ7" s="219"/>
      <c r="KK7" s="219"/>
      <c r="KL7" s="219"/>
      <c r="KM7" s="219"/>
      <c r="KN7" s="219"/>
      <c r="KO7" s="219"/>
      <c r="KP7" s="219"/>
      <c r="KQ7" s="219"/>
      <c r="KR7" s="219"/>
      <c r="KS7" s="219"/>
      <c r="KT7" s="219"/>
      <c r="KU7" s="219"/>
      <c r="KV7" s="219"/>
      <c r="KW7" s="219"/>
      <c r="KX7" s="219"/>
      <c r="KY7" s="219"/>
      <c r="KZ7" s="219"/>
      <c r="LA7" s="219"/>
      <c r="LB7" s="219"/>
      <c r="LC7" s="219"/>
      <c r="LD7" s="219"/>
      <c r="LE7" s="219"/>
      <c r="LF7" s="219"/>
      <c r="LG7" s="219"/>
      <c r="LH7" s="219"/>
      <c r="LI7" s="219"/>
      <c r="LJ7" s="219"/>
      <c r="LK7" s="219"/>
      <c r="LL7" s="219"/>
      <c r="LM7" s="219"/>
      <c r="LN7" s="219"/>
      <c r="LO7" s="219"/>
      <c r="LP7" s="219"/>
      <c r="LQ7" s="219"/>
      <c r="LR7" s="219"/>
      <c r="LS7" s="219"/>
      <c r="LT7" s="219"/>
      <c r="LU7" s="219"/>
      <c r="LV7" s="219"/>
      <c r="LW7" s="219"/>
      <c r="LX7" s="219"/>
      <c r="LY7" s="219"/>
      <c r="LZ7" s="219"/>
      <c r="MA7" s="219"/>
      <c r="MB7" s="219"/>
      <c r="MC7" s="219"/>
      <c r="MD7" s="219"/>
      <c r="ME7" s="219"/>
      <c r="MF7" s="219"/>
      <c r="MG7" s="219"/>
      <c r="MH7" s="219"/>
      <c r="MI7" s="219"/>
      <c r="MJ7" s="219"/>
      <c r="MK7" s="219"/>
      <c r="ML7" s="219"/>
      <c r="MM7" s="219"/>
      <c r="MN7" s="219"/>
      <c r="MO7" s="219"/>
      <c r="MP7" s="219"/>
      <c r="MQ7" s="219"/>
      <c r="MR7" s="219"/>
      <c r="MS7" s="219"/>
      <c r="MT7" s="219"/>
      <c r="MU7" s="219"/>
      <c r="MV7" s="219"/>
      <c r="MW7" s="219"/>
      <c r="MX7" s="219"/>
      <c r="MY7" s="219"/>
      <c r="MZ7" s="219"/>
      <c r="NA7" s="151"/>
      <c r="NB7" s="151"/>
      <c r="NC7" s="151"/>
      <c r="ND7" s="151"/>
      <c r="NE7" s="151"/>
      <c r="NF7" s="151"/>
      <c r="NG7" s="151"/>
      <c r="NH7" s="151"/>
      <c r="NI7" s="151"/>
      <c r="NJ7" s="151"/>
      <c r="NK7" s="151"/>
      <c r="NL7" s="151"/>
      <c r="NM7" s="151"/>
      <c r="NN7" s="151"/>
      <c r="NO7" s="151"/>
      <c r="NP7" s="151"/>
      <c r="NQ7" s="151"/>
      <c r="NR7" s="151"/>
      <c r="NS7" s="151"/>
      <c r="NT7" s="151"/>
      <c r="NU7" s="151"/>
      <c r="NV7" s="151"/>
      <c r="NW7" s="151"/>
      <c r="NX7" s="151"/>
      <c r="NY7" s="151"/>
      <c r="NZ7" s="151"/>
      <c r="OA7" s="151"/>
      <c r="OB7" s="151"/>
      <c r="OC7" s="151"/>
      <c r="OD7" s="151"/>
      <c r="OE7" s="151"/>
      <c r="OF7" s="151"/>
      <c r="OG7" s="151"/>
      <c r="OH7" s="151"/>
      <c r="OI7" s="151"/>
      <c r="OJ7" s="151"/>
      <c r="OK7" s="151"/>
      <c r="OL7" s="151"/>
      <c r="OM7" s="151"/>
      <c r="ON7" s="151"/>
      <c r="OO7" s="151"/>
    </row>
    <row r="8" spans="1:500" s="4" customFormat="1" ht="27" customHeight="1">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c r="IT8" s="220"/>
      <c r="IU8" s="220"/>
      <c r="IV8" s="220"/>
      <c r="IW8" s="220"/>
      <c r="IX8" s="220"/>
      <c r="IY8" s="220"/>
      <c r="IZ8" s="220"/>
      <c r="JA8" s="220"/>
      <c r="JB8" s="220"/>
      <c r="JC8" s="220"/>
      <c r="JD8" s="220"/>
      <c r="JE8" s="220"/>
      <c r="JF8" s="220"/>
      <c r="JG8" s="220"/>
      <c r="JH8" s="220"/>
      <c r="JI8" s="220"/>
      <c r="JJ8" s="220"/>
      <c r="JK8" s="220"/>
      <c r="JL8" s="220"/>
      <c r="JM8" s="220"/>
      <c r="JN8" s="220"/>
      <c r="JO8" s="220"/>
      <c r="JP8" s="220"/>
      <c r="JQ8" s="220"/>
      <c r="JR8" s="220"/>
      <c r="JS8" s="220"/>
      <c r="JT8" s="220"/>
      <c r="JU8" s="220"/>
      <c r="JV8" s="220"/>
      <c r="JW8" s="220"/>
      <c r="JX8" s="220"/>
      <c r="JY8" s="220"/>
      <c r="JZ8" s="220"/>
      <c r="KA8" s="220"/>
      <c r="KB8" s="220"/>
      <c r="KC8" s="220"/>
      <c r="KD8" s="220"/>
      <c r="KE8" s="220"/>
      <c r="KF8" s="220"/>
      <c r="KG8" s="220"/>
      <c r="KH8" s="220"/>
      <c r="KI8" s="220"/>
      <c r="KJ8" s="220"/>
      <c r="KK8" s="220"/>
      <c r="KL8" s="220"/>
      <c r="KM8" s="220"/>
      <c r="KN8" s="220"/>
      <c r="KO8" s="220"/>
      <c r="KP8" s="220"/>
      <c r="KQ8" s="220"/>
      <c r="KR8" s="220"/>
      <c r="KS8" s="220"/>
      <c r="KT8" s="220"/>
      <c r="KU8" s="220"/>
      <c r="KV8" s="220"/>
      <c r="KW8" s="220"/>
      <c r="KX8" s="220"/>
      <c r="KY8" s="220"/>
      <c r="KZ8" s="220"/>
      <c r="LA8" s="220"/>
      <c r="LB8" s="220"/>
      <c r="LC8" s="220"/>
      <c r="LD8" s="220"/>
      <c r="LE8" s="220"/>
      <c r="LF8" s="220"/>
      <c r="LG8" s="220"/>
      <c r="LH8" s="220"/>
      <c r="LI8" s="220"/>
      <c r="LJ8" s="220"/>
      <c r="LK8" s="220"/>
      <c r="LL8" s="220"/>
      <c r="LM8" s="220"/>
      <c r="LN8" s="220"/>
      <c r="LO8" s="220"/>
      <c r="LP8" s="220"/>
      <c r="LQ8" s="220"/>
      <c r="LR8" s="220"/>
      <c r="LS8" s="220"/>
      <c r="LT8" s="220"/>
      <c r="LU8" s="220"/>
      <c r="LV8" s="220"/>
      <c r="LW8" s="220"/>
      <c r="LX8" s="220"/>
      <c r="LY8" s="220"/>
      <c r="LZ8" s="220"/>
      <c r="MA8" s="220"/>
      <c r="MB8" s="220"/>
      <c r="MC8" s="220"/>
      <c r="MD8" s="220"/>
      <c r="ME8" s="220"/>
      <c r="MF8" s="220"/>
      <c r="MG8" s="220"/>
      <c r="MH8" s="220"/>
      <c r="MI8" s="220"/>
      <c r="MJ8" s="220"/>
      <c r="MK8" s="220"/>
      <c r="ML8" s="220"/>
      <c r="MM8" s="220"/>
      <c r="MN8" s="220"/>
      <c r="MO8" s="220"/>
      <c r="MP8" s="220"/>
      <c r="MQ8" s="220"/>
      <c r="MR8" s="220"/>
      <c r="MS8" s="220"/>
      <c r="MT8" s="220"/>
      <c r="MU8" s="220"/>
      <c r="MV8" s="220"/>
      <c r="MW8" s="220"/>
      <c r="MX8" s="220"/>
      <c r="MY8" s="220"/>
      <c r="MZ8" s="220"/>
      <c r="NA8" s="152"/>
      <c r="NB8" s="152"/>
      <c r="NC8" s="152"/>
      <c r="ND8" s="152"/>
      <c r="NE8" s="152"/>
      <c r="NF8" s="152"/>
      <c r="NG8" s="152"/>
      <c r="NH8" s="152"/>
      <c r="NI8" s="152"/>
      <c r="NJ8" s="152"/>
      <c r="NK8" s="152"/>
      <c r="NL8" s="152"/>
      <c r="NM8" s="152"/>
      <c r="NN8" s="152"/>
      <c r="NO8" s="152"/>
      <c r="NP8" s="152"/>
      <c r="NQ8" s="152"/>
      <c r="NR8" s="152"/>
      <c r="NS8" s="152"/>
      <c r="NT8" s="152"/>
      <c r="NU8" s="152"/>
      <c r="NV8" s="152"/>
      <c r="NW8" s="152"/>
      <c r="NX8" s="152"/>
      <c r="NY8" s="152"/>
      <c r="NZ8" s="152"/>
      <c r="OA8" s="152"/>
      <c r="OB8" s="152"/>
      <c r="OC8" s="152"/>
      <c r="OD8" s="152"/>
      <c r="OE8" s="152"/>
      <c r="OF8" s="152"/>
      <c r="OG8" s="152"/>
      <c r="OH8" s="152"/>
      <c r="OI8" s="152"/>
      <c r="OJ8" s="152"/>
      <c r="OK8" s="152"/>
      <c r="OL8" s="152"/>
      <c r="OM8" s="152"/>
      <c r="ON8" s="152"/>
      <c r="OO8" s="152"/>
    </row>
    <row r="9" spans="1:500" s="4" customFormat="1" ht="15" customHeight="1">
      <c r="A9" s="47"/>
      <c r="B9" s="47"/>
      <c r="C9" s="96"/>
      <c r="D9" s="47"/>
      <c r="E9" s="47"/>
      <c r="F9" s="68"/>
      <c r="G9" s="103"/>
      <c r="H9" s="239" t="s">
        <v>112</v>
      </c>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117"/>
      <c r="AV9" s="237" t="s">
        <v>365</v>
      </c>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43" t="s">
        <v>366</v>
      </c>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2" t="s">
        <v>367</v>
      </c>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134"/>
      <c r="FJ9" s="245" t="s">
        <v>370</v>
      </c>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139"/>
      <c r="GX9" s="244" t="s">
        <v>368</v>
      </c>
      <c r="GY9" s="244"/>
      <c r="GZ9" s="244"/>
      <c r="HA9" s="244"/>
      <c r="HB9" s="244"/>
      <c r="HC9" s="244"/>
      <c r="HD9" s="244"/>
      <c r="HE9" s="244"/>
      <c r="HF9" s="244"/>
      <c r="HG9" s="244"/>
      <c r="HH9" s="244"/>
      <c r="HI9" s="244"/>
      <c r="HJ9" s="244"/>
      <c r="HK9" s="244"/>
      <c r="HL9" s="244"/>
      <c r="HM9" s="244"/>
      <c r="HN9" s="244"/>
      <c r="HO9" s="244"/>
      <c r="HP9" s="244"/>
      <c r="HQ9" s="244"/>
      <c r="HR9" s="244"/>
      <c r="HS9" s="244"/>
      <c r="HT9" s="244"/>
      <c r="HU9" s="244"/>
      <c r="HV9" s="244"/>
      <c r="HW9" s="244"/>
      <c r="HX9" s="244"/>
      <c r="HY9" s="244"/>
      <c r="HZ9" s="244"/>
      <c r="IA9" s="244"/>
      <c r="IB9" s="244"/>
      <c r="IC9" s="244"/>
      <c r="ID9" s="244"/>
      <c r="IE9" s="244"/>
      <c r="IF9" s="244"/>
      <c r="IG9" s="244"/>
      <c r="IH9" s="244"/>
      <c r="II9" s="244"/>
      <c r="IJ9" s="244"/>
      <c r="IK9" s="139"/>
      <c r="IL9" s="238" t="s">
        <v>114</v>
      </c>
      <c r="IM9" s="238"/>
      <c r="IN9" s="238"/>
      <c r="IO9" s="238"/>
      <c r="IP9" s="238"/>
      <c r="IQ9" s="238"/>
      <c r="IR9" s="238"/>
      <c r="IS9" s="238"/>
      <c r="IT9" s="238"/>
      <c r="IU9" s="238"/>
      <c r="IV9" s="238"/>
      <c r="IW9" s="238"/>
      <c r="IX9" s="238"/>
      <c r="IY9" s="238"/>
      <c r="IZ9" s="238"/>
      <c r="JA9" s="238"/>
      <c r="JB9" s="238"/>
      <c r="JC9" s="238"/>
      <c r="JD9" s="238"/>
      <c r="JE9" s="238"/>
      <c r="JF9" s="238"/>
      <c r="JG9" s="238"/>
      <c r="JH9" s="238"/>
      <c r="JI9" s="238"/>
      <c r="JJ9" s="238"/>
      <c r="JK9" s="238"/>
      <c r="JL9" s="238"/>
      <c r="JM9" s="238"/>
      <c r="JN9" s="238"/>
      <c r="JO9" s="238"/>
      <c r="JP9" s="238"/>
      <c r="JQ9" s="238"/>
      <c r="JR9" s="238"/>
      <c r="JS9" s="238"/>
      <c r="JT9" s="238"/>
      <c r="JU9" s="238"/>
      <c r="JV9" s="238"/>
      <c r="JW9" s="238"/>
      <c r="JX9" s="238"/>
      <c r="JY9" s="161"/>
      <c r="JZ9" s="239" t="s">
        <v>372</v>
      </c>
      <c r="KA9" s="239"/>
      <c r="KB9" s="239"/>
      <c r="KC9" s="239"/>
      <c r="KD9" s="239"/>
      <c r="KE9" s="239"/>
      <c r="KF9" s="239"/>
      <c r="KG9" s="239"/>
      <c r="KH9" s="239"/>
      <c r="KI9" s="239"/>
      <c r="KJ9" s="239"/>
      <c r="KK9" s="239"/>
      <c r="KL9" s="239"/>
      <c r="KM9" s="239"/>
      <c r="KN9" s="239"/>
      <c r="KO9" s="239"/>
      <c r="KP9" s="239"/>
      <c r="KQ9" s="239"/>
      <c r="KR9" s="239"/>
      <c r="KS9" s="239"/>
      <c r="KT9" s="239"/>
      <c r="KU9" s="239"/>
      <c r="KV9" s="239"/>
      <c r="KW9" s="239"/>
      <c r="KX9" s="239"/>
      <c r="KY9" s="239"/>
      <c r="KZ9" s="239"/>
      <c r="LA9" s="239"/>
      <c r="LB9" s="239"/>
      <c r="LC9" s="239"/>
      <c r="LD9" s="239"/>
      <c r="LE9" s="239"/>
      <c r="LF9" s="239"/>
      <c r="LG9" s="239"/>
      <c r="LH9" s="239"/>
      <c r="LI9" s="239"/>
      <c r="LJ9" s="239"/>
      <c r="LK9" s="239"/>
      <c r="LL9" s="239"/>
      <c r="LM9" s="117"/>
      <c r="LN9" s="236" t="s">
        <v>371</v>
      </c>
      <c r="LO9" s="236"/>
      <c r="LP9" s="236"/>
      <c r="LQ9" s="236"/>
      <c r="LR9" s="236"/>
      <c r="LS9" s="236"/>
      <c r="LT9" s="236"/>
      <c r="LU9" s="236"/>
      <c r="LV9" s="236"/>
      <c r="LW9" s="236"/>
      <c r="LX9" s="236"/>
      <c r="LY9" s="236"/>
      <c r="LZ9" s="236"/>
      <c r="MA9" s="236"/>
      <c r="MB9" s="236"/>
      <c r="MC9" s="236"/>
      <c r="MD9" s="236"/>
      <c r="ME9" s="236"/>
      <c r="MF9" s="236"/>
      <c r="MG9" s="236"/>
      <c r="MH9" s="236"/>
      <c r="MI9" s="236"/>
      <c r="MJ9" s="236"/>
      <c r="MK9" s="236"/>
      <c r="ML9" s="236"/>
      <c r="MM9" s="236"/>
      <c r="MN9" s="236"/>
      <c r="MO9" s="236"/>
      <c r="MP9" s="236"/>
      <c r="MQ9" s="236"/>
      <c r="MR9" s="236"/>
      <c r="MS9" s="236"/>
      <c r="MT9" s="236"/>
      <c r="MU9" s="236"/>
      <c r="MV9" s="236"/>
      <c r="MW9" s="236"/>
      <c r="MX9" s="236"/>
      <c r="MY9" s="236"/>
      <c r="MZ9" s="236"/>
      <c r="NA9" s="153"/>
      <c r="NB9" s="236" t="s">
        <v>122</v>
      </c>
      <c r="NC9" s="236"/>
      <c r="ND9" s="236"/>
      <c r="NE9" s="236"/>
      <c r="NF9" s="236"/>
      <c r="NG9" s="236"/>
      <c r="NH9" s="236"/>
      <c r="NI9" s="236"/>
      <c r="NJ9" s="236"/>
      <c r="NK9" s="236"/>
      <c r="NL9" s="236"/>
      <c r="NM9" s="236"/>
      <c r="NN9" s="236"/>
      <c r="NO9" s="236"/>
      <c r="NP9" s="236"/>
      <c r="NQ9" s="236"/>
      <c r="NR9" s="236"/>
      <c r="NS9" s="236"/>
      <c r="NT9" s="236"/>
      <c r="NU9" s="236"/>
      <c r="NV9" s="236"/>
      <c r="NW9" s="236"/>
      <c r="NX9" s="236"/>
      <c r="NY9" s="236"/>
      <c r="NZ9" s="236"/>
      <c r="OA9" s="236"/>
      <c r="OB9" s="236"/>
      <c r="OC9" s="236"/>
      <c r="OD9" s="236"/>
      <c r="OE9" s="236"/>
      <c r="OF9" s="236"/>
      <c r="OG9" s="236"/>
      <c r="OH9" s="236"/>
      <c r="OI9" s="236"/>
      <c r="OJ9" s="236"/>
      <c r="OK9" s="236"/>
      <c r="OL9" s="236"/>
      <c r="OM9" s="236"/>
      <c r="ON9" s="236"/>
      <c r="OO9" s="153"/>
      <c r="OP9" s="240" t="s">
        <v>121</v>
      </c>
      <c r="OQ9" s="240"/>
      <c r="OR9" s="240"/>
      <c r="OS9" s="240"/>
      <c r="OT9" s="240"/>
      <c r="OU9" s="240"/>
      <c r="OV9" s="240"/>
      <c r="OW9" s="240"/>
      <c r="OX9" s="240"/>
      <c r="OY9" s="240"/>
      <c r="OZ9" s="240"/>
      <c r="PA9" s="240"/>
      <c r="PB9" s="240"/>
      <c r="PC9" s="240"/>
      <c r="PD9" s="240"/>
      <c r="PE9" s="240"/>
      <c r="PF9" s="240"/>
      <c r="PG9" s="240"/>
      <c r="PH9" s="240"/>
      <c r="PI9" s="240"/>
      <c r="PJ9" s="240"/>
      <c r="PK9" s="240"/>
      <c r="PL9" s="240"/>
      <c r="PM9" s="240"/>
      <c r="PN9" s="240"/>
      <c r="PO9" s="240"/>
      <c r="PP9" s="240"/>
      <c r="PQ9" s="240"/>
      <c r="PR9" s="240"/>
      <c r="PS9" s="240"/>
      <c r="PT9" s="240"/>
      <c r="PU9" s="240"/>
      <c r="PV9" s="240"/>
      <c r="PW9" s="240"/>
      <c r="PX9" s="240"/>
      <c r="PY9" s="240"/>
      <c r="PZ9" s="240"/>
      <c r="QA9" s="240"/>
      <c r="QB9" s="240"/>
      <c r="QC9" s="153"/>
      <c r="QD9" s="246" t="s">
        <v>121</v>
      </c>
      <c r="QE9" s="247"/>
      <c r="QF9" s="247"/>
      <c r="QG9" s="247"/>
      <c r="QH9" s="247"/>
      <c r="QI9" s="247"/>
      <c r="QJ9" s="247"/>
      <c r="QK9" s="247"/>
      <c r="QL9" s="247"/>
      <c r="QM9" s="247"/>
      <c r="QN9" s="247"/>
      <c r="QO9" s="247"/>
      <c r="QP9" s="247"/>
      <c r="QQ9" s="247"/>
      <c r="QR9" s="247"/>
      <c r="QS9" s="247"/>
      <c r="QT9" s="247"/>
      <c r="QU9" s="247"/>
      <c r="QV9" s="247"/>
      <c r="QW9" s="247"/>
      <c r="QX9" s="247"/>
      <c r="QY9" s="247"/>
      <c r="QZ9" s="247"/>
      <c r="RA9" s="247"/>
      <c r="RB9" s="247"/>
      <c r="RC9" s="247"/>
      <c r="RD9" s="247"/>
      <c r="RE9" s="247"/>
      <c r="RF9" s="247"/>
      <c r="RG9" s="247"/>
      <c r="RH9" s="247"/>
      <c r="RI9" s="247"/>
      <c r="RJ9" s="247"/>
      <c r="RK9" s="247"/>
      <c r="RL9" s="247"/>
      <c r="RM9" s="247"/>
      <c r="RN9" s="247"/>
      <c r="RO9" s="247"/>
      <c r="RP9" s="248"/>
      <c r="RQ9" s="249" t="s">
        <v>124</v>
      </c>
      <c r="RR9" s="241" t="s">
        <v>374</v>
      </c>
      <c r="RS9" s="241" t="s">
        <v>375</v>
      </c>
      <c r="RT9" s="241" t="s">
        <v>376</v>
      </c>
      <c r="RU9" s="241" t="s">
        <v>377</v>
      </c>
      <c r="RV9" s="241" t="s">
        <v>378</v>
      </c>
      <c r="RW9" s="241" t="s">
        <v>379</v>
      </c>
      <c r="RX9" s="241" t="s">
        <v>123</v>
      </c>
      <c r="RY9" s="241" t="s">
        <v>374</v>
      </c>
      <c r="RZ9" s="241" t="s">
        <v>375</v>
      </c>
      <c r="SA9" s="241" t="s">
        <v>376</v>
      </c>
      <c r="SB9" s="241" t="s">
        <v>377</v>
      </c>
      <c r="SC9" s="241" t="s">
        <v>378</v>
      </c>
      <c r="SD9" s="241" t="s">
        <v>379</v>
      </c>
      <c r="SE9" s="234" t="s">
        <v>125</v>
      </c>
    </row>
    <row r="10" spans="1:500" s="4" customFormat="1" ht="49.5" customHeight="1">
      <c r="A10" s="69" t="s">
        <v>0</v>
      </c>
      <c r="B10" s="69" t="s">
        <v>1</v>
      </c>
      <c r="C10" s="101" t="s">
        <v>2</v>
      </c>
      <c r="D10" s="69" t="s">
        <v>3</v>
      </c>
      <c r="E10" s="69" t="s">
        <v>4</v>
      </c>
      <c r="F10" s="69" t="s">
        <v>6</v>
      </c>
      <c r="G10" s="104" t="s">
        <v>126</v>
      </c>
      <c r="H10" s="73" t="s">
        <v>325</v>
      </c>
      <c r="I10" s="73" t="s">
        <v>326</v>
      </c>
      <c r="J10" s="73" t="s">
        <v>327</v>
      </c>
      <c r="K10" s="73" t="s">
        <v>328</v>
      </c>
      <c r="L10" s="73" t="s">
        <v>329</v>
      </c>
      <c r="M10" s="73" t="s">
        <v>330</v>
      </c>
      <c r="N10" s="73" t="s">
        <v>331</v>
      </c>
      <c r="O10" s="73" t="s">
        <v>332</v>
      </c>
      <c r="P10" s="73" t="s">
        <v>333</v>
      </c>
      <c r="Q10" s="73" t="s">
        <v>334</v>
      </c>
      <c r="R10" s="73" t="s">
        <v>335</v>
      </c>
      <c r="S10" s="73" t="s">
        <v>336</v>
      </c>
      <c r="T10" s="73" t="s">
        <v>337</v>
      </c>
      <c r="U10" s="73" t="s">
        <v>338</v>
      </c>
      <c r="V10" s="73" t="s">
        <v>339</v>
      </c>
      <c r="W10" s="73" t="s">
        <v>340</v>
      </c>
      <c r="X10" s="73" t="s">
        <v>341</v>
      </c>
      <c r="Y10" s="73" t="s">
        <v>342</v>
      </c>
      <c r="Z10" s="73" t="s">
        <v>107</v>
      </c>
      <c r="AA10" s="73" t="s">
        <v>343</v>
      </c>
      <c r="AB10" s="73" t="s">
        <v>344</v>
      </c>
      <c r="AC10" s="73" t="s">
        <v>345</v>
      </c>
      <c r="AD10" s="73" t="s">
        <v>346</v>
      </c>
      <c r="AE10" s="73" t="s">
        <v>347</v>
      </c>
      <c r="AF10" s="73" t="s">
        <v>348</v>
      </c>
      <c r="AG10" s="73" t="s">
        <v>349</v>
      </c>
      <c r="AH10" s="73" t="s">
        <v>350</v>
      </c>
      <c r="AI10" s="73" t="s">
        <v>351</v>
      </c>
      <c r="AJ10" s="73" t="s">
        <v>352</v>
      </c>
      <c r="AK10" s="73" t="s">
        <v>353</v>
      </c>
      <c r="AL10" s="73" t="s">
        <v>354</v>
      </c>
      <c r="AM10" s="73" t="s">
        <v>355</v>
      </c>
      <c r="AN10" s="73" t="s">
        <v>356</v>
      </c>
      <c r="AO10" s="73" t="s">
        <v>357</v>
      </c>
      <c r="AP10" s="73" t="s">
        <v>358</v>
      </c>
      <c r="AQ10" s="73" t="s">
        <v>359</v>
      </c>
      <c r="AR10" s="73" t="s">
        <v>360</v>
      </c>
      <c r="AS10" s="73" t="s">
        <v>361</v>
      </c>
      <c r="AT10" s="73" t="s">
        <v>362</v>
      </c>
      <c r="AU10" s="140"/>
      <c r="AV10" s="119" t="s">
        <v>325</v>
      </c>
      <c r="AW10" s="119" t="s">
        <v>326</v>
      </c>
      <c r="AX10" s="119" t="s">
        <v>327</v>
      </c>
      <c r="AY10" s="119" t="s">
        <v>328</v>
      </c>
      <c r="AZ10" s="119" t="s">
        <v>329</v>
      </c>
      <c r="BA10" s="119" t="s">
        <v>330</v>
      </c>
      <c r="BB10" s="119" t="s">
        <v>331</v>
      </c>
      <c r="BC10" s="119" t="s">
        <v>332</v>
      </c>
      <c r="BD10" s="119" t="s">
        <v>333</v>
      </c>
      <c r="BE10" s="119" t="s">
        <v>334</v>
      </c>
      <c r="BF10" s="119" t="s">
        <v>335</v>
      </c>
      <c r="BG10" s="119" t="s">
        <v>336</v>
      </c>
      <c r="BH10" s="119" t="s">
        <v>337</v>
      </c>
      <c r="BI10" s="119" t="s">
        <v>338</v>
      </c>
      <c r="BJ10" s="119" t="s">
        <v>339</v>
      </c>
      <c r="BK10" s="119" t="s">
        <v>340</v>
      </c>
      <c r="BL10" s="119" t="s">
        <v>341</v>
      </c>
      <c r="BM10" s="119" t="s">
        <v>342</v>
      </c>
      <c r="BN10" s="119" t="s">
        <v>107</v>
      </c>
      <c r="BO10" s="119" t="s">
        <v>343</v>
      </c>
      <c r="BP10" s="119" t="s">
        <v>344</v>
      </c>
      <c r="BQ10" s="119" t="s">
        <v>345</v>
      </c>
      <c r="BR10" s="119" t="s">
        <v>346</v>
      </c>
      <c r="BS10" s="119" t="s">
        <v>347</v>
      </c>
      <c r="BT10" s="119" t="s">
        <v>348</v>
      </c>
      <c r="BU10" s="119" t="s">
        <v>349</v>
      </c>
      <c r="BV10" s="119" t="s">
        <v>350</v>
      </c>
      <c r="BW10" s="119" t="s">
        <v>351</v>
      </c>
      <c r="BX10" s="119" t="s">
        <v>352</v>
      </c>
      <c r="BY10" s="119" t="s">
        <v>353</v>
      </c>
      <c r="BZ10" s="119" t="s">
        <v>354</v>
      </c>
      <c r="CA10" s="119" t="s">
        <v>355</v>
      </c>
      <c r="CB10" s="119" t="s">
        <v>356</v>
      </c>
      <c r="CC10" s="119" t="s">
        <v>357</v>
      </c>
      <c r="CD10" s="119" t="s">
        <v>358</v>
      </c>
      <c r="CE10" s="119" t="s">
        <v>359</v>
      </c>
      <c r="CF10" s="119" t="s">
        <v>360</v>
      </c>
      <c r="CG10" s="119" t="s">
        <v>361</v>
      </c>
      <c r="CH10" s="119" t="s">
        <v>362</v>
      </c>
      <c r="CI10" s="120" t="s">
        <v>325</v>
      </c>
      <c r="CJ10" s="120" t="s">
        <v>326</v>
      </c>
      <c r="CK10" s="120" t="s">
        <v>327</v>
      </c>
      <c r="CL10" s="120" t="s">
        <v>328</v>
      </c>
      <c r="CM10" s="120" t="s">
        <v>329</v>
      </c>
      <c r="CN10" s="120" t="s">
        <v>330</v>
      </c>
      <c r="CO10" s="120" t="s">
        <v>331</v>
      </c>
      <c r="CP10" s="120" t="s">
        <v>332</v>
      </c>
      <c r="CQ10" s="120" t="s">
        <v>333</v>
      </c>
      <c r="CR10" s="120" t="s">
        <v>334</v>
      </c>
      <c r="CS10" s="120" t="s">
        <v>335</v>
      </c>
      <c r="CT10" s="120" t="s">
        <v>336</v>
      </c>
      <c r="CU10" s="120" t="s">
        <v>337</v>
      </c>
      <c r="CV10" s="120" t="s">
        <v>338</v>
      </c>
      <c r="CW10" s="120" t="s">
        <v>339</v>
      </c>
      <c r="CX10" s="120" t="s">
        <v>340</v>
      </c>
      <c r="CY10" s="120" t="s">
        <v>341</v>
      </c>
      <c r="CZ10" s="120" t="s">
        <v>342</v>
      </c>
      <c r="DA10" s="120" t="s">
        <v>107</v>
      </c>
      <c r="DB10" s="120" t="s">
        <v>343</v>
      </c>
      <c r="DC10" s="120" t="s">
        <v>344</v>
      </c>
      <c r="DD10" s="120" t="s">
        <v>345</v>
      </c>
      <c r="DE10" s="120" t="s">
        <v>346</v>
      </c>
      <c r="DF10" s="120" t="s">
        <v>347</v>
      </c>
      <c r="DG10" s="120" t="s">
        <v>348</v>
      </c>
      <c r="DH10" s="120" t="s">
        <v>349</v>
      </c>
      <c r="DI10" s="120" t="s">
        <v>350</v>
      </c>
      <c r="DJ10" s="120" t="s">
        <v>351</v>
      </c>
      <c r="DK10" s="120" t="s">
        <v>352</v>
      </c>
      <c r="DL10" s="120" t="s">
        <v>353</v>
      </c>
      <c r="DM10" s="120" t="s">
        <v>354</v>
      </c>
      <c r="DN10" s="120" t="s">
        <v>355</v>
      </c>
      <c r="DO10" s="120" t="s">
        <v>356</v>
      </c>
      <c r="DP10" s="120" t="s">
        <v>357</v>
      </c>
      <c r="DQ10" s="120" t="s">
        <v>358</v>
      </c>
      <c r="DR10" s="120" t="s">
        <v>359</v>
      </c>
      <c r="DS10" s="120" t="s">
        <v>360</v>
      </c>
      <c r="DT10" s="120" t="s">
        <v>361</v>
      </c>
      <c r="DU10" s="120" t="s">
        <v>362</v>
      </c>
      <c r="DV10" s="116" t="s">
        <v>325</v>
      </c>
      <c r="DW10" s="116" t="s">
        <v>326</v>
      </c>
      <c r="DX10" s="116" t="s">
        <v>327</v>
      </c>
      <c r="DY10" s="116" t="s">
        <v>328</v>
      </c>
      <c r="DZ10" s="116" t="s">
        <v>329</v>
      </c>
      <c r="EA10" s="116" t="s">
        <v>330</v>
      </c>
      <c r="EB10" s="116" t="s">
        <v>331</v>
      </c>
      <c r="EC10" s="116" t="s">
        <v>332</v>
      </c>
      <c r="ED10" s="116" t="s">
        <v>333</v>
      </c>
      <c r="EE10" s="116" t="s">
        <v>334</v>
      </c>
      <c r="EF10" s="116" t="s">
        <v>335</v>
      </c>
      <c r="EG10" s="116" t="s">
        <v>336</v>
      </c>
      <c r="EH10" s="116" t="s">
        <v>337</v>
      </c>
      <c r="EI10" s="116" t="s">
        <v>338</v>
      </c>
      <c r="EJ10" s="116" t="s">
        <v>339</v>
      </c>
      <c r="EK10" s="116" t="s">
        <v>340</v>
      </c>
      <c r="EL10" s="116" t="s">
        <v>341</v>
      </c>
      <c r="EM10" s="116" t="s">
        <v>342</v>
      </c>
      <c r="EN10" s="116" t="s">
        <v>107</v>
      </c>
      <c r="EO10" s="116" t="s">
        <v>343</v>
      </c>
      <c r="EP10" s="116" t="s">
        <v>344</v>
      </c>
      <c r="EQ10" s="116" t="s">
        <v>345</v>
      </c>
      <c r="ER10" s="116" t="s">
        <v>346</v>
      </c>
      <c r="ES10" s="116" t="s">
        <v>347</v>
      </c>
      <c r="ET10" s="116" t="s">
        <v>348</v>
      </c>
      <c r="EU10" s="116" t="s">
        <v>349</v>
      </c>
      <c r="EV10" s="116" t="s">
        <v>350</v>
      </c>
      <c r="EW10" s="116" t="s">
        <v>351</v>
      </c>
      <c r="EX10" s="116" t="s">
        <v>352</v>
      </c>
      <c r="EY10" s="116" t="s">
        <v>353</v>
      </c>
      <c r="EZ10" s="116" t="s">
        <v>354</v>
      </c>
      <c r="FA10" s="116" t="s">
        <v>355</v>
      </c>
      <c r="FB10" s="116" t="s">
        <v>356</v>
      </c>
      <c r="FC10" s="116" t="s">
        <v>357</v>
      </c>
      <c r="FD10" s="116" t="s">
        <v>358</v>
      </c>
      <c r="FE10" s="116" t="s">
        <v>359</v>
      </c>
      <c r="FF10" s="116" t="s">
        <v>360</v>
      </c>
      <c r="FG10" s="116" t="s">
        <v>361</v>
      </c>
      <c r="FH10" s="116" t="s">
        <v>362</v>
      </c>
      <c r="FI10" s="135"/>
      <c r="FJ10" s="137" t="s">
        <v>325</v>
      </c>
      <c r="FK10" s="137" t="s">
        <v>326</v>
      </c>
      <c r="FL10" s="137" t="s">
        <v>327</v>
      </c>
      <c r="FM10" s="137" t="s">
        <v>328</v>
      </c>
      <c r="FN10" s="137" t="s">
        <v>329</v>
      </c>
      <c r="FO10" s="137" t="s">
        <v>330</v>
      </c>
      <c r="FP10" s="137" t="s">
        <v>331</v>
      </c>
      <c r="FQ10" s="137" t="s">
        <v>332</v>
      </c>
      <c r="FR10" s="137" t="s">
        <v>333</v>
      </c>
      <c r="FS10" s="137" t="s">
        <v>334</v>
      </c>
      <c r="FT10" s="137" t="s">
        <v>335</v>
      </c>
      <c r="FU10" s="137" t="s">
        <v>336</v>
      </c>
      <c r="FV10" s="137" t="s">
        <v>337</v>
      </c>
      <c r="FW10" s="137" t="s">
        <v>338</v>
      </c>
      <c r="FX10" s="137" t="s">
        <v>339</v>
      </c>
      <c r="FY10" s="137" t="s">
        <v>340</v>
      </c>
      <c r="FZ10" s="137" t="s">
        <v>341</v>
      </c>
      <c r="GA10" s="137" t="s">
        <v>342</v>
      </c>
      <c r="GB10" s="137" t="s">
        <v>107</v>
      </c>
      <c r="GC10" s="137" t="s">
        <v>343</v>
      </c>
      <c r="GD10" s="137" t="s">
        <v>344</v>
      </c>
      <c r="GE10" s="137" t="s">
        <v>345</v>
      </c>
      <c r="GF10" s="137" t="s">
        <v>346</v>
      </c>
      <c r="GG10" s="137" t="s">
        <v>347</v>
      </c>
      <c r="GH10" s="137" t="s">
        <v>348</v>
      </c>
      <c r="GI10" s="137" t="s">
        <v>349</v>
      </c>
      <c r="GJ10" s="137" t="s">
        <v>350</v>
      </c>
      <c r="GK10" s="137" t="s">
        <v>351</v>
      </c>
      <c r="GL10" s="137" t="s">
        <v>352</v>
      </c>
      <c r="GM10" s="137" t="s">
        <v>353</v>
      </c>
      <c r="GN10" s="137" t="s">
        <v>354</v>
      </c>
      <c r="GO10" s="137" t="s">
        <v>355</v>
      </c>
      <c r="GP10" s="137" t="s">
        <v>356</v>
      </c>
      <c r="GQ10" s="137" t="s">
        <v>357</v>
      </c>
      <c r="GR10" s="137" t="s">
        <v>358</v>
      </c>
      <c r="GS10" s="137" t="s">
        <v>359</v>
      </c>
      <c r="GT10" s="137" t="s">
        <v>360</v>
      </c>
      <c r="GU10" s="137" t="s">
        <v>361</v>
      </c>
      <c r="GV10" s="137" t="s">
        <v>362</v>
      </c>
      <c r="GW10" s="140"/>
      <c r="GX10" s="122" t="s">
        <v>325</v>
      </c>
      <c r="GY10" s="122" t="s">
        <v>326</v>
      </c>
      <c r="GZ10" s="122" t="s">
        <v>327</v>
      </c>
      <c r="HA10" s="122" t="s">
        <v>328</v>
      </c>
      <c r="HB10" s="122" t="s">
        <v>329</v>
      </c>
      <c r="HC10" s="122" t="s">
        <v>330</v>
      </c>
      <c r="HD10" s="122" t="s">
        <v>331</v>
      </c>
      <c r="HE10" s="122" t="s">
        <v>332</v>
      </c>
      <c r="HF10" s="122" t="s">
        <v>333</v>
      </c>
      <c r="HG10" s="122" t="s">
        <v>334</v>
      </c>
      <c r="HH10" s="122" t="s">
        <v>335</v>
      </c>
      <c r="HI10" s="122" t="s">
        <v>336</v>
      </c>
      <c r="HJ10" s="122" t="s">
        <v>337</v>
      </c>
      <c r="HK10" s="122" t="s">
        <v>338</v>
      </c>
      <c r="HL10" s="122" t="s">
        <v>339</v>
      </c>
      <c r="HM10" s="122" t="s">
        <v>340</v>
      </c>
      <c r="HN10" s="122" t="s">
        <v>341</v>
      </c>
      <c r="HO10" s="122" t="s">
        <v>342</v>
      </c>
      <c r="HP10" s="122" t="s">
        <v>107</v>
      </c>
      <c r="HQ10" s="122" t="s">
        <v>343</v>
      </c>
      <c r="HR10" s="122" t="s">
        <v>344</v>
      </c>
      <c r="HS10" s="122" t="s">
        <v>345</v>
      </c>
      <c r="HT10" s="122" t="s">
        <v>346</v>
      </c>
      <c r="HU10" s="122" t="s">
        <v>347</v>
      </c>
      <c r="HV10" s="122" t="s">
        <v>348</v>
      </c>
      <c r="HW10" s="122" t="s">
        <v>349</v>
      </c>
      <c r="HX10" s="122" t="s">
        <v>350</v>
      </c>
      <c r="HY10" s="122" t="s">
        <v>351</v>
      </c>
      <c r="HZ10" s="122" t="s">
        <v>352</v>
      </c>
      <c r="IA10" s="122" t="s">
        <v>353</v>
      </c>
      <c r="IB10" s="122" t="s">
        <v>354</v>
      </c>
      <c r="IC10" s="122" t="s">
        <v>355</v>
      </c>
      <c r="ID10" s="122" t="s">
        <v>356</v>
      </c>
      <c r="IE10" s="122" t="s">
        <v>357</v>
      </c>
      <c r="IF10" s="122" t="s">
        <v>358</v>
      </c>
      <c r="IG10" s="122" t="s">
        <v>359</v>
      </c>
      <c r="IH10" s="122" t="s">
        <v>360</v>
      </c>
      <c r="II10" s="122" t="s">
        <v>361</v>
      </c>
      <c r="IJ10" s="122" t="s">
        <v>362</v>
      </c>
      <c r="IK10" s="140"/>
      <c r="IL10" s="72" t="s">
        <v>325</v>
      </c>
      <c r="IM10" s="72" t="s">
        <v>326</v>
      </c>
      <c r="IN10" s="72" t="s">
        <v>327</v>
      </c>
      <c r="IO10" s="72" t="s">
        <v>328</v>
      </c>
      <c r="IP10" s="72" t="s">
        <v>329</v>
      </c>
      <c r="IQ10" s="72" t="s">
        <v>330</v>
      </c>
      <c r="IR10" s="72" t="s">
        <v>331</v>
      </c>
      <c r="IS10" s="72" t="s">
        <v>332</v>
      </c>
      <c r="IT10" s="72" t="s">
        <v>333</v>
      </c>
      <c r="IU10" s="72" t="s">
        <v>334</v>
      </c>
      <c r="IV10" s="72" t="s">
        <v>335</v>
      </c>
      <c r="IW10" s="72" t="s">
        <v>336</v>
      </c>
      <c r="IX10" s="72" t="s">
        <v>337</v>
      </c>
      <c r="IY10" s="72" t="s">
        <v>338</v>
      </c>
      <c r="IZ10" s="72" t="s">
        <v>339</v>
      </c>
      <c r="JA10" s="72" t="s">
        <v>340</v>
      </c>
      <c r="JB10" s="72" t="s">
        <v>341</v>
      </c>
      <c r="JC10" s="72" t="s">
        <v>342</v>
      </c>
      <c r="JD10" s="72" t="s">
        <v>107</v>
      </c>
      <c r="JE10" s="72" t="s">
        <v>343</v>
      </c>
      <c r="JF10" s="72" t="s">
        <v>344</v>
      </c>
      <c r="JG10" s="72" t="s">
        <v>345</v>
      </c>
      <c r="JH10" s="72" t="s">
        <v>346</v>
      </c>
      <c r="JI10" s="72" t="s">
        <v>347</v>
      </c>
      <c r="JJ10" s="72" t="s">
        <v>348</v>
      </c>
      <c r="JK10" s="72" t="s">
        <v>349</v>
      </c>
      <c r="JL10" s="72" t="s">
        <v>350</v>
      </c>
      <c r="JM10" s="72" t="s">
        <v>351</v>
      </c>
      <c r="JN10" s="72" t="s">
        <v>352</v>
      </c>
      <c r="JO10" s="72" t="s">
        <v>353</v>
      </c>
      <c r="JP10" s="72" t="s">
        <v>354</v>
      </c>
      <c r="JQ10" s="72" t="s">
        <v>355</v>
      </c>
      <c r="JR10" s="72" t="s">
        <v>356</v>
      </c>
      <c r="JS10" s="72" t="s">
        <v>357</v>
      </c>
      <c r="JT10" s="72" t="s">
        <v>358</v>
      </c>
      <c r="JU10" s="72" t="s">
        <v>359</v>
      </c>
      <c r="JV10" s="72" t="s">
        <v>360</v>
      </c>
      <c r="JW10" s="72" t="s">
        <v>361</v>
      </c>
      <c r="JX10" s="72" t="s">
        <v>362</v>
      </c>
      <c r="JY10" s="140"/>
      <c r="JZ10" s="73" t="s">
        <v>325</v>
      </c>
      <c r="KA10" s="73" t="s">
        <v>326</v>
      </c>
      <c r="KB10" s="73" t="s">
        <v>327</v>
      </c>
      <c r="KC10" s="73" t="s">
        <v>328</v>
      </c>
      <c r="KD10" s="73" t="s">
        <v>329</v>
      </c>
      <c r="KE10" s="73" t="s">
        <v>330</v>
      </c>
      <c r="KF10" s="73" t="s">
        <v>331</v>
      </c>
      <c r="KG10" s="73" t="s">
        <v>332</v>
      </c>
      <c r="KH10" s="73" t="s">
        <v>333</v>
      </c>
      <c r="KI10" s="73" t="s">
        <v>334</v>
      </c>
      <c r="KJ10" s="73" t="s">
        <v>335</v>
      </c>
      <c r="KK10" s="73" t="s">
        <v>336</v>
      </c>
      <c r="KL10" s="73" t="s">
        <v>337</v>
      </c>
      <c r="KM10" s="73" t="s">
        <v>338</v>
      </c>
      <c r="KN10" s="73" t="s">
        <v>339</v>
      </c>
      <c r="KO10" s="73" t="s">
        <v>340</v>
      </c>
      <c r="KP10" s="73" t="s">
        <v>341</v>
      </c>
      <c r="KQ10" s="73" t="s">
        <v>342</v>
      </c>
      <c r="KR10" s="73" t="s">
        <v>107</v>
      </c>
      <c r="KS10" s="73" t="s">
        <v>343</v>
      </c>
      <c r="KT10" s="73" t="s">
        <v>344</v>
      </c>
      <c r="KU10" s="73" t="s">
        <v>345</v>
      </c>
      <c r="KV10" s="73" t="s">
        <v>346</v>
      </c>
      <c r="KW10" s="73" t="s">
        <v>347</v>
      </c>
      <c r="KX10" s="73" t="s">
        <v>348</v>
      </c>
      <c r="KY10" s="73" t="s">
        <v>349</v>
      </c>
      <c r="KZ10" s="73" t="s">
        <v>350</v>
      </c>
      <c r="LA10" s="73" t="s">
        <v>351</v>
      </c>
      <c r="LB10" s="73" t="s">
        <v>352</v>
      </c>
      <c r="LC10" s="73" t="s">
        <v>353</v>
      </c>
      <c r="LD10" s="73" t="s">
        <v>354</v>
      </c>
      <c r="LE10" s="73" t="s">
        <v>355</v>
      </c>
      <c r="LF10" s="73" t="s">
        <v>356</v>
      </c>
      <c r="LG10" s="73" t="s">
        <v>357</v>
      </c>
      <c r="LH10" s="73" t="s">
        <v>358</v>
      </c>
      <c r="LI10" s="73" t="s">
        <v>359</v>
      </c>
      <c r="LJ10" s="73" t="s">
        <v>360</v>
      </c>
      <c r="LK10" s="73" t="s">
        <v>361</v>
      </c>
      <c r="LL10" s="73" t="s">
        <v>362</v>
      </c>
      <c r="LM10" s="167" t="s">
        <v>373</v>
      </c>
      <c r="LN10" s="72" t="s">
        <v>325</v>
      </c>
      <c r="LO10" s="72" t="s">
        <v>326</v>
      </c>
      <c r="LP10" s="72" t="s">
        <v>327</v>
      </c>
      <c r="LQ10" s="72" t="s">
        <v>328</v>
      </c>
      <c r="LR10" s="72" t="s">
        <v>329</v>
      </c>
      <c r="LS10" s="72" t="s">
        <v>330</v>
      </c>
      <c r="LT10" s="72" t="s">
        <v>331</v>
      </c>
      <c r="LU10" s="72" t="s">
        <v>332</v>
      </c>
      <c r="LV10" s="72" t="s">
        <v>333</v>
      </c>
      <c r="LW10" s="72" t="s">
        <v>334</v>
      </c>
      <c r="LX10" s="72" t="s">
        <v>335</v>
      </c>
      <c r="LY10" s="72" t="s">
        <v>336</v>
      </c>
      <c r="LZ10" s="72" t="s">
        <v>337</v>
      </c>
      <c r="MA10" s="72" t="s">
        <v>338</v>
      </c>
      <c r="MB10" s="72" t="s">
        <v>339</v>
      </c>
      <c r="MC10" s="72" t="s">
        <v>340</v>
      </c>
      <c r="MD10" s="72" t="s">
        <v>341</v>
      </c>
      <c r="ME10" s="72" t="s">
        <v>342</v>
      </c>
      <c r="MF10" s="72" t="s">
        <v>107</v>
      </c>
      <c r="MG10" s="72" t="s">
        <v>343</v>
      </c>
      <c r="MH10" s="72" t="s">
        <v>344</v>
      </c>
      <c r="MI10" s="72" t="s">
        <v>345</v>
      </c>
      <c r="MJ10" s="72" t="s">
        <v>346</v>
      </c>
      <c r="MK10" s="72" t="s">
        <v>347</v>
      </c>
      <c r="ML10" s="72" t="s">
        <v>348</v>
      </c>
      <c r="MM10" s="72" t="s">
        <v>349</v>
      </c>
      <c r="MN10" s="72" t="s">
        <v>350</v>
      </c>
      <c r="MO10" s="72" t="s">
        <v>351</v>
      </c>
      <c r="MP10" s="72" t="s">
        <v>352</v>
      </c>
      <c r="MQ10" s="72" t="s">
        <v>353</v>
      </c>
      <c r="MR10" s="72" t="s">
        <v>354</v>
      </c>
      <c r="MS10" s="72" t="s">
        <v>355</v>
      </c>
      <c r="MT10" s="72" t="s">
        <v>356</v>
      </c>
      <c r="MU10" s="72" t="s">
        <v>357</v>
      </c>
      <c r="MV10" s="72" t="s">
        <v>358</v>
      </c>
      <c r="MW10" s="72" t="s">
        <v>359</v>
      </c>
      <c r="MX10" s="72" t="s">
        <v>360</v>
      </c>
      <c r="MY10" s="72" t="s">
        <v>361</v>
      </c>
      <c r="MZ10" s="72" t="s">
        <v>362</v>
      </c>
      <c r="NA10" s="140"/>
      <c r="NB10" s="118" t="s">
        <v>325</v>
      </c>
      <c r="NC10" s="118" t="s">
        <v>326</v>
      </c>
      <c r="ND10" s="118" t="s">
        <v>327</v>
      </c>
      <c r="NE10" s="118" t="s">
        <v>328</v>
      </c>
      <c r="NF10" s="118" t="s">
        <v>329</v>
      </c>
      <c r="NG10" s="118" t="s">
        <v>330</v>
      </c>
      <c r="NH10" s="118" t="s">
        <v>331</v>
      </c>
      <c r="NI10" s="118" t="s">
        <v>332</v>
      </c>
      <c r="NJ10" s="118" t="s">
        <v>333</v>
      </c>
      <c r="NK10" s="118" t="s">
        <v>334</v>
      </c>
      <c r="NL10" s="118" t="s">
        <v>335</v>
      </c>
      <c r="NM10" s="118" t="s">
        <v>336</v>
      </c>
      <c r="NN10" s="118" t="s">
        <v>337</v>
      </c>
      <c r="NO10" s="118" t="s">
        <v>338</v>
      </c>
      <c r="NP10" s="118" t="s">
        <v>339</v>
      </c>
      <c r="NQ10" s="118" t="s">
        <v>340</v>
      </c>
      <c r="NR10" s="118" t="s">
        <v>341</v>
      </c>
      <c r="NS10" s="118" t="s">
        <v>342</v>
      </c>
      <c r="NT10" s="118" t="s">
        <v>107</v>
      </c>
      <c r="NU10" s="118" t="s">
        <v>343</v>
      </c>
      <c r="NV10" s="118" t="s">
        <v>344</v>
      </c>
      <c r="NW10" s="118" t="s">
        <v>345</v>
      </c>
      <c r="NX10" s="118" t="s">
        <v>346</v>
      </c>
      <c r="NY10" s="118" t="s">
        <v>347</v>
      </c>
      <c r="NZ10" s="118" t="s">
        <v>348</v>
      </c>
      <c r="OA10" s="118" t="s">
        <v>349</v>
      </c>
      <c r="OB10" s="118" t="s">
        <v>350</v>
      </c>
      <c r="OC10" s="118" t="s">
        <v>351</v>
      </c>
      <c r="OD10" s="118" t="s">
        <v>352</v>
      </c>
      <c r="OE10" s="118" t="s">
        <v>353</v>
      </c>
      <c r="OF10" s="118" t="s">
        <v>354</v>
      </c>
      <c r="OG10" s="118" t="s">
        <v>355</v>
      </c>
      <c r="OH10" s="118" t="s">
        <v>356</v>
      </c>
      <c r="OI10" s="118" t="s">
        <v>357</v>
      </c>
      <c r="OJ10" s="118" t="s">
        <v>358</v>
      </c>
      <c r="OK10" s="118" t="s">
        <v>359</v>
      </c>
      <c r="OL10" s="118" t="s">
        <v>360</v>
      </c>
      <c r="OM10" s="118" t="s">
        <v>361</v>
      </c>
      <c r="ON10" s="118" t="s">
        <v>362</v>
      </c>
      <c r="OO10" s="140"/>
      <c r="OP10" s="71" t="s">
        <v>325</v>
      </c>
      <c r="OQ10" s="71" t="s">
        <v>326</v>
      </c>
      <c r="OR10" s="71" t="s">
        <v>327</v>
      </c>
      <c r="OS10" s="71" t="s">
        <v>328</v>
      </c>
      <c r="OT10" s="71" t="s">
        <v>329</v>
      </c>
      <c r="OU10" s="71" t="s">
        <v>330</v>
      </c>
      <c r="OV10" s="71" t="s">
        <v>331</v>
      </c>
      <c r="OW10" s="71" t="s">
        <v>332</v>
      </c>
      <c r="OX10" s="71" t="s">
        <v>333</v>
      </c>
      <c r="OY10" s="71" t="s">
        <v>334</v>
      </c>
      <c r="OZ10" s="71" t="s">
        <v>335</v>
      </c>
      <c r="PA10" s="71" t="s">
        <v>336</v>
      </c>
      <c r="PB10" s="71" t="s">
        <v>337</v>
      </c>
      <c r="PC10" s="71" t="s">
        <v>338</v>
      </c>
      <c r="PD10" s="71" t="s">
        <v>339</v>
      </c>
      <c r="PE10" s="71" t="s">
        <v>340</v>
      </c>
      <c r="PF10" s="71" t="s">
        <v>341</v>
      </c>
      <c r="PG10" s="71" t="s">
        <v>342</v>
      </c>
      <c r="PH10" s="71" t="s">
        <v>107</v>
      </c>
      <c r="PI10" s="71" t="s">
        <v>343</v>
      </c>
      <c r="PJ10" s="71" t="s">
        <v>344</v>
      </c>
      <c r="PK10" s="71" t="s">
        <v>345</v>
      </c>
      <c r="PL10" s="71" t="s">
        <v>346</v>
      </c>
      <c r="PM10" s="71" t="s">
        <v>347</v>
      </c>
      <c r="PN10" s="71" t="s">
        <v>348</v>
      </c>
      <c r="PO10" s="71" t="s">
        <v>349</v>
      </c>
      <c r="PP10" s="71" t="s">
        <v>350</v>
      </c>
      <c r="PQ10" s="71" t="s">
        <v>351</v>
      </c>
      <c r="PR10" s="71" t="s">
        <v>352</v>
      </c>
      <c r="PS10" s="71" t="s">
        <v>353</v>
      </c>
      <c r="PT10" s="71" t="s">
        <v>354</v>
      </c>
      <c r="PU10" s="71" t="s">
        <v>355</v>
      </c>
      <c r="PV10" s="71" t="s">
        <v>356</v>
      </c>
      <c r="PW10" s="71" t="s">
        <v>357</v>
      </c>
      <c r="PX10" s="71" t="s">
        <v>358</v>
      </c>
      <c r="PY10" s="71" t="s">
        <v>359</v>
      </c>
      <c r="PZ10" s="71" t="s">
        <v>360</v>
      </c>
      <c r="QA10" s="71" t="s">
        <v>361</v>
      </c>
      <c r="QB10" s="71" t="s">
        <v>362</v>
      </c>
      <c r="QC10" s="140"/>
      <c r="QD10" s="74" t="s">
        <v>325</v>
      </c>
      <c r="QE10" s="74" t="s">
        <v>326</v>
      </c>
      <c r="QF10" s="74" t="s">
        <v>327</v>
      </c>
      <c r="QG10" s="74" t="s">
        <v>328</v>
      </c>
      <c r="QH10" s="74" t="s">
        <v>329</v>
      </c>
      <c r="QI10" s="74" t="s">
        <v>330</v>
      </c>
      <c r="QJ10" s="74" t="s">
        <v>331</v>
      </c>
      <c r="QK10" s="74" t="s">
        <v>332</v>
      </c>
      <c r="QL10" s="74" t="s">
        <v>333</v>
      </c>
      <c r="QM10" s="74" t="s">
        <v>334</v>
      </c>
      <c r="QN10" s="74" t="s">
        <v>335</v>
      </c>
      <c r="QO10" s="74" t="s">
        <v>336</v>
      </c>
      <c r="QP10" s="74" t="s">
        <v>337</v>
      </c>
      <c r="QQ10" s="74" t="s">
        <v>338</v>
      </c>
      <c r="QR10" s="74" t="s">
        <v>339</v>
      </c>
      <c r="QS10" s="74" t="s">
        <v>340</v>
      </c>
      <c r="QT10" s="74" t="s">
        <v>341</v>
      </c>
      <c r="QU10" s="74" t="s">
        <v>342</v>
      </c>
      <c r="QV10" s="74" t="s">
        <v>107</v>
      </c>
      <c r="QW10" s="74" t="s">
        <v>343</v>
      </c>
      <c r="QX10" s="74" t="s">
        <v>344</v>
      </c>
      <c r="QY10" s="74" t="s">
        <v>345</v>
      </c>
      <c r="QZ10" s="74" t="s">
        <v>346</v>
      </c>
      <c r="RA10" s="74" t="s">
        <v>347</v>
      </c>
      <c r="RB10" s="74" t="s">
        <v>348</v>
      </c>
      <c r="RC10" s="74" t="s">
        <v>349</v>
      </c>
      <c r="RD10" s="74" t="s">
        <v>350</v>
      </c>
      <c r="RE10" s="74" t="s">
        <v>351</v>
      </c>
      <c r="RF10" s="74" t="s">
        <v>352</v>
      </c>
      <c r="RG10" s="74" t="s">
        <v>353</v>
      </c>
      <c r="RH10" s="74" t="s">
        <v>354</v>
      </c>
      <c r="RI10" s="74" t="s">
        <v>355</v>
      </c>
      <c r="RJ10" s="74" t="s">
        <v>356</v>
      </c>
      <c r="RK10" s="74" t="s">
        <v>357</v>
      </c>
      <c r="RL10" s="74" t="s">
        <v>358</v>
      </c>
      <c r="RM10" s="74" t="s">
        <v>359</v>
      </c>
      <c r="RN10" s="74" t="s">
        <v>360</v>
      </c>
      <c r="RO10" s="74" t="s">
        <v>361</v>
      </c>
      <c r="RP10" s="74" t="s">
        <v>362</v>
      </c>
      <c r="RQ10" s="249"/>
      <c r="RR10" s="241"/>
      <c r="RS10" s="241"/>
      <c r="RT10" s="241"/>
      <c r="RU10" s="241"/>
      <c r="RV10" s="241"/>
      <c r="RW10" s="241"/>
      <c r="RX10" s="241"/>
      <c r="RY10" s="241"/>
      <c r="RZ10" s="241"/>
      <c r="SA10" s="241"/>
      <c r="SB10" s="241"/>
      <c r="SC10" s="241"/>
      <c r="SD10" s="241"/>
      <c r="SE10" s="235"/>
    </row>
    <row r="11" spans="1:500" ht="38.25" hidden="1" customHeight="1">
      <c r="A11" s="75">
        <v>1</v>
      </c>
      <c r="B11" s="76" t="s">
        <v>127</v>
      </c>
      <c r="C11" s="80" t="s">
        <v>128</v>
      </c>
      <c r="D11" s="76" t="s">
        <v>129</v>
      </c>
      <c r="E11" s="76" t="s">
        <v>130</v>
      </c>
      <c r="F11" s="77">
        <v>1</v>
      </c>
      <c r="G11" s="105">
        <v>147026483.72999999</v>
      </c>
      <c r="H11" s="109" t="s">
        <v>369</v>
      </c>
      <c r="I11" s="109" t="s">
        <v>369</v>
      </c>
      <c r="J11" s="110">
        <v>89250000</v>
      </c>
      <c r="K11" s="109" t="s">
        <v>369</v>
      </c>
      <c r="L11" s="110">
        <v>126136430</v>
      </c>
      <c r="M11" s="109" t="s">
        <v>369</v>
      </c>
      <c r="N11" s="109" t="s">
        <v>369</v>
      </c>
      <c r="O11" s="109" t="s">
        <v>369</v>
      </c>
      <c r="P11" s="109" t="s">
        <v>369</v>
      </c>
      <c r="Q11" s="109" t="s">
        <v>369</v>
      </c>
      <c r="R11" s="111">
        <v>146370000</v>
      </c>
      <c r="S11" s="109" t="s">
        <v>369</v>
      </c>
      <c r="T11" s="109" t="s">
        <v>369</v>
      </c>
      <c r="U11" s="109" t="s">
        <v>369</v>
      </c>
      <c r="V11" s="109" t="s">
        <v>369</v>
      </c>
      <c r="W11" s="109" t="s">
        <v>369</v>
      </c>
      <c r="X11" s="109" t="s">
        <v>369</v>
      </c>
      <c r="Y11" s="109" t="s">
        <v>369</v>
      </c>
      <c r="Z11" s="109" t="s">
        <v>369</v>
      </c>
      <c r="AA11" s="110">
        <v>137445000</v>
      </c>
      <c r="AB11" s="109" t="s">
        <v>369</v>
      </c>
      <c r="AC11" s="109" t="s">
        <v>369</v>
      </c>
      <c r="AD11" s="110">
        <v>134003222.5</v>
      </c>
      <c r="AE11" s="110">
        <v>141372000</v>
      </c>
      <c r="AF11" s="109" t="s">
        <v>369</v>
      </c>
      <c r="AG11" s="109" t="s">
        <v>369</v>
      </c>
      <c r="AH11" s="109" t="s">
        <v>369</v>
      </c>
      <c r="AI11" s="109" t="s">
        <v>369</v>
      </c>
      <c r="AJ11" s="109" t="s">
        <v>369</v>
      </c>
      <c r="AK11" s="109" t="s">
        <v>369</v>
      </c>
      <c r="AL11" s="110">
        <v>65450000</v>
      </c>
      <c r="AM11" s="109" t="s">
        <v>369</v>
      </c>
      <c r="AN11" s="110">
        <v>146370000</v>
      </c>
      <c r="AO11" s="109" t="s">
        <v>369</v>
      </c>
      <c r="AP11" s="109" t="s">
        <v>369</v>
      </c>
      <c r="AQ11" s="109" t="s">
        <v>369</v>
      </c>
      <c r="AR11" s="109" t="s">
        <v>369</v>
      </c>
      <c r="AS11" s="109" t="s">
        <v>369</v>
      </c>
      <c r="AT11" s="110">
        <v>132323835</v>
      </c>
      <c r="AU11" s="143"/>
      <c r="AV11" s="130" t="s">
        <v>111</v>
      </c>
      <c r="AW11" s="130" t="s">
        <v>111</v>
      </c>
      <c r="AX11" s="130" t="s">
        <v>111</v>
      </c>
      <c r="AY11" s="130" t="s">
        <v>111</v>
      </c>
      <c r="AZ11" s="130" t="s">
        <v>111</v>
      </c>
      <c r="BA11" s="130" t="s">
        <v>111</v>
      </c>
      <c r="BB11" s="130" t="s">
        <v>111</v>
      </c>
      <c r="BC11" s="130" t="s">
        <v>115</v>
      </c>
      <c r="BD11" s="130" t="s">
        <v>111</v>
      </c>
      <c r="BE11" s="130" t="s">
        <v>111</v>
      </c>
      <c r="BF11" s="130" t="s">
        <v>111</v>
      </c>
      <c r="BG11" s="130" t="s">
        <v>111</v>
      </c>
      <c r="BH11" s="130" t="s">
        <v>115</v>
      </c>
      <c r="BI11" s="130" t="s">
        <v>111</v>
      </c>
      <c r="BJ11" s="130" t="s">
        <v>111</v>
      </c>
      <c r="BK11" s="130" t="s">
        <v>111</v>
      </c>
      <c r="BL11" s="130" t="s">
        <v>115</v>
      </c>
      <c r="BM11" s="130" t="s">
        <v>115</v>
      </c>
      <c r="BN11" s="130" t="s">
        <v>111</v>
      </c>
      <c r="BO11" s="130" t="s">
        <v>115</v>
      </c>
      <c r="BP11" s="130" t="s">
        <v>111</v>
      </c>
      <c r="BQ11" s="130" t="s">
        <v>111</v>
      </c>
      <c r="BR11" s="130" t="s">
        <v>111</v>
      </c>
      <c r="BS11" s="130" t="s">
        <v>111</v>
      </c>
      <c r="BT11" s="130" t="s">
        <v>111</v>
      </c>
      <c r="BU11" s="130" t="s">
        <v>111</v>
      </c>
      <c r="BV11" s="130" t="s">
        <v>111</v>
      </c>
      <c r="BW11" s="130" t="s">
        <v>111</v>
      </c>
      <c r="BX11" s="130" t="s">
        <v>111</v>
      </c>
      <c r="BY11" s="130" t="s">
        <v>115</v>
      </c>
      <c r="BZ11" s="130" t="s">
        <v>111</v>
      </c>
      <c r="CA11" s="130" t="s">
        <v>111</v>
      </c>
      <c r="CB11" s="130" t="s">
        <v>111</v>
      </c>
      <c r="CC11" s="130" t="s">
        <v>111</v>
      </c>
      <c r="CD11" s="130" t="s">
        <v>111</v>
      </c>
      <c r="CE11" s="130" t="s">
        <v>111</v>
      </c>
      <c r="CF11" s="130" t="s">
        <v>111</v>
      </c>
      <c r="CG11" s="130" t="s">
        <v>111</v>
      </c>
      <c r="CH11" s="130" t="s">
        <v>111</v>
      </c>
      <c r="CI11" s="131" t="s">
        <v>111</v>
      </c>
      <c r="CJ11" s="131" t="s">
        <v>111</v>
      </c>
      <c r="CK11" s="131" t="s">
        <v>111</v>
      </c>
      <c r="CL11" s="131" t="s">
        <v>111</v>
      </c>
      <c r="CM11" s="131" t="s">
        <v>111</v>
      </c>
      <c r="CN11" s="131" t="s">
        <v>111</v>
      </c>
      <c r="CO11" s="131" t="s">
        <v>111</v>
      </c>
      <c r="CP11" s="131" t="s">
        <v>111</v>
      </c>
      <c r="CQ11" s="131" t="s">
        <v>111</v>
      </c>
      <c r="CR11" s="131" t="s">
        <v>111</v>
      </c>
      <c r="CS11" s="131" t="s">
        <v>111</v>
      </c>
      <c r="CT11" s="131" t="s">
        <v>111</v>
      </c>
      <c r="CU11" s="131" t="s">
        <v>115</v>
      </c>
      <c r="CV11" s="131" t="s">
        <v>111</v>
      </c>
      <c r="CW11" s="131" t="s">
        <v>111</v>
      </c>
      <c r="CX11" s="131" t="s">
        <v>111</v>
      </c>
      <c r="CY11" s="131" t="s">
        <v>111</v>
      </c>
      <c r="CZ11" s="131" t="s">
        <v>111</v>
      </c>
      <c r="DA11" s="131" t="s">
        <v>111</v>
      </c>
      <c r="DB11" s="131" t="s">
        <v>111</v>
      </c>
      <c r="DC11" s="131" t="s">
        <v>111</v>
      </c>
      <c r="DD11" s="131" t="s">
        <v>111</v>
      </c>
      <c r="DE11" s="131" t="s">
        <v>111</v>
      </c>
      <c r="DF11" s="131" t="s">
        <v>111</v>
      </c>
      <c r="DG11" s="131" t="s">
        <v>115</v>
      </c>
      <c r="DH11" s="131" t="s">
        <v>111</v>
      </c>
      <c r="DI11" s="131" t="s">
        <v>111</v>
      </c>
      <c r="DJ11" s="131" t="s">
        <v>115</v>
      </c>
      <c r="DK11" s="131" t="s">
        <v>111</v>
      </c>
      <c r="DL11" s="131" t="s">
        <v>111</v>
      </c>
      <c r="DM11" s="131" t="s">
        <v>111</v>
      </c>
      <c r="DN11" s="131" t="s">
        <v>111</v>
      </c>
      <c r="DO11" s="131" t="s">
        <v>111</v>
      </c>
      <c r="DP11" s="131" t="s">
        <v>111</v>
      </c>
      <c r="DQ11" s="131" t="s">
        <v>111</v>
      </c>
      <c r="DR11" s="131" t="s">
        <v>111</v>
      </c>
      <c r="DS11" s="131" t="s">
        <v>111</v>
      </c>
      <c r="DT11" s="131" t="s">
        <v>111</v>
      </c>
      <c r="DU11" s="131" t="s">
        <v>111</v>
      </c>
      <c r="DV11" s="132" t="s">
        <v>111</v>
      </c>
      <c r="DW11" s="132" t="s">
        <v>111</v>
      </c>
      <c r="DX11" s="132" t="s">
        <v>111</v>
      </c>
      <c r="DY11" s="132" t="s">
        <v>111</v>
      </c>
      <c r="DZ11" s="132" t="s">
        <v>111</v>
      </c>
      <c r="EA11" s="132" t="s">
        <v>111</v>
      </c>
      <c r="EB11" s="132" t="s">
        <v>111</v>
      </c>
      <c r="EC11" s="132" t="s">
        <v>111</v>
      </c>
      <c r="ED11" s="132" t="s">
        <v>111</v>
      </c>
      <c r="EE11" s="132" t="s">
        <v>111</v>
      </c>
      <c r="EF11" s="132" t="s">
        <v>111</v>
      </c>
      <c r="EG11" s="132" t="s">
        <v>111</v>
      </c>
      <c r="EH11" s="132" t="s">
        <v>111</v>
      </c>
      <c r="EI11" s="132" t="s">
        <v>111</v>
      </c>
      <c r="EJ11" s="132" t="s">
        <v>111</v>
      </c>
      <c r="EK11" s="132" t="s">
        <v>111</v>
      </c>
      <c r="EL11" s="132" t="s">
        <v>111</v>
      </c>
      <c r="EM11" s="132" t="s">
        <v>111</v>
      </c>
      <c r="EN11" s="132" t="s">
        <v>111</v>
      </c>
      <c r="EO11" s="132" t="s">
        <v>111</v>
      </c>
      <c r="EP11" s="132" t="s">
        <v>111</v>
      </c>
      <c r="EQ11" s="132" t="s">
        <v>111</v>
      </c>
      <c r="ER11" s="132" t="s">
        <v>111</v>
      </c>
      <c r="ES11" s="132" t="s">
        <v>111</v>
      </c>
      <c r="ET11" s="132" t="s">
        <v>115</v>
      </c>
      <c r="EU11" s="132" t="s">
        <v>111</v>
      </c>
      <c r="EV11" s="132" t="s">
        <v>111</v>
      </c>
      <c r="EW11" s="132" t="s">
        <v>111</v>
      </c>
      <c r="EX11" s="132" t="s">
        <v>111</v>
      </c>
      <c r="EY11" s="132" t="s">
        <v>115</v>
      </c>
      <c r="EZ11" s="132" t="s">
        <v>111</v>
      </c>
      <c r="FA11" s="132" t="s">
        <v>111</v>
      </c>
      <c r="FB11" s="132" t="s">
        <v>111</v>
      </c>
      <c r="FC11" s="132" t="s">
        <v>111</v>
      </c>
      <c r="FD11" s="132" t="s">
        <v>111</v>
      </c>
      <c r="FE11" s="132" t="s">
        <v>111</v>
      </c>
      <c r="FF11" s="132" t="s">
        <v>111</v>
      </c>
      <c r="FG11" s="132" t="s">
        <v>111</v>
      </c>
      <c r="FH11" s="132" t="s">
        <v>111</v>
      </c>
      <c r="FI11" s="136"/>
      <c r="FJ11" s="138" t="str">
        <f>IF(AV11="NO CUMPLE","NO CUMPLE",IF(CI11="NO CUMPLE","NO CUMPLE",IF(DV11="NO CUMPLE","NO CUMPLE",IF(DV11="CUMPLE","CUMPLE"))))</f>
        <v>CUMPLE</v>
      </c>
      <c r="FK11" s="138" t="str">
        <f t="shared" ref="FK11:GV11" si="0">IF(AW11="NO CUMPLE","NO CUMPLE",IF(CJ11="NO CUMPLE","NO CUMPLE",IF(DW11="NO CUMPLE","NO CUMPLE",IF(DW11="CUMPLE","CUMPLE"))))</f>
        <v>CUMPLE</v>
      </c>
      <c r="FL11" s="138" t="str">
        <f t="shared" si="0"/>
        <v>CUMPLE</v>
      </c>
      <c r="FM11" s="138" t="str">
        <f t="shared" si="0"/>
        <v>CUMPLE</v>
      </c>
      <c r="FN11" s="138" t="str">
        <f t="shared" si="0"/>
        <v>CUMPLE</v>
      </c>
      <c r="FO11" s="138" t="str">
        <f t="shared" si="0"/>
        <v>CUMPLE</v>
      </c>
      <c r="FP11" s="138" t="str">
        <f t="shared" si="0"/>
        <v>CUMPLE</v>
      </c>
      <c r="FQ11" s="138" t="str">
        <f t="shared" si="0"/>
        <v>NO CUMPLE</v>
      </c>
      <c r="FR11" s="138" t="str">
        <f t="shared" si="0"/>
        <v>CUMPLE</v>
      </c>
      <c r="FS11" s="138" t="str">
        <f t="shared" si="0"/>
        <v>CUMPLE</v>
      </c>
      <c r="FT11" s="138" t="str">
        <f t="shared" si="0"/>
        <v>CUMPLE</v>
      </c>
      <c r="FU11" s="138" t="str">
        <f t="shared" si="0"/>
        <v>CUMPLE</v>
      </c>
      <c r="FV11" s="138" t="str">
        <f t="shared" si="0"/>
        <v>NO CUMPLE</v>
      </c>
      <c r="FW11" s="138" t="str">
        <f t="shared" si="0"/>
        <v>CUMPLE</v>
      </c>
      <c r="FX11" s="138" t="str">
        <f t="shared" si="0"/>
        <v>CUMPLE</v>
      </c>
      <c r="FY11" s="138" t="str">
        <f t="shared" si="0"/>
        <v>CUMPLE</v>
      </c>
      <c r="FZ11" s="138" t="str">
        <f t="shared" si="0"/>
        <v>NO CUMPLE</v>
      </c>
      <c r="GA11" s="138" t="str">
        <f t="shared" si="0"/>
        <v>NO CUMPLE</v>
      </c>
      <c r="GB11" s="138" t="str">
        <f t="shared" si="0"/>
        <v>CUMPLE</v>
      </c>
      <c r="GC11" s="138" t="str">
        <f t="shared" si="0"/>
        <v>NO CUMPLE</v>
      </c>
      <c r="GD11" s="138" t="str">
        <f t="shared" si="0"/>
        <v>CUMPLE</v>
      </c>
      <c r="GE11" s="138" t="str">
        <f t="shared" si="0"/>
        <v>CUMPLE</v>
      </c>
      <c r="GF11" s="138" t="str">
        <f t="shared" si="0"/>
        <v>CUMPLE</v>
      </c>
      <c r="GG11" s="138" t="str">
        <f t="shared" si="0"/>
        <v>CUMPLE</v>
      </c>
      <c r="GH11" s="138" t="str">
        <f t="shared" si="0"/>
        <v>NO CUMPLE</v>
      </c>
      <c r="GI11" s="138" t="str">
        <f t="shared" si="0"/>
        <v>CUMPLE</v>
      </c>
      <c r="GJ11" s="138" t="str">
        <f t="shared" si="0"/>
        <v>CUMPLE</v>
      </c>
      <c r="GK11" s="138" t="str">
        <f t="shared" si="0"/>
        <v>NO CUMPLE</v>
      </c>
      <c r="GL11" s="138" t="str">
        <f t="shared" si="0"/>
        <v>CUMPLE</v>
      </c>
      <c r="GM11" s="138" t="str">
        <f t="shared" si="0"/>
        <v>NO CUMPLE</v>
      </c>
      <c r="GN11" s="138" t="str">
        <f t="shared" si="0"/>
        <v>CUMPLE</v>
      </c>
      <c r="GO11" s="138" t="str">
        <f t="shared" si="0"/>
        <v>CUMPLE</v>
      </c>
      <c r="GP11" s="138" t="str">
        <f t="shared" si="0"/>
        <v>CUMPLE</v>
      </c>
      <c r="GQ11" s="138" t="str">
        <f t="shared" si="0"/>
        <v>CUMPLE</v>
      </c>
      <c r="GR11" s="138" t="str">
        <f t="shared" si="0"/>
        <v>CUMPLE</v>
      </c>
      <c r="GS11" s="138" t="str">
        <f t="shared" si="0"/>
        <v>CUMPLE</v>
      </c>
      <c r="GT11" s="138" t="str">
        <f t="shared" si="0"/>
        <v>CUMPLE</v>
      </c>
      <c r="GU11" s="138" t="str">
        <f t="shared" si="0"/>
        <v>CUMPLE</v>
      </c>
      <c r="GV11" s="138" t="str">
        <f t="shared" si="0"/>
        <v>CUMPLE</v>
      </c>
      <c r="GW11" s="141"/>
      <c r="GX11" s="124" t="s">
        <v>369</v>
      </c>
      <c r="GY11" s="124" t="s">
        <v>369</v>
      </c>
      <c r="GZ11" s="124" t="s">
        <v>111</v>
      </c>
      <c r="HA11" s="124" t="s">
        <v>369</v>
      </c>
      <c r="HB11" s="124" t="s">
        <v>111</v>
      </c>
      <c r="HC11" s="124" t="s">
        <v>369</v>
      </c>
      <c r="HD11" s="124" t="s">
        <v>369</v>
      </c>
      <c r="HE11" s="124" t="s">
        <v>369</v>
      </c>
      <c r="HF11" s="124" t="s">
        <v>369</v>
      </c>
      <c r="HG11" s="124" t="s">
        <v>369</v>
      </c>
      <c r="HH11" s="124" t="s">
        <v>111</v>
      </c>
      <c r="HI11" s="124" t="s">
        <v>369</v>
      </c>
      <c r="HJ11" s="124" t="s">
        <v>369</v>
      </c>
      <c r="HK11" s="124" t="s">
        <v>369</v>
      </c>
      <c r="HL11" s="124" t="s">
        <v>369</v>
      </c>
      <c r="HM11" s="124" t="s">
        <v>369</v>
      </c>
      <c r="HN11" s="124" t="s">
        <v>369</v>
      </c>
      <c r="HO11" s="124" t="s">
        <v>369</v>
      </c>
      <c r="HP11" s="124" t="s">
        <v>369</v>
      </c>
      <c r="HQ11" s="124" t="s">
        <v>115</v>
      </c>
      <c r="HR11" s="124" t="s">
        <v>369</v>
      </c>
      <c r="HS11" s="124" t="s">
        <v>369</v>
      </c>
      <c r="HT11" s="124" t="s">
        <v>111</v>
      </c>
      <c r="HU11" s="124" t="s">
        <v>111</v>
      </c>
      <c r="HV11" s="124" t="s">
        <v>369</v>
      </c>
      <c r="HW11" s="124" t="s">
        <v>369</v>
      </c>
      <c r="HX11" s="124" t="s">
        <v>369</v>
      </c>
      <c r="HY11" s="124" t="s">
        <v>369</v>
      </c>
      <c r="HZ11" s="124" t="s">
        <v>369</v>
      </c>
      <c r="IA11" s="124" t="s">
        <v>369</v>
      </c>
      <c r="IB11" s="124" t="s">
        <v>115</v>
      </c>
      <c r="IC11" s="124" t="s">
        <v>369</v>
      </c>
      <c r="ID11" s="124" t="s">
        <v>111</v>
      </c>
      <c r="IE11" s="124" t="s">
        <v>369</v>
      </c>
      <c r="IF11" s="124" t="s">
        <v>369</v>
      </c>
      <c r="IG11" s="124" t="s">
        <v>369</v>
      </c>
      <c r="IH11" s="124" t="s">
        <v>369</v>
      </c>
      <c r="II11" s="124" t="s">
        <v>369</v>
      </c>
      <c r="IJ11" s="124" t="s">
        <v>111</v>
      </c>
      <c r="IK11" s="142"/>
      <c r="IL11" s="154" t="s">
        <v>369</v>
      </c>
      <c r="IM11" s="154" t="s">
        <v>369</v>
      </c>
      <c r="IN11" s="154" t="s">
        <v>115</v>
      </c>
      <c r="IO11" s="154" t="s">
        <v>369</v>
      </c>
      <c r="IP11" s="154" t="s">
        <v>115</v>
      </c>
      <c r="IQ11" s="154" t="s">
        <v>369</v>
      </c>
      <c r="IR11" s="154" t="s">
        <v>369</v>
      </c>
      <c r="IS11" s="154" t="s">
        <v>369</v>
      </c>
      <c r="IT11" s="154" t="s">
        <v>369</v>
      </c>
      <c r="IU11" s="154" t="s">
        <v>369</v>
      </c>
      <c r="IV11" s="154" t="s">
        <v>115</v>
      </c>
      <c r="IW11" s="154" t="s">
        <v>369</v>
      </c>
      <c r="IX11" s="154" t="s">
        <v>369</v>
      </c>
      <c r="IY11" s="154" t="s">
        <v>369</v>
      </c>
      <c r="IZ11" s="154" t="s">
        <v>369</v>
      </c>
      <c r="JA11" s="154" t="s">
        <v>369</v>
      </c>
      <c r="JB11" s="154" t="s">
        <v>369</v>
      </c>
      <c r="JC11" s="154" t="s">
        <v>369</v>
      </c>
      <c r="JD11" s="154" t="s">
        <v>369</v>
      </c>
      <c r="JE11" s="154" t="s">
        <v>115</v>
      </c>
      <c r="JF11" s="154" t="s">
        <v>369</v>
      </c>
      <c r="JG11" s="154" t="s">
        <v>369</v>
      </c>
      <c r="JH11" s="154" t="s">
        <v>115</v>
      </c>
      <c r="JI11" s="154" t="s">
        <v>115</v>
      </c>
      <c r="JJ11" s="154" t="s">
        <v>369</v>
      </c>
      <c r="JK11" s="154" t="s">
        <v>369</v>
      </c>
      <c r="JL11" s="154" t="s">
        <v>369</v>
      </c>
      <c r="JM11" s="154" t="s">
        <v>369</v>
      </c>
      <c r="JN11" s="154" t="s">
        <v>369</v>
      </c>
      <c r="JO11" s="154" t="s">
        <v>369</v>
      </c>
      <c r="JP11" s="154" t="s">
        <v>115</v>
      </c>
      <c r="JQ11" s="154" t="s">
        <v>369</v>
      </c>
      <c r="JR11" s="154" t="s">
        <v>111</v>
      </c>
      <c r="JS11" s="154" t="s">
        <v>369</v>
      </c>
      <c r="JT11" s="154" t="s">
        <v>369</v>
      </c>
      <c r="JU11" s="154" t="s">
        <v>369</v>
      </c>
      <c r="JV11" s="154" t="s">
        <v>369</v>
      </c>
      <c r="JW11" s="154" t="s">
        <v>369</v>
      </c>
      <c r="JX11" s="154" t="s">
        <v>111</v>
      </c>
      <c r="JY11" s="141"/>
      <c r="JZ11" s="166" t="str">
        <f>IF(FJ11="NO CUMPLE","",IF(GX11="NO CUMPLE","",IF(IL11="NO CUMPLE","",IF(GX11="NC","",IF(IL11="CUMPLE",H11)))))</f>
        <v/>
      </c>
      <c r="KA11" s="166" t="str">
        <f t="shared" ref="KA11:LL11" si="1">IF(FK11="NO CUMPLE","",IF(GY11="NO CUMPLE","",IF(IM11="NO CUMPLE","",IF(GY11="NC","",IF(IM11="CUMPLE",I11)))))</f>
        <v/>
      </c>
      <c r="KB11" s="166" t="str">
        <f t="shared" si="1"/>
        <v/>
      </c>
      <c r="KC11" s="166" t="str">
        <f t="shared" si="1"/>
        <v/>
      </c>
      <c r="KD11" s="166" t="str">
        <f t="shared" si="1"/>
        <v/>
      </c>
      <c r="KE11" s="166" t="str">
        <f t="shared" si="1"/>
        <v/>
      </c>
      <c r="KF11" s="166" t="str">
        <f t="shared" si="1"/>
        <v/>
      </c>
      <c r="KG11" s="166" t="str">
        <f t="shared" si="1"/>
        <v/>
      </c>
      <c r="KH11" s="166" t="str">
        <f t="shared" si="1"/>
        <v/>
      </c>
      <c r="KI11" s="166" t="str">
        <f t="shared" si="1"/>
        <v/>
      </c>
      <c r="KJ11" s="166" t="str">
        <f t="shared" si="1"/>
        <v/>
      </c>
      <c r="KK11" s="166" t="str">
        <f t="shared" si="1"/>
        <v/>
      </c>
      <c r="KL11" s="166" t="str">
        <f t="shared" si="1"/>
        <v/>
      </c>
      <c r="KM11" s="166" t="str">
        <f t="shared" si="1"/>
        <v/>
      </c>
      <c r="KN11" s="166" t="str">
        <f t="shared" si="1"/>
        <v/>
      </c>
      <c r="KO11" s="166" t="str">
        <f t="shared" si="1"/>
        <v/>
      </c>
      <c r="KP11" s="166" t="str">
        <f t="shared" si="1"/>
        <v/>
      </c>
      <c r="KQ11" s="166" t="str">
        <f t="shared" si="1"/>
        <v/>
      </c>
      <c r="KR11" s="166" t="str">
        <f t="shared" si="1"/>
        <v/>
      </c>
      <c r="KS11" s="166" t="str">
        <f t="shared" si="1"/>
        <v/>
      </c>
      <c r="KT11" s="166" t="str">
        <f t="shared" si="1"/>
        <v/>
      </c>
      <c r="KU11" s="166" t="str">
        <f t="shared" si="1"/>
        <v/>
      </c>
      <c r="KV11" s="166" t="str">
        <f t="shared" si="1"/>
        <v/>
      </c>
      <c r="KW11" s="166" t="str">
        <f t="shared" si="1"/>
        <v/>
      </c>
      <c r="KX11" s="166" t="str">
        <f t="shared" si="1"/>
        <v/>
      </c>
      <c r="KY11" s="166" t="str">
        <f t="shared" si="1"/>
        <v/>
      </c>
      <c r="KZ11" s="166" t="str">
        <f t="shared" si="1"/>
        <v/>
      </c>
      <c r="LA11" s="166" t="str">
        <f t="shared" si="1"/>
        <v/>
      </c>
      <c r="LB11" s="166" t="str">
        <f t="shared" si="1"/>
        <v/>
      </c>
      <c r="LC11" s="166" t="str">
        <f t="shared" si="1"/>
        <v/>
      </c>
      <c r="LD11" s="166" t="str">
        <f t="shared" si="1"/>
        <v/>
      </c>
      <c r="LE11" s="166" t="str">
        <f t="shared" si="1"/>
        <v/>
      </c>
      <c r="LF11" s="166">
        <f t="shared" si="1"/>
        <v>146370000</v>
      </c>
      <c r="LG11" s="166" t="str">
        <f t="shared" si="1"/>
        <v/>
      </c>
      <c r="LH11" s="166" t="str">
        <f t="shared" si="1"/>
        <v/>
      </c>
      <c r="LI11" s="166" t="str">
        <f t="shared" si="1"/>
        <v/>
      </c>
      <c r="LJ11" s="166" t="str">
        <f t="shared" si="1"/>
        <v/>
      </c>
      <c r="LK11" s="166" t="str">
        <f t="shared" si="1"/>
        <v/>
      </c>
      <c r="LL11" s="166">
        <f t="shared" si="1"/>
        <v>132323835</v>
      </c>
      <c r="LM11" s="168">
        <f>MIN(JZ11:LL11)</f>
        <v>132323835</v>
      </c>
      <c r="LN11" s="115"/>
      <c r="LO11" s="115"/>
      <c r="LP11" s="115">
        <v>36</v>
      </c>
      <c r="LQ11" s="115"/>
      <c r="LR11" s="115">
        <v>60</v>
      </c>
      <c r="LS11" s="115"/>
      <c r="LT11" s="115"/>
      <c r="LU11" s="115"/>
      <c r="LV11" s="115"/>
      <c r="LW11" s="115"/>
      <c r="LX11" s="115">
        <v>24</v>
      </c>
      <c r="LY11" s="115"/>
      <c r="LZ11" s="115"/>
      <c r="MA11" s="115"/>
      <c r="MB11" s="115"/>
      <c r="MC11" s="115"/>
      <c r="MD11" s="115"/>
      <c r="ME11" s="115"/>
      <c r="MF11" s="115"/>
      <c r="MG11" s="115">
        <v>61</v>
      </c>
      <c r="MH11" s="115"/>
      <c r="MI11" s="115"/>
      <c r="MJ11" s="115">
        <v>36</v>
      </c>
      <c r="MK11" s="115">
        <v>61</v>
      </c>
      <c r="ML11" s="115"/>
      <c r="MM11" s="115"/>
      <c r="MN11" s="115"/>
      <c r="MO11" s="115"/>
      <c r="MP11" s="115"/>
      <c r="MQ11" s="115"/>
      <c r="MR11" s="115">
        <v>24</v>
      </c>
      <c r="MS11" s="115"/>
      <c r="MT11" s="115">
        <v>61</v>
      </c>
      <c r="MU11" s="115"/>
      <c r="MV11" s="115"/>
      <c r="MW11" s="115">
        <v>36</v>
      </c>
      <c r="MX11" s="115"/>
      <c r="MY11" s="115"/>
      <c r="MZ11" s="115">
        <v>61</v>
      </c>
      <c r="NA11" s="142"/>
      <c r="NB11" s="115">
        <f t="shared" ref="NB11:ON11" si="2">IF(LN11&lt;36,0,IF(LN11=36,20,IF(LN11=48,30,IF(LN11&gt;=60,55,""))))</f>
        <v>0</v>
      </c>
      <c r="NC11" s="115">
        <f t="shared" si="2"/>
        <v>0</v>
      </c>
      <c r="ND11" s="115">
        <f t="shared" si="2"/>
        <v>20</v>
      </c>
      <c r="NE11" s="115">
        <f t="shared" si="2"/>
        <v>0</v>
      </c>
      <c r="NF11" s="115">
        <f t="shared" si="2"/>
        <v>55</v>
      </c>
      <c r="NG11" s="115">
        <f t="shared" si="2"/>
        <v>0</v>
      </c>
      <c r="NH11" s="115">
        <f t="shared" si="2"/>
        <v>0</v>
      </c>
      <c r="NI11" s="115">
        <f t="shared" si="2"/>
        <v>0</v>
      </c>
      <c r="NJ11" s="115">
        <f t="shared" si="2"/>
        <v>0</v>
      </c>
      <c r="NK11" s="115">
        <f t="shared" si="2"/>
        <v>0</v>
      </c>
      <c r="NL11" s="115">
        <f t="shared" si="2"/>
        <v>0</v>
      </c>
      <c r="NM11" s="115">
        <f t="shared" si="2"/>
        <v>0</v>
      </c>
      <c r="NN11" s="115">
        <f t="shared" si="2"/>
        <v>0</v>
      </c>
      <c r="NO11" s="115">
        <f t="shared" si="2"/>
        <v>0</v>
      </c>
      <c r="NP11" s="115">
        <f t="shared" si="2"/>
        <v>0</v>
      </c>
      <c r="NQ11" s="115">
        <f t="shared" si="2"/>
        <v>0</v>
      </c>
      <c r="NR11" s="115">
        <f t="shared" si="2"/>
        <v>0</v>
      </c>
      <c r="NS11" s="115">
        <f t="shared" si="2"/>
        <v>0</v>
      </c>
      <c r="NT11" s="115">
        <f t="shared" si="2"/>
        <v>0</v>
      </c>
      <c r="NU11" s="115">
        <f t="shared" si="2"/>
        <v>55</v>
      </c>
      <c r="NV11" s="115">
        <f t="shared" si="2"/>
        <v>0</v>
      </c>
      <c r="NW11" s="115">
        <f t="shared" si="2"/>
        <v>0</v>
      </c>
      <c r="NX11" s="115">
        <f t="shared" si="2"/>
        <v>20</v>
      </c>
      <c r="NY11" s="115">
        <f t="shared" si="2"/>
        <v>55</v>
      </c>
      <c r="NZ11" s="115">
        <f t="shared" si="2"/>
        <v>0</v>
      </c>
      <c r="OA11" s="115">
        <f t="shared" si="2"/>
        <v>0</v>
      </c>
      <c r="OB11" s="115">
        <f t="shared" si="2"/>
        <v>0</v>
      </c>
      <c r="OC11" s="115">
        <f t="shared" si="2"/>
        <v>0</v>
      </c>
      <c r="OD11" s="115">
        <f t="shared" si="2"/>
        <v>0</v>
      </c>
      <c r="OE11" s="115">
        <f t="shared" si="2"/>
        <v>0</v>
      </c>
      <c r="OF11" s="115">
        <f t="shared" si="2"/>
        <v>0</v>
      </c>
      <c r="OG11" s="115">
        <f t="shared" si="2"/>
        <v>0</v>
      </c>
      <c r="OH11" s="115">
        <f t="shared" si="2"/>
        <v>55</v>
      </c>
      <c r="OI11" s="115">
        <f t="shared" si="2"/>
        <v>0</v>
      </c>
      <c r="OJ11" s="115">
        <f t="shared" si="2"/>
        <v>0</v>
      </c>
      <c r="OK11" s="115">
        <f t="shared" si="2"/>
        <v>20</v>
      </c>
      <c r="OL11" s="115">
        <f t="shared" si="2"/>
        <v>0</v>
      </c>
      <c r="OM11" s="115">
        <f t="shared" si="2"/>
        <v>0</v>
      </c>
      <c r="ON11" s="115">
        <f t="shared" si="2"/>
        <v>55</v>
      </c>
      <c r="OO11" s="142"/>
      <c r="OP11" s="169" t="str">
        <f>IF(JZ11="","",($LM11*45)/JZ11)</f>
        <v/>
      </c>
      <c r="OQ11" s="169" t="str">
        <f t="shared" ref="OQ11:QB11" si="3">IF(KA11="","",($LM11*45)/KA11)</f>
        <v/>
      </c>
      <c r="OR11" s="169" t="str">
        <f t="shared" si="3"/>
        <v/>
      </c>
      <c r="OS11" s="169" t="str">
        <f t="shared" si="3"/>
        <v/>
      </c>
      <c r="OT11" s="169" t="str">
        <f t="shared" si="3"/>
        <v/>
      </c>
      <c r="OU11" s="169" t="str">
        <f t="shared" si="3"/>
        <v/>
      </c>
      <c r="OV11" s="169" t="str">
        <f t="shared" si="3"/>
        <v/>
      </c>
      <c r="OW11" s="169" t="str">
        <f t="shared" si="3"/>
        <v/>
      </c>
      <c r="OX11" s="169" t="str">
        <f t="shared" si="3"/>
        <v/>
      </c>
      <c r="OY11" s="169" t="str">
        <f t="shared" si="3"/>
        <v/>
      </c>
      <c r="OZ11" s="169" t="str">
        <f t="shared" si="3"/>
        <v/>
      </c>
      <c r="PA11" s="169" t="str">
        <f t="shared" si="3"/>
        <v/>
      </c>
      <c r="PB11" s="169" t="str">
        <f t="shared" si="3"/>
        <v/>
      </c>
      <c r="PC11" s="169" t="str">
        <f t="shared" si="3"/>
        <v/>
      </c>
      <c r="PD11" s="169" t="str">
        <f t="shared" si="3"/>
        <v/>
      </c>
      <c r="PE11" s="169" t="str">
        <f t="shared" si="3"/>
        <v/>
      </c>
      <c r="PF11" s="169" t="str">
        <f t="shared" si="3"/>
        <v/>
      </c>
      <c r="PG11" s="169" t="str">
        <f t="shared" si="3"/>
        <v/>
      </c>
      <c r="PH11" s="169" t="str">
        <f t="shared" si="3"/>
        <v/>
      </c>
      <c r="PI11" s="169" t="str">
        <f t="shared" si="3"/>
        <v/>
      </c>
      <c r="PJ11" s="169" t="str">
        <f t="shared" si="3"/>
        <v/>
      </c>
      <c r="PK11" s="169" t="str">
        <f t="shared" si="3"/>
        <v/>
      </c>
      <c r="PL11" s="170" t="str">
        <f t="shared" si="3"/>
        <v/>
      </c>
      <c r="PM11" s="170" t="str">
        <f t="shared" si="3"/>
        <v/>
      </c>
      <c r="PN11" s="169" t="str">
        <f t="shared" si="3"/>
        <v/>
      </c>
      <c r="PO11" s="169" t="str">
        <f t="shared" si="3"/>
        <v/>
      </c>
      <c r="PP11" s="169" t="str">
        <f t="shared" si="3"/>
        <v/>
      </c>
      <c r="PQ11" s="169" t="str">
        <f t="shared" si="3"/>
        <v/>
      </c>
      <c r="PR11" s="169" t="str">
        <f t="shared" si="3"/>
        <v/>
      </c>
      <c r="PS11" s="169" t="str">
        <f t="shared" si="3"/>
        <v/>
      </c>
      <c r="PT11" s="169" t="str">
        <f t="shared" si="3"/>
        <v/>
      </c>
      <c r="PU11" s="169" t="str">
        <f t="shared" si="3"/>
        <v/>
      </c>
      <c r="PV11" s="169">
        <f t="shared" si="3"/>
        <v>40.681646341463413</v>
      </c>
      <c r="PW11" s="169" t="str">
        <f t="shared" si="3"/>
        <v/>
      </c>
      <c r="PX11" s="169" t="str">
        <f t="shared" si="3"/>
        <v/>
      </c>
      <c r="PY11" s="169" t="str">
        <f t="shared" si="3"/>
        <v/>
      </c>
      <c r="PZ11" s="169" t="str">
        <f t="shared" si="3"/>
        <v/>
      </c>
      <c r="QA11" s="169" t="str">
        <f t="shared" si="3"/>
        <v/>
      </c>
      <c r="QB11" s="169">
        <f t="shared" si="3"/>
        <v>45</v>
      </c>
      <c r="QC11" s="171"/>
      <c r="QD11" s="171" t="str">
        <f>IF(OP11="","",(+NB11+OP11))</f>
        <v/>
      </c>
      <c r="QE11" s="172" t="str">
        <f t="shared" ref="QE11:RP11" si="4">IF(OQ11="","",(+NC11+OQ11))</f>
        <v/>
      </c>
      <c r="QF11" s="172" t="str">
        <f t="shared" si="4"/>
        <v/>
      </c>
      <c r="QG11" s="172" t="str">
        <f t="shared" si="4"/>
        <v/>
      </c>
      <c r="QH11" s="172" t="str">
        <f t="shared" si="4"/>
        <v/>
      </c>
      <c r="QI11" s="172" t="str">
        <f t="shared" si="4"/>
        <v/>
      </c>
      <c r="QJ11" s="172" t="str">
        <f t="shared" si="4"/>
        <v/>
      </c>
      <c r="QK11" s="172" t="str">
        <f t="shared" si="4"/>
        <v/>
      </c>
      <c r="QL11" s="172" t="str">
        <f t="shared" si="4"/>
        <v/>
      </c>
      <c r="QM11" s="172" t="str">
        <f t="shared" si="4"/>
        <v/>
      </c>
      <c r="QN11" s="172" t="str">
        <f t="shared" si="4"/>
        <v/>
      </c>
      <c r="QO11" s="172" t="str">
        <f t="shared" si="4"/>
        <v/>
      </c>
      <c r="QP11" s="172" t="str">
        <f t="shared" si="4"/>
        <v/>
      </c>
      <c r="QQ11" s="172" t="str">
        <f t="shared" si="4"/>
        <v/>
      </c>
      <c r="QR11" s="172" t="str">
        <f t="shared" si="4"/>
        <v/>
      </c>
      <c r="QS11" s="172" t="str">
        <f t="shared" si="4"/>
        <v/>
      </c>
      <c r="QT11" s="172" t="str">
        <f t="shared" si="4"/>
        <v/>
      </c>
      <c r="QU11" s="172" t="str">
        <f t="shared" si="4"/>
        <v/>
      </c>
      <c r="QV11" s="172" t="str">
        <f t="shared" si="4"/>
        <v/>
      </c>
      <c r="QW11" s="172" t="str">
        <f t="shared" si="4"/>
        <v/>
      </c>
      <c r="QX11" s="172" t="str">
        <f t="shared" si="4"/>
        <v/>
      </c>
      <c r="QY11" s="172" t="str">
        <f t="shared" si="4"/>
        <v/>
      </c>
      <c r="QZ11" s="172" t="str">
        <f t="shared" si="4"/>
        <v/>
      </c>
      <c r="RA11" s="172" t="str">
        <f t="shared" si="4"/>
        <v/>
      </c>
      <c r="RB11" s="172" t="str">
        <f t="shared" si="4"/>
        <v/>
      </c>
      <c r="RC11" s="172" t="str">
        <f t="shared" si="4"/>
        <v/>
      </c>
      <c r="RD11" s="172" t="str">
        <f t="shared" si="4"/>
        <v/>
      </c>
      <c r="RE11" s="172" t="str">
        <f t="shared" si="4"/>
        <v/>
      </c>
      <c r="RF11" s="172" t="str">
        <f t="shared" si="4"/>
        <v/>
      </c>
      <c r="RG11" s="172" t="str">
        <f t="shared" si="4"/>
        <v/>
      </c>
      <c r="RH11" s="172" t="str">
        <f t="shared" si="4"/>
        <v/>
      </c>
      <c r="RI11" s="172" t="str">
        <f t="shared" si="4"/>
        <v/>
      </c>
      <c r="RJ11" s="172">
        <f t="shared" si="4"/>
        <v>95.68164634146342</v>
      </c>
      <c r="RK11" s="172" t="str">
        <f t="shared" si="4"/>
        <v/>
      </c>
      <c r="RL11" s="172" t="str">
        <f t="shared" si="4"/>
        <v/>
      </c>
      <c r="RM11" s="172" t="str">
        <f t="shared" si="4"/>
        <v/>
      </c>
      <c r="RN11" s="172" t="str">
        <f t="shared" si="4"/>
        <v/>
      </c>
      <c r="RO11" s="172" t="str">
        <f t="shared" si="4"/>
        <v/>
      </c>
      <c r="RP11" s="172">
        <f t="shared" si="4"/>
        <v>100</v>
      </c>
      <c r="RQ11" s="173">
        <f>MAX(QD11:RP11)</f>
        <v>100</v>
      </c>
      <c r="RR11" s="21" t="str">
        <f>IF($RQ11=QD11,QD$10,IF($RQ11=QE11,QE$10,IF($RQ11=QF11,QF$10,IF($RQ11=QG11,QG$10,IF($RQ11=QH11,QH$10,IF($RQ11=QI11,QI$10,IF($RQ11=QJ11,QJ$10,"")))))))</f>
        <v/>
      </c>
      <c r="RS11" s="21" t="str">
        <f>IF($RQ11=QK11,QK$10,IF($RQ11=QL11,QL$10,IF($RQ11=QM11,QM$10,IF($RQ11=QN11,QN$10,IF($RQ11=QO11,QO$10,IF($RQ11=QP11,QP$10,IF($RQ11=QQ11,QQ$10,"")))))))</f>
        <v/>
      </c>
      <c r="RT11" s="21" t="str">
        <f>IF($RQ11=QR11,QR$10,IF($RQ11=QS11,QS$10,IF($RQ11=QT11,QT$10,IF($RQ11=QU11,QU$10,IF($RQ11=QV11,QV$10,IF($RQ11=QW11,QW$10,IF($RQ11=QX11,QX$10,"")))))))</f>
        <v/>
      </c>
      <c r="RU11" s="21" t="str">
        <f>IF($RQ11=QY11,QY$10,IF($RQ11=QZ11,QZ$10,IF($RQ11=RA11,RA$10,IF($RQ11=RB11,RB$10,IF($RQ11=RC11,RC$10,IF($RQ11=RD11,RD$10,IF($RQ11=RE11,RE$10,"")))))))</f>
        <v/>
      </c>
      <c r="RV11" s="21" t="str">
        <f>IF($RQ11=RF11,RF$10,IF($RQ11=RG11,RG$10,IF($RQ11=RH11,RH$10,IF($RQ11=RI11,RI$10,IF($RQ11=RJ11,RJ$10,IF($RQ11=RK11,RK$10,IF($RQ11=RL11,RL$10,"")))))))</f>
        <v/>
      </c>
      <c r="RW11" s="21" t="str">
        <f>IF($RQ11=RM11,RM$10,IF($RQ11=RN11,RN$10,IF($RQ11=RO11,RO$10,IF($RQ11=RP11,RP$10,""))))</f>
        <v>INSTRUMENTACION Y SERVICIOS SAS</v>
      </c>
      <c r="RX11" s="174" t="str">
        <f>CONCATENATE(RR11,RS11,RT11,RU11,RV11,RW11)</f>
        <v>INSTRUMENTACION Y SERVICIOS SAS</v>
      </c>
      <c r="RY11" s="175" t="str">
        <f>IF($RX11=$H$10,$H11,IF($RX11=$I$10,$I11,IF($RX11=$J$10,$J11,IF($RX11=$K$10,$K11,IF($RX11=$L$10,$L11,IF($RX11=$M$10,$M11,IF($RX11=$N$10,$N11,"")))))))</f>
        <v/>
      </c>
      <c r="RZ11" s="175" t="str">
        <f>IF($RX11=$O$10,$O11,IF($RX11=$P$10,$P11,IF($RX11=$Q$10,$Q11,IF($RX11=$R$10,$R11,IF($RX11=$S$10,$S11,IF($RX11=$T$10,$T11,IF($RX11=$U$10,$U11,"")))))))</f>
        <v/>
      </c>
      <c r="SA11" s="175" t="str">
        <f>IF($RX11=$V$10,$V11,IF($RX11=$W$10,$W11,IF($RX11=$X$10,$X11,IF($RX11=$Y$10,$Y11,IF($RX11=$Z$10,$Z11,IF($RX11=$AA$10,$AA11,IF($RX11=$AB$10,$AB11,"")))))))</f>
        <v/>
      </c>
      <c r="SB11" s="175" t="str">
        <f>IF($RX11=$AC$10,$AC11,IF($RX11=$AD$10,$AD11,IF($RX11=$AE$10,$AE11,IF($RX11=$AF$10,$AF11,IF($RX11=$AG$10,$AG11,IF($RX11=$AH$10,$AH11,IF($RX11=$AI$10,$AI11,"")))))))</f>
        <v/>
      </c>
      <c r="SC11" s="175" t="str">
        <f>IF($RX11=$AJ$10,$AJ11,IF($RX11=$AK$10,$AK11,IF($RX11=$AL$10,$AL11,IF($RX11=$AM$10,$AM11,IF($RX11=$AN$10,$AN11,IF($RX11=$AO$10,$AO11,IF($RX11=$AP$10,$AP11,"")))))))</f>
        <v/>
      </c>
      <c r="SD11" s="175">
        <f>IF($RX11=$AQ$10,$AQ11,IF($RX11=$AR$10,$AR11,IF($RX11=$AS$10,$AS11,IF($RX11=$AT$10,$AT11,""))))</f>
        <v>132323835</v>
      </c>
      <c r="SE11" s="175">
        <f>MAX(RY11:SD11)</f>
        <v>132323835</v>
      </c>
      <c r="SF11" s="176"/>
    </row>
    <row r="12" spans="1:500" ht="37.5" hidden="1" customHeight="1">
      <c r="A12" s="75">
        <v>2</v>
      </c>
      <c r="B12" s="76" t="s">
        <v>127</v>
      </c>
      <c r="C12" s="80" t="s">
        <v>128</v>
      </c>
      <c r="D12" s="79" t="s">
        <v>129</v>
      </c>
      <c r="E12" s="76" t="s">
        <v>131</v>
      </c>
      <c r="F12" s="77">
        <v>1</v>
      </c>
      <c r="G12" s="105">
        <v>56828846.269999996</v>
      </c>
      <c r="H12" s="109" t="s">
        <v>369</v>
      </c>
      <c r="I12" s="109" t="s">
        <v>369</v>
      </c>
      <c r="J12" s="110">
        <v>34510000</v>
      </c>
      <c r="K12" s="110">
        <v>52905020</v>
      </c>
      <c r="L12" s="110">
        <v>51635290</v>
      </c>
      <c r="M12" s="109" t="s">
        <v>369</v>
      </c>
      <c r="N12" s="109" t="s">
        <v>369</v>
      </c>
      <c r="O12" s="109" t="s">
        <v>369</v>
      </c>
      <c r="P12" s="109" t="s">
        <v>369</v>
      </c>
      <c r="Q12" s="109" t="s">
        <v>369</v>
      </c>
      <c r="R12" s="109" t="s">
        <v>369</v>
      </c>
      <c r="S12" s="109" t="s">
        <v>369</v>
      </c>
      <c r="T12" s="109" t="s">
        <v>369</v>
      </c>
      <c r="U12" s="109" t="s">
        <v>369</v>
      </c>
      <c r="V12" s="109" t="s">
        <v>369</v>
      </c>
      <c r="W12" s="109" t="s">
        <v>369</v>
      </c>
      <c r="X12" s="109" t="s">
        <v>369</v>
      </c>
      <c r="Y12" s="109" t="s">
        <v>369</v>
      </c>
      <c r="Z12" s="109" t="s">
        <v>369</v>
      </c>
      <c r="AA12" s="110">
        <v>51527000</v>
      </c>
      <c r="AB12" s="109" t="s">
        <v>369</v>
      </c>
      <c r="AC12" s="109" t="s">
        <v>369</v>
      </c>
      <c r="AD12" s="109" t="s">
        <v>369</v>
      </c>
      <c r="AE12" s="110">
        <v>52360000</v>
      </c>
      <c r="AF12" s="109" t="s">
        <v>369</v>
      </c>
      <c r="AG12" s="109" t="s">
        <v>369</v>
      </c>
      <c r="AH12" s="109" t="s">
        <v>369</v>
      </c>
      <c r="AI12" s="109" t="s">
        <v>369</v>
      </c>
      <c r="AJ12" s="109" t="s">
        <v>369</v>
      </c>
      <c r="AK12" s="109" t="s">
        <v>369</v>
      </c>
      <c r="AL12" s="110">
        <v>41999860</v>
      </c>
      <c r="AM12" s="109" t="s">
        <v>369</v>
      </c>
      <c r="AN12" s="110">
        <v>35581000</v>
      </c>
      <c r="AO12" s="109" t="s">
        <v>369</v>
      </c>
      <c r="AP12" s="109" t="s">
        <v>369</v>
      </c>
      <c r="AQ12" s="109" t="s">
        <v>369</v>
      </c>
      <c r="AR12" s="109" t="s">
        <v>369</v>
      </c>
      <c r="AS12" s="109" t="s">
        <v>369</v>
      </c>
      <c r="AT12" s="110">
        <v>52282538.140000001</v>
      </c>
      <c r="AU12" s="143"/>
      <c r="AV12" s="130" t="s">
        <v>111</v>
      </c>
      <c r="AW12" s="130" t="s">
        <v>111</v>
      </c>
      <c r="AX12" s="130" t="s">
        <v>111</v>
      </c>
      <c r="AY12" s="130" t="s">
        <v>111</v>
      </c>
      <c r="AZ12" s="130" t="s">
        <v>111</v>
      </c>
      <c r="BA12" s="130" t="s">
        <v>111</v>
      </c>
      <c r="BB12" s="130" t="s">
        <v>111</v>
      </c>
      <c r="BC12" s="130" t="s">
        <v>115</v>
      </c>
      <c r="BD12" s="130" t="s">
        <v>111</v>
      </c>
      <c r="BE12" s="130" t="s">
        <v>111</v>
      </c>
      <c r="BF12" s="130" t="s">
        <v>111</v>
      </c>
      <c r="BG12" s="130" t="s">
        <v>111</v>
      </c>
      <c r="BH12" s="130" t="s">
        <v>115</v>
      </c>
      <c r="BI12" s="130" t="s">
        <v>111</v>
      </c>
      <c r="BJ12" s="130" t="s">
        <v>111</v>
      </c>
      <c r="BK12" s="130" t="s">
        <v>111</v>
      </c>
      <c r="BL12" s="130" t="s">
        <v>115</v>
      </c>
      <c r="BM12" s="130" t="s">
        <v>115</v>
      </c>
      <c r="BN12" s="130" t="s">
        <v>111</v>
      </c>
      <c r="BO12" s="130" t="s">
        <v>115</v>
      </c>
      <c r="BP12" s="130" t="s">
        <v>111</v>
      </c>
      <c r="BQ12" s="130" t="s">
        <v>111</v>
      </c>
      <c r="BR12" s="130" t="s">
        <v>111</v>
      </c>
      <c r="BS12" s="130" t="s">
        <v>111</v>
      </c>
      <c r="BT12" s="130" t="s">
        <v>111</v>
      </c>
      <c r="BU12" s="130" t="s">
        <v>111</v>
      </c>
      <c r="BV12" s="130" t="s">
        <v>111</v>
      </c>
      <c r="BW12" s="130" t="s">
        <v>111</v>
      </c>
      <c r="BX12" s="130" t="s">
        <v>111</v>
      </c>
      <c r="BY12" s="130" t="s">
        <v>115</v>
      </c>
      <c r="BZ12" s="130" t="s">
        <v>111</v>
      </c>
      <c r="CA12" s="130" t="s">
        <v>111</v>
      </c>
      <c r="CB12" s="130" t="s">
        <v>111</v>
      </c>
      <c r="CC12" s="130" t="s">
        <v>111</v>
      </c>
      <c r="CD12" s="130" t="s">
        <v>111</v>
      </c>
      <c r="CE12" s="130" t="s">
        <v>111</v>
      </c>
      <c r="CF12" s="130" t="s">
        <v>111</v>
      </c>
      <c r="CG12" s="130" t="s">
        <v>111</v>
      </c>
      <c r="CH12" s="130" t="s">
        <v>111</v>
      </c>
      <c r="CI12" s="131" t="s">
        <v>111</v>
      </c>
      <c r="CJ12" s="131" t="s">
        <v>111</v>
      </c>
      <c r="CK12" s="131" t="s">
        <v>111</v>
      </c>
      <c r="CL12" s="131" t="s">
        <v>111</v>
      </c>
      <c r="CM12" s="131" t="s">
        <v>111</v>
      </c>
      <c r="CN12" s="131" t="s">
        <v>111</v>
      </c>
      <c r="CO12" s="131" t="s">
        <v>111</v>
      </c>
      <c r="CP12" s="131" t="s">
        <v>111</v>
      </c>
      <c r="CQ12" s="131" t="s">
        <v>111</v>
      </c>
      <c r="CR12" s="131" t="s">
        <v>111</v>
      </c>
      <c r="CS12" s="131" t="s">
        <v>111</v>
      </c>
      <c r="CT12" s="131" t="s">
        <v>111</v>
      </c>
      <c r="CU12" s="131" t="s">
        <v>115</v>
      </c>
      <c r="CV12" s="131" t="s">
        <v>111</v>
      </c>
      <c r="CW12" s="131" t="s">
        <v>111</v>
      </c>
      <c r="CX12" s="131" t="s">
        <v>111</v>
      </c>
      <c r="CY12" s="131" t="s">
        <v>111</v>
      </c>
      <c r="CZ12" s="131" t="s">
        <v>111</v>
      </c>
      <c r="DA12" s="131" t="s">
        <v>111</v>
      </c>
      <c r="DB12" s="131" t="s">
        <v>111</v>
      </c>
      <c r="DC12" s="131" t="s">
        <v>111</v>
      </c>
      <c r="DD12" s="131" t="s">
        <v>111</v>
      </c>
      <c r="DE12" s="131" t="s">
        <v>111</v>
      </c>
      <c r="DF12" s="131" t="s">
        <v>111</v>
      </c>
      <c r="DG12" s="131" t="s">
        <v>115</v>
      </c>
      <c r="DH12" s="131" t="s">
        <v>111</v>
      </c>
      <c r="DI12" s="131" t="s">
        <v>111</v>
      </c>
      <c r="DJ12" s="131" t="s">
        <v>115</v>
      </c>
      <c r="DK12" s="131" t="s">
        <v>111</v>
      </c>
      <c r="DL12" s="131" t="s">
        <v>111</v>
      </c>
      <c r="DM12" s="131" t="s">
        <v>111</v>
      </c>
      <c r="DN12" s="131" t="s">
        <v>111</v>
      </c>
      <c r="DO12" s="131" t="s">
        <v>111</v>
      </c>
      <c r="DP12" s="131" t="s">
        <v>111</v>
      </c>
      <c r="DQ12" s="131" t="s">
        <v>111</v>
      </c>
      <c r="DR12" s="131" t="s">
        <v>111</v>
      </c>
      <c r="DS12" s="131" t="s">
        <v>111</v>
      </c>
      <c r="DT12" s="131" t="s">
        <v>111</v>
      </c>
      <c r="DU12" s="131" t="s">
        <v>111</v>
      </c>
      <c r="DV12" s="132" t="s">
        <v>111</v>
      </c>
      <c r="DW12" s="132" t="s">
        <v>111</v>
      </c>
      <c r="DX12" s="132" t="s">
        <v>111</v>
      </c>
      <c r="DY12" s="132" t="s">
        <v>111</v>
      </c>
      <c r="DZ12" s="132" t="s">
        <v>111</v>
      </c>
      <c r="EA12" s="132" t="s">
        <v>111</v>
      </c>
      <c r="EB12" s="132" t="s">
        <v>111</v>
      </c>
      <c r="EC12" s="132" t="s">
        <v>111</v>
      </c>
      <c r="ED12" s="132" t="s">
        <v>111</v>
      </c>
      <c r="EE12" s="132" t="s">
        <v>111</v>
      </c>
      <c r="EF12" s="132" t="s">
        <v>111</v>
      </c>
      <c r="EG12" s="132" t="s">
        <v>111</v>
      </c>
      <c r="EH12" s="132" t="s">
        <v>111</v>
      </c>
      <c r="EI12" s="132" t="s">
        <v>111</v>
      </c>
      <c r="EJ12" s="132" t="s">
        <v>111</v>
      </c>
      <c r="EK12" s="132" t="s">
        <v>111</v>
      </c>
      <c r="EL12" s="132" t="s">
        <v>111</v>
      </c>
      <c r="EM12" s="132" t="s">
        <v>111</v>
      </c>
      <c r="EN12" s="132" t="s">
        <v>111</v>
      </c>
      <c r="EO12" s="132" t="s">
        <v>111</v>
      </c>
      <c r="EP12" s="132" t="s">
        <v>111</v>
      </c>
      <c r="EQ12" s="132" t="s">
        <v>111</v>
      </c>
      <c r="ER12" s="132" t="s">
        <v>111</v>
      </c>
      <c r="ES12" s="132" t="s">
        <v>111</v>
      </c>
      <c r="ET12" s="132" t="s">
        <v>115</v>
      </c>
      <c r="EU12" s="132" t="s">
        <v>111</v>
      </c>
      <c r="EV12" s="132" t="s">
        <v>111</v>
      </c>
      <c r="EW12" s="132" t="s">
        <v>111</v>
      </c>
      <c r="EX12" s="132" t="s">
        <v>111</v>
      </c>
      <c r="EY12" s="132" t="s">
        <v>115</v>
      </c>
      <c r="EZ12" s="132" t="s">
        <v>111</v>
      </c>
      <c r="FA12" s="132" t="s">
        <v>111</v>
      </c>
      <c r="FB12" s="132" t="s">
        <v>111</v>
      </c>
      <c r="FC12" s="132" t="s">
        <v>111</v>
      </c>
      <c r="FD12" s="132" t="s">
        <v>111</v>
      </c>
      <c r="FE12" s="132" t="s">
        <v>111</v>
      </c>
      <c r="FF12" s="132" t="s">
        <v>111</v>
      </c>
      <c r="FG12" s="132" t="s">
        <v>111</v>
      </c>
      <c r="FH12" s="132" t="s">
        <v>111</v>
      </c>
      <c r="FI12" s="136"/>
      <c r="FJ12" s="138" t="str">
        <f t="shared" ref="FJ12:FJ75" si="5">IF(AV12="NO CUMPLE","NO CUMPLE",IF(CI12="NO CUMPLE","NO CUMPLE",IF(DV12="NO CUMPLE","NO CUMPLE",IF(DV12="CUMPLE","CUMPLE"))))</f>
        <v>CUMPLE</v>
      </c>
      <c r="FK12" s="138" t="str">
        <f t="shared" ref="FK12:FK75" si="6">IF(AW12="NO CUMPLE","NO CUMPLE",IF(CJ12="NO CUMPLE","NO CUMPLE",IF(DW12="NO CUMPLE","NO CUMPLE",IF(DW12="CUMPLE","CUMPLE"))))</f>
        <v>CUMPLE</v>
      </c>
      <c r="FL12" s="138" t="str">
        <f t="shared" ref="FL12:FL75" si="7">IF(AX12="NO CUMPLE","NO CUMPLE",IF(CK12="NO CUMPLE","NO CUMPLE",IF(DX12="NO CUMPLE","NO CUMPLE",IF(DX12="CUMPLE","CUMPLE"))))</f>
        <v>CUMPLE</v>
      </c>
      <c r="FM12" s="138" t="str">
        <f t="shared" ref="FM12:FM75" si="8">IF(AY12="NO CUMPLE","NO CUMPLE",IF(CL12="NO CUMPLE","NO CUMPLE",IF(DY12="NO CUMPLE","NO CUMPLE",IF(DY12="CUMPLE","CUMPLE"))))</f>
        <v>CUMPLE</v>
      </c>
      <c r="FN12" s="138" t="str">
        <f t="shared" ref="FN12:FN75" si="9">IF(AZ12="NO CUMPLE","NO CUMPLE",IF(CM12="NO CUMPLE","NO CUMPLE",IF(DZ12="NO CUMPLE","NO CUMPLE",IF(DZ12="CUMPLE","CUMPLE"))))</f>
        <v>CUMPLE</v>
      </c>
      <c r="FO12" s="138" t="str">
        <f t="shared" ref="FO12:FO75" si="10">IF(BA12="NO CUMPLE","NO CUMPLE",IF(CN12="NO CUMPLE","NO CUMPLE",IF(EA12="NO CUMPLE","NO CUMPLE",IF(EA12="CUMPLE","CUMPLE"))))</f>
        <v>CUMPLE</v>
      </c>
      <c r="FP12" s="138" t="str">
        <f t="shared" ref="FP12:FP75" si="11">IF(BB12="NO CUMPLE","NO CUMPLE",IF(CO12="NO CUMPLE","NO CUMPLE",IF(EB12="NO CUMPLE","NO CUMPLE",IF(EB12="CUMPLE","CUMPLE"))))</f>
        <v>CUMPLE</v>
      </c>
      <c r="FQ12" s="138" t="str">
        <f t="shared" ref="FQ12:FQ75" si="12">IF(BC12="NO CUMPLE","NO CUMPLE",IF(CP12="NO CUMPLE","NO CUMPLE",IF(EC12="NO CUMPLE","NO CUMPLE",IF(EC12="CUMPLE","CUMPLE"))))</f>
        <v>NO CUMPLE</v>
      </c>
      <c r="FR12" s="138" t="str">
        <f t="shared" ref="FR12:FR75" si="13">IF(BD12="NO CUMPLE","NO CUMPLE",IF(CQ12="NO CUMPLE","NO CUMPLE",IF(ED12="NO CUMPLE","NO CUMPLE",IF(ED12="CUMPLE","CUMPLE"))))</f>
        <v>CUMPLE</v>
      </c>
      <c r="FS12" s="138" t="str">
        <f t="shared" ref="FS12:FS75" si="14">IF(BE12="NO CUMPLE","NO CUMPLE",IF(CR12="NO CUMPLE","NO CUMPLE",IF(EE12="NO CUMPLE","NO CUMPLE",IF(EE12="CUMPLE","CUMPLE"))))</f>
        <v>CUMPLE</v>
      </c>
      <c r="FT12" s="138" t="str">
        <f t="shared" ref="FT12:FT75" si="15">IF(BF12="NO CUMPLE","NO CUMPLE",IF(CS12="NO CUMPLE","NO CUMPLE",IF(EF12="NO CUMPLE","NO CUMPLE",IF(EF12="CUMPLE","CUMPLE"))))</f>
        <v>CUMPLE</v>
      </c>
      <c r="FU12" s="138" t="str">
        <f t="shared" ref="FU12:FU75" si="16">IF(BG12="NO CUMPLE","NO CUMPLE",IF(CT12="NO CUMPLE","NO CUMPLE",IF(EG12="NO CUMPLE","NO CUMPLE",IF(EG12="CUMPLE","CUMPLE"))))</f>
        <v>CUMPLE</v>
      </c>
      <c r="FV12" s="138" t="str">
        <f t="shared" ref="FV12:FV75" si="17">IF(BH12="NO CUMPLE","NO CUMPLE",IF(CU12="NO CUMPLE","NO CUMPLE",IF(EH12="NO CUMPLE","NO CUMPLE",IF(EH12="CUMPLE","CUMPLE"))))</f>
        <v>NO CUMPLE</v>
      </c>
      <c r="FW12" s="138" t="str">
        <f t="shared" ref="FW12:FW75" si="18">IF(BI12="NO CUMPLE","NO CUMPLE",IF(CV12="NO CUMPLE","NO CUMPLE",IF(EI12="NO CUMPLE","NO CUMPLE",IF(EI12="CUMPLE","CUMPLE"))))</f>
        <v>CUMPLE</v>
      </c>
      <c r="FX12" s="138" t="str">
        <f t="shared" ref="FX12:FX75" si="19">IF(BJ12="NO CUMPLE","NO CUMPLE",IF(CW12="NO CUMPLE","NO CUMPLE",IF(EJ12="NO CUMPLE","NO CUMPLE",IF(EJ12="CUMPLE","CUMPLE"))))</f>
        <v>CUMPLE</v>
      </c>
      <c r="FY12" s="138" t="str">
        <f t="shared" ref="FY12:FY75" si="20">IF(BK12="NO CUMPLE","NO CUMPLE",IF(CX12="NO CUMPLE","NO CUMPLE",IF(EK12="NO CUMPLE","NO CUMPLE",IF(EK12="CUMPLE","CUMPLE"))))</f>
        <v>CUMPLE</v>
      </c>
      <c r="FZ12" s="138" t="str">
        <f t="shared" ref="FZ12:FZ75" si="21">IF(BL12="NO CUMPLE","NO CUMPLE",IF(CY12="NO CUMPLE","NO CUMPLE",IF(EL12="NO CUMPLE","NO CUMPLE",IF(EL12="CUMPLE","CUMPLE"))))</f>
        <v>NO CUMPLE</v>
      </c>
      <c r="GA12" s="138" t="str">
        <f t="shared" ref="GA12:GA75" si="22">IF(BM12="NO CUMPLE","NO CUMPLE",IF(CZ12="NO CUMPLE","NO CUMPLE",IF(EM12="NO CUMPLE","NO CUMPLE",IF(EM12="CUMPLE","CUMPLE"))))</f>
        <v>NO CUMPLE</v>
      </c>
      <c r="GB12" s="138" t="str">
        <f t="shared" ref="GB12:GB75" si="23">IF(BN12="NO CUMPLE","NO CUMPLE",IF(DA12="NO CUMPLE","NO CUMPLE",IF(EN12="NO CUMPLE","NO CUMPLE",IF(EN12="CUMPLE","CUMPLE"))))</f>
        <v>CUMPLE</v>
      </c>
      <c r="GC12" s="138" t="str">
        <f t="shared" ref="GC12:GC75" si="24">IF(BO12="NO CUMPLE","NO CUMPLE",IF(DB12="NO CUMPLE","NO CUMPLE",IF(EO12="NO CUMPLE","NO CUMPLE",IF(EO12="CUMPLE","CUMPLE"))))</f>
        <v>NO CUMPLE</v>
      </c>
      <c r="GD12" s="138" t="str">
        <f t="shared" ref="GD12:GD75" si="25">IF(BP12="NO CUMPLE","NO CUMPLE",IF(DC12="NO CUMPLE","NO CUMPLE",IF(EP12="NO CUMPLE","NO CUMPLE",IF(EP12="CUMPLE","CUMPLE"))))</f>
        <v>CUMPLE</v>
      </c>
      <c r="GE12" s="138" t="str">
        <f t="shared" ref="GE12:GE75" si="26">IF(BQ12="NO CUMPLE","NO CUMPLE",IF(DD12="NO CUMPLE","NO CUMPLE",IF(EQ12="NO CUMPLE","NO CUMPLE",IF(EQ12="CUMPLE","CUMPLE"))))</f>
        <v>CUMPLE</v>
      </c>
      <c r="GF12" s="138" t="str">
        <f t="shared" ref="GF12:GF75" si="27">IF(BR12="NO CUMPLE","NO CUMPLE",IF(DE12="NO CUMPLE","NO CUMPLE",IF(ER12="NO CUMPLE","NO CUMPLE",IF(ER12="CUMPLE","CUMPLE"))))</f>
        <v>CUMPLE</v>
      </c>
      <c r="GG12" s="138" t="str">
        <f t="shared" ref="GG12:GG75" si="28">IF(BS12="NO CUMPLE","NO CUMPLE",IF(DF12="NO CUMPLE","NO CUMPLE",IF(ES12="NO CUMPLE","NO CUMPLE",IF(ES12="CUMPLE","CUMPLE"))))</f>
        <v>CUMPLE</v>
      </c>
      <c r="GH12" s="138" t="str">
        <f t="shared" ref="GH12:GH75" si="29">IF(BT12="NO CUMPLE","NO CUMPLE",IF(DG12="NO CUMPLE","NO CUMPLE",IF(ET12="NO CUMPLE","NO CUMPLE",IF(ET12="CUMPLE","CUMPLE"))))</f>
        <v>NO CUMPLE</v>
      </c>
      <c r="GI12" s="138" t="str">
        <f t="shared" ref="GI12:GI75" si="30">IF(BU12="NO CUMPLE","NO CUMPLE",IF(DH12="NO CUMPLE","NO CUMPLE",IF(EU12="NO CUMPLE","NO CUMPLE",IF(EU12="CUMPLE","CUMPLE"))))</f>
        <v>CUMPLE</v>
      </c>
      <c r="GJ12" s="138" t="str">
        <f t="shared" ref="GJ12:GJ75" si="31">IF(BV12="NO CUMPLE","NO CUMPLE",IF(DI12="NO CUMPLE","NO CUMPLE",IF(EV12="NO CUMPLE","NO CUMPLE",IF(EV12="CUMPLE","CUMPLE"))))</f>
        <v>CUMPLE</v>
      </c>
      <c r="GK12" s="138" t="str">
        <f t="shared" ref="GK12:GK75" si="32">IF(BW12="NO CUMPLE","NO CUMPLE",IF(DJ12="NO CUMPLE","NO CUMPLE",IF(EW12="NO CUMPLE","NO CUMPLE",IF(EW12="CUMPLE","CUMPLE"))))</f>
        <v>NO CUMPLE</v>
      </c>
      <c r="GL12" s="138" t="str">
        <f t="shared" ref="GL12:GL75" si="33">IF(BX12="NO CUMPLE","NO CUMPLE",IF(DK12="NO CUMPLE","NO CUMPLE",IF(EX12="NO CUMPLE","NO CUMPLE",IF(EX12="CUMPLE","CUMPLE"))))</f>
        <v>CUMPLE</v>
      </c>
      <c r="GM12" s="138" t="str">
        <f t="shared" ref="GM12:GM75" si="34">IF(BY12="NO CUMPLE","NO CUMPLE",IF(DL12="NO CUMPLE","NO CUMPLE",IF(EY12="NO CUMPLE","NO CUMPLE",IF(EY12="CUMPLE","CUMPLE"))))</f>
        <v>NO CUMPLE</v>
      </c>
      <c r="GN12" s="138" t="str">
        <f t="shared" ref="GN12:GN75" si="35">IF(BZ12="NO CUMPLE","NO CUMPLE",IF(DM12="NO CUMPLE","NO CUMPLE",IF(EZ12="NO CUMPLE","NO CUMPLE",IF(EZ12="CUMPLE","CUMPLE"))))</f>
        <v>CUMPLE</v>
      </c>
      <c r="GO12" s="138" t="str">
        <f t="shared" ref="GO12:GO75" si="36">IF(CA12="NO CUMPLE","NO CUMPLE",IF(DN12="NO CUMPLE","NO CUMPLE",IF(FA12="NO CUMPLE","NO CUMPLE",IF(FA12="CUMPLE","CUMPLE"))))</f>
        <v>CUMPLE</v>
      </c>
      <c r="GP12" s="138" t="str">
        <f t="shared" ref="GP12:GP75" si="37">IF(CB12="NO CUMPLE","NO CUMPLE",IF(DO12="NO CUMPLE","NO CUMPLE",IF(FB12="NO CUMPLE","NO CUMPLE",IF(FB12="CUMPLE","CUMPLE"))))</f>
        <v>CUMPLE</v>
      </c>
      <c r="GQ12" s="138" t="str">
        <f t="shared" ref="GQ12:GQ75" si="38">IF(CC12="NO CUMPLE","NO CUMPLE",IF(DP12="NO CUMPLE","NO CUMPLE",IF(FC12="NO CUMPLE","NO CUMPLE",IF(FC12="CUMPLE","CUMPLE"))))</f>
        <v>CUMPLE</v>
      </c>
      <c r="GR12" s="138" t="str">
        <f t="shared" ref="GR12:GR75" si="39">IF(CD12="NO CUMPLE","NO CUMPLE",IF(DQ12="NO CUMPLE","NO CUMPLE",IF(FD12="NO CUMPLE","NO CUMPLE",IF(FD12="CUMPLE","CUMPLE"))))</f>
        <v>CUMPLE</v>
      </c>
      <c r="GS12" s="138" t="str">
        <f t="shared" ref="GS12:GS75" si="40">IF(CE12="NO CUMPLE","NO CUMPLE",IF(DR12="NO CUMPLE","NO CUMPLE",IF(FE12="NO CUMPLE","NO CUMPLE",IF(FE12="CUMPLE","CUMPLE"))))</f>
        <v>CUMPLE</v>
      </c>
      <c r="GT12" s="138" t="str">
        <f t="shared" ref="GT12:GT75" si="41">IF(CF12="NO CUMPLE","NO CUMPLE",IF(DS12="NO CUMPLE","NO CUMPLE",IF(FF12="NO CUMPLE","NO CUMPLE",IF(FF12="CUMPLE","CUMPLE"))))</f>
        <v>CUMPLE</v>
      </c>
      <c r="GU12" s="138" t="str">
        <f t="shared" ref="GU12:GU75" si="42">IF(CG12="NO CUMPLE","NO CUMPLE",IF(DT12="NO CUMPLE","NO CUMPLE",IF(FG12="NO CUMPLE","NO CUMPLE",IF(FG12="CUMPLE","CUMPLE"))))</f>
        <v>CUMPLE</v>
      </c>
      <c r="GV12" s="138" t="str">
        <f t="shared" ref="GV12:GV75" si="43">IF(CH12="NO CUMPLE","NO CUMPLE",IF(DU12="NO CUMPLE","NO CUMPLE",IF(FH12="NO CUMPLE","NO CUMPLE",IF(FH12="CUMPLE","CUMPLE"))))</f>
        <v>CUMPLE</v>
      </c>
      <c r="GW12" s="141"/>
      <c r="GX12" s="124" t="s">
        <v>369</v>
      </c>
      <c r="GY12" s="124" t="s">
        <v>369</v>
      </c>
      <c r="GZ12" s="124" t="s">
        <v>111</v>
      </c>
      <c r="HA12" s="124" t="s">
        <v>111</v>
      </c>
      <c r="HB12" s="124" t="s">
        <v>111</v>
      </c>
      <c r="HC12" s="124" t="s">
        <v>369</v>
      </c>
      <c r="HD12" s="124" t="s">
        <v>369</v>
      </c>
      <c r="HE12" s="124" t="s">
        <v>369</v>
      </c>
      <c r="HF12" s="124" t="s">
        <v>369</v>
      </c>
      <c r="HG12" s="124" t="s">
        <v>369</v>
      </c>
      <c r="HH12" s="124" t="s">
        <v>369</v>
      </c>
      <c r="HI12" s="124" t="s">
        <v>369</v>
      </c>
      <c r="HJ12" s="124" t="s">
        <v>369</v>
      </c>
      <c r="HK12" s="124" t="s">
        <v>369</v>
      </c>
      <c r="HL12" s="124" t="s">
        <v>369</v>
      </c>
      <c r="HM12" s="124" t="s">
        <v>369</v>
      </c>
      <c r="HN12" s="124" t="s">
        <v>369</v>
      </c>
      <c r="HO12" s="124" t="s">
        <v>369</v>
      </c>
      <c r="HP12" s="124" t="s">
        <v>369</v>
      </c>
      <c r="HQ12" s="124" t="s">
        <v>115</v>
      </c>
      <c r="HR12" s="124" t="s">
        <v>369</v>
      </c>
      <c r="HS12" s="124" t="s">
        <v>369</v>
      </c>
      <c r="HT12" s="124" t="s">
        <v>369</v>
      </c>
      <c r="HU12" s="124" t="s">
        <v>111</v>
      </c>
      <c r="HV12" s="124" t="s">
        <v>369</v>
      </c>
      <c r="HW12" s="124" t="s">
        <v>369</v>
      </c>
      <c r="HX12" s="124" t="s">
        <v>369</v>
      </c>
      <c r="HY12" s="124" t="s">
        <v>369</v>
      </c>
      <c r="HZ12" s="124" t="s">
        <v>369</v>
      </c>
      <c r="IA12" s="124" t="s">
        <v>369</v>
      </c>
      <c r="IB12" s="124" t="s">
        <v>115</v>
      </c>
      <c r="IC12" s="124" t="s">
        <v>369</v>
      </c>
      <c r="ID12" s="124" t="s">
        <v>111</v>
      </c>
      <c r="IE12" s="124" t="s">
        <v>369</v>
      </c>
      <c r="IF12" s="124" t="s">
        <v>369</v>
      </c>
      <c r="IG12" s="124" t="s">
        <v>369</v>
      </c>
      <c r="IH12" s="124" t="s">
        <v>369</v>
      </c>
      <c r="II12" s="124" t="s">
        <v>369</v>
      </c>
      <c r="IJ12" s="124" t="s">
        <v>111</v>
      </c>
      <c r="IK12" s="142"/>
      <c r="IL12" s="154" t="s">
        <v>369</v>
      </c>
      <c r="IM12" s="154" t="s">
        <v>369</v>
      </c>
      <c r="IN12" s="154" t="s">
        <v>115</v>
      </c>
      <c r="IO12" s="154" t="s">
        <v>115</v>
      </c>
      <c r="IP12" s="154" t="s">
        <v>115</v>
      </c>
      <c r="IQ12" s="154" t="s">
        <v>369</v>
      </c>
      <c r="IR12" s="154" t="s">
        <v>369</v>
      </c>
      <c r="IS12" s="154" t="s">
        <v>369</v>
      </c>
      <c r="IT12" s="154" t="s">
        <v>369</v>
      </c>
      <c r="IU12" s="154" t="s">
        <v>369</v>
      </c>
      <c r="IV12" s="154" t="s">
        <v>369</v>
      </c>
      <c r="IW12" s="154" t="s">
        <v>369</v>
      </c>
      <c r="IX12" s="154" t="s">
        <v>369</v>
      </c>
      <c r="IY12" s="154" t="s">
        <v>369</v>
      </c>
      <c r="IZ12" s="154" t="s">
        <v>369</v>
      </c>
      <c r="JA12" s="154" t="s">
        <v>369</v>
      </c>
      <c r="JB12" s="154" t="s">
        <v>369</v>
      </c>
      <c r="JC12" s="154" t="s">
        <v>369</v>
      </c>
      <c r="JD12" s="154" t="s">
        <v>369</v>
      </c>
      <c r="JE12" s="154" t="s">
        <v>111</v>
      </c>
      <c r="JF12" s="154" t="s">
        <v>369</v>
      </c>
      <c r="JG12" s="154" t="s">
        <v>369</v>
      </c>
      <c r="JH12" s="154" t="s">
        <v>369</v>
      </c>
      <c r="JI12" s="154" t="s">
        <v>111</v>
      </c>
      <c r="JJ12" s="154" t="s">
        <v>369</v>
      </c>
      <c r="JK12" s="154" t="s">
        <v>369</v>
      </c>
      <c r="JL12" s="154" t="s">
        <v>369</v>
      </c>
      <c r="JM12" s="154" t="s">
        <v>369</v>
      </c>
      <c r="JN12" s="154" t="s">
        <v>369</v>
      </c>
      <c r="JO12" s="154" t="s">
        <v>369</v>
      </c>
      <c r="JP12" s="154" t="s">
        <v>111</v>
      </c>
      <c r="JQ12" s="154" t="s">
        <v>369</v>
      </c>
      <c r="JR12" s="154" t="s">
        <v>111</v>
      </c>
      <c r="JS12" s="154" t="s">
        <v>369</v>
      </c>
      <c r="JT12" s="154" t="s">
        <v>369</v>
      </c>
      <c r="JU12" s="154" t="s">
        <v>369</v>
      </c>
      <c r="JV12" s="154" t="s">
        <v>369</v>
      </c>
      <c r="JW12" s="154" t="s">
        <v>369</v>
      </c>
      <c r="JX12" s="154" t="s">
        <v>111</v>
      </c>
      <c r="JY12" s="141"/>
      <c r="JZ12" s="166" t="str">
        <f t="shared" ref="JZ12:JZ75" si="44">IF(FJ12="NO CUMPLE","",IF(GX12="NO CUMPLE","",IF(IL12="NO CUMPLE","",IF(GX12="NC","",IF(IL12="CUMPLE",H12)))))</f>
        <v/>
      </c>
      <c r="KA12" s="166" t="str">
        <f t="shared" ref="KA12:KA75" si="45">IF(FK12="NO CUMPLE","",IF(GY12="NO CUMPLE","",IF(IM12="NO CUMPLE","",IF(GY12="NC","",IF(IM12="CUMPLE",I12)))))</f>
        <v/>
      </c>
      <c r="KB12" s="166" t="str">
        <f t="shared" ref="KB12:KB75" si="46">IF(FL12="NO CUMPLE","",IF(GZ12="NO CUMPLE","",IF(IN12="NO CUMPLE","",IF(GZ12="NC","",IF(IN12="CUMPLE",J12)))))</f>
        <v/>
      </c>
      <c r="KC12" s="166" t="str">
        <f t="shared" ref="KC12:KC75" si="47">IF(FM12="NO CUMPLE","",IF(HA12="NO CUMPLE","",IF(IO12="NO CUMPLE","",IF(HA12="NC","",IF(IO12="CUMPLE",K12)))))</f>
        <v/>
      </c>
      <c r="KD12" s="166" t="str">
        <f t="shared" ref="KD12:KD75" si="48">IF(FN12="NO CUMPLE","",IF(HB12="NO CUMPLE","",IF(IP12="NO CUMPLE","",IF(HB12="NC","",IF(IP12="CUMPLE",L12)))))</f>
        <v/>
      </c>
      <c r="KE12" s="166" t="str">
        <f t="shared" ref="KE12:KE75" si="49">IF(FO12="NO CUMPLE","",IF(HC12="NO CUMPLE","",IF(IQ12="NO CUMPLE","",IF(HC12="NC","",IF(IQ12="CUMPLE",M12)))))</f>
        <v/>
      </c>
      <c r="KF12" s="166" t="str">
        <f t="shared" ref="KF12:KF75" si="50">IF(FP12="NO CUMPLE","",IF(HD12="NO CUMPLE","",IF(IR12="NO CUMPLE","",IF(HD12="NC","",IF(IR12="CUMPLE",N12)))))</f>
        <v/>
      </c>
      <c r="KG12" s="166" t="str">
        <f t="shared" ref="KG12:KG75" si="51">IF(FQ12="NO CUMPLE","",IF(HE12="NO CUMPLE","",IF(IS12="NO CUMPLE","",IF(HE12="NC","",IF(IS12="CUMPLE",O12)))))</f>
        <v/>
      </c>
      <c r="KH12" s="166" t="str">
        <f t="shared" ref="KH12:KH75" si="52">IF(FR12="NO CUMPLE","",IF(HF12="NO CUMPLE","",IF(IT12="NO CUMPLE","",IF(HF12="NC","",IF(IT12="CUMPLE",P12)))))</f>
        <v/>
      </c>
      <c r="KI12" s="166" t="str">
        <f t="shared" ref="KI12:KI75" si="53">IF(FS12="NO CUMPLE","",IF(HG12="NO CUMPLE","",IF(IU12="NO CUMPLE","",IF(HG12="NC","",IF(IU12="CUMPLE",Q12)))))</f>
        <v/>
      </c>
      <c r="KJ12" s="166" t="str">
        <f t="shared" ref="KJ12:KJ75" si="54">IF(FT12="NO CUMPLE","",IF(HH12="NO CUMPLE","",IF(IV12="NO CUMPLE","",IF(HH12="NC","",IF(IV12="CUMPLE",R12)))))</f>
        <v/>
      </c>
      <c r="KK12" s="166" t="str">
        <f t="shared" ref="KK12:KK75" si="55">IF(FU12="NO CUMPLE","",IF(HI12="NO CUMPLE","",IF(IW12="NO CUMPLE","",IF(HI12="NC","",IF(IW12="CUMPLE",S12)))))</f>
        <v/>
      </c>
      <c r="KL12" s="166" t="str">
        <f t="shared" ref="KL12:KL75" si="56">IF(FV12="NO CUMPLE","",IF(HJ12="NO CUMPLE","",IF(IX12="NO CUMPLE","",IF(HJ12="NC","",IF(IX12="CUMPLE",T12)))))</f>
        <v/>
      </c>
      <c r="KM12" s="166" t="str">
        <f t="shared" ref="KM12:KM75" si="57">IF(FW12="NO CUMPLE","",IF(HK12="NO CUMPLE","",IF(IY12="NO CUMPLE","",IF(HK12="NC","",IF(IY12="CUMPLE",U12)))))</f>
        <v/>
      </c>
      <c r="KN12" s="166" t="str">
        <f t="shared" ref="KN12:KN75" si="58">IF(FX12="NO CUMPLE","",IF(HL12="NO CUMPLE","",IF(IZ12="NO CUMPLE","",IF(HL12="NC","",IF(IZ12="CUMPLE",V12)))))</f>
        <v/>
      </c>
      <c r="KO12" s="166" t="str">
        <f t="shared" ref="KO12:KO75" si="59">IF(FY12="NO CUMPLE","",IF(HM12="NO CUMPLE","",IF(JA12="NO CUMPLE","",IF(HM12="NC","",IF(JA12="CUMPLE",W12)))))</f>
        <v/>
      </c>
      <c r="KP12" s="166" t="str">
        <f t="shared" ref="KP12:KP75" si="60">IF(FZ12="NO CUMPLE","",IF(HN12="NO CUMPLE","",IF(JB12="NO CUMPLE","",IF(HN12="NC","",IF(JB12="CUMPLE",X12)))))</f>
        <v/>
      </c>
      <c r="KQ12" s="166" t="str">
        <f t="shared" ref="KQ12:KQ75" si="61">IF(GA12="NO CUMPLE","",IF(HO12="NO CUMPLE","",IF(JC12="NO CUMPLE","",IF(HO12="NC","",IF(JC12="CUMPLE",Y12)))))</f>
        <v/>
      </c>
      <c r="KR12" s="166" t="str">
        <f t="shared" ref="KR12:KR75" si="62">IF(GB12="NO CUMPLE","",IF(HP12="NO CUMPLE","",IF(JD12="NO CUMPLE","",IF(HP12="NC","",IF(JD12="CUMPLE",Z12)))))</f>
        <v/>
      </c>
      <c r="KS12" s="166" t="str">
        <f t="shared" ref="KS12:KS75" si="63">IF(GC12="NO CUMPLE","",IF(HQ12="NO CUMPLE","",IF(JE12="NO CUMPLE","",IF(HQ12="NC","",IF(JE12="CUMPLE",AA12)))))</f>
        <v/>
      </c>
      <c r="KT12" s="166" t="str">
        <f t="shared" ref="KT12:KT75" si="64">IF(GD12="NO CUMPLE","",IF(HR12="NO CUMPLE","",IF(JF12="NO CUMPLE","",IF(HR12="NC","",IF(JF12="CUMPLE",AB12)))))</f>
        <v/>
      </c>
      <c r="KU12" s="166" t="str">
        <f t="shared" ref="KU12:KU75" si="65">IF(GE12="NO CUMPLE","",IF(HS12="NO CUMPLE","",IF(JG12="NO CUMPLE","",IF(HS12="NC","",IF(JG12="CUMPLE",AC12)))))</f>
        <v/>
      </c>
      <c r="KV12" s="166" t="str">
        <f t="shared" ref="KV12:KV75" si="66">IF(GF12="NO CUMPLE","",IF(HT12="NO CUMPLE","",IF(JH12="NO CUMPLE","",IF(HT12="NC","",IF(JH12="CUMPLE",AD12)))))</f>
        <v/>
      </c>
      <c r="KW12" s="166">
        <f t="shared" ref="KW12:KW75" si="67">IF(GG12="NO CUMPLE","",IF(HU12="NO CUMPLE","",IF(JI12="NO CUMPLE","",IF(HU12="NC","",IF(JI12="CUMPLE",AE12)))))</f>
        <v>52360000</v>
      </c>
      <c r="KX12" s="166" t="str">
        <f t="shared" ref="KX12:KX75" si="68">IF(GH12="NO CUMPLE","",IF(HV12="NO CUMPLE","",IF(JJ12="NO CUMPLE","",IF(HV12="NC","",IF(JJ12="CUMPLE",AF12)))))</f>
        <v/>
      </c>
      <c r="KY12" s="166" t="str">
        <f t="shared" ref="KY12:KY75" si="69">IF(GI12="NO CUMPLE","",IF(HW12="NO CUMPLE","",IF(JK12="NO CUMPLE","",IF(HW12="NC","",IF(JK12="CUMPLE",AG12)))))</f>
        <v/>
      </c>
      <c r="KZ12" s="166" t="str">
        <f t="shared" ref="KZ12:KZ75" si="70">IF(GJ12="NO CUMPLE","",IF(HX12="NO CUMPLE","",IF(JL12="NO CUMPLE","",IF(HX12="NC","",IF(JL12="CUMPLE",AH12)))))</f>
        <v/>
      </c>
      <c r="LA12" s="166" t="str">
        <f t="shared" ref="LA12:LA75" si="71">IF(GK12="NO CUMPLE","",IF(HY12="NO CUMPLE","",IF(JM12="NO CUMPLE","",IF(HY12="NC","",IF(JM12="CUMPLE",AI12)))))</f>
        <v/>
      </c>
      <c r="LB12" s="166" t="str">
        <f t="shared" ref="LB12:LB75" si="72">IF(GL12="NO CUMPLE","",IF(HZ12="NO CUMPLE","",IF(JN12="NO CUMPLE","",IF(HZ12="NC","",IF(JN12="CUMPLE",AJ12)))))</f>
        <v/>
      </c>
      <c r="LC12" s="166" t="str">
        <f t="shared" ref="LC12:LC75" si="73">IF(GM12="NO CUMPLE","",IF(IA12="NO CUMPLE","",IF(JO12="NO CUMPLE","",IF(IA12="NC","",IF(JO12="CUMPLE",AK12)))))</f>
        <v/>
      </c>
      <c r="LD12" s="166" t="str">
        <f t="shared" ref="LD12:LD75" si="74">IF(GN12="NO CUMPLE","",IF(IB12="NO CUMPLE","",IF(JP12="NO CUMPLE","",IF(IB12="NC","",IF(JP12="CUMPLE",AL12)))))</f>
        <v/>
      </c>
      <c r="LE12" s="166" t="str">
        <f t="shared" ref="LE12:LE75" si="75">IF(GO12="NO CUMPLE","",IF(IC12="NO CUMPLE","",IF(JQ12="NO CUMPLE","",IF(IC12="NC","",IF(JQ12="CUMPLE",AM12)))))</f>
        <v/>
      </c>
      <c r="LF12" s="166">
        <f t="shared" ref="LF12:LF75" si="76">IF(GP12="NO CUMPLE","",IF(ID12="NO CUMPLE","",IF(JR12="NO CUMPLE","",IF(ID12="NC","",IF(JR12="CUMPLE",AN12)))))</f>
        <v>35581000</v>
      </c>
      <c r="LG12" s="166" t="str">
        <f t="shared" ref="LG12:LG75" si="77">IF(GQ12="NO CUMPLE","",IF(IE12="NO CUMPLE","",IF(JS12="NO CUMPLE","",IF(IE12="NC","",IF(JS12="CUMPLE",AO12)))))</f>
        <v/>
      </c>
      <c r="LH12" s="166" t="str">
        <f t="shared" ref="LH12:LH75" si="78">IF(GR12="NO CUMPLE","",IF(IF12="NO CUMPLE","",IF(JT12="NO CUMPLE","",IF(IF12="NC","",IF(JT12="CUMPLE",AP12)))))</f>
        <v/>
      </c>
      <c r="LI12" s="166" t="str">
        <f t="shared" ref="LI12:LI75" si="79">IF(GS12="NO CUMPLE","",IF(IG12="NO CUMPLE","",IF(JU12="NO CUMPLE","",IF(IG12="NC","",IF(JU12="CUMPLE",AQ12)))))</f>
        <v/>
      </c>
      <c r="LJ12" s="166" t="str">
        <f t="shared" ref="LJ12:LJ75" si="80">IF(GT12="NO CUMPLE","",IF(IH12="NO CUMPLE","",IF(JV12="NO CUMPLE","",IF(IH12="NC","",IF(JV12="CUMPLE",AR12)))))</f>
        <v/>
      </c>
      <c r="LK12" s="166" t="str">
        <f t="shared" ref="LK12:LK75" si="81">IF(GU12="NO CUMPLE","",IF(II12="NO CUMPLE","",IF(JW12="NO CUMPLE","",IF(II12="NC","",IF(JW12="CUMPLE",AS12)))))</f>
        <v/>
      </c>
      <c r="LL12" s="166">
        <f t="shared" ref="LL12:LL75" si="82">IF(GV12="NO CUMPLE","",IF(IJ12="NO CUMPLE","",IF(JX12="NO CUMPLE","",IF(IJ12="NC","",IF(JX12="CUMPLE",AT12)))))</f>
        <v>52282538.140000001</v>
      </c>
      <c r="LM12" s="168">
        <f t="shared" ref="LM12:LM75" si="83">MIN(JZ12:LL12)</f>
        <v>35581000</v>
      </c>
      <c r="LN12" s="115"/>
      <c r="LO12" s="115"/>
      <c r="LP12" s="115">
        <v>36</v>
      </c>
      <c r="LQ12" s="115">
        <v>61</v>
      </c>
      <c r="LR12" s="115">
        <v>60</v>
      </c>
      <c r="LS12" s="115"/>
      <c r="LT12" s="115"/>
      <c r="LU12" s="115"/>
      <c r="LV12" s="115"/>
      <c r="LW12" s="115"/>
      <c r="LX12" s="115"/>
      <c r="LY12" s="115"/>
      <c r="LZ12" s="115"/>
      <c r="MA12" s="115"/>
      <c r="MB12" s="115"/>
      <c r="MC12" s="115"/>
      <c r="MD12" s="115"/>
      <c r="ME12" s="115"/>
      <c r="MF12" s="115"/>
      <c r="MG12" s="115">
        <v>61</v>
      </c>
      <c r="MH12" s="115"/>
      <c r="MI12" s="115"/>
      <c r="MJ12" s="115"/>
      <c r="MK12" s="115">
        <v>48</v>
      </c>
      <c r="ML12" s="115"/>
      <c r="MM12" s="115"/>
      <c r="MN12" s="115"/>
      <c r="MO12" s="115"/>
      <c r="MP12" s="115"/>
      <c r="MQ12" s="115"/>
      <c r="MR12" s="115">
        <v>24</v>
      </c>
      <c r="MS12" s="115"/>
      <c r="MT12" s="115">
        <v>61</v>
      </c>
      <c r="MU12" s="115"/>
      <c r="MV12" s="115"/>
      <c r="MW12" s="115"/>
      <c r="MX12" s="115"/>
      <c r="MY12" s="115"/>
      <c r="MZ12" s="115">
        <v>61</v>
      </c>
      <c r="NA12" s="142"/>
      <c r="NB12" s="115">
        <f t="shared" ref="NB12:NB75" si="84">IF(LN12&lt;36,0,IF(LN12=36,20,IF(LN12=48,30,IF(LN12&gt;=60,55,""))))</f>
        <v>0</v>
      </c>
      <c r="NC12" s="115">
        <f t="shared" ref="NC12:NC75" si="85">IF(LO12&lt;36,0,IF(LO12=36,20,IF(LO12=48,30,IF(LO12&gt;=60,55,""))))</f>
        <v>0</v>
      </c>
      <c r="ND12" s="115">
        <f t="shared" ref="ND12:ND75" si="86">IF(LP12&lt;36,0,IF(LP12=36,20,IF(LP12=48,30,IF(LP12&gt;=60,55,""))))</f>
        <v>20</v>
      </c>
      <c r="NE12" s="115">
        <f t="shared" ref="NE12:NE75" si="87">IF(LQ12&lt;36,0,IF(LQ12=36,20,IF(LQ12=48,30,IF(LQ12&gt;=60,55,""))))</f>
        <v>55</v>
      </c>
      <c r="NF12" s="115">
        <f t="shared" ref="NF12:NF75" si="88">IF(LR12&lt;36,0,IF(LR12=36,20,IF(LR12=48,30,IF(LR12&gt;=60,55,""))))</f>
        <v>55</v>
      </c>
      <c r="NG12" s="115">
        <f t="shared" ref="NG12:NG75" si="89">IF(LS12&lt;36,0,IF(LS12=36,20,IF(LS12=48,30,IF(LS12&gt;=60,55,""))))</f>
        <v>0</v>
      </c>
      <c r="NH12" s="115">
        <f t="shared" ref="NH12:NH75" si="90">IF(LT12&lt;36,0,IF(LT12=36,20,IF(LT12=48,30,IF(LT12&gt;=60,55,""))))</f>
        <v>0</v>
      </c>
      <c r="NI12" s="115">
        <f t="shared" ref="NI12:NI75" si="91">IF(LU12&lt;36,0,IF(LU12=36,20,IF(LU12=48,30,IF(LU12&gt;=60,55,""))))</f>
        <v>0</v>
      </c>
      <c r="NJ12" s="115">
        <f t="shared" ref="NJ12:NJ75" si="92">IF(LV12&lt;36,0,IF(LV12=36,20,IF(LV12=48,30,IF(LV12&gt;=60,55,""))))</f>
        <v>0</v>
      </c>
      <c r="NK12" s="115">
        <f t="shared" ref="NK12:NK75" si="93">IF(LW12&lt;36,0,IF(LW12=36,20,IF(LW12=48,30,IF(LW12&gt;=60,55,""))))</f>
        <v>0</v>
      </c>
      <c r="NL12" s="115">
        <f t="shared" ref="NL12:NL75" si="94">IF(LX12&lt;36,0,IF(LX12=36,20,IF(LX12=48,30,IF(LX12&gt;=60,55,""))))</f>
        <v>0</v>
      </c>
      <c r="NM12" s="115">
        <f t="shared" ref="NM12:NM75" si="95">IF(LY12&lt;36,0,IF(LY12=36,20,IF(LY12=48,30,IF(LY12&gt;=60,55,""))))</f>
        <v>0</v>
      </c>
      <c r="NN12" s="115">
        <f t="shared" ref="NN12:NN75" si="96">IF(LZ12&lt;36,0,IF(LZ12=36,20,IF(LZ12=48,30,IF(LZ12&gt;=60,55,""))))</f>
        <v>0</v>
      </c>
      <c r="NO12" s="115">
        <f t="shared" ref="NO12:NO75" si="97">IF(MA12&lt;36,0,IF(MA12=36,20,IF(MA12=48,30,IF(MA12&gt;=60,55,""))))</f>
        <v>0</v>
      </c>
      <c r="NP12" s="115">
        <f t="shared" ref="NP12:NP75" si="98">IF(MB12&lt;36,0,IF(MB12=36,20,IF(MB12=48,30,IF(MB12&gt;=60,55,""))))</f>
        <v>0</v>
      </c>
      <c r="NQ12" s="115">
        <f t="shared" ref="NQ12:NQ75" si="99">IF(MC12&lt;36,0,IF(MC12=36,20,IF(MC12=48,30,IF(MC12&gt;=60,55,""))))</f>
        <v>0</v>
      </c>
      <c r="NR12" s="115">
        <f t="shared" ref="NR12:NR75" si="100">IF(MD12&lt;36,0,IF(MD12=36,20,IF(MD12=48,30,IF(MD12&gt;=60,55,""))))</f>
        <v>0</v>
      </c>
      <c r="NS12" s="115">
        <f t="shared" ref="NS12:NS75" si="101">IF(ME12&lt;36,0,IF(ME12=36,20,IF(ME12=48,30,IF(ME12&gt;=60,55,""))))</f>
        <v>0</v>
      </c>
      <c r="NT12" s="115">
        <f t="shared" ref="NT12:NT75" si="102">IF(MF12&lt;36,0,IF(MF12=36,20,IF(MF12=48,30,IF(MF12&gt;=60,55,""))))</f>
        <v>0</v>
      </c>
      <c r="NU12" s="115">
        <f t="shared" ref="NU12:NU75" si="103">IF(MG12&lt;36,0,IF(MG12=36,20,IF(MG12=48,30,IF(MG12&gt;=60,55,""))))</f>
        <v>55</v>
      </c>
      <c r="NV12" s="115">
        <f t="shared" ref="NV12:NV75" si="104">IF(MH12&lt;36,0,IF(MH12=36,20,IF(MH12=48,30,IF(MH12&gt;=60,55,""))))</f>
        <v>0</v>
      </c>
      <c r="NW12" s="115">
        <f t="shared" ref="NW12:NW75" si="105">IF(MI12&lt;36,0,IF(MI12=36,20,IF(MI12=48,30,IF(MI12&gt;=60,55,""))))</f>
        <v>0</v>
      </c>
      <c r="NX12" s="115">
        <f t="shared" ref="NX12:NX75" si="106">IF(MJ12&lt;36,0,IF(MJ12=36,20,IF(MJ12=48,30,IF(MJ12&gt;=60,55,""))))</f>
        <v>0</v>
      </c>
      <c r="NY12" s="115">
        <f t="shared" ref="NY12:NY75" si="107">IF(MK12&lt;36,0,IF(MK12=36,20,IF(MK12=48,30,IF(MK12&gt;=60,55,""))))</f>
        <v>30</v>
      </c>
      <c r="NZ12" s="115">
        <f t="shared" ref="NZ12:NZ75" si="108">IF(ML12&lt;36,0,IF(ML12=36,20,IF(ML12=48,30,IF(ML12&gt;=60,55,""))))</f>
        <v>0</v>
      </c>
      <c r="OA12" s="115">
        <f t="shared" ref="OA12:OA75" si="109">IF(MM12&lt;36,0,IF(MM12=36,20,IF(MM12=48,30,IF(MM12&gt;=60,55,""))))</f>
        <v>0</v>
      </c>
      <c r="OB12" s="115">
        <f t="shared" ref="OB12:OB75" si="110">IF(MN12&lt;36,0,IF(MN12=36,20,IF(MN12=48,30,IF(MN12&gt;=60,55,""))))</f>
        <v>0</v>
      </c>
      <c r="OC12" s="115">
        <f t="shared" ref="OC12:OC75" si="111">IF(MO12&lt;36,0,IF(MO12=36,20,IF(MO12=48,30,IF(MO12&gt;=60,55,""))))</f>
        <v>0</v>
      </c>
      <c r="OD12" s="115">
        <f t="shared" ref="OD12:OD75" si="112">IF(MP12&lt;36,0,IF(MP12=36,20,IF(MP12=48,30,IF(MP12&gt;=60,55,""))))</f>
        <v>0</v>
      </c>
      <c r="OE12" s="115">
        <f t="shared" ref="OE12:OE75" si="113">IF(MQ12&lt;36,0,IF(MQ12=36,20,IF(MQ12=48,30,IF(MQ12&gt;=60,55,""))))</f>
        <v>0</v>
      </c>
      <c r="OF12" s="115">
        <f t="shared" ref="OF12:OF75" si="114">IF(MR12&lt;36,0,IF(MR12=36,20,IF(MR12=48,30,IF(MR12&gt;=60,55,""))))</f>
        <v>0</v>
      </c>
      <c r="OG12" s="115">
        <f t="shared" ref="OG12:OG75" si="115">IF(MS12&lt;36,0,IF(MS12=36,20,IF(MS12=48,30,IF(MS12&gt;=60,55,""))))</f>
        <v>0</v>
      </c>
      <c r="OH12" s="115">
        <f t="shared" ref="OH12:OH75" si="116">IF(MT12&lt;36,0,IF(MT12=36,20,IF(MT12=48,30,IF(MT12&gt;=60,55,""))))</f>
        <v>55</v>
      </c>
      <c r="OI12" s="115">
        <f t="shared" ref="OI12:OI75" si="117">IF(MU12&lt;36,0,IF(MU12=36,20,IF(MU12=48,30,IF(MU12&gt;=60,55,""))))</f>
        <v>0</v>
      </c>
      <c r="OJ12" s="115">
        <f t="shared" ref="OJ12:OJ75" si="118">IF(MV12&lt;36,0,IF(MV12=36,20,IF(MV12=48,30,IF(MV12&gt;=60,55,""))))</f>
        <v>0</v>
      </c>
      <c r="OK12" s="115">
        <f t="shared" ref="OK12:OK75" si="119">IF(MW12&lt;36,0,IF(MW12=36,20,IF(MW12=48,30,IF(MW12&gt;=60,55,""))))</f>
        <v>0</v>
      </c>
      <c r="OL12" s="115">
        <f t="shared" ref="OL12:OL75" si="120">IF(MX12&lt;36,0,IF(MX12=36,20,IF(MX12=48,30,IF(MX12&gt;=60,55,""))))</f>
        <v>0</v>
      </c>
      <c r="OM12" s="115">
        <f t="shared" ref="OM12:OM75" si="121">IF(MY12&lt;36,0,IF(MY12=36,20,IF(MY12=48,30,IF(MY12&gt;=60,55,""))))</f>
        <v>0</v>
      </c>
      <c r="ON12" s="115">
        <f t="shared" ref="ON12:ON75" si="122">IF(MZ12&lt;36,0,IF(MZ12=36,20,IF(MZ12=48,30,IF(MZ12&gt;=60,55,""))))</f>
        <v>55</v>
      </c>
      <c r="OO12" s="142"/>
      <c r="OP12" s="170" t="str">
        <f t="shared" ref="OP12:OP75" si="123">IF(JZ12="","",($LM12*45)/JZ12)</f>
        <v/>
      </c>
      <c r="OQ12" s="170" t="str">
        <f t="shared" ref="OQ12:OQ75" si="124">IF(KA12="","",($LM12*45)/KA12)</f>
        <v/>
      </c>
      <c r="OR12" s="170" t="str">
        <f t="shared" ref="OR12:OR75" si="125">IF(KB12="","",($LM12*45)/KB12)</f>
        <v/>
      </c>
      <c r="OS12" s="170" t="str">
        <f t="shared" ref="OS12:OS75" si="126">IF(KC12="","",($LM12*45)/KC12)</f>
        <v/>
      </c>
      <c r="OT12" s="170" t="str">
        <f t="shared" ref="OT12:OT75" si="127">IF(KD12="","",($LM12*45)/KD12)</f>
        <v/>
      </c>
      <c r="OU12" s="170" t="str">
        <f t="shared" ref="OU12:OU75" si="128">IF(KE12="","",($LM12*45)/KE12)</f>
        <v/>
      </c>
      <c r="OV12" s="170" t="str">
        <f t="shared" ref="OV12:OV75" si="129">IF(KF12="","",($LM12*45)/KF12)</f>
        <v/>
      </c>
      <c r="OW12" s="170" t="str">
        <f t="shared" ref="OW12:OW75" si="130">IF(KG12="","",($LM12*45)/KG12)</f>
        <v/>
      </c>
      <c r="OX12" s="170" t="str">
        <f t="shared" ref="OX12:OX75" si="131">IF(KH12="","",($LM12*45)/KH12)</f>
        <v/>
      </c>
      <c r="OY12" s="170" t="str">
        <f t="shared" ref="OY12:OY75" si="132">IF(KI12="","",($LM12*45)/KI12)</f>
        <v/>
      </c>
      <c r="OZ12" s="170" t="str">
        <f t="shared" ref="OZ12:OZ75" si="133">IF(KJ12="","",($LM12*45)/KJ12)</f>
        <v/>
      </c>
      <c r="PA12" s="170" t="str">
        <f t="shared" ref="PA12:PA75" si="134">IF(KK12="","",($LM12*45)/KK12)</f>
        <v/>
      </c>
      <c r="PB12" s="170" t="str">
        <f t="shared" ref="PB12:PB75" si="135">IF(KL12="","",($LM12*45)/KL12)</f>
        <v/>
      </c>
      <c r="PC12" s="170" t="str">
        <f t="shared" ref="PC12:PC75" si="136">IF(KM12="","",($LM12*45)/KM12)</f>
        <v/>
      </c>
      <c r="PD12" s="170" t="str">
        <f t="shared" ref="PD12:PD75" si="137">IF(KN12="","",($LM12*45)/KN12)</f>
        <v/>
      </c>
      <c r="PE12" s="170" t="str">
        <f t="shared" ref="PE12:PE75" si="138">IF(KO12="","",($LM12*45)/KO12)</f>
        <v/>
      </c>
      <c r="PF12" s="170" t="str">
        <f t="shared" ref="PF12:PF75" si="139">IF(KP12="","",($LM12*45)/KP12)</f>
        <v/>
      </c>
      <c r="PG12" s="170" t="str">
        <f t="shared" ref="PG12:PG75" si="140">IF(KQ12="","",($LM12*45)/KQ12)</f>
        <v/>
      </c>
      <c r="PH12" s="170" t="str">
        <f t="shared" ref="PH12:PH75" si="141">IF(KR12="","",($LM12*45)/KR12)</f>
        <v/>
      </c>
      <c r="PI12" s="170" t="str">
        <f t="shared" ref="PI12:PI75" si="142">IF(KS12="","",($LM12*45)/KS12)</f>
        <v/>
      </c>
      <c r="PJ12" s="170" t="str">
        <f t="shared" ref="PJ12:PJ75" si="143">IF(KT12="","",($LM12*45)/KT12)</f>
        <v/>
      </c>
      <c r="PK12" s="170" t="str">
        <f t="shared" ref="PK12:PK75" si="144">IF(KU12="","",($LM12*45)/KU12)</f>
        <v/>
      </c>
      <c r="PL12" s="170" t="str">
        <f t="shared" ref="PL12:PL75" si="145">IF(KV12="","",($LM12*45)/KV12)</f>
        <v/>
      </c>
      <c r="PM12" s="170">
        <f t="shared" ref="PM12:PM75" si="146">IF(KW12="","",($LM12*45)/KW12)</f>
        <v>30.579545454545453</v>
      </c>
      <c r="PN12" s="170" t="str">
        <f t="shared" ref="PN12:PN75" si="147">IF(KX12="","",($LM12*45)/KX12)</f>
        <v/>
      </c>
      <c r="PO12" s="170" t="str">
        <f t="shared" ref="PO12:PO75" si="148">IF(KY12="","",($LM12*45)/KY12)</f>
        <v/>
      </c>
      <c r="PP12" s="170" t="str">
        <f t="shared" ref="PP12:PP75" si="149">IF(KZ12="","",($LM12*45)/KZ12)</f>
        <v/>
      </c>
      <c r="PQ12" s="170" t="str">
        <f t="shared" ref="PQ12:PQ75" si="150">IF(LA12="","",($LM12*45)/LA12)</f>
        <v/>
      </c>
      <c r="PR12" s="170" t="str">
        <f t="shared" ref="PR12:PR75" si="151">IF(LB12="","",($LM12*45)/LB12)</f>
        <v/>
      </c>
      <c r="PS12" s="170" t="str">
        <f t="shared" ref="PS12:PS75" si="152">IF(LC12="","",($LM12*45)/LC12)</f>
        <v/>
      </c>
      <c r="PT12" s="170" t="str">
        <f t="shared" ref="PT12:PT75" si="153">IF(LD12="","",($LM12*45)/LD12)</f>
        <v/>
      </c>
      <c r="PU12" s="170" t="str">
        <f t="shared" ref="PU12:PU75" si="154">IF(LE12="","",($LM12*45)/LE12)</f>
        <v/>
      </c>
      <c r="PV12" s="170">
        <f t="shared" ref="PV12:PV75" si="155">IF(LF12="","",($LM12*45)/LF12)</f>
        <v>45</v>
      </c>
      <c r="PW12" s="170" t="str">
        <f t="shared" ref="PW12:PW75" si="156">IF(LG12="","",($LM12*45)/LG12)</f>
        <v/>
      </c>
      <c r="PX12" s="170" t="str">
        <f t="shared" ref="PX12:PX75" si="157">IF(LH12="","",($LM12*45)/LH12)</f>
        <v/>
      </c>
      <c r="PY12" s="170" t="str">
        <f t="shared" ref="PY12:PY75" si="158">IF(LI12="","",($LM12*45)/LI12)</f>
        <v/>
      </c>
      <c r="PZ12" s="170" t="str">
        <f t="shared" ref="PZ12:PZ75" si="159">IF(LJ12="","",($LM12*45)/LJ12)</f>
        <v/>
      </c>
      <c r="QA12" s="170" t="str">
        <f t="shared" ref="QA12:QA75" si="160">IF(LK12="","",($LM12*45)/LK12)</f>
        <v/>
      </c>
      <c r="QB12" s="170">
        <f t="shared" ref="QB12:QB75" si="161">IF(LL12="","",($LM12*45)/LL12)</f>
        <v>30.624852139207945</v>
      </c>
      <c r="QC12" s="172"/>
      <c r="QD12" s="171" t="str">
        <f t="shared" ref="QD12:QD75" si="162">IF(OP12="","",(+NB12+OP12))</f>
        <v/>
      </c>
      <c r="QE12" s="172" t="str">
        <f t="shared" ref="QE12:QE75" si="163">IF(OQ12="","",(+NC12+OQ12))</f>
        <v/>
      </c>
      <c r="QF12" s="172" t="str">
        <f t="shared" ref="QF12:QF75" si="164">IF(OR12="","",(+ND12+OR12))</f>
        <v/>
      </c>
      <c r="QG12" s="172" t="str">
        <f t="shared" ref="QG12:QG75" si="165">IF(OS12="","",(+NE12+OS12))</f>
        <v/>
      </c>
      <c r="QH12" s="172" t="str">
        <f t="shared" ref="QH12:QH75" si="166">IF(OT12="","",(+NF12+OT12))</f>
        <v/>
      </c>
      <c r="QI12" s="172" t="str">
        <f t="shared" ref="QI12:QI75" si="167">IF(OU12="","",(+NG12+OU12))</f>
        <v/>
      </c>
      <c r="QJ12" s="172" t="str">
        <f t="shared" ref="QJ12:QJ75" si="168">IF(OV12="","",(+NH12+OV12))</f>
        <v/>
      </c>
      <c r="QK12" s="172" t="str">
        <f t="shared" ref="QK12:QK75" si="169">IF(OW12="","",(+NI12+OW12))</f>
        <v/>
      </c>
      <c r="QL12" s="172" t="str">
        <f t="shared" ref="QL12:QL75" si="170">IF(OX12="","",(+NJ12+OX12))</f>
        <v/>
      </c>
      <c r="QM12" s="172" t="str">
        <f t="shared" ref="QM12:QM75" si="171">IF(OY12="","",(+NK12+OY12))</f>
        <v/>
      </c>
      <c r="QN12" s="172" t="str">
        <f t="shared" ref="QN12:QN75" si="172">IF(OZ12="","",(+NL12+OZ12))</f>
        <v/>
      </c>
      <c r="QO12" s="172" t="str">
        <f t="shared" ref="QO12:QO75" si="173">IF(PA12="","",(+NM12+PA12))</f>
        <v/>
      </c>
      <c r="QP12" s="172" t="str">
        <f t="shared" ref="QP12:QP75" si="174">IF(PB12="","",(+NN12+PB12))</f>
        <v/>
      </c>
      <c r="QQ12" s="172" t="str">
        <f t="shared" ref="QQ12:QQ75" si="175">IF(PC12="","",(+NO12+PC12))</f>
        <v/>
      </c>
      <c r="QR12" s="172" t="str">
        <f t="shared" ref="QR12:QR75" si="176">IF(PD12="","",(+NP12+PD12))</f>
        <v/>
      </c>
      <c r="QS12" s="172" t="str">
        <f t="shared" ref="QS12:QS75" si="177">IF(PE12="","",(+NQ12+PE12))</f>
        <v/>
      </c>
      <c r="QT12" s="172" t="str">
        <f t="shared" ref="QT12:QT75" si="178">IF(PF12="","",(+NR12+PF12))</f>
        <v/>
      </c>
      <c r="QU12" s="172" t="str">
        <f t="shared" ref="QU12:QU75" si="179">IF(PG12="","",(+NS12+PG12))</f>
        <v/>
      </c>
      <c r="QV12" s="172" t="str">
        <f t="shared" ref="QV12:QV75" si="180">IF(PH12="","",(+NT12+PH12))</f>
        <v/>
      </c>
      <c r="QW12" s="172" t="str">
        <f t="shared" ref="QW12:QW75" si="181">IF(PI12="","",(+NU12+PI12))</f>
        <v/>
      </c>
      <c r="QX12" s="172" t="str">
        <f t="shared" ref="QX12:QX75" si="182">IF(PJ12="","",(+NV12+PJ12))</f>
        <v/>
      </c>
      <c r="QY12" s="172" t="str">
        <f t="shared" ref="QY12:QY75" si="183">IF(PK12="","",(+NW12+PK12))</f>
        <v/>
      </c>
      <c r="QZ12" s="172" t="str">
        <f t="shared" ref="QZ12:QZ75" si="184">IF(PL12="","",(+NX12+PL12))</f>
        <v/>
      </c>
      <c r="RA12" s="172">
        <f t="shared" ref="RA12:RA75" si="185">IF(PM12="","",(+NY12+PM12))</f>
        <v>60.579545454545453</v>
      </c>
      <c r="RB12" s="172" t="str">
        <f t="shared" ref="RB12:RB75" si="186">IF(PN12="","",(+NZ12+PN12))</f>
        <v/>
      </c>
      <c r="RC12" s="172" t="str">
        <f t="shared" ref="RC12:RC75" si="187">IF(PO12="","",(+OA12+PO12))</f>
        <v/>
      </c>
      <c r="RD12" s="172" t="str">
        <f t="shared" ref="RD12:RD75" si="188">IF(PP12="","",(+OB12+PP12))</f>
        <v/>
      </c>
      <c r="RE12" s="172" t="str">
        <f t="shared" ref="RE12:RE75" si="189">IF(PQ12="","",(+OC12+PQ12))</f>
        <v/>
      </c>
      <c r="RF12" s="172" t="str">
        <f t="shared" ref="RF12:RF75" si="190">IF(PR12="","",(+OD12+PR12))</f>
        <v/>
      </c>
      <c r="RG12" s="172" t="str">
        <f t="shared" ref="RG12:RG75" si="191">IF(PS12="","",(+OE12+PS12))</f>
        <v/>
      </c>
      <c r="RH12" s="172" t="str">
        <f t="shared" ref="RH12:RH75" si="192">IF(PT12="","",(+OF12+PT12))</f>
        <v/>
      </c>
      <c r="RI12" s="172" t="str">
        <f t="shared" ref="RI12:RI75" si="193">IF(PU12="","",(+OG12+PU12))</f>
        <v/>
      </c>
      <c r="RJ12" s="172">
        <f t="shared" ref="RJ12:RJ75" si="194">IF(PV12="","",(+OH12+PV12))</f>
        <v>100</v>
      </c>
      <c r="RK12" s="172" t="str">
        <f t="shared" ref="RK12:RK75" si="195">IF(PW12="","",(+OI12+PW12))</f>
        <v/>
      </c>
      <c r="RL12" s="172" t="str">
        <f t="shared" ref="RL12:RL75" si="196">IF(PX12="","",(+OJ12+PX12))</f>
        <v/>
      </c>
      <c r="RM12" s="172" t="str">
        <f t="shared" ref="RM12:RM75" si="197">IF(PY12="","",(+OK12+PY12))</f>
        <v/>
      </c>
      <c r="RN12" s="172" t="str">
        <f t="shared" ref="RN12:RN75" si="198">IF(PZ12="","",(+OL12+PZ12))</f>
        <v/>
      </c>
      <c r="RO12" s="172" t="str">
        <f t="shared" ref="RO12:RO75" si="199">IF(QA12="","",(+OM12+QA12))</f>
        <v/>
      </c>
      <c r="RP12" s="172">
        <f t="shared" ref="RP12:RP75" si="200">IF(QB12="","",(+ON12+QB12))</f>
        <v>85.624852139207945</v>
      </c>
      <c r="RQ12" s="173">
        <f t="shared" ref="RQ12:RQ75" si="201">MAX(QD12:RP12)</f>
        <v>100</v>
      </c>
      <c r="RR12" s="21" t="str">
        <f t="shared" ref="RR12:RR75" si="202">IF($RQ12=QD12,QD$10,IF($RQ12=QE12,QE$10,IF($RQ12=QF12,QF$10,IF($RQ12=QG12,QG$10,IF($RQ12=QH12,QH$10,IF($RQ12=QI12,QI$10,IF($RQ12=QJ12,QJ$10,"")))))))</f>
        <v/>
      </c>
      <c r="RS12" s="21" t="str">
        <f t="shared" ref="RS12:RS75" si="203">IF($RQ12=QK12,QK$10,IF($RQ12=QL12,QL$10,IF($RQ12=QM12,QM$10,IF($RQ12=QN12,QN$10,IF($RQ12=QO12,QO$10,IF($RQ12=QP12,QP$10,IF($RQ12=QQ12,QQ$10,"")))))))</f>
        <v/>
      </c>
      <c r="RT12" s="21" t="str">
        <f t="shared" ref="RT12:RT75" si="204">IF($RQ12=QR12,QR$10,IF($RQ12=QS12,QS$10,IF($RQ12=QT12,QT$10,IF($RQ12=QU12,QU$10,IF($RQ12=QV12,QV$10,IF($RQ12=QW12,QW$10,IF($RQ12=QX12,QX$10,"")))))))</f>
        <v/>
      </c>
      <c r="RU12" s="21" t="str">
        <f t="shared" ref="RU12:RU75" si="205">IF($RQ12=QY12,QY$10,IF($RQ12=QZ12,QZ$10,IF($RQ12=RA12,RA$10,IF($RQ12=RB12,RB$10,IF($RQ12=RC12,RC$10,IF($RQ12=RD12,RD$10,IF($RQ12=RE12,RE$10,"")))))))</f>
        <v/>
      </c>
      <c r="RV12" s="21" t="str">
        <f t="shared" ref="RV12:RV75" si="206">IF($RQ12=RF12,RF$10,IF($RQ12=RG12,RG$10,IF($RQ12=RH12,RH$10,IF($RQ12=RI12,RI$10,IF($RQ12=RJ12,RJ$10,IF($RQ12=RK12,RK$10,IF($RQ12=RL12,RL$10,"")))))))</f>
        <v>NUEVOS RECURSOS SAS</v>
      </c>
      <c r="RW12" s="21" t="str">
        <f t="shared" ref="RW12:RW75" si="207">IF($RQ12=RM12,RM$10,IF($RQ12=RN12,RN$10,IF($RQ12=RO12,RO$10,IF($RQ12=RP12,RP$10,""))))</f>
        <v/>
      </c>
      <c r="RX12" s="174" t="str">
        <f t="shared" ref="RX12:RX75" si="208">CONCATENATE(RR12,RS12,RT12,RU12,RV12,RW12)</f>
        <v>NUEVOS RECURSOS SAS</v>
      </c>
      <c r="RY12" s="175" t="str">
        <f t="shared" ref="RY12:RY75" si="209">IF($RX12=$H$10,$H12,IF($RX12=$I$10,$I12,IF($RX12=$J$10,$J12,IF($RX12=$K$10,$K12,IF($RX12=$L$10,$L12,IF($RX12=$M$10,$M12,IF($RX12=$N$10,$N12,"")))))))</f>
        <v/>
      </c>
      <c r="RZ12" s="175" t="str">
        <f t="shared" ref="RZ12:RZ75" si="210">IF($RX12=$O$10,$O12,IF($RX12=$P$10,$P12,IF($RX12=$Q$10,$Q12,IF($RX12=$R$10,$R12,IF($RX12=$S$10,$S12,IF($RX12=$T$10,$T12,IF($RX12=$U$10,$U12,"")))))))</f>
        <v/>
      </c>
      <c r="SA12" s="175" t="str">
        <f t="shared" ref="SA12:SA75" si="211">IF($RX12=$V$10,$V12,IF($RX12=$W$10,$W12,IF($RX12=$X$10,$X12,IF($RX12=$Y$10,$Y12,IF($RX12=$Z$10,$Z12,IF($RX12=$AA$10,$AA12,IF($RX12=$AB$10,$AB12,"")))))))</f>
        <v/>
      </c>
      <c r="SB12" s="175" t="str">
        <f t="shared" ref="SB12:SB75" si="212">IF($RX12=$AC$10,$AC12,IF($RX12=$AD$10,$AD12,IF($RX12=$AE$10,$AE12,IF($RX12=$AF$10,$AF12,IF($RX12=$AG$10,$AG12,IF($RX12=$AH$10,$AH12,IF($RX12=$AI$10,$AI12,"")))))))</f>
        <v/>
      </c>
      <c r="SC12" s="175">
        <f t="shared" ref="SC12:SC75" si="213">IF($RX12=$AJ$10,$AJ12,IF($RX12=$AK$10,$AK12,IF($RX12=$AL$10,$AL12,IF($RX12=$AM$10,$AM12,IF($RX12=$AN$10,$AN12,IF($RX12=$AO$10,$AO12,IF($RX12=$AP$10,$AP12,"")))))))</f>
        <v>35581000</v>
      </c>
      <c r="SD12" s="175" t="str">
        <f t="shared" ref="SD12:SD75" si="214">IF($RX12=$AQ$10,$AQ12,IF($RX12=$AR$10,$AR12,IF($RX12=$AS$10,$AS12,IF($RX12=$AT$10,$AT12,""))))</f>
        <v/>
      </c>
      <c r="SE12" s="175">
        <f t="shared" ref="SE12:SE75" si="215">MAX(RY12:SD12)</f>
        <v>35581000</v>
      </c>
      <c r="SF12" s="176"/>
    </row>
    <row r="13" spans="1:500" ht="28.5" customHeight="1">
      <c r="A13" s="75">
        <v>3</v>
      </c>
      <c r="B13" s="76" t="s">
        <v>127</v>
      </c>
      <c r="C13" s="80" t="s">
        <v>132</v>
      </c>
      <c r="D13" s="79" t="s">
        <v>133</v>
      </c>
      <c r="E13" s="76" t="s">
        <v>134</v>
      </c>
      <c r="F13" s="77">
        <v>1</v>
      </c>
      <c r="G13" s="105">
        <v>9572169.5999999996</v>
      </c>
      <c r="H13" s="109" t="s">
        <v>369</v>
      </c>
      <c r="I13" s="109" t="s">
        <v>369</v>
      </c>
      <c r="J13" s="109" t="s">
        <v>369</v>
      </c>
      <c r="K13" s="109" t="s">
        <v>369</v>
      </c>
      <c r="L13" s="109" t="s">
        <v>369</v>
      </c>
      <c r="M13" s="109" t="s">
        <v>369</v>
      </c>
      <c r="N13" s="109" t="s">
        <v>369</v>
      </c>
      <c r="O13" s="109" t="s">
        <v>369</v>
      </c>
      <c r="P13" s="109" t="s">
        <v>369</v>
      </c>
      <c r="Q13" s="109" t="s">
        <v>369</v>
      </c>
      <c r="R13" s="109" t="s">
        <v>369</v>
      </c>
      <c r="S13" s="109" t="s">
        <v>369</v>
      </c>
      <c r="T13" s="109" t="s">
        <v>369</v>
      </c>
      <c r="U13" s="109" t="s">
        <v>369</v>
      </c>
      <c r="V13" s="109" t="s">
        <v>369</v>
      </c>
      <c r="W13" s="109" t="s">
        <v>369</v>
      </c>
      <c r="X13" s="109" t="s">
        <v>369</v>
      </c>
      <c r="Y13" s="109" t="s">
        <v>369</v>
      </c>
      <c r="Z13" s="109" t="s">
        <v>369</v>
      </c>
      <c r="AA13" s="109" t="s">
        <v>369</v>
      </c>
      <c r="AB13" s="109" t="s">
        <v>369</v>
      </c>
      <c r="AC13" s="109" t="s">
        <v>369</v>
      </c>
      <c r="AD13" s="109" t="s">
        <v>369</v>
      </c>
      <c r="AE13" s="109" t="s">
        <v>369</v>
      </c>
      <c r="AF13" s="109" t="s">
        <v>369</v>
      </c>
      <c r="AG13" s="109" t="s">
        <v>369</v>
      </c>
      <c r="AH13" s="109" t="s">
        <v>369</v>
      </c>
      <c r="AI13" s="109" t="s">
        <v>369</v>
      </c>
      <c r="AJ13" s="109" t="s">
        <v>369</v>
      </c>
      <c r="AK13" s="109" t="s">
        <v>369</v>
      </c>
      <c r="AL13" s="109" t="s">
        <v>369</v>
      </c>
      <c r="AM13" s="109" t="s">
        <v>369</v>
      </c>
      <c r="AN13" s="109" t="s">
        <v>369</v>
      </c>
      <c r="AO13" s="109" t="s">
        <v>369</v>
      </c>
      <c r="AP13" s="109" t="s">
        <v>369</v>
      </c>
      <c r="AQ13" s="109" t="s">
        <v>369</v>
      </c>
      <c r="AR13" s="109" t="s">
        <v>369</v>
      </c>
      <c r="AS13" s="109" t="s">
        <v>369</v>
      </c>
      <c r="AT13" s="109" t="s">
        <v>369</v>
      </c>
      <c r="AU13" s="144"/>
      <c r="AV13" s="130" t="s">
        <v>111</v>
      </c>
      <c r="AW13" s="130" t="s">
        <v>111</v>
      </c>
      <c r="AX13" s="130" t="s">
        <v>111</v>
      </c>
      <c r="AY13" s="130" t="s">
        <v>111</v>
      </c>
      <c r="AZ13" s="130" t="s">
        <v>111</v>
      </c>
      <c r="BA13" s="130" t="s">
        <v>111</v>
      </c>
      <c r="BB13" s="130" t="s">
        <v>111</v>
      </c>
      <c r="BC13" s="130" t="s">
        <v>115</v>
      </c>
      <c r="BD13" s="130" t="s">
        <v>111</v>
      </c>
      <c r="BE13" s="130" t="s">
        <v>111</v>
      </c>
      <c r="BF13" s="130" t="s">
        <v>111</v>
      </c>
      <c r="BG13" s="130" t="s">
        <v>111</v>
      </c>
      <c r="BH13" s="130" t="s">
        <v>115</v>
      </c>
      <c r="BI13" s="130" t="s">
        <v>111</v>
      </c>
      <c r="BJ13" s="130" t="s">
        <v>111</v>
      </c>
      <c r="BK13" s="130" t="s">
        <v>111</v>
      </c>
      <c r="BL13" s="130" t="s">
        <v>115</v>
      </c>
      <c r="BM13" s="130" t="s">
        <v>115</v>
      </c>
      <c r="BN13" s="130" t="s">
        <v>111</v>
      </c>
      <c r="BO13" s="130" t="s">
        <v>115</v>
      </c>
      <c r="BP13" s="130" t="s">
        <v>111</v>
      </c>
      <c r="BQ13" s="130" t="s">
        <v>111</v>
      </c>
      <c r="BR13" s="130" t="s">
        <v>111</v>
      </c>
      <c r="BS13" s="130" t="s">
        <v>111</v>
      </c>
      <c r="BT13" s="130" t="s">
        <v>111</v>
      </c>
      <c r="BU13" s="130" t="s">
        <v>111</v>
      </c>
      <c r="BV13" s="130" t="s">
        <v>111</v>
      </c>
      <c r="BW13" s="130" t="s">
        <v>111</v>
      </c>
      <c r="BX13" s="130" t="s">
        <v>111</v>
      </c>
      <c r="BY13" s="130" t="s">
        <v>115</v>
      </c>
      <c r="BZ13" s="130" t="s">
        <v>111</v>
      </c>
      <c r="CA13" s="130" t="s">
        <v>111</v>
      </c>
      <c r="CB13" s="130" t="s">
        <v>111</v>
      </c>
      <c r="CC13" s="130" t="s">
        <v>111</v>
      </c>
      <c r="CD13" s="130" t="s">
        <v>111</v>
      </c>
      <c r="CE13" s="130" t="s">
        <v>111</v>
      </c>
      <c r="CF13" s="130" t="s">
        <v>111</v>
      </c>
      <c r="CG13" s="130" t="s">
        <v>111</v>
      </c>
      <c r="CH13" s="130" t="s">
        <v>111</v>
      </c>
      <c r="CI13" s="131" t="s">
        <v>111</v>
      </c>
      <c r="CJ13" s="131" t="s">
        <v>111</v>
      </c>
      <c r="CK13" s="131" t="s">
        <v>111</v>
      </c>
      <c r="CL13" s="131" t="s">
        <v>111</v>
      </c>
      <c r="CM13" s="131" t="s">
        <v>111</v>
      </c>
      <c r="CN13" s="131" t="s">
        <v>111</v>
      </c>
      <c r="CO13" s="131" t="s">
        <v>111</v>
      </c>
      <c r="CP13" s="131" t="s">
        <v>111</v>
      </c>
      <c r="CQ13" s="131" t="s">
        <v>111</v>
      </c>
      <c r="CR13" s="131" t="s">
        <v>111</v>
      </c>
      <c r="CS13" s="131" t="s">
        <v>111</v>
      </c>
      <c r="CT13" s="131" t="s">
        <v>111</v>
      </c>
      <c r="CU13" s="131" t="s">
        <v>115</v>
      </c>
      <c r="CV13" s="131" t="s">
        <v>111</v>
      </c>
      <c r="CW13" s="131" t="s">
        <v>111</v>
      </c>
      <c r="CX13" s="131" t="s">
        <v>111</v>
      </c>
      <c r="CY13" s="131" t="s">
        <v>111</v>
      </c>
      <c r="CZ13" s="131" t="s">
        <v>111</v>
      </c>
      <c r="DA13" s="131" t="s">
        <v>111</v>
      </c>
      <c r="DB13" s="131" t="s">
        <v>111</v>
      </c>
      <c r="DC13" s="131" t="s">
        <v>111</v>
      </c>
      <c r="DD13" s="131" t="s">
        <v>111</v>
      </c>
      <c r="DE13" s="131" t="s">
        <v>111</v>
      </c>
      <c r="DF13" s="131" t="s">
        <v>111</v>
      </c>
      <c r="DG13" s="131" t="s">
        <v>115</v>
      </c>
      <c r="DH13" s="131" t="s">
        <v>111</v>
      </c>
      <c r="DI13" s="131" t="s">
        <v>111</v>
      </c>
      <c r="DJ13" s="131" t="s">
        <v>115</v>
      </c>
      <c r="DK13" s="131" t="s">
        <v>111</v>
      </c>
      <c r="DL13" s="131" t="s">
        <v>111</v>
      </c>
      <c r="DM13" s="131" t="s">
        <v>111</v>
      </c>
      <c r="DN13" s="131" t="s">
        <v>111</v>
      </c>
      <c r="DO13" s="131" t="s">
        <v>111</v>
      </c>
      <c r="DP13" s="131" t="s">
        <v>111</v>
      </c>
      <c r="DQ13" s="131" t="s">
        <v>111</v>
      </c>
      <c r="DR13" s="131" t="s">
        <v>111</v>
      </c>
      <c r="DS13" s="131" t="s">
        <v>111</v>
      </c>
      <c r="DT13" s="131" t="s">
        <v>111</v>
      </c>
      <c r="DU13" s="131" t="s">
        <v>111</v>
      </c>
      <c r="DV13" s="132" t="s">
        <v>111</v>
      </c>
      <c r="DW13" s="132" t="s">
        <v>111</v>
      </c>
      <c r="DX13" s="132" t="s">
        <v>111</v>
      </c>
      <c r="DY13" s="132" t="s">
        <v>111</v>
      </c>
      <c r="DZ13" s="132" t="s">
        <v>111</v>
      </c>
      <c r="EA13" s="132" t="s">
        <v>111</v>
      </c>
      <c r="EB13" s="132" t="s">
        <v>111</v>
      </c>
      <c r="EC13" s="132" t="s">
        <v>111</v>
      </c>
      <c r="ED13" s="132" t="s">
        <v>111</v>
      </c>
      <c r="EE13" s="132" t="s">
        <v>111</v>
      </c>
      <c r="EF13" s="132" t="s">
        <v>111</v>
      </c>
      <c r="EG13" s="132" t="s">
        <v>111</v>
      </c>
      <c r="EH13" s="132" t="s">
        <v>111</v>
      </c>
      <c r="EI13" s="132" t="s">
        <v>111</v>
      </c>
      <c r="EJ13" s="132" t="s">
        <v>111</v>
      </c>
      <c r="EK13" s="132" t="s">
        <v>111</v>
      </c>
      <c r="EL13" s="132" t="s">
        <v>111</v>
      </c>
      <c r="EM13" s="132" t="s">
        <v>111</v>
      </c>
      <c r="EN13" s="132" t="s">
        <v>111</v>
      </c>
      <c r="EO13" s="132" t="s">
        <v>111</v>
      </c>
      <c r="EP13" s="132" t="s">
        <v>111</v>
      </c>
      <c r="EQ13" s="132" t="s">
        <v>111</v>
      </c>
      <c r="ER13" s="132" t="s">
        <v>111</v>
      </c>
      <c r="ES13" s="132" t="s">
        <v>111</v>
      </c>
      <c r="ET13" s="132" t="s">
        <v>115</v>
      </c>
      <c r="EU13" s="132" t="s">
        <v>111</v>
      </c>
      <c r="EV13" s="132" t="s">
        <v>111</v>
      </c>
      <c r="EW13" s="132" t="s">
        <v>111</v>
      </c>
      <c r="EX13" s="132" t="s">
        <v>111</v>
      </c>
      <c r="EY13" s="132" t="s">
        <v>115</v>
      </c>
      <c r="EZ13" s="132" t="s">
        <v>111</v>
      </c>
      <c r="FA13" s="132" t="s">
        <v>111</v>
      </c>
      <c r="FB13" s="132" t="s">
        <v>111</v>
      </c>
      <c r="FC13" s="132" t="s">
        <v>111</v>
      </c>
      <c r="FD13" s="132" t="s">
        <v>111</v>
      </c>
      <c r="FE13" s="132" t="s">
        <v>111</v>
      </c>
      <c r="FF13" s="132" t="s">
        <v>111</v>
      </c>
      <c r="FG13" s="132" t="s">
        <v>111</v>
      </c>
      <c r="FH13" s="132" t="s">
        <v>111</v>
      </c>
      <c r="FI13" s="136"/>
      <c r="FJ13" s="138" t="str">
        <f t="shared" si="5"/>
        <v>CUMPLE</v>
      </c>
      <c r="FK13" s="138" t="str">
        <f t="shared" si="6"/>
        <v>CUMPLE</v>
      </c>
      <c r="FL13" s="138" t="str">
        <f t="shared" si="7"/>
        <v>CUMPLE</v>
      </c>
      <c r="FM13" s="138" t="str">
        <f t="shared" si="8"/>
        <v>CUMPLE</v>
      </c>
      <c r="FN13" s="138" t="str">
        <f t="shared" si="9"/>
        <v>CUMPLE</v>
      </c>
      <c r="FO13" s="138" t="str">
        <f t="shared" si="10"/>
        <v>CUMPLE</v>
      </c>
      <c r="FP13" s="138" t="str">
        <f t="shared" si="11"/>
        <v>CUMPLE</v>
      </c>
      <c r="FQ13" s="138" t="str">
        <f t="shared" si="12"/>
        <v>NO CUMPLE</v>
      </c>
      <c r="FR13" s="138" t="str">
        <f t="shared" si="13"/>
        <v>CUMPLE</v>
      </c>
      <c r="FS13" s="138" t="str">
        <f t="shared" si="14"/>
        <v>CUMPLE</v>
      </c>
      <c r="FT13" s="138" t="str">
        <f t="shared" si="15"/>
        <v>CUMPLE</v>
      </c>
      <c r="FU13" s="138" t="str">
        <f t="shared" si="16"/>
        <v>CUMPLE</v>
      </c>
      <c r="FV13" s="138" t="str">
        <f t="shared" si="17"/>
        <v>NO CUMPLE</v>
      </c>
      <c r="FW13" s="138" t="str">
        <f t="shared" si="18"/>
        <v>CUMPLE</v>
      </c>
      <c r="FX13" s="138" t="str">
        <f t="shared" si="19"/>
        <v>CUMPLE</v>
      </c>
      <c r="FY13" s="138" t="str">
        <f t="shared" si="20"/>
        <v>CUMPLE</v>
      </c>
      <c r="FZ13" s="138" t="str">
        <f t="shared" si="21"/>
        <v>NO CUMPLE</v>
      </c>
      <c r="GA13" s="138" t="str">
        <f t="shared" si="22"/>
        <v>NO CUMPLE</v>
      </c>
      <c r="GB13" s="138" t="str">
        <f t="shared" si="23"/>
        <v>CUMPLE</v>
      </c>
      <c r="GC13" s="138" t="str">
        <f t="shared" si="24"/>
        <v>NO CUMPLE</v>
      </c>
      <c r="GD13" s="138" t="str">
        <f t="shared" si="25"/>
        <v>CUMPLE</v>
      </c>
      <c r="GE13" s="138" t="str">
        <f t="shared" si="26"/>
        <v>CUMPLE</v>
      </c>
      <c r="GF13" s="138" t="str">
        <f t="shared" si="27"/>
        <v>CUMPLE</v>
      </c>
      <c r="GG13" s="138" t="str">
        <f t="shared" si="28"/>
        <v>CUMPLE</v>
      </c>
      <c r="GH13" s="138" t="str">
        <f t="shared" si="29"/>
        <v>NO CUMPLE</v>
      </c>
      <c r="GI13" s="138" t="str">
        <f t="shared" si="30"/>
        <v>CUMPLE</v>
      </c>
      <c r="GJ13" s="138" t="str">
        <f t="shared" si="31"/>
        <v>CUMPLE</v>
      </c>
      <c r="GK13" s="138" t="str">
        <f t="shared" si="32"/>
        <v>NO CUMPLE</v>
      </c>
      <c r="GL13" s="138" t="str">
        <f t="shared" si="33"/>
        <v>CUMPLE</v>
      </c>
      <c r="GM13" s="138" t="str">
        <f t="shared" si="34"/>
        <v>NO CUMPLE</v>
      </c>
      <c r="GN13" s="138" t="str">
        <f t="shared" si="35"/>
        <v>CUMPLE</v>
      </c>
      <c r="GO13" s="138" t="str">
        <f t="shared" si="36"/>
        <v>CUMPLE</v>
      </c>
      <c r="GP13" s="138" t="str">
        <f t="shared" si="37"/>
        <v>CUMPLE</v>
      </c>
      <c r="GQ13" s="138" t="str">
        <f t="shared" si="38"/>
        <v>CUMPLE</v>
      </c>
      <c r="GR13" s="138" t="str">
        <f t="shared" si="39"/>
        <v>CUMPLE</v>
      </c>
      <c r="GS13" s="138" t="str">
        <f t="shared" si="40"/>
        <v>CUMPLE</v>
      </c>
      <c r="GT13" s="138" t="str">
        <f t="shared" si="41"/>
        <v>CUMPLE</v>
      </c>
      <c r="GU13" s="138" t="str">
        <f t="shared" si="42"/>
        <v>CUMPLE</v>
      </c>
      <c r="GV13" s="138" t="str">
        <f t="shared" si="43"/>
        <v>CUMPLE</v>
      </c>
      <c r="GW13" s="141"/>
      <c r="GX13" s="124" t="s">
        <v>369</v>
      </c>
      <c r="GY13" s="124" t="s">
        <v>369</v>
      </c>
      <c r="GZ13" s="124" t="s">
        <v>369</v>
      </c>
      <c r="HA13" s="124" t="s">
        <v>369</v>
      </c>
      <c r="HB13" s="124" t="s">
        <v>369</v>
      </c>
      <c r="HC13" s="124" t="s">
        <v>369</v>
      </c>
      <c r="HD13" s="124" t="s">
        <v>369</v>
      </c>
      <c r="HE13" s="124" t="s">
        <v>369</v>
      </c>
      <c r="HF13" s="124" t="s">
        <v>369</v>
      </c>
      <c r="HG13" s="124" t="s">
        <v>369</v>
      </c>
      <c r="HH13" s="124" t="s">
        <v>369</v>
      </c>
      <c r="HI13" s="124" t="s">
        <v>369</v>
      </c>
      <c r="HJ13" s="124" t="s">
        <v>369</v>
      </c>
      <c r="HK13" s="124" t="s">
        <v>369</v>
      </c>
      <c r="HL13" s="124" t="s">
        <v>369</v>
      </c>
      <c r="HM13" s="124" t="s">
        <v>369</v>
      </c>
      <c r="HN13" s="124" t="s">
        <v>369</v>
      </c>
      <c r="HO13" s="124" t="s">
        <v>369</v>
      </c>
      <c r="HP13" s="124" t="s">
        <v>369</v>
      </c>
      <c r="HQ13" s="124" t="s">
        <v>369</v>
      </c>
      <c r="HR13" s="124" t="s">
        <v>369</v>
      </c>
      <c r="HS13" s="124" t="s">
        <v>369</v>
      </c>
      <c r="HT13" s="124" t="s">
        <v>369</v>
      </c>
      <c r="HU13" s="124" t="s">
        <v>369</v>
      </c>
      <c r="HV13" s="124" t="s">
        <v>369</v>
      </c>
      <c r="HW13" s="124" t="s">
        <v>369</v>
      </c>
      <c r="HX13" s="124" t="s">
        <v>369</v>
      </c>
      <c r="HY13" s="124" t="s">
        <v>369</v>
      </c>
      <c r="HZ13" s="124" t="s">
        <v>369</v>
      </c>
      <c r="IA13" s="124" t="s">
        <v>369</v>
      </c>
      <c r="IB13" s="124" t="s">
        <v>369</v>
      </c>
      <c r="IC13" s="124" t="s">
        <v>369</v>
      </c>
      <c r="ID13" s="124" t="s">
        <v>369</v>
      </c>
      <c r="IE13" s="124" t="s">
        <v>369</v>
      </c>
      <c r="IF13" s="124" t="s">
        <v>369</v>
      </c>
      <c r="IG13" s="124" t="s">
        <v>369</v>
      </c>
      <c r="IH13" s="124" t="s">
        <v>369</v>
      </c>
      <c r="II13" s="124" t="s">
        <v>369</v>
      </c>
      <c r="IJ13" s="124" t="s">
        <v>369</v>
      </c>
      <c r="IK13" s="142"/>
      <c r="IL13" s="154" t="s">
        <v>369</v>
      </c>
      <c r="IM13" s="154" t="s">
        <v>369</v>
      </c>
      <c r="IN13" s="154" t="s">
        <v>369</v>
      </c>
      <c r="IO13" s="154" t="s">
        <v>369</v>
      </c>
      <c r="IP13" s="154" t="s">
        <v>369</v>
      </c>
      <c r="IQ13" s="154" t="s">
        <v>369</v>
      </c>
      <c r="IR13" s="154" t="s">
        <v>369</v>
      </c>
      <c r="IS13" s="154" t="s">
        <v>369</v>
      </c>
      <c r="IT13" s="154" t="s">
        <v>369</v>
      </c>
      <c r="IU13" s="154" t="s">
        <v>369</v>
      </c>
      <c r="IV13" s="154" t="s">
        <v>369</v>
      </c>
      <c r="IW13" s="154" t="s">
        <v>369</v>
      </c>
      <c r="IX13" s="154" t="s">
        <v>369</v>
      </c>
      <c r="IY13" s="154" t="s">
        <v>369</v>
      </c>
      <c r="IZ13" s="154" t="s">
        <v>369</v>
      </c>
      <c r="JA13" s="154" t="s">
        <v>369</v>
      </c>
      <c r="JB13" s="154" t="s">
        <v>369</v>
      </c>
      <c r="JC13" s="154" t="s">
        <v>369</v>
      </c>
      <c r="JD13" s="154" t="s">
        <v>369</v>
      </c>
      <c r="JE13" s="154" t="s">
        <v>369</v>
      </c>
      <c r="JF13" s="154" t="s">
        <v>369</v>
      </c>
      <c r="JG13" s="154" t="s">
        <v>369</v>
      </c>
      <c r="JH13" s="154" t="s">
        <v>369</v>
      </c>
      <c r="JI13" s="154" t="s">
        <v>369</v>
      </c>
      <c r="JJ13" s="154" t="s">
        <v>369</v>
      </c>
      <c r="JK13" s="154" t="s">
        <v>369</v>
      </c>
      <c r="JL13" s="154" t="s">
        <v>369</v>
      </c>
      <c r="JM13" s="154" t="s">
        <v>369</v>
      </c>
      <c r="JN13" s="154" t="s">
        <v>369</v>
      </c>
      <c r="JO13" s="154" t="s">
        <v>369</v>
      </c>
      <c r="JP13" s="154" t="s">
        <v>369</v>
      </c>
      <c r="JQ13" s="154" t="s">
        <v>369</v>
      </c>
      <c r="JR13" s="154" t="s">
        <v>369</v>
      </c>
      <c r="JS13" s="154" t="s">
        <v>369</v>
      </c>
      <c r="JT13" s="154" t="s">
        <v>369</v>
      </c>
      <c r="JU13" s="154" t="s">
        <v>369</v>
      </c>
      <c r="JV13" s="154" t="s">
        <v>369</v>
      </c>
      <c r="JW13" s="154" t="s">
        <v>369</v>
      </c>
      <c r="JX13" s="154" t="s">
        <v>369</v>
      </c>
      <c r="JY13" s="141"/>
      <c r="JZ13" s="166" t="str">
        <f t="shared" si="44"/>
        <v/>
      </c>
      <c r="KA13" s="166" t="str">
        <f t="shared" si="45"/>
        <v/>
      </c>
      <c r="KB13" s="166" t="str">
        <f t="shared" si="46"/>
        <v/>
      </c>
      <c r="KC13" s="166" t="str">
        <f t="shared" si="47"/>
        <v/>
      </c>
      <c r="KD13" s="166" t="str">
        <f t="shared" si="48"/>
        <v/>
      </c>
      <c r="KE13" s="166" t="str">
        <f t="shared" si="49"/>
        <v/>
      </c>
      <c r="KF13" s="166" t="str">
        <f t="shared" si="50"/>
        <v/>
      </c>
      <c r="KG13" s="166" t="str">
        <f t="shared" si="51"/>
        <v/>
      </c>
      <c r="KH13" s="166" t="str">
        <f t="shared" si="52"/>
        <v/>
      </c>
      <c r="KI13" s="166" t="str">
        <f t="shared" si="53"/>
        <v/>
      </c>
      <c r="KJ13" s="166" t="str">
        <f t="shared" si="54"/>
        <v/>
      </c>
      <c r="KK13" s="166" t="str">
        <f t="shared" si="55"/>
        <v/>
      </c>
      <c r="KL13" s="166" t="str">
        <f t="shared" si="56"/>
        <v/>
      </c>
      <c r="KM13" s="166" t="str">
        <f t="shared" si="57"/>
        <v/>
      </c>
      <c r="KN13" s="166" t="str">
        <f t="shared" si="58"/>
        <v/>
      </c>
      <c r="KO13" s="166" t="str">
        <f t="shared" si="59"/>
        <v/>
      </c>
      <c r="KP13" s="166" t="str">
        <f t="shared" si="60"/>
        <v/>
      </c>
      <c r="KQ13" s="166" t="str">
        <f t="shared" si="61"/>
        <v/>
      </c>
      <c r="KR13" s="166" t="str">
        <f t="shared" si="62"/>
        <v/>
      </c>
      <c r="KS13" s="166" t="str">
        <f t="shared" si="63"/>
        <v/>
      </c>
      <c r="KT13" s="166" t="str">
        <f t="shared" si="64"/>
        <v/>
      </c>
      <c r="KU13" s="166" t="str">
        <f t="shared" si="65"/>
        <v/>
      </c>
      <c r="KV13" s="166" t="str">
        <f t="shared" si="66"/>
        <v/>
      </c>
      <c r="KW13" s="166" t="str">
        <f t="shared" si="67"/>
        <v/>
      </c>
      <c r="KX13" s="166" t="str">
        <f t="shared" si="68"/>
        <v/>
      </c>
      <c r="KY13" s="166" t="str">
        <f t="shared" si="69"/>
        <v/>
      </c>
      <c r="KZ13" s="166" t="str">
        <f t="shared" si="70"/>
        <v/>
      </c>
      <c r="LA13" s="166" t="str">
        <f t="shared" si="71"/>
        <v/>
      </c>
      <c r="LB13" s="166" t="str">
        <f t="shared" si="72"/>
        <v/>
      </c>
      <c r="LC13" s="166" t="str">
        <f t="shared" si="73"/>
        <v/>
      </c>
      <c r="LD13" s="166" t="str">
        <f t="shared" si="74"/>
        <v/>
      </c>
      <c r="LE13" s="166" t="str">
        <f t="shared" si="75"/>
        <v/>
      </c>
      <c r="LF13" s="166" t="str">
        <f t="shared" si="76"/>
        <v/>
      </c>
      <c r="LG13" s="166" t="str">
        <f t="shared" si="77"/>
        <v/>
      </c>
      <c r="LH13" s="166" t="str">
        <f t="shared" si="78"/>
        <v/>
      </c>
      <c r="LI13" s="166" t="str">
        <f t="shared" si="79"/>
        <v/>
      </c>
      <c r="LJ13" s="166" t="str">
        <f t="shared" si="80"/>
        <v/>
      </c>
      <c r="LK13" s="166" t="str">
        <f t="shared" si="81"/>
        <v/>
      </c>
      <c r="LL13" s="166" t="str">
        <f t="shared" si="82"/>
        <v/>
      </c>
      <c r="LM13" s="168">
        <f t="shared" si="83"/>
        <v>0</v>
      </c>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42"/>
      <c r="NB13" s="115">
        <f t="shared" si="84"/>
        <v>0</v>
      </c>
      <c r="NC13" s="115">
        <f t="shared" si="85"/>
        <v>0</v>
      </c>
      <c r="ND13" s="115">
        <f t="shared" si="86"/>
        <v>0</v>
      </c>
      <c r="NE13" s="115">
        <f t="shared" si="87"/>
        <v>0</v>
      </c>
      <c r="NF13" s="115">
        <f t="shared" si="88"/>
        <v>0</v>
      </c>
      <c r="NG13" s="115">
        <f t="shared" si="89"/>
        <v>0</v>
      </c>
      <c r="NH13" s="115">
        <f t="shared" si="90"/>
        <v>0</v>
      </c>
      <c r="NI13" s="115">
        <f t="shared" si="91"/>
        <v>0</v>
      </c>
      <c r="NJ13" s="115">
        <f t="shared" si="92"/>
        <v>0</v>
      </c>
      <c r="NK13" s="115">
        <f t="shared" si="93"/>
        <v>0</v>
      </c>
      <c r="NL13" s="115">
        <f t="shared" si="94"/>
        <v>0</v>
      </c>
      <c r="NM13" s="115">
        <f t="shared" si="95"/>
        <v>0</v>
      </c>
      <c r="NN13" s="115">
        <f t="shared" si="96"/>
        <v>0</v>
      </c>
      <c r="NO13" s="115">
        <f t="shared" si="97"/>
        <v>0</v>
      </c>
      <c r="NP13" s="115">
        <f t="shared" si="98"/>
        <v>0</v>
      </c>
      <c r="NQ13" s="115">
        <f t="shared" si="99"/>
        <v>0</v>
      </c>
      <c r="NR13" s="115">
        <f t="shared" si="100"/>
        <v>0</v>
      </c>
      <c r="NS13" s="115">
        <f t="shared" si="101"/>
        <v>0</v>
      </c>
      <c r="NT13" s="115">
        <f t="shared" si="102"/>
        <v>0</v>
      </c>
      <c r="NU13" s="115">
        <f t="shared" si="103"/>
        <v>0</v>
      </c>
      <c r="NV13" s="115">
        <f t="shared" si="104"/>
        <v>0</v>
      </c>
      <c r="NW13" s="115">
        <f t="shared" si="105"/>
        <v>0</v>
      </c>
      <c r="NX13" s="115">
        <f t="shared" si="106"/>
        <v>0</v>
      </c>
      <c r="NY13" s="115">
        <f t="shared" si="107"/>
        <v>0</v>
      </c>
      <c r="NZ13" s="115">
        <f t="shared" si="108"/>
        <v>0</v>
      </c>
      <c r="OA13" s="115">
        <f t="shared" si="109"/>
        <v>0</v>
      </c>
      <c r="OB13" s="115">
        <f t="shared" si="110"/>
        <v>0</v>
      </c>
      <c r="OC13" s="115">
        <f t="shared" si="111"/>
        <v>0</v>
      </c>
      <c r="OD13" s="115">
        <f t="shared" si="112"/>
        <v>0</v>
      </c>
      <c r="OE13" s="115">
        <f t="shared" si="113"/>
        <v>0</v>
      </c>
      <c r="OF13" s="115">
        <f t="shared" si="114"/>
        <v>0</v>
      </c>
      <c r="OG13" s="115">
        <f t="shared" si="115"/>
        <v>0</v>
      </c>
      <c r="OH13" s="115">
        <f t="shared" si="116"/>
        <v>0</v>
      </c>
      <c r="OI13" s="115">
        <f t="shared" si="117"/>
        <v>0</v>
      </c>
      <c r="OJ13" s="115">
        <f t="shared" si="118"/>
        <v>0</v>
      </c>
      <c r="OK13" s="115">
        <f t="shared" si="119"/>
        <v>0</v>
      </c>
      <c r="OL13" s="115">
        <f t="shared" si="120"/>
        <v>0</v>
      </c>
      <c r="OM13" s="115">
        <f t="shared" si="121"/>
        <v>0</v>
      </c>
      <c r="ON13" s="115">
        <f t="shared" si="122"/>
        <v>0</v>
      </c>
      <c r="OO13" s="142"/>
      <c r="OP13" s="170" t="str">
        <f t="shared" si="123"/>
        <v/>
      </c>
      <c r="OQ13" s="170" t="str">
        <f t="shared" si="124"/>
        <v/>
      </c>
      <c r="OR13" s="170" t="str">
        <f t="shared" si="125"/>
        <v/>
      </c>
      <c r="OS13" s="170" t="str">
        <f t="shared" si="126"/>
        <v/>
      </c>
      <c r="OT13" s="170" t="str">
        <f t="shared" si="127"/>
        <v/>
      </c>
      <c r="OU13" s="170" t="str">
        <f t="shared" si="128"/>
        <v/>
      </c>
      <c r="OV13" s="170" t="str">
        <f t="shared" si="129"/>
        <v/>
      </c>
      <c r="OW13" s="170" t="str">
        <f t="shared" si="130"/>
        <v/>
      </c>
      <c r="OX13" s="170" t="str">
        <f t="shared" si="131"/>
        <v/>
      </c>
      <c r="OY13" s="170" t="str">
        <f t="shared" si="132"/>
        <v/>
      </c>
      <c r="OZ13" s="170" t="str">
        <f t="shared" si="133"/>
        <v/>
      </c>
      <c r="PA13" s="170" t="str">
        <f t="shared" si="134"/>
        <v/>
      </c>
      <c r="PB13" s="170" t="str">
        <f t="shared" si="135"/>
        <v/>
      </c>
      <c r="PC13" s="170" t="str">
        <f t="shared" si="136"/>
        <v/>
      </c>
      <c r="PD13" s="170" t="str">
        <f t="shared" si="137"/>
        <v/>
      </c>
      <c r="PE13" s="170" t="str">
        <f t="shared" si="138"/>
        <v/>
      </c>
      <c r="PF13" s="170" t="str">
        <f t="shared" si="139"/>
        <v/>
      </c>
      <c r="PG13" s="170" t="str">
        <f t="shared" si="140"/>
        <v/>
      </c>
      <c r="PH13" s="170" t="str">
        <f t="shared" si="141"/>
        <v/>
      </c>
      <c r="PI13" s="170" t="str">
        <f t="shared" si="142"/>
        <v/>
      </c>
      <c r="PJ13" s="170" t="str">
        <f t="shared" si="143"/>
        <v/>
      </c>
      <c r="PK13" s="170" t="str">
        <f t="shared" si="144"/>
        <v/>
      </c>
      <c r="PL13" s="170" t="str">
        <f t="shared" si="145"/>
        <v/>
      </c>
      <c r="PM13" s="170" t="str">
        <f t="shared" si="146"/>
        <v/>
      </c>
      <c r="PN13" s="170" t="str">
        <f t="shared" si="147"/>
        <v/>
      </c>
      <c r="PO13" s="170" t="str">
        <f t="shared" si="148"/>
        <v/>
      </c>
      <c r="PP13" s="170" t="str">
        <f t="shared" si="149"/>
        <v/>
      </c>
      <c r="PQ13" s="170" t="str">
        <f t="shared" si="150"/>
        <v/>
      </c>
      <c r="PR13" s="170" t="str">
        <f t="shared" si="151"/>
        <v/>
      </c>
      <c r="PS13" s="170" t="str">
        <f t="shared" si="152"/>
        <v/>
      </c>
      <c r="PT13" s="170" t="str">
        <f t="shared" si="153"/>
        <v/>
      </c>
      <c r="PU13" s="170" t="str">
        <f t="shared" si="154"/>
        <v/>
      </c>
      <c r="PV13" s="170" t="str">
        <f t="shared" si="155"/>
        <v/>
      </c>
      <c r="PW13" s="170" t="str">
        <f t="shared" si="156"/>
        <v/>
      </c>
      <c r="PX13" s="170" t="str">
        <f t="shared" si="157"/>
        <v/>
      </c>
      <c r="PY13" s="170" t="str">
        <f t="shared" si="158"/>
        <v/>
      </c>
      <c r="PZ13" s="170" t="str">
        <f t="shared" si="159"/>
        <v/>
      </c>
      <c r="QA13" s="170" t="str">
        <f t="shared" si="160"/>
        <v/>
      </c>
      <c r="QB13" s="170" t="str">
        <f t="shared" si="161"/>
        <v/>
      </c>
      <c r="QC13" s="172"/>
      <c r="QD13" s="171" t="str">
        <f t="shared" si="162"/>
        <v/>
      </c>
      <c r="QE13" s="172" t="str">
        <f t="shared" si="163"/>
        <v/>
      </c>
      <c r="QF13" s="172" t="str">
        <f t="shared" si="164"/>
        <v/>
      </c>
      <c r="QG13" s="172" t="str">
        <f t="shared" si="165"/>
        <v/>
      </c>
      <c r="QH13" s="172" t="str">
        <f t="shared" si="166"/>
        <v/>
      </c>
      <c r="QI13" s="172" t="str">
        <f t="shared" si="167"/>
        <v/>
      </c>
      <c r="QJ13" s="172" t="str">
        <f t="shared" si="168"/>
        <v/>
      </c>
      <c r="QK13" s="172" t="str">
        <f t="shared" si="169"/>
        <v/>
      </c>
      <c r="QL13" s="172" t="str">
        <f t="shared" si="170"/>
        <v/>
      </c>
      <c r="QM13" s="172" t="str">
        <f t="shared" si="171"/>
        <v/>
      </c>
      <c r="QN13" s="172" t="str">
        <f t="shared" si="172"/>
        <v/>
      </c>
      <c r="QO13" s="172" t="str">
        <f t="shared" si="173"/>
        <v/>
      </c>
      <c r="QP13" s="172" t="str">
        <f t="shared" si="174"/>
        <v/>
      </c>
      <c r="QQ13" s="172" t="str">
        <f t="shared" si="175"/>
        <v/>
      </c>
      <c r="QR13" s="172" t="str">
        <f t="shared" si="176"/>
        <v/>
      </c>
      <c r="QS13" s="172" t="str">
        <f t="shared" si="177"/>
        <v/>
      </c>
      <c r="QT13" s="172" t="str">
        <f t="shared" si="178"/>
        <v/>
      </c>
      <c r="QU13" s="172" t="str">
        <f t="shared" si="179"/>
        <v/>
      </c>
      <c r="QV13" s="172" t="str">
        <f t="shared" si="180"/>
        <v/>
      </c>
      <c r="QW13" s="172" t="str">
        <f t="shared" si="181"/>
        <v/>
      </c>
      <c r="QX13" s="172" t="str">
        <f t="shared" si="182"/>
        <v/>
      </c>
      <c r="QY13" s="172" t="str">
        <f t="shared" si="183"/>
        <v/>
      </c>
      <c r="QZ13" s="172" t="str">
        <f t="shared" si="184"/>
        <v/>
      </c>
      <c r="RA13" s="172" t="str">
        <f t="shared" si="185"/>
        <v/>
      </c>
      <c r="RB13" s="172" t="str">
        <f t="shared" si="186"/>
        <v/>
      </c>
      <c r="RC13" s="172" t="str">
        <f t="shared" si="187"/>
        <v/>
      </c>
      <c r="RD13" s="172" t="str">
        <f t="shared" si="188"/>
        <v/>
      </c>
      <c r="RE13" s="172" t="str">
        <f t="shared" si="189"/>
        <v/>
      </c>
      <c r="RF13" s="172" t="str">
        <f t="shared" si="190"/>
        <v/>
      </c>
      <c r="RG13" s="172" t="str">
        <f t="shared" si="191"/>
        <v/>
      </c>
      <c r="RH13" s="172" t="str">
        <f t="shared" si="192"/>
        <v/>
      </c>
      <c r="RI13" s="172" t="str">
        <f t="shared" si="193"/>
        <v/>
      </c>
      <c r="RJ13" s="172" t="str">
        <f t="shared" si="194"/>
        <v/>
      </c>
      <c r="RK13" s="172" t="str">
        <f t="shared" si="195"/>
        <v/>
      </c>
      <c r="RL13" s="172" t="str">
        <f t="shared" si="196"/>
        <v/>
      </c>
      <c r="RM13" s="172" t="str">
        <f t="shared" si="197"/>
        <v/>
      </c>
      <c r="RN13" s="172" t="str">
        <f t="shared" si="198"/>
        <v/>
      </c>
      <c r="RO13" s="172" t="str">
        <f t="shared" si="199"/>
        <v/>
      </c>
      <c r="RP13" s="172" t="str">
        <f t="shared" si="200"/>
        <v/>
      </c>
      <c r="RQ13" s="173">
        <f t="shared" si="201"/>
        <v>0</v>
      </c>
      <c r="RR13" s="21" t="str">
        <f t="shared" si="202"/>
        <v/>
      </c>
      <c r="RS13" s="21" t="str">
        <f t="shared" si="203"/>
        <v/>
      </c>
      <c r="RT13" s="21" t="str">
        <f t="shared" si="204"/>
        <v/>
      </c>
      <c r="RU13" s="21" t="str">
        <f t="shared" si="205"/>
        <v/>
      </c>
      <c r="RV13" s="21" t="str">
        <f t="shared" si="206"/>
        <v/>
      </c>
      <c r="RW13" s="21" t="str">
        <f t="shared" si="207"/>
        <v/>
      </c>
      <c r="RX13" s="174" t="str">
        <f t="shared" si="208"/>
        <v/>
      </c>
      <c r="RY13" s="175" t="str">
        <f t="shared" si="209"/>
        <v/>
      </c>
      <c r="RZ13" s="175" t="str">
        <f t="shared" si="210"/>
        <v/>
      </c>
      <c r="SA13" s="175" t="str">
        <f t="shared" si="211"/>
        <v/>
      </c>
      <c r="SB13" s="175" t="str">
        <f t="shared" si="212"/>
        <v/>
      </c>
      <c r="SC13" s="175" t="str">
        <f t="shared" si="213"/>
        <v/>
      </c>
      <c r="SD13" s="175" t="str">
        <f t="shared" si="214"/>
        <v/>
      </c>
      <c r="SE13" s="175">
        <f t="shared" si="215"/>
        <v>0</v>
      </c>
    </row>
    <row r="14" spans="1:500" ht="29.25" hidden="1" customHeight="1">
      <c r="A14" s="75">
        <v>4</v>
      </c>
      <c r="B14" s="76" t="s">
        <v>127</v>
      </c>
      <c r="C14" s="80" t="s">
        <v>135</v>
      </c>
      <c r="D14" s="78" t="s">
        <v>136</v>
      </c>
      <c r="E14" s="76" t="s">
        <v>137</v>
      </c>
      <c r="F14" s="77">
        <v>2</v>
      </c>
      <c r="G14" s="105">
        <v>45497667.460000001</v>
      </c>
      <c r="H14" s="109" t="s">
        <v>369</v>
      </c>
      <c r="I14" s="109" t="s">
        <v>369</v>
      </c>
      <c r="J14" s="109" t="s">
        <v>369</v>
      </c>
      <c r="K14" s="109" t="s">
        <v>369</v>
      </c>
      <c r="L14" s="109" t="s">
        <v>369</v>
      </c>
      <c r="M14" s="109" t="s">
        <v>369</v>
      </c>
      <c r="N14" s="109" t="s">
        <v>369</v>
      </c>
      <c r="O14" s="109" t="s">
        <v>369</v>
      </c>
      <c r="P14" s="110">
        <v>44997665.159999996</v>
      </c>
      <c r="Q14" s="109" t="s">
        <v>369</v>
      </c>
      <c r="R14" s="109" t="s">
        <v>369</v>
      </c>
      <c r="S14" s="109" t="s">
        <v>369</v>
      </c>
      <c r="T14" s="109" t="s">
        <v>369</v>
      </c>
      <c r="U14" s="109" t="s">
        <v>369</v>
      </c>
      <c r="V14" s="109" t="s">
        <v>369</v>
      </c>
      <c r="W14" s="110">
        <v>44506000</v>
      </c>
      <c r="X14" s="109" t="s">
        <v>369</v>
      </c>
      <c r="Y14" s="109" t="s">
        <v>369</v>
      </c>
      <c r="Z14" s="109" t="s">
        <v>369</v>
      </c>
      <c r="AA14" s="109" t="s">
        <v>369</v>
      </c>
      <c r="AB14" s="109" t="s">
        <v>369</v>
      </c>
      <c r="AC14" s="109" t="s">
        <v>369</v>
      </c>
      <c r="AD14" s="109" t="s">
        <v>369</v>
      </c>
      <c r="AE14" s="109" t="s">
        <v>369</v>
      </c>
      <c r="AF14" s="109" t="s">
        <v>369</v>
      </c>
      <c r="AG14" s="109" t="s">
        <v>369</v>
      </c>
      <c r="AH14" s="109" t="s">
        <v>369</v>
      </c>
      <c r="AI14" s="109" t="s">
        <v>369</v>
      </c>
      <c r="AJ14" s="109" t="s">
        <v>369</v>
      </c>
      <c r="AK14" s="109" t="s">
        <v>369</v>
      </c>
      <c r="AL14" s="109" t="s">
        <v>369</v>
      </c>
      <c r="AM14" s="109" t="s">
        <v>369</v>
      </c>
      <c r="AN14" s="109" t="s">
        <v>369</v>
      </c>
      <c r="AO14" s="109" t="s">
        <v>369</v>
      </c>
      <c r="AP14" s="109" t="s">
        <v>369</v>
      </c>
      <c r="AQ14" s="109" t="s">
        <v>369</v>
      </c>
      <c r="AR14" s="109" t="s">
        <v>369</v>
      </c>
      <c r="AS14" s="109" t="s">
        <v>369</v>
      </c>
      <c r="AT14" s="109" t="s">
        <v>369</v>
      </c>
      <c r="AU14" s="144"/>
      <c r="AV14" s="130" t="s">
        <v>111</v>
      </c>
      <c r="AW14" s="130" t="s">
        <v>111</v>
      </c>
      <c r="AX14" s="130" t="s">
        <v>111</v>
      </c>
      <c r="AY14" s="130" t="s">
        <v>111</v>
      </c>
      <c r="AZ14" s="130" t="s">
        <v>111</v>
      </c>
      <c r="BA14" s="130" t="s">
        <v>111</v>
      </c>
      <c r="BB14" s="130" t="s">
        <v>111</v>
      </c>
      <c r="BC14" s="130" t="s">
        <v>115</v>
      </c>
      <c r="BD14" s="130" t="s">
        <v>111</v>
      </c>
      <c r="BE14" s="130" t="s">
        <v>111</v>
      </c>
      <c r="BF14" s="130" t="s">
        <v>111</v>
      </c>
      <c r="BG14" s="130" t="s">
        <v>111</v>
      </c>
      <c r="BH14" s="130" t="s">
        <v>115</v>
      </c>
      <c r="BI14" s="130" t="s">
        <v>111</v>
      </c>
      <c r="BJ14" s="130" t="s">
        <v>111</v>
      </c>
      <c r="BK14" s="130" t="s">
        <v>111</v>
      </c>
      <c r="BL14" s="130" t="s">
        <v>115</v>
      </c>
      <c r="BM14" s="130" t="s">
        <v>115</v>
      </c>
      <c r="BN14" s="130" t="s">
        <v>111</v>
      </c>
      <c r="BO14" s="130" t="s">
        <v>115</v>
      </c>
      <c r="BP14" s="130" t="s">
        <v>111</v>
      </c>
      <c r="BQ14" s="130" t="s">
        <v>111</v>
      </c>
      <c r="BR14" s="130" t="s">
        <v>111</v>
      </c>
      <c r="BS14" s="130" t="s">
        <v>111</v>
      </c>
      <c r="BT14" s="130" t="s">
        <v>111</v>
      </c>
      <c r="BU14" s="130" t="s">
        <v>111</v>
      </c>
      <c r="BV14" s="130" t="s">
        <v>111</v>
      </c>
      <c r="BW14" s="130" t="s">
        <v>111</v>
      </c>
      <c r="BX14" s="130" t="s">
        <v>111</v>
      </c>
      <c r="BY14" s="130" t="s">
        <v>115</v>
      </c>
      <c r="BZ14" s="130" t="s">
        <v>111</v>
      </c>
      <c r="CA14" s="130" t="s">
        <v>111</v>
      </c>
      <c r="CB14" s="130" t="s">
        <v>111</v>
      </c>
      <c r="CC14" s="130" t="s">
        <v>111</v>
      </c>
      <c r="CD14" s="130" t="s">
        <v>111</v>
      </c>
      <c r="CE14" s="130" t="s">
        <v>111</v>
      </c>
      <c r="CF14" s="130" t="s">
        <v>111</v>
      </c>
      <c r="CG14" s="130" t="s">
        <v>111</v>
      </c>
      <c r="CH14" s="130" t="s">
        <v>111</v>
      </c>
      <c r="CI14" s="131" t="s">
        <v>111</v>
      </c>
      <c r="CJ14" s="131" t="s">
        <v>111</v>
      </c>
      <c r="CK14" s="131" t="s">
        <v>111</v>
      </c>
      <c r="CL14" s="131" t="s">
        <v>111</v>
      </c>
      <c r="CM14" s="131" t="s">
        <v>111</v>
      </c>
      <c r="CN14" s="131" t="s">
        <v>111</v>
      </c>
      <c r="CO14" s="131" t="s">
        <v>111</v>
      </c>
      <c r="CP14" s="131" t="s">
        <v>111</v>
      </c>
      <c r="CQ14" s="131" t="s">
        <v>111</v>
      </c>
      <c r="CR14" s="131" t="s">
        <v>111</v>
      </c>
      <c r="CS14" s="131" t="s">
        <v>111</v>
      </c>
      <c r="CT14" s="131" t="s">
        <v>111</v>
      </c>
      <c r="CU14" s="131" t="s">
        <v>115</v>
      </c>
      <c r="CV14" s="131" t="s">
        <v>111</v>
      </c>
      <c r="CW14" s="131" t="s">
        <v>111</v>
      </c>
      <c r="CX14" s="131" t="s">
        <v>111</v>
      </c>
      <c r="CY14" s="131" t="s">
        <v>111</v>
      </c>
      <c r="CZ14" s="131" t="s">
        <v>111</v>
      </c>
      <c r="DA14" s="131" t="s">
        <v>111</v>
      </c>
      <c r="DB14" s="131" t="s">
        <v>111</v>
      </c>
      <c r="DC14" s="131" t="s">
        <v>111</v>
      </c>
      <c r="DD14" s="131" t="s">
        <v>111</v>
      </c>
      <c r="DE14" s="131" t="s">
        <v>111</v>
      </c>
      <c r="DF14" s="131" t="s">
        <v>111</v>
      </c>
      <c r="DG14" s="131" t="s">
        <v>115</v>
      </c>
      <c r="DH14" s="131" t="s">
        <v>111</v>
      </c>
      <c r="DI14" s="131" t="s">
        <v>111</v>
      </c>
      <c r="DJ14" s="131" t="s">
        <v>115</v>
      </c>
      <c r="DK14" s="131" t="s">
        <v>111</v>
      </c>
      <c r="DL14" s="131" t="s">
        <v>111</v>
      </c>
      <c r="DM14" s="131" t="s">
        <v>111</v>
      </c>
      <c r="DN14" s="131" t="s">
        <v>111</v>
      </c>
      <c r="DO14" s="131" t="s">
        <v>111</v>
      </c>
      <c r="DP14" s="131" t="s">
        <v>111</v>
      </c>
      <c r="DQ14" s="131" t="s">
        <v>111</v>
      </c>
      <c r="DR14" s="131" t="s">
        <v>111</v>
      </c>
      <c r="DS14" s="131" t="s">
        <v>111</v>
      </c>
      <c r="DT14" s="131" t="s">
        <v>111</v>
      </c>
      <c r="DU14" s="131" t="s">
        <v>111</v>
      </c>
      <c r="DV14" s="132" t="s">
        <v>111</v>
      </c>
      <c r="DW14" s="132" t="s">
        <v>111</v>
      </c>
      <c r="DX14" s="132" t="s">
        <v>111</v>
      </c>
      <c r="DY14" s="132" t="s">
        <v>111</v>
      </c>
      <c r="DZ14" s="132" t="s">
        <v>111</v>
      </c>
      <c r="EA14" s="132" t="s">
        <v>111</v>
      </c>
      <c r="EB14" s="132" t="s">
        <v>111</v>
      </c>
      <c r="EC14" s="132" t="s">
        <v>111</v>
      </c>
      <c r="ED14" s="132" t="s">
        <v>111</v>
      </c>
      <c r="EE14" s="132" t="s">
        <v>111</v>
      </c>
      <c r="EF14" s="132" t="s">
        <v>111</v>
      </c>
      <c r="EG14" s="132" t="s">
        <v>111</v>
      </c>
      <c r="EH14" s="132" t="s">
        <v>111</v>
      </c>
      <c r="EI14" s="132" t="s">
        <v>111</v>
      </c>
      <c r="EJ14" s="132" t="s">
        <v>111</v>
      </c>
      <c r="EK14" s="132" t="s">
        <v>111</v>
      </c>
      <c r="EL14" s="132" t="s">
        <v>111</v>
      </c>
      <c r="EM14" s="132" t="s">
        <v>111</v>
      </c>
      <c r="EN14" s="132" t="s">
        <v>111</v>
      </c>
      <c r="EO14" s="132" t="s">
        <v>111</v>
      </c>
      <c r="EP14" s="132" t="s">
        <v>111</v>
      </c>
      <c r="EQ14" s="132" t="s">
        <v>111</v>
      </c>
      <c r="ER14" s="132" t="s">
        <v>111</v>
      </c>
      <c r="ES14" s="132" t="s">
        <v>111</v>
      </c>
      <c r="ET14" s="132" t="s">
        <v>115</v>
      </c>
      <c r="EU14" s="132" t="s">
        <v>111</v>
      </c>
      <c r="EV14" s="132" t="s">
        <v>111</v>
      </c>
      <c r="EW14" s="132" t="s">
        <v>111</v>
      </c>
      <c r="EX14" s="132" t="s">
        <v>111</v>
      </c>
      <c r="EY14" s="132" t="s">
        <v>115</v>
      </c>
      <c r="EZ14" s="132" t="s">
        <v>111</v>
      </c>
      <c r="FA14" s="132" t="s">
        <v>111</v>
      </c>
      <c r="FB14" s="132" t="s">
        <v>111</v>
      </c>
      <c r="FC14" s="132" t="s">
        <v>111</v>
      </c>
      <c r="FD14" s="132" t="s">
        <v>111</v>
      </c>
      <c r="FE14" s="132" t="s">
        <v>111</v>
      </c>
      <c r="FF14" s="132" t="s">
        <v>111</v>
      </c>
      <c r="FG14" s="132" t="s">
        <v>111</v>
      </c>
      <c r="FH14" s="132" t="s">
        <v>111</v>
      </c>
      <c r="FI14" s="136"/>
      <c r="FJ14" s="138" t="str">
        <f t="shared" si="5"/>
        <v>CUMPLE</v>
      </c>
      <c r="FK14" s="138" t="str">
        <f t="shared" si="6"/>
        <v>CUMPLE</v>
      </c>
      <c r="FL14" s="138" t="str">
        <f t="shared" si="7"/>
        <v>CUMPLE</v>
      </c>
      <c r="FM14" s="138" t="str">
        <f t="shared" si="8"/>
        <v>CUMPLE</v>
      </c>
      <c r="FN14" s="138" t="str">
        <f t="shared" si="9"/>
        <v>CUMPLE</v>
      </c>
      <c r="FO14" s="138" t="str">
        <f t="shared" si="10"/>
        <v>CUMPLE</v>
      </c>
      <c r="FP14" s="138" t="str">
        <f t="shared" si="11"/>
        <v>CUMPLE</v>
      </c>
      <c r="FQ14" s="138" t="str">
        <f t="shared" si="12"/>
        <v>NO CUMPLE</v>
      </c>
      <c r="FR14" s="138" t="str">
        <f t="shared" si="13"/>
        <v>CUMPLE</v>
      </c>
      <c r="FS14" s="138" t="str">
        <f t="shared" si="14"/>
        <v>CUMPLE</v>
      </c>
      <c r="FT14" s="138" t="str">
        <f t="shared" si="15"/>
        <v>CUMPLE</v>
      </c>
      <c r="FU14" s="138" t="str">
        <f t="shared" si="16"/>
        <v>CUMPLE</v>
      </c>
      <c r="FV14" s="138" t="str">
        <f t="shared" si="17"/>
        <v>NO CUMPLE</v>
      </c>
      <c r="FW14" s="138" t="str">
        <f t="shared" si="18"/>
        <v>CUMPLE</v>
      </c>
      <c r="FX14" s="138" t="str">
        <f t="shared" si="19"/>
        <v>CUMPLE</v>
      </c>
      <c r="FY14" s="138" t="str">
        <f t="shared" si="20"/>
        <v>CUMPLE</v>
      </c>
      <c r="FZ14" s="138" t="str">
        <f t="shared" si="21"/>
        <v>NO CUMPLE</v>
      </c>
      <c r="GA14" s="138" t="str">
        <f t="shared" si="22"/>
        <v>NO CUMPLE</v>
      </c>
      <c r="GB14" s="138" t="str">
        <f t="shared" si="23"/>
        <v>CUMPLE</v>
      </c>
      <c r="GC14" s="138" t="str">
        <f t="shared" si="24"/>
        <v>NO CUMPLE</v>
      </c>
      <c r="GD14" s="138" t="str">
        <f t="shared" si="25"/>
        <v>CUMPLE</v>
      </c>
      <c r="GE14" s="138" t="str">
        <f t="shared" si="26"/>
        <v>CUMPLE</v>
      </c>
      <c r="GF14" s="138" t="str">
        <f t="shared" si="27"/>
        <v>CUMPLE</v>
      </c>
      <c r="GG14" s="138" t="str">
        <f t="shared" si="28"/>
        <v>CUMPLE</v>
      </c>
      <c r="GH14" s="138" t="str">
        <f t="shared" si="29"/>
        <v>NO CUMPLE</v>
      </c>
      <c r="GI14" s="138" t="str">
        <f t="shared" si="30"/>
        <v>CUMPLE</v>
      </c>
      <c r="GJ14" s="138" t="str">
        <f t="shared" si="31"/>
        <v>CUMPLE</v>
      </c>
      <c r="GK14" s="138" t="str">
        <f t="shared" si="32"/>
        <v>NO CUMPLE</v>
      </c>
      <c r="GL14" s="138" t="str">
        <f t="shared" si="33"/>
        <v>CUMPLE</v>
      </c>
      <c r="GM14" s="138" t="str">
        <f t="shared" si="34"/>
        <v>NO CUMPLE</v>
      </c>
      <c r="GN14" s="138" t="str">
        <f t="shared" si="35"/>
        <v>CUMPLE</v>
      </c>
      <c r="GO14" s="138" t="str">
        <f t="shared" si="36"/>
        <v>CUMPLE</v>
      </c>
      <c r="GP14" s="138" t="str">
        <f t="shared" si="37"/>
        <v>CUMPLE</v>
      </c>
      <c r="GQ14" s="138" t="str">
        <f t="shared" si="38"/>
        <v>CUMPLE</v>
      </c>
      <c r="GR14" s="138" t="str">
        <f t="shared" si="39"/>
        <v>CUMPLE</v>
      </c>
      <c r="GS14" s="138" t="str">
        <f t="shared" si="40"/>
        <v>CUMPLE</v>
      </c>
      <c r="GT14" s="138" t="str">
        <f t="shared" si="41"/>
        <v>CUMPLE</v>
      </c>
      <c r="GU14" s="138" t="str">
        <f t="shared" si="42"/>
        <v>CUMPLE</v>
      </c>
      <c r="GV14" s="138" t="str">
        <f t="shared" si="43"/>
        <v>CUMPLE</v>
      </c>
      <c r="GW14" s="141"/>
      <c r="GX14" s="124" t="s">
        <v>369</v>
      </c>
      <c r="GY14" s="124" t="s">
        <v>369</v>
      </c>
      <c r="GZ14" s="124" t="s">
        <v>369</v>
      </c>
      <c r="HA14" s="124" t="s">
        <v>369</v>
      </c>
      <c r="HB14" s="124" t="s">
        <v>369</v>
      </c>
      <c r="HC14" s="124" t="s">
        <v>369</v>
      </c>
      <c r="HD14" s="124" t="s">
        <v>369</v>
      </c>
      <c r="HE14" s="124" t="s">
        <v>369</v>
      </c>
      <c r="HF14" s="124" t="s">
        <v>115</v>
      </c>
      <c r="HG14" s="124" t="s">
        <v>369</v>
      </c>
      <c r="HH14" s="124" t="s">
        <v>369</v>
      </c>
      <c r="HI14" s="124" t="s">
        <v>369</v>
      </c>
      <c r="HJ14" s="124" t="s">
        <v>369</v>
      </c>
      <c r="HK14" s="124" t="s">
        <v>369</v>
      </c>
      <c r="HL14" s="124" t="s">
        <v>369</v>
      </c>
      <c r="HM14" s="124" t="s">
        <v>111</v>
      </c>
      <c r="HN14" s="124" t="s">
        <v>369</v>
      </c>
      <c r="HO14" s="124" t="s">
        <v>369</v>
      </c>
      <c r="HP14" s="124" t="s">
        <v>369</v>
      </c>
      <c r="HQ14" s="124" t="s">
        <v>369</v>
      </c>
      <c r="HR14" s="124" t="s">
        <v>369</v>
      </c>
      <c r="HS14" s="124" t="s">
        <v>369</v>
      </c>
      <c r="HT14" s="124" t="s">
        <v>369</v>
      </c>
      <c r="HU14" s="124" t="s">
        <v>369</v>
      </c>
      <c r="HV14" s="124" t="s">
        <v>369</v>
      </c>
      <c r="HW14" s="124" t="s">
        <v>369</v>
      </c>
      <c r="HX14" s="124" t="s">
        <v>369</v>
      </c>
      <c r="HY14" s="124" t="s">
        <v>369</v>
      </c>
      <c r="HZ14" s="124" t="s">
        <v>369</v>
      </c>
      <c r="IA14" s="124" t="s">
        <v>369</v>
      </c>
      <c r="IB14" s="124" t="s">
        <v>369</v>
      </c>
      <c r="IC14" s="124" t="s">
        <v>369</v>
      </c>
      <c r="ID14" s="124" t="s">
        <v>369</v>
      </c>
      <c r="IE14" s="124" t="s">
        <v>369</v>
      </c>
      <c r="IF14" s="124" t="s">
        <v>369</v>
      </c>
      <c r="IG14" s="124" t="s">
        <v>369</v>
      </c>
      <c r="IH14" s="124" t="s">
        <v>369</v>
      </c>
      <c r="II14" s="124" t="s">
        <v>369</v>
      </c>
      <c r="IJ14" s="124" t="s">
        <v>369</v>
      </c>
      <c r="IK14" s="142"/>
      <c r="IL14" s="154" t="s">
        <v>369</v>
      </c>
      <c r="IM14" s="154" t="s">
        <v>369</v>
      </c>
      <c r="IN14" s="154" t="s">
        <v>369</v>
      </c>
      <c r="IO14" s="154" t="s">
        <v>369</v>
      </c>
      <c r="IP14" s="154" t="s">
        <v>369</v>
      </c>
      <c r="IQ14" s="154" t="s">
        <v>369</v>
      </c>
      <c r="IR14" s="154" t="s">
        <v>369</v>
      </c>
      <c r="IS14" s="154" t="s">
        <v>369</v>
      </c>
      <c r="IT14" s="154" t="s">
        <v>111</v>
      </c>
      <c r="IU14" s="154" t="s">
        <v>369</v>
      </c>
      <c r="IV14" s="154" t="s">
        <v>369</v>
      </c>
      <c r="IW14" s="154" t="s">
        <v>369</v>
      </c>
      <c r="IX14" s="154" t="s">
        <v>369</v>
      </c>
      <c r="IY14" s="154" t="s">
        <v>369</v>
      </c>
      <c r="IZ14" s="154" t="s">
        <v>369</v>
      </c>
      <c r="JA14" s="154" t="s">
        <v>111</v>
      </c>
      <c r="JB14" s="154" t="s">
        <v>369</v>
      </c>
      <c r="JC14" s="154" t="s">
        <v>369</v>
      </c>
      <c r="JD14" s="154" t="s">
        <v>369</v>
      </c>
      <c r="JE14" s="154" t="s">
        <v>369</v>
      </c>
      <c r="JF14" s="154" t="s">
        <v>369</v>
      </c>
      <c r="JG14" s="154" t="s">
        <v>369</v>
      </c>
      <c r="JH14" s="154" t="s">
        <v>369</v>
      </c>
      <c r="JI14" s="154" t="s">
        <v>369</v>
      </c>
      <c r="JJ14" s="154" t="s">
        <v>369</v>
      </c>
      <c r="JK14" s="154" t="s">
        <v>369</v>
      </c>
      <c r="JL14" s="154" t="s">
        <v>369</v>
      </c>
      <c r="JM14" s="154" t="s">
        <v>369</v>
      </c>
      <c r="JN14" s="154" t="s">
        <v>369</v>
      </c>
      <c r="JO14" s="154" t="s">
        <v>369</v>
      </c>
      <c r="JP14" s="154" t="s">
        <v>369</v>
      </c>
      <c r="JQ14" s="154" t="s">
        <v>369</v>
      </c>
      <c r="JR14" s="154" t="s">
        <v>369</v>
      </c>
      <c r="JS14" s="154" t="s">
        <v>369</v>
      </c>
      <c r="JT14" s="154" t="s">
        <v>369</v>
      </c>
      <c r="JU14" s="154" t="s">
        <v>369</v>
      </c>
      <c r="JV14" s="154" t="s">
        <v>369</v>
      </c>
      <c r="JW14" s="154" t="s">
        <v>369</v>
      </c>
      <c r="JX14" s="154" t="s">
        <v>369</v>
      </c>
      <c r="JY14" s="141"/>
      <c r="JZ14" s="166" t="str">
        <f t="shared" si="44"/>
        <v/>
      </c>
      <c r="KA14" s="166" t="str">
        <f t="shared" si="45"/>
        <v/>
      </c>
      <c r="KB14" s="166" t="str">
        <f t="shared" si="46"/>
        <v/>
      </c>
      <c r="KC14" s="166" t="str">
        <f t="shared" si="47"/>
        <v/>
      </c>
      <c r="KD14" s="166" t="str">
        <f t="shared" si="48"/>
        <v/>
      </c>
      <c r="KE14" s="166" t="str">
        <f t="shared" si="49"/>
        <v/>
      </c>
      <c r="KF14" s="166" t="str">
        <f t="shared" si="50"/>
        <v/>
      </c>
      <c r="KG14" s="166" t="str">
        <f t="shared" si="51"/>
        <v/>
      </c>
      <c r="KH14" s="166" t="str">
        <f t="shared" si="52"/>
        <v/>
      </c>
      <c r="KI14" s="166" t="str">
        <f t="shared" si="53"/>
        <v/>
      </c>
      <c r="KJ14" s="166" t="str">
        <f t="shared" si="54"/>
        <v/>
      </c>
      <c r="KK14" s="166" t="str">
        <f t="shared" si="55"/>
        <v/>
      </c>
      <c r="KL14" s="166" t="str">
        <f t="shared" si="56"/>
        <v/>
      </c>
      <c r="KM14" s="166" t="str">
        <f t="shared" si="57"/>
        <v/>
      </c>
      <c r="KN14" s="166" t="str">
        <f t="shared" si="58"/>
        <v/>
      </c>
      <c r="KO14" s="166">
        <f t="shared" si="59"/>
        <v>44506000</v>
      </c>
      <c r="KP14" s="166" t="str">
        <f t="shared" si="60"/>
        <v/>
      </c>
      <c r="KQ14" s="166" t="str">
        <f t="shared" si="61"/>
        <v/>
      </c>
      <c r="KR14" s="166" t="str">
        <f t="shared" si="62"/>
        <v/>
      </c>
      <c r="KS14" s="166" t="str">
        <f t="shared" si="63"/>
        <v/>
      </c>
      <c r="KT14" s="166" t="str">
        <f t="shared" si="64"/>
        <v/>
      </c>
      <c r="KU14" s="166" t="str">
        <f t="shared" si="65"/>
        <v/>
      </c>
      <c r="KV14" s="166" t="str">
        <f t="shared" si="66"/>
        <v/>
      </c>
      <c r="KW14" s="166" t="str">
        <f t="shared" si="67"/>
        <v/>
      </c>
      <c r="KX14" s="166" t="str">
        <f t="shared" si="68"/>
        <v/>
      </c>
      <c r="KY14" s="166" t="str">
        <f t="shared" si="69"/>
        <v/>
      </c>
      <c r="KZ14" s="166" t="str">
        <f t="shared" si="70"/>
        <v/>
      </c>
      <c r="LA14" s="166" t="str">
        <f t="shared" si="71"/>
        <v/>
      </c>
      <c r="LB14" s="166" t="str">
        <f t="shared" si="72"/>
        <v/>
      </c>
      <c r="LC14" s="166" t="str">
        <f t="shared" si="73"/>
        <v/>
      </c>
      <c r="LD14" s="166" t="str">
        <f t="shared" si="74"/>
        <v/>
      </c>
      <c r="LE14" s="166" t="str">
        <f t="shared" si="75"/>
        <v/>
      </c>
      <c r="LF14" s="166" t="str">
        <f t="shared" si="76"/>
        <v/>
      </c>
      <c r="LG14" s="166" t="str">
        <f t="shared" si="77"/>
        <v/>
      </c>
      <c r="LH14" s="166" t="str">
        <f t="shared" si="78"/>
        <v/>
      </c>
      <c r="LI14" s="166" t="str">
        <f t="shared" si="79"/>
        <v/>
      </c>
      <c r="LJ14" s="166" t="str">
        <f t="shared" si="80"/>
        <v/>
      </c>
      <c r="LK14" s="166" t="str">
        <f t="shared" si="81"/>
        <v/>
      </c>
      <c r="LL14" s="166" t="str">
        <f t="shared" si="82"/>
        <v/>
      </c>
      <c r="LM14" s="168">
        <f t="shared" si="83"/>
        <v>44506000</v>
      </c>
      <c r="LN14" s="115"/>
      <c r="LO14" s="115"/>
      <c r="LP14" s="115"/>
      <c r="LQ14" s="115"/>
      <c r="LR14" s="115"/>
      <c r="LS14" s="115"/>
      <c r="LT14" s="115"/>
      <c r="LU14" s="115"/>
      <c r="LV14" s="115">
        <v>61</v>
      </c>
      <c r="LW14" s="115"/>
      <c r="LX14" s="115"/>
      <c r="LY14" s="115"/>
      <c r="LZ14" s="115"/>
      <c r="MA14" s="115"/>
      <c r="MB14" s="115"/>
      <c r="MC14" s="115">
        <v>24</v>
      </c>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42"/>
      <c r="NB14" s="115">
        <f t="shared" si="84"/>
        <v>0</v>
      </c>
      <c r="NC14" s="115">
        <f t="shared" si="85"/>
        <v>0</v>
      </c>
      <c r="ND14" s="115">
        <f t="shared" si="86"/>
        <v>0</v>
      </c>
      <c r="NE14" s="115">
        <f t="shared" si="87"/>
        <v>0</v>
      </c>
      <c r="NF14" s="115">
        <f t="shared" si="88"/>
        <v>0</v>
      </c>
      <c r="NG14" s="115">
        <f t="shared" si="89"/>
        <v>0</v>
      </c>
      <c r="NH14" s="115">
        <f t="shared" si="90"/>
        <v>0</v>
      </c>
      <c r="NI14" s="115">
        <f t="shared" si="91"/>
        <v>0</v>
      </c>
      <c r="NJ14" s="115">
        <f t="shared" si="92"/>
        <v>55</v>
      </c>
      <c r="NK14" s="115">
        <f t="shared" si="93"/>
        <v>0</v>
      </c>
      <c r="NL14" s="115">
        <f t="shared" si="94"/>
        <v>0</v>
      </c>
      <c r="NM14" s="115">
        <f t="shared" si="95"/>
        <v>0</v>
      </c>
      <c r="NN14" s="115">
        <f t="shared" si="96"/>
        <v>0</v>
      </c>
      <c r="NO14" s="115">
        <f t="shared" si="97"/>
        <v>0</v>
      </c>
      <c r="NP14" s="115">
        <f t="shared" si="98"/>
        <v>0</v>
      </c>
      <c r="NQ14" s="115">
        <f t="shared" si="99"/>
        <v>0</v>
      </c>
      <c r="NR14" s="115">
        <f t="shared" si="100"/>
        <v>0</v>
      </c>
      <c r="NS14" s="115">
        <f t="shared" si="101"/>
        <v>0</v>
      </c>
      <c r="NT14" s="115">
        <f t="shared" si="102"/>
        <v>0</v>
      </c>
      <c r="NU14" s="115">
        <f t="shared" si="103"/>
        <v>0</v>
      </c>
      <c r="NV14" s="115">
        <f t="shared" si="104"/>
        <v>0</v>
      </c>
      <c r="NW14" s="115">
        <f t="shared" si="105"/>
        <v>0</v>
      </c>
      <c r="NX14" s="115">
        <f t="shared" si="106"/>
        <v>0</v>
      </c>
      <c r="NY14" s="115">
        <f t="shared" si="107"/>
        <v>0</v>
      </c>
      <c r="NZ14" s="115">
        <f t="shared" si="108"/>
        <v>0</v>
      </c>
      <c r="OA14" s="115">
        <f t="shared" si="109"/>
        <v>0</v>
      </c>
      <c r="OB14" s="115">
        <f t="shared" si="110"/>
        <v>0</v>
      </c>
      <c r="OC14" s="115">
        <f t="shared" si="111"/>
        <v>0</v>
      </c>
      <c r="OD14" s="115">
        <f t="shared" si="112"/>
        <v>0</v>
      </c>
      <c r="OE14" s="115">
        <f t="shared" si="113"/>
        <v>0</v>
      </c>
      <c r="OF14" s="115">
        <f t="shared" si="114"/>
        <v>0</v>
      </c>
      <c r="OG14" s="115">
        <f t="shared" si="115"/>
        <v>0</v>
      </c>
      <c r="OH14" s="115">
        <f t="shared" si="116"/>
        <v>0</v>
      </c>
      <c r="OI14" s="115">
        <f t="shared" si="117"/>
        <v>0</v>
      </c>
      <c r="OJ14" s="115">
        <f t="shared" si="118"/>
        <v>0</v>
      </c>
      <c r="OK14" s="115">
        <f t="shared" si="119"/>
        <v>0</v>
      </c>
      <c r="OL14" s="115">
        <f t="shared" si="120"/>
        <v>0</v>
      </c>
      <c r="OM14" s="115">
        <f t="shared" si="121"/>
        <v>0</v>
      </c>
      <c r="ON14" s="115">
        <f t="shared" si="122"/>
        <v>0</v>
      </c>
      <c r="OO14" s="142"/>
      <c r="OP14" s="170" t="str">
        <f t="shared" si="123"/>
        <v/>
      </c>
      <c r="OQ14" s="170" t="str">
        <f t="shared" si="124"/>
        <v/>
      </c>
      <c r="OR14" s="170" t="str">
        <f t="shared" si="125"/>
        <v/>
      </c>
      <c r="OS14" s="170" t="str">
        <f t="shared" si="126"/>
        <v/>
      </c>
      <c r="OT14" s="170" t="str">
        <f t="shared" si="127"/>
        <v/>
      </c>
      <c r="OU14" s="170" t="str">
        <f t="shared" si="128"/>
        <v/>
      </c>
      <c r="OV14" s="170" t="str">
        <f t="shared" si="129"/>
        <v/>
      </c>
      <c r="OW14" s="170" t="str">
        <f t="shared" si="130"/>
        <v/>
      </c>
      <c r="OX14" s="170" t="str">
        <f t="shared" si="131"/>
        <v/>
      </c>
      <c r="OY14" s="170" t="str">
        <f t="shared" si="132"/>
        <v/>
      </c>
      <c r="OZ14" s="170" t="str">
        <f t="shared" si="133"/>
        <v/>
      </c>
      <c r="PA14" s="170" t="str">
        <f t="shared" si="134"/>
        <v/>
      </c>
      <c r="PB14" s="170" t="str">
        <f t="shared" si="135"/>
        <v/>
      </c>
      <c r="PC14" s="170" t="str">
        <f t="shared" si="136"/>
        <v/>
      </c>
      <c r="PD14" s="170" t="str">
        <f t="shared" si="137"/>
        <v/>
      </c>
      <c r="PE14" s="170">
        <f t="shared" si="138"/>
        <v>45</v>
      </c>
      <c r="PF14" s="170" t="str">
        <f t="shared" si="139"/>
        <v/>
      </c>
      <c r="PG14" s="170" t="str">
        <f t="shared" si="140"/>
        <v/>
      </c>
      <c r="PH14" s="170" t="str">
        <f t="shared" si="141"/>
        <v/>
      </c>
      <c r="PI14" s="170" t="str">
        <f t="shared" si="142"/>
        <v/>
      </c>
      <c r="PJ14" s="170" t="str">
        <f t="shared" si="143"/>
        <v/>
      </c>
      <c r="PK14" s="170" t="str">
        <f t="shared" si="144"/>
        <v/>
      </c>
      <c r="PL14" s="170" t="str">
        <f t="shared" si="145"/>
        <v/>
      </c>
      <c r="PM14" s="170" t="str">
        <f t="shared" si="146"/>
        <v/>
      </c>
      <c r="PN14" s="170" t="str">
        <f t="shared" si="147"/>
        <v/>
      </c>
      <c r="PO14" s="170" t="str">
        <f t="shared" si="148"/>
        <v/>
      </c>
      <c r="PP14" s="170" t="str">
        <f t="shared" si="149"/>
        <v/>
      </c>
      <c r="PQ14" s="170" t="str">
        <f t="shared" si="150"/>
        <v/>
      </c>
      <c r="PR14" s="170" t="str">
        <f t="shared" si="151"/>
        <v/>
      </c>
      <c r="PS14" s="170" t="str">
        <f t="shared" si="152"/>
        <v/>
      </c>
      <c r="PT14" s="170" t="str">
        <f t="shared" si="153"/>
        <v/>
      </c>
      <c r="PU14" s="170" t="str">
        <f t="shared" si="154"/>
        <v/>
      </c>
      <c r="PV14" s="170" t="str">
        <f t="shared" si="155"/>
        <v/>
      </c>
      <c r="PW14" s="170" t="str">
        <f t="shared" si="156"/>
        <v/>
      </c>
      <c r="PX14" s="170" t="str">
        <f t="shared" si="157"/>
        <v/>
      </c>
      <c r="PY14" s="170" t="str">
        <f t="shared" si="158"/>
        <v/>
      </c>
      <c r="PZ14" s="170" t="str">
        <f t="shared" si="159"/>
        <v/>
      </c>
      <c r="QA14" s="170" t="str">
        <f t="shared" si="160"/>
        <v/>
      </c>
      <c r="QB14" s="170" t="str">
        <f t="shared" si="161"/>
        <v/>
      </c>
      <c r="QC14" s="172"/>
      <c r="QD14" s="171" t="str">
        <f t="shared" si="162"/>
        <v/>
      </c>
      <c r="QE14" s="172" t="str">
        <f t="shared" si="163"/>
        <v/>
      </c>
      <c r="QF14" s="172" t="str">
        <f t="shared" si="164"/>
        <v/>
      </c>
      <c r="QG14" s="172" t="str">
        <f t="shared" si="165"/>
        <v/>
      </c>
      <c r="QH14" s="172" t="str">
        <f t="shared" si="166"/>
        <v/>
      </c>
      <c r="QI14" s="172" t="str">
        <f t="shared" si="167"/>
        <v/>
      </c>
      <c r="QJ14" s="172" t="str">
        <f t="shared" si="168"/>
        <v/>
      </c>
      <c r="QK14" s="172" t="str">
        <f t="shared" si="169"/>
        <v/>
      </c>
      <c r="QL14" s="172" t="str">
        <f t="shared" si="170"/>
        <v/>
      </c>
      <c r="QM14" s="172" t="str">
        <f t="shared" si="171"/>
        <v/>
      </c>
      <c r="QN14" s="172" t="str">
        <f t="shared" si="172"/>
        <v/>
      </c>
      <c r="QO14" s="172" t="str">
        <f t="shared" si="173"/>
        <v/>
      </c>
      <c r="QP14" s="172" t="str">
        <f t="shared" si="174"/>
        <v/>
      </c>
      <c r="QQ14" s="172" t="str">
        <f t="shared" si="175"/>
        <v/>
      </c>
      <c r="QR14" s="172" t="str">
        <f t="shared" si="176"/>
        <v/>
      </c>
      <c r="QS14" s="172">
        <f t="shared" si="177"/>
        <v>45</v>
      </c>
      <c r="QT14" s="172" t="str">
        <f t="shared" si="178"/>
        <v/>
      </c>
      <c r="QU14" s="172" t="str">
        <f t="shared" si="179"/>
        <v/>
      </c>
      <c r="QV14" s="172" t="str">
        <f t="shared" si="180"/>
        <v/>
      </c>
      <c r="QW14" s="172" t="str">
        <f t="shared" si="181"/>
        <v/>
      </c>
      <c r="QX14" s="172" t="str">
        <f t="shared" si="182"/>
        <v/>
      </c>
      <c r="QY14" s="172" t="str">
        <f t="shared" si="183"/>
        <v/>
      </c>
      <c r="QZ14" s="172" t="str">
        <f t="shared" si="184"/>
        <v/>
      </c>
      <c r="RA14" s="172" t="str">
        <f t="shared" si="185"/>
        <v/>
      </c>
      <c r="RB14" s="172" t="str">
        <f t="shared" si="186"/>
        <v/>
      </c>
      <c r="RC14" s="172" t="str">
        <f t="shared" si="187"/>
        <v/>
      </c>
      <c r="RD14" s="172" t="str">
        <f t="shared" si="188"/>
        <v/>
      </c>
      <c r="RE14" s="172" t="str">
        <f t="shared" si="189"/>
        <v/>
      </c>
      <c r="RF14" s="172" t="str">
        <f t="shared" si="190"/>
        <v/>
      </c>
      <c r="RG14" s="172" t="str">
        <f t="shared" si="191"/>
        <v/>
      </c>
      <c r="RH14" s="172" t="str">
        <f t="shared" si="192"/>
        <v/>
      </c>
      <c r="RI14" s="172" t="str">
        <f t="shared" si="193"/>
        <v/>
      </c>
      <c r="RJ14" s="172" t="str">
        <f t="shared" si="194"/>
        <v/>
      </c>
      <c r="RK14" s="172" t="str">
        <f t="shared" si="195"/>
        <v/>
      </c>
      <c r="RL14" s="172" t="str">
        <f t="shared" si="196"/>
        <v/>
      </c>
      <c r="RM14" s="172" t="str">
        <f t="shared" si="197"/>
        <v/>
      </c>
      <c r="RN14" s="172" t="str">
        <f t="shared" si="198"/>
        <v/>
      </c>
      <c r="RO14" s="172" t="str">
        <f t="shared" si="199"/>
        <v/>
      </c>
      <c r="RP14" s="172" t="str">
        <f t="shared" si="200"/>
        <v/>
      </c>
      <c r="RQ14" s="173">
        <f t="shared" si="201"/>
        <v>45</v>
      </c>
      <c r="RR14" s="21" t="str">
        <f t="shared" si="202"/>
        <v/>
      </c>
      <c r="RS14" s="21" t="str">
        <f t="shared" si="203"/>
        <v/>
      </c>
      <c r="RT14" s="21" t="str">
        <f t="shared" si="204"/>
        <v>GAMATECNICA</v>
      </c>
      <c r="RU14" s="21" t="str">
        <f t="shared" si="205"/>
        <v/>
      </c>
      <c r="RV14" s="21" t="str">
        <f t="shared" si="206"/>
        <v/>
      </c>
      <c r="RW14" s="21" t="str">
        <f t="shared" si="207"/>
        <v/>
      </c>
      <c r="RX14" s="174" t="str">
        <f t="shared" si="208"/>
        <v>GAMATECNICA</v>
      </c>
      <c r="RY14" s="175" t="str">
        <f t="shared" si="209"/>
        <v/>
      </c>
      <c r="RZ14" s="175" t="str">
        <f t="shared" si="210"/>
        <v/>
      </c>
      <c r="SA14" s="175">
        <f t="shared" si="211"/>
        <v>44506000</v>
      </c>
      <c r="SB14" s="175" t="str">
        <f t="shared" si="212"/>
        <v/>
      </c>
      <c r="SC14" s="175" t="str">
        <f t="shared" si="213"/>
        <v/>
      </c>
      <c r="SD14" s="175" t="str">
        <f t="shared" si="214"/>
        <v/>
      </c>
      <c r="SE14" s="175">
        <f t="shared" si="215"/>
        <v>44506000</v>
      </c>
      <c r="SF14" s="176"/>
    </row>
    <row r="15" spans="1:500" ht="51" hidden="1">
      <c r="A15" s="75">
        <v>5</v>
      </c>
      <c r="B15" s="76" t="s">
        <v>127</v>
      </c>
      <c r="C15" s="80" t="s">
        <v>138</v>
      </c>
      <c r="D15" s="78" t="s">
        <v>139</v>
      </c>
      <c r="E15" s="76" t="s">
        <v>140</v>
      </c>
      <c r="F15" s="77">
        <v>1</v>
      </c>
      <c r="G15" s="105">
        <v>227766000</v>
      </c>
      <c r="H15" s="109" t="s">
        <v>369</v>
      </c>
      <c r="I15" s="109" t="s">
        <v>369</v>
      </c>
      <c r="J15" s="109" t="s">
        <v>369</v>
      </c>
      <c r="K15" s="109" t="s">
        <v>369</v>
      </c>
      <c r="L15" s="109" t="s">
        <v>369</v>
      </c>
      <c r="M15" s="109" t="s">
        <v>369</v>
      </c>
      <c r="N15" s="109" t="s">
        <v>369</v>
      </c>
      <c r="O15" s="109" t="s">
        <v>369</v>
      </c>
      <c r="P15" s="109" t="s">
        <v>369</v>
      </c>
      <c r="Q15" s="109" t="s">
        <v>369</v>
      </c>
      <c r="R15" s="109" t="s">
        <v>369</v>
      </c>
      <c r="S15" s="109" t="s">
        <v>369</v>
      </c>
      <c r="T15" s="109" t="s">
        <v>369</v>
      </c>
      <c r="U15" s="109" t="s">
        <v>369</v>
      </c>
      <c r="V15" s="109" t="s">
        <v>369</v>
      </c>
      <c r="W15" s="109" t="s">
        <v>369</v>
      </c>
      <c r="X15" s="109" t="s">
        <v>369</v>
      </c>
      <c r="Y15" s="109" t="s">
        <v>369</v>
      </c>
      <c r="Z15" s="109" t="s">
        <v>369</v>
      </c>
      <c r="AA15" s="109" t="s">
        <v>369</v>
      </c>
      <c r="AB15" s="109" t="s">
        <v>369</v>
      </c>
      <c r="AC15" s="109" t="s">
        <v>369</v>
      </c>
      <c r="AD15" s="109" t="s">
        <v>369</v>
      </c>
      <c r="AE15" s="109" t="s">
        <v>369</v>
      </c>
      <c r="AF15" s="109" t="s">
        <v>369</v>
      </c>
      <c r="AG15" s="109" t="s">
        <v>369</v>
      </c>
      <c r="AH15" s="109" t="s">
        <v>369</v>
      </c>
      <c r="AI15" s="109" t="s">
        <v>369</v>
      </c>
      <c r="AJ15" s="109" t="s">
        <v>369</v>
      </c>
      <c r="AK15" s="109" t="s">
        <v>369</v>
      </c>
      <c r="AL15" s="109" t="s">
        <v>369</v>
      </c>
      <c r="AM15" s="109" t="s">
        <v>369</v>
      </c>
      <c r="AN15" s="109" t="s">
        <v>369</v>
      </c>
      <c r="AO15" s="109" t="s">
        <v>369</v>
      </c>
      <c r="AP15" s="110">
        <v>227766000</v>
      </c>
      <c r="AQ15" s="109" t="s">
        <v>369</v>
      </c>
      <c r="AR15" s="109" t="s">
        <v>369</v>
      </c>
      <c r="AS15" s="109" t="s">
        <v>369</v>
      </c>
      <c r="AT15" s="109" t="s">
        <v>369</v>
      </c>
      <c r="AU15" s="144"/>
      <c r="AV15" s="130" t="s">
        <v>111</v>
      </c>
      <c r="AW15" s="130" t="s">
        <v>111</v>
      </c>
      <c r="AX15" s="130" t="s">
        <v>111</v>
      </c>
      <c r="AY15" s="130" t="s">
        <v>111</v>
      </c>
      <c r="AZ15" s="130" t="s">
        <v>111</v>
      </c>
      <c r="BA15" s="130" t="s">
        <v>111</v>
      </c>
      <c r="BB15" s="130" t="s">
        <v>111</v>
      </c>
      <c r="BC15" s="130" t="s">
        <v>115</v>
      </c>
      <c r="BD15" s="130" t="s">
        <v>111</v>
      </c>
      <c r="BE15" s="130" t="s">
        <v>111</v>
      </c>
      <c r="BF15" s="130" t="s">
        <v>111</v>
      </c>
      <c r="BG15" s="130" t="s">
        <v>111</v>
      </c>
      <c r="BH15" s="130" t="s">
        <v>115</v>
      </c>
      <c r="BI15" s="130" t="s">
        <v>111</v>
      </c>
      <c r="BJ15" s="130" t="s">
        <v>111</v>
      </c>
      <c r="BK15" s="130" t="s">
        <v>111</v>
      </c>
      <c r="BL15" s="130" t="s">
        <v>115</v>
      </c>
      <c r="BM15" s="130" t="s">
        <v>115</v>
      </c>
      <c r="BN15" s="130" t="s">
        <v>111</v>
      </c>
      <c r="BO15" s="130" t="s">
        <v>115</v>
      </c>
      <c r="BP15" s="130" t="s">
        <v>111</v>
      </c>
      <c r="BQ15" s="130" t="s">
        <v>111</v>
      </c>
      <c r="BR15" s="130" t="s">
        <v>111</v>
      </c>
      <c r="BS15" s="130" t="s">
        <v>111</v>
      </c>
      <c r="BT15" s="130" t="s">
        <v>111</v>
      </c>
      <c r="BU15" s="130" t="s">
        <v>111</v>
      </c>
      <c r="BV15" s="130" t="s">
        <v>111</v>
      </c>
      <c r="BW15" s="130" t="s">
        <v>111</v>
      </c>
      <c r="BX15" s="130" t="s">
        <v>111</v>
      </c>
      <c r="BY15" s="130" t="s">
        <v>115</v>
      </c>
      <c r="BZ15" s="130" t="s">
        <v>111</v>
      </c>
      <c r="CA15" s="130" t="s">
        <v>111</v>
      </c>
      <c r="CB15" s="130" t="s">
        <v>111</v>
      </c>
      <c r="CC15" s="130" t="s">
        <v>111</v>
      </c>
      <c r="CD15" s="130" t="s">
        <v>111</v>
      </c>
      <c r="CE15" s="130" t="s">
        <v>111</v>
      </c>
      <c r="CF15" s="130" t="s">
        <v>111</v>
      </c>
      <c r="CG15" s="130" t="s">
        <v>111</v>
      </c>
      <c r="CH15" s="130" t="s">
        <v>111</v>
      </c>
      <c r="CI15" s="131" t="s">
        <v>111</v>
      </c>
      <c r="CJ15" s="131" t="s">
        <v>111</v>
      </c>
      <c r="CK15" s="131" t="s">
        <v>111</v>
      </c>
      <c r="CL15" s="131" t="s">
        <v>111</v>
      </c>
      <c r="CM15" s="131" t="s">
        <v>111</v>
      </c>
      <c r="CN15" s="131" t="s">
        <v>111</v>
      </c>
      <c r="CO15" s="131" t="s">
        <v>111</v>
      </c>
      <c r="CP15" s="131" t="s">
        <v>111</v>
      </c>
      <c r="CQ15" s="131" t="s">
        <v>111</v>
      </c>
      <c r="CR15" s="131" t="s">
        <v>111</v>
      </c>
      <c r="CS15" s="131" t="s">
        <v>111</v>
      </c>
      <c r="CT15" s="131" t="s">
        <v>111</v>
      </c>
      <c r="CU15" s="131" t="s">
        <v>115</v>
      </c>
      <c r="CV15" s="131" t="s">
        <v>111</v>
      </c>
      <c r="CW15" s="131" t="s">
        <v>111</v>
      </c>
      <c r="CX15" s="131" t="s">
        <v>111</v>
      </c>
      <c r="CY15" s="131" t="s">
        <v>111</v>
      </c>
      <c r="CZ15" s="131" t="s">
        <v>111</v>
      </c>
      <c r="DA15" s="131" t="s">
        <v>111</v>
      </c>
      <c r="DB15" s="131" t="s">
        <v>111</v>
      </c>
      <c r="DC15" s="131" t="s">
        <v>111</v>
      </c>
      <c r="DD15" s="131" t="s">
        <v>111</v>
      </c>
      <c r="DE15" s="131" t="s">
        <v>111</v>
      </c>
      <c r="DF15" s="131" t="s">
        <v>111</v>
      </c>
      <c r="DG15" s="131" t="s">
        <v>115</v>
      </c>
      <c r="DH15" s="131" t="s">
        <v>111</v>
      </c>
      <c r="DI15" s="131" t="s">
        <v>111</v>
      </c>
      <c r="DJ15" s="131" t="s">
        <v>115</v>
      </c>
      <c r="DK15" s="131" t="s">
        <v>111</v>
      </c>
      <c r="DL15" s="131" t="s">
        <v>111</v>
      </c>
      <c r="DM15" s="131" t="s">
        <v>111</v>
      </c>
      <c r="DN15" s="131" t="s">
        <v>111</v>
      </c>
      <c r="DO15" s="131" t="s">
        <v>111</v>
      </c>
      <c r="DP15" s="131" t="s">
        <v>111</v>
      </c>
      <c r="DQ15" s="131" t="s">
        <v>111</v>
      </c>
      <c r="DR15" s="131" t="s">
        <v>111</v>
      </c>
      <c r="DS15" s="131" t="s">
        <v>111</v>
      </c>
      <c r="DT15" s="131" t="s">
        <v>111</v>
      </c>
      <c r="DU15" s="131" t="s">
        <v>111</v>
      </c>
      <c r="DV15" s="132" t="s">
        <v>111</v>
      </c>
      <c r="DW15" s="132" t="s">
        <v>111</v>
      </c>
      <c r="DX15" s="132" t="s">
        <v>111</v>
      </c>
      <c r="DY15" s="132" t="s">
        <v>111</v>
      </c>
      <c r="DZ15" s="132" t="s">
        <v>111</v>
      </c>
      <c r="EA15" s="132" t="s">
        <v>111</v>
      </c>
      <c r="EB15" s="132" t="s">
        <v>111</v>
      </c>
      <c r="EC15" s="132" t="s">
        <v>111</v>
      </c>
      <c r="ED15" s="132" t="s">
        <v>111</v>
      </c>
      <c r="EE15" s="132" t="s">
        <v>111</v>
      </c>
      <c r="EF15" s="132" t="s">
        <v>111</v>
      </c>
      <c r="EG15" s="132" t="s">
        <v>111</v>
      </c>
      <c r="EH15" s="132" t="s">
        <v>111</v>
      </c>
      <c r="EI15" s="132" t="s">
        <v>111</v>
      </c>
      <c r="EJ15" s="132" t="s">
        <v>111</v>
      </c>
      <c r="EK15" s="132" t="s">
        <v>111</v>
      </c>
      <c r="EL15" s="132" t="s">
        <v>111</v>
      </c>
      <c r="EM15" s="132" t="s">
        <v>111</v>
      </c>
      <c r="EN15" s="132" t="s">
        <v>111</v>
      </c>
      <c r="EO15" s="132" t="s">
        <v>111</v>
      </c>
      <c r="EP15" s="132" t="s">
        <v>111</v>
      </c>
      <c r="EQ15" s="132" t="s">
        <v>111</v>
      </c>
      <c r="ER15" s="132" t="s">
        <v>111</v>
      </c>
      <c r="ES15" s="132" t="s">
        <v>111</v>
      </c>
      <c r="ET15" s="132" t="s">
        <v>115</v>
      </c>
      <c r="EU15" s="132" t="s">
        <v>111</v>
      </c>
      <c r="EV15" s="132" t="s">
        <v>111</v>
      </c>
      <c r="EW15" s="132" t="s">
        <v>111</v>
      </c>
      <c r="EX15" s="132" t="s">
        <v>111</v>
      </c>
      <c r="EY15" s="132" t="s">
        <v>115</v>
      </c>
      <c r="EZ15" s="132" t="s">
        <v>111</v>
      </c>
      <c r="FA15" s="132" t="s">
        <v>111</v>
      </c>
      <c r="FB15" s="132" t="s">
        <v>111</v>
      </c>
      <c r="FC15" s="132" t="s">
        <v>111</v>
      </c>
      <c r="FD15" s="132" t="s">
        <v>111</v>
      </c>
      <c r="FE15" s="132" t="s">
        <v>111</v>
      </c>
      <c r="FF15" s="132" t="s">
        <v>111</v>
      </c>
      <c r="FG15" s="132" t="s">
        <v>111</v>
      </c>
      <c r="FH15" s="132" t="s">
        <v>111</v>
      </c>
      <c r="FI15" s="136"/>
      <c r="FJ15" s="138" t="str">
        <f t="shared" si="5"/>
        <v>CUMPLE</v>
      </c>
      <c r="FK15" s="138" t="str">
        <f t="shared" si="6"/>
        <v>CUMPLE</v>
      </c>
      <c r="FL15" s="138" t="str">
        <f t="shared" si="7"/>
        <v>CUMPLE</v>
      </c>
      <c r="FM15" s="138" t="str">
        <f t="shared" si="8"/>
        <v>CUMPLE</v>
      </c>
      <c r="FN15" s="138" t="str">
        <f t="shared" si="9"/>
        <v>CUMPLE</v>
      </c>
      <c r="FO15" s="138" t="str">
        <f t="shared" si="10"/>
        <v>CUMPLE</v>
      </c>
      <c r="FP15" s="138" t="str">
        <f t="shared" si="11"/>
        <v>CUMPLE</v>
      </c>
      <c r="FQ15" s="138" t="str">
        <f t="shared" si="12"/>
        <v>NO CUMPLE</v>
      </c>
      <c r="FR15" s="138" t="str">
        <f t="shared" si="13"/>
        <v>CUMPLE</v>
      </c>
      <c r="FS15" s="138" t="str">
        <f t="shared" si="14"/>
        <v>CUMPLE</v>
      </c>
      <c r="FT15" s="138" t="str">
        <f t="shared" si="15"/>
        <v>CUMPLE</v>
      </c>
      <c r="FU15" s="138" t="str">
        <f t="shared" si="16"/>
        <v>CUMPLE</v>
      </c>
      <c r="FV15" s="138" t="str">
        <f t="shared" si="17"/>
        <v>NO CUMPLE</v>
      </c>
      <c r="FW15" s="138" t="str">
        <f t="shared" si="18"/>
        <v>CUMPLE</v>
      </c>
      <c r="FX15" s="138" t="str">
        <f t="shared" si="19"/>
        <v>CUMPLE</v>
      </c>
      <c r="FY15" s="138" t="str">
        <f t="shared" si="20"/>
        <v>CUMPLE</v>
      </c>
      <c r="FZ15" s="138" t="str">
        <f t="shared" si="21"/>
        <v>NO CUMPLE</v>
      </c>
      <c r="GA15" s="138" t="str">
        <f t="shared" si="22"/>
        <v>NO CUMPLE</v>
      </c>
      <c r="GB15" s="138" t="str">
        <f t="shared" si="23"/>
        <v>CUMPLE</v>
      </c>
      <c r="GC15" s="138" t="str">
        <f t="shared" si="24"/>
        <v>NO CUMPLE</v>
      </c>
      <c r="GD15" s="138" t="str">
        <f t="shared" si="25"/>
        <v>CUMPLE</v>
      </c>
      <c r="GE15" s="138" t="str">
        <f t="shared" si="26"/>
        <v>CUMPLE</v>
      </c>
      <c r="GF15" s="138" t="str">
        <f t="shared" si="27"/>
        <v>CUMPLE</v>
      </c>
      <c r="GG15" s="138" t="str">
        <f t="shared" si="28"/>
        <v>CUMPLE</v>
      </c>
      <c r="GH15" s="138" t="str">
        <f t="shared" si="29"/>
        <v>NO CUMPLE</v>
      </c>
      <c r="GI15" s="138" t="str">
        <f t="shared" si="30"/>
        <v>CUMPLE</v>
      </c>
      <c r="GJ15" s="138" t="str">
        <f t="shared" si="31"/>
        <v>CUMPLE</v>
      </c>
      <c r="GK15" s="138" t="str">
        <f t="shared" si="32"/>
        <v>NO CUMPLE</v>
      </c>
      <c r="GL15" s="138" t="str">
        <f t="shared" si="33"/>
        <v>CUMPLE</v>
      </c>
      <c r="GM15" s="138" t="str">
        <f t="shared" si="34"/>
        <v>NO CUMPLE</v>
      </c>
      <c r="GN15" s="138" t="str">
        <f t="shared" si="35"/>
        <v>CUMPLE</v>
      </c>
      <c r="GO15" s="138" t="str">
        <f t="shared" si="36"/>
        <v>CUMPLE</v>
      </c>
      <c r="GP15" s="138" t="str">
        <f t="shared" si="37"/>
        <v>CUMPLE</v>
      </c>
      <c r="GQ15" s="138" t="str">
        <f t="shared" si="38"/>
        <v>CUMPLE</v>
      </c>
      <c r="GR15" s="138" t="str">
        <f t="shared" si="39"/>
        <v>CUMPLE</v>
      </c>
      <c r="GS15" s="138" t="str">
        <f t="shared" si="40"/>
        <v>CUMPLE</v>
      </c>
      <c r="GT15" s="138" t="str">
        <f t="shared" si="41"/>
        <v>CUMPLE</v>
      </c>
      <c r="GU15" s="138" t="str">
        <f t="shared" si="42"/>
        <v>CUMPLE</v>
      </c>
      <c r="GV15" s="138" t="str">
        <f t="shared" si="43"/>
        <v>CUMPLE</v>
      </c>
      <c r="GW15" s="141"/>
      <c r="GX15" s="124" t="s">
        <v>369</v>
      </c>
      <c r="GY15" s="124" t="s">
        <v>369</v>
      </c>
      <c r="GZ15" s="124" t="s">
        <v>369</v>
      </c>
      <c r="HA15" s="124" t="s">
        <v>369</v>
      </c>
      <c r="HB15" s="124" t="s">
        <v>369</v>
      </c>
      <c r="HC15" s="124" t="s">
        <v>369</v>
      </c>
      <c r="HD15" s="124" t="s">
        <v>369</v>
      </c>
      <c r="HE15" s="124" t="s">
        <v>369</v>
      </c>
      <c r="HF15" s="124" t="s">
        <v>369</v>
      </c>
      <c r="HG15" s="124" t="s">
        <v>369</v>
      </c>
      <c r="HH15" s="124" t="s">
        <v>369</v>
      </c>
      <c r="HI15" s="124" t="s">
        <v>369</v>
      </c>
      <c r="HJ15" s="124" t="s">
        <v>369</v>
      </c>
      <c r="HK15" s="124" t="s">
        <v>369</v>
      </c>
      <c r="HL15" s="124" t="s">
        <v>369</v>
      </c>
      <c r="HM15" s="124" t="s">
        <v>369</v>
      </c>
      <c r="HN15" s="124" t="s">
        <v>369</v>
      </c>
      <c r="HO15" s="124" t="s">
        <v>369</v>
      </c>
      <c r="HP15" s="124" t="s">
        <v>369</v>
      </c>
      <c r="HQ15" s="124" t="s">
        <v>369</v>
      </c>
      <c r="HR15" s="124" t="s">
        <v>369</v>
      </c>
      <c r="HS15" s="124" t="s">
        <v>369</v>
      </c>
      <c r="HT15" s="124" t="s">
        <v>369</v>
      </c>
      <c r="HU15" s="124" t="s">
        <v>369</v>
      </c>
      <c r="HV15" s="124" t="s">
        <v>369</v>
      </c>
      <c r="HW15" s="124" t="s">
        <v>369</v>
      </c>
      <c r="HX15" s="124" t="s">
        <v>369</v>
      </c>
      <c r="HY15" s="124" t="s">
        <v>369</v>
      </c>
      <c r="HZ15" s="124" t="s">
        <v>369</v>
      </c>
      <c r="IA15" s="124" t="s">
        <v>369</v>
      </c>
      <c r="IB15" s="124" t="s">
        <v>369</v>
      </c>
      <c r="IC15" s="124" t="s">
        <v>369</v>
      </c>
      <c r="ID15" s="124" t="s">
        <v>369</v>
      </c>
      <c r="IE15" s="124" t="s">
        <v>369</v>
      </c>
      <c r="IF15" s="124" t="s">
        <v>111</v>
      </c>
      <c r="IG15" s="124" t="s">
        <v>369</v>
      </c>
      <c r="IH15" s="124" t="s">
        <v>369</v>
      </c>
      <c r="II15" s="124" t="s">
        <v>369</v>
      </c>
      <c r="IJ15" s="124" t="s">
        <v>369</v>
      </c>
      <c r="IK15" s="142"/>
      <c r="IL15" s="154" t="s">
        <v>369</v>
      </c>
      <c r="IM15" s="154" t="s">
        <v>369</v>
      </c>
      <c r="IN15" s="154" t="s">
        <v>369</v>
      </c>
      <c r="IO15" s="154" t="s">
        <v>369</v>
      </c>
      <c r="IP15" s="154" t="s">
        <v>369</v>
      </c>
      <c r="IQ15" s="154" t="s">
        <v>369</v>
      </c>
      <c r="IR15" s="154" t="s">
        <v>369</v>
      </c>
      <c r="IS15" s="154" t="s">
        <v>369</v>
      </c>
      <c r="IT15" s="154" t="s">
        <v>369</v>
      </c>
      <c r="IU15" s="154" t="s">
        <v>369</v>
      </c>
      <c r="IV15" s="154" t="s">
        <v>369</v>
      </c>
      <c r="IW15" s="154" t="s">
        <v>369</v>
      </c>
      <c r="IX15" s="154" t="s">
        <v>369</v>
      </c>
      <c r="IY15" s="154" t="s">
        <v>369</v>
      </c>
      <c r="IZ15" s="154" t="s">
        <v>369</v>
      </c>
      <c r="JA15" s="154" t="s">
        <v>369</v>
      </c>
      <c r="JB15" s="154" t="s">
        <v>369</v>
      </c>
      <c r="JC15" s="154" t="s">
        <v>369</v>
      </c>
      <c r="JD15" s="154" t="s">
        <v>369</v>
      </c>
      <c r="JE15" s="154" t="s">
        <v>369</v>
      </c>
      <c r="JF15" s="154" t="s">
        <v>369</v>
      </c>
      <c r="JG15" s="154" t="s">
        <v>369</v>
      </c>
      <c r="JH15" s="154" t="s">
        <v>369</v>
      </c>
      <c r="JI15" s="154" t="s">
        <v>369</v>
      </c>
      <c r="JJ15" s="154" t="s">
        <v>369</v>
      </c>
      <c r="JK15" s="154" t="s">
        <v>369</v>
      </c>
      <c r="JL15" s="154" t="s">
        <v>369</v>
      </c>
      <c r="JM15" s="154" t="s">
        <v>369</v>
      </c>
      <c r="JN15" s="154" t="s">
        <v>369</v>
      </c>
      <c r="JO15" s="154" t="s">
        <v>369</v>
      </c>
      <c r="JP15" s="154" t="s">
        <v>369</v>
      </c>
      <c r="JQ15" s="154" t="s">
        <v>369</v>
      </c>
      <c r="JR15" s="154" t="s">
        <v>369</v>
      </c>
      <c r="JS15" s="154" t="s">
        <v>369</v>
      </c>
      <c r="JT15" s="154" t="s">
        <v>111</v>
      </c>
      <c r="JU15" s="154" t="s">
        <v>369</v>
      </c>
      <c r="JV15" s="154" t="s">
        <v>369</v>
      </c>
      <c r="JW15" s="154" t="s">
        <v>369</v>
      </c>
      <c r="JX15" s="154" t="s">
        <v>369</v>
      </c>
      <c r="JY15" s="141"/>
      <c r="JZ15" s="166" t="str">
        <f t="shared" si="44"/>
        <v/>
      </c>
      <c r="KA15" s="166" t="str">
        <f t="shared" si="45"/>
        <v/>
      </c>
      <c r="KB15" s="166" t="str">
        <f t="shared" si="46"/>
        <v/>
      </c>
      <c r="KC15" s="166" t="str">
        <f t="shared" si="47"/>
        <v/>
      </c>
      <c r="KD15" s="166" t="str">
        <f t="shared" si="48"/>
        <v/>
      </c>
      <c r="KE15" s="166" t="str">
        <f t="shared" si="49"/>
        <v/>
      </c>
      <c r="KF15" s="166" t="str">
        <f t="shared" si="50"/>
        <v/>
      </c>
      <c r="KG15" s="166" t="str">
        <f t="shared" si="51"/>
        <v/>
      </c>
      <c r="KH15" s="166" t="str">
        <f t="shared" si="52"/>
        <v/>
      </c>
      <c r="KI15" s="166" t="str">
        <f t="shared" si="53"/>
        <v/>
      </c>
      <c r="KJ15" s="166" t="str">
        <f t="shared" si="54"/>
        <v/>
      </c>
      <c r="KK15" s="166" t="str">
        <f t="shared" si="55"/>
        <v/>
      </c>
      <c r="KL15" s="166" t="str">
        <f t="shared" si="56"/>
        <v/>
      </c>
      <c r="KM15" s="166" t="str">
        <f t="shared" si="57"/>
        <v/>
      </c>
      <c r="KN15" s="166" t="str">
        <f t="shared" si="58"/>
        <v/>
      </c>
      <c r="KO15" s="166" t="str">
        <f t="shared" si="59"/>
        <v/>
      </c>
      <c r="KP15" s="166" t="str">
        <f t="shared" si="60"/>
        <v/>
      </c>
      <c r="KQ15" s="166" t="str">
        <f t="shared" si="61"/>
        <v/>
      </c>
      <c r="KR15" s="166" t="str">
        <f t="shared" si="62"/>
        <v/>
      </c>
      <c r="KS15" s="166" t="str">
        <f t="shared" si="63"/>
        <v/>
      </c>
      <c r="KT15" s="166" t="str">
        <f t="shared" si="64"/>
        <v/>
      </c>
      <c r="KU15" s="166" t="str">
        <f t="shared" si="65"/>
        <v/>
      </c>
      <c r="KV15" s="166" t="str">
        <f t="shared" si="66"/>
        <v/>
      </c>
      <c r="KW15" s="166" t="str">
        <f t="shared" si="67"/>
        <v/>
      </c>
      <c r="KX15" s="166" t="str">
        <f t="shared" si="68"/>
        <v/>
      </c>
      <c r="KY15" s="166" t="str">
        <f t="shared" si="69"/>
        <v/>
      </c>
      <c r="KZ15" s="166" t="str">
        <f t="shared" si="70"/>
        <v/>
      </c>
      <c r="LA15" s="166" t="str">
        <f t="shared" si="71"/>
        <v/>
      </c>
      <c r="LB15" s="166" t="str">
        <f t="shared" si="72"/>
        <v/>
      </c>
      <c r="LC15" s="166" t="str">
        <f t="shared" si="73"/>
        <v/>
      </c>
      <c r="LD15" s="166" t="str">
        <f t="shared" si="74"/>
        <v/>
      </c>
      <c r="LE15" s="166" t="str">
        <f t="shared" si="75"/>
        <v/>
      </c>
      <c r="LF15" s="166" t="str">
        <f t="shared" si="76"/>
        <v/>
      </c>
      <c r="LG15" s="166" t="str">
        <f t="shared" si="77"/>
        <v/>
      </c>
      <c r="LH15" s="166">
        <f t="shared" si="78"/>
        <v>227766000</v>
      </c>
      <c r="LI15" s="166" t="str">
        <f t="shared" si="79"/>
        <v/>
      </c>
      <c r="LJ15" s="166" t="str">
        <f t="shared" si="80"/>
        <v/>
      </c>
      <c r="LK15" s="166" t="str">
        <f t="shared" si="81"/>
        <v/>
      </c>
      <c r="LL15" s="166" t="str">
        <f t="shared" si="82"/>
        <v/>
      </c>
      <c r="LM15" s="168">
        <f t="shared" si="83"/>
        <v>227766000</v>
      </c>
      <c r="LN15" s="115"/>
      <c r="LO15" s="115"/>
      <c r="LP15" s="115"/>
      <c r="LQ15" s="115"/>
      <c r="LR15" s="115"/>
      <c r="LS15" s="115"/>
      <c r="LT15" s="115"/>
      <c r="LU15" s="115"/>
      <c r="LV15" s="115"/>
      <c r="LW15" s="115"/>
      <c r="LX15" s="115"/>
      <c r="LY15" s="115"/>
      <c r="LZ15" s="115"/>
      <c r="MA15" s="115"/>
      <c r="MB15" s="115"/>
      <c r="MC15" s="115"/>
      <c r="MD15" s="115"/>
      <c r="ME15" s="115"/>
      <c r="MF15" s="115"/>
      <c r="MG15" s="115"/>
      <c r="MH15" s="115"/>
      <c r="MI15" s="115"/>
      <c r="MJ15" s="115"/>
      <c r="MK15" s="115"/>
      <c r="ML15" s="115"/>
      <c r="MM15" s="115"/>
      <c r="MN15" s="115"/>
      <c r="MO15" s="115"/>
      <c r="MP15" s="115"/>
      <c r="MQ15" s="115"/>
      <c r="MR15" s="115"/>
      <c r="MS15" s="115"/>
      <c r="MT15" s="115"/>
      <c r="MU15" s="115"/>
      <c r="MV15" s="115">
        <v>36</v>
      </c>
      <c r="MW15" s="115"/>
      <c r="MX15" s="115"/>
      <c r="MY15" s="115"/>
      <c r="MZ15" s="115"/>
      <c r="NA15" s="142"/>
      <c r="NB15" s="115">
        <f t="shared" si="84"/>
        <v>0</v>
      </c>
      <c r="NC15" s="115">
        <f t="shared" si="85"/>
        <v>0</v>
      </c>
      <c r="ND15" s="115">
        <f t="shared" si="86"/>
        <v>0</v>
      </c>
      <c r="NE15" s="115">
        <f t="shared" si="87"/>
        <v>0</v>
      </c>
      <c r="NF15" s="115">
        <f t="shared" si="88"/>
        <v>0</v>
      </c>
      <c r="NG15" s="115">
        <f t="shared" si="89"/>
        <v>0</v>
      </c>
      <c r="NH15" s="115">
        <f t="shared" si="90"/>
        <v>0</v>
      </c>
      <c r="NI15" s="115">
        <f t="shared" si="91"/>
        <v>0</v>
      </c>
      <c r="NJ15" s="115">
        <f t="shared" si="92"/>
        <v>0</v>
      </c>
      <c r="NK15" s="115">
        <f t="shared" si="93"/>
        <v>0</v>
      </c>
      <c r="NL15" s="115">
        <f t="shared" si="94"/>
        <v>0</v>
      </c>
      <c r="NM15" s="115">
        <f t="shared" si="95"/>
        <v>0</v>
      </c>
      <c r="NN15" s="115">
        <f t="shared" si="96"/>
        <v>0</v>
      </c>
      <c r="NO15" s="115">
        <f t="shared" si="97"/>
        <v>0</v>
      </c>
      <c r="NP15" s="115">
        <f t="shared" si="98"/>
        <v>0</v>
      </c>
      <c r="NQ15" s="115">
        <f t="shared" si="99"/>
        <v>0</v>
      </c>
      <c r="NR15" s="115">
        <f t="shared" si="100"/>
        <v>0</v>
      </c>
      <c r="NS15" s="115">
        <f t="shared" si="101"/>
        <v>0</v>
      </c>
      <c r="NT15" s="115">
        <f t="shared" si="102"/>
        <v>0</v>
      </c>
      <c r="NU15" s="115">
        <f t="shared" si="103"/>
        <v>0</v>
      </c>
      <c r="NV15" s="115">
        <f t="shared" si="104"/>
        <v>0</v>
      </c>
      <c r="NW15" s="115">
        <f t="shared" si="105"/>
        <v>0</v>
      </c>
      <c r="NX15" s="115">
        <f t="shared" si="106"/>
        <v>0</v>
      </c>
      <c r="NY15" s="115">
        <f t="shared" si="107"/>
        <v>0</v>
      </c>
      <c r="NZ15" s="115">
        <f t="shared" si="108"/>
        <v>0</v>
      </c>
      <c r="OA15" s="115">
        <f t="shared" si="109"/>
        <v>0</v>
      </c>
      <c r="OB15" s="115">
        <f t="shared" si="110"/>
        <v>0</v>
      </c>
      <c r="OC15" s="115">
        <f t="shared" si="111"/>
        <v>0</v>
      </c>
      <c r="OD15" s="115">
        <f t="shared" si="112"/>
        <v>0</v>
      </c>
      <c r="OE15" s="115">
        <f t="shared" si="113"/>
        <v>0</v>
      </c>
      <c r="OF15" s="115">
        <f t="shared" si="114"/>
        <v>0</v>
      </c>
      <c r="OG15" s="115">
        <f t="shared" si="115"/>
        <v>0</v>
      </c>
      <c r="OH15" s="115">
        <f t="shared" si="116"/>
        <v>0</v>
      </c>
      <c r="OI15" s="115">
        <f t="shared" si="117"/>
        <v>0</v>
      </c>
      <c r="OJ15" s="115">
        <f t="shared" si="118"/>
        <v>20</v>
      </c>
      <c r="OK15" s="115">
        <f t="shared" si="119"/>
        <v>0</v>
      </c>
      <c r="OL15" s="115">
        <f t="shared" si="120"/>
        <v>0</v>
      </c>
      <c r="OM15" s="115">
        <f t="shared" si="121"/>
        <v>0</v>
      </c>
      <c r="ON15" s="115">
        <f t="shared" si="122"/>
        <v>0</v>
      </c>
      <c r="OO15" s="142"/>
      <c r="OP15" s="170" t="str">
        <f t="shared" si="123"/>
        <v/>
      </c>
      <c r="OQ15" s="170" t="str">
        <f t="shared" si="124"/>
        <v/>
      </c>
      <c r="OR15" s="170" t="str">
        <f t="shared" si="125"/>
        <v/>
      </c>
      <c r="OS15" s="170" t="str">
        <f t="shared" si="126"/>
        <v/>
      </c>
      <c r="OT15" s="170" t="str">
        <f t="shared" si="127"/>
        <v/>
      </c>
      <c r="OU15" s="170" t="str">
        <f t="shared" si="128"/>
        <v/>
      </c>
      <c r="OV15" s="170" t="str">
        <f t="shared" si="129"/>
        <v/>
      </c>
      <c r="OW15" s="170" t="str">
        <f t="shared" si="130"/>
        <v/>
      </c>
      <c r="OX15" s="170" t="str">
        <f t="shared" si="131"/>
        <v/>
      </c>
      <c r="OY15" s="170" t="str">
        <f t="shared" si="132"/>
        <v/>
      </c>
      <c r="OZ15" s="170" t="str">
        <f t="shared" si="133"/>
        <v/>
      </c>
      <c r="PA15" s="170" t="str">
        <f t="shared" si="134"/>
        <v/>
      </c>
      <c r="PB15" s="170" t="str">
        <f t="shared" si="135"/>
        <v/>
      </c>
      <c r="PC15" s="170" t="str">
        <f t="shared" si="136"/>
        <v/>
      </c>
      <c r="PD15" s="170" t="str">
        <f t="shared" si="137"/>
        <v/>
      </c>
      <c r="PE15" s="170" t="str">
        <f t="shared" si="138"/>
        <v/>
      </c>
      <c r="PF15" s="170" t="str">
        <f t="shared" si="139"/>
        <v/>
      </c>
      <c r="PG15" s="170" t="str">
        <f t="shared" si="140"/>
        <v/>
      </c>
      <c r="PH15" s="170" t="str">
        <f t="shared" si="141"/>
        <v/>
      </c>
      <c r="PI15" s="170" t="str">
        <f t="shared" si="142"/>
        <v/>
      </c>
      <c r="PJ15" s="170" t="str">
        <f t="shared" si="143"/>
        <v/>
      </c>
      <c r="PK15" s="170" t="str">
        <f t="shared" si="144"/>
        <v/>
      </c>
      <c r="PL15" s="170" t="str">
        <f t="shared" si="145"/>
        <v/>
      </c>
      <c r="PM15" s="170" t="str">
        <f t="shared" si="146"/>
        <v/>
      </c>
      <c r="PN15" s="170" t="str">
        <f t="shared" si="147"/>
        <v/>
      </c>
      <c r="PO15" s="170" t="str">
        <f t="shared" si="148"/>
        <v/>
      </c>
      <c r="PP15" s="170" t="str">
        <f t="shared" si="149"/>
        <v/>
      </c>
      <c r="PQ15" s="170" t="str">
        <f t="shared" si="150"/>
        <v/>
      </c>
      <c r="PR15" s="170" t="str">
        <f t="shared" si="151"/>
        <v/>
      </c>
      <c r="PS15" s="170" t="str">
        <f t="shared" si="152"/>
        <v/>
      </c>
      <c r="PT15" s="170" t="str">
        <f t="shared" si="153"/>
        <v/>
      </c>
      <c r="PU15" s="170" t="str">
        <f t="shared" si="154"/>
        <v/>
      </c>
      <c r="PV15" s="170" t="str">
        <f t="shared" si="155"/>
        <v/>
      </c>
      <c r="PW15" s="170" t="str">
        <f t="shared" si="156"/>
        <v/>
      </c>
      <c r="PX15" s="170">
        <f t="shared" si="157"/>
        <v>45</v>
      </c>
      <c r="PY15" s="170" t="str">
        <f t="shared" si="158"/>
        <v/>
      </c>
      <c r="PZ15" s="170" t="str">
        <f t="shared" si="159"/>
        <v/>
      </c>
      <c r="QA15" s="170" t="str">
        <f t="shared" si="160"/>
        <v/>
      </c>
      <c r="QB15" s="170" t="str">
        <f t="shared" si="161"/>
        <v/>
      </c>
      <c r="QC15" s="172"/>
      <c r="QD15" s="171" t="str">
        <f t="shared" si="162"/>
        <v/>
      </c>
      <c r="QE15" s="172" t="str">
        <f t="shared" si="163"/>
        <v/>
      </c>
      <c r="QF15" s="172" t="str">
        <f t="shared" si="164"/>
        <v/>
      </c>
      <c r="QG15" s="172" t="str">
        <f t="shared" si="165"/>
        <v/>
      </c>
      <c r="QH15" s="172" t="str">
        <f t="shared" si="166"/>
        <v/>
      </c>
      <c r="QI15" s="172" t="str">
        <f t="shared" si="167"/>
        <v/>
      </c>
      <c r="QJ15" s="172" t="str">
        <f t="shared" si="168"/>
        <v/>
      </c>
      <c r="QK15" s="172" t="str">
        <f t="shared" si="169"/>
        <v/>
      </c>
      <c r="QL15" s="172" t="str">
        <f t="shared" si="170"/>
        <v/>
      </c>
      <c r="QM15" s="172" t="str">
        <f t="shared" si="171"/>
        <v/>
      </c>
      <c r="QN15" s="172" t="str">
        <f t="shared" si="172"/>
        <v/>
      </c>
      <c r="QO15" s="172" t="str">
        <f t="shared" si="173"/>
        <v/>
      </c>
      <c r="QP15" s="172" t="str">
        <f t="shared" si="174"/>
        <v/>
      </c>
      <c r="QQ15" s="172" t="str">
        <f t="shared" si="175"/>
        <v/>
      </c>
      <c r="QR15" s="172" t="str">
        <f t="shared" si="176"/>
        <v/>
      </c>
      <c r="QS15" s="172" t="str">
        <f t="shared" si="177"/>
        <v/>
      </c>
      <c r="QT15" s="172" t="str">
        <f t="shared" si="178"/>
        <v/>
      </c>
      <c r="QU15" s="172" t="str">
        <f t="shared" si="179"/>
        <v/>
      </c>
      <c r="QV15" s="172" t="str">
        <f t="shared" si="180"/>
        <v/>
      </c>
      <c r="QW15" s="172" t="str">
        <f t="shared" si="181"/>
        <v/>
      </c>
      <c r="QX15" s="172" t="str">
        <f t="shared" si="182"/>
        <v/>
      </c>
      <c r="QY15" s="172" t="str">
        <f t="shared" si="183"/>
        <v/>
      </c>
      <c r="QZ15" s="172" t="str">
        <f t="shared" si="184"/>
        <v/>
      </c>
      <c r="RA15" s="172" t="str">
        <f t="shared" si="185"/>
        <v/>
      </c>
      <c r="RB15" s="172" t="str">
        <f t="shared" si="186"/>
        <v/>
      </c>
      <c r="RC15" s="172" t="str">
        <f t="shared" si="187"/>
        <v/>
      </c>
      <c r="RD15" s="172" t="str">
        <f t="shared" si="188"/>
        <v/>
      </c>
      <c r="RE15" s="172" t="str">
        <f t="shared" si="189"/>
        <v/>
      </c>
      <c r="RF15" s="172" t="str">
        <f t="shared" si="190"/>
        <v/>
      </c>
      <c r="RG15" s="172" t="str">
        <f t="shared" si="191"/>
        <v/>
      </c>
      <c r="RH15" s="172" t="str">
        <f t="shared" si="192"/>
        <v/>
      </c>
      <c r="RI15" s="172" t="str">
        <f t="shared" si="193"/>
        <v/>
      </c>
      <c r="RJ15" s="172" t="str">
        <f t="shared" si="194"/>
        <v/>
      </c>
      <c r="RK15" s="172" t="str">
        <f t="shared" si="195"/>
        <v/>
      </c>
      <c r="RL15" s="172">
        <f t="shared" si="196"/>
        <v>65</v>
      </c>
      <c r="RM15" s="172" t="str">
        <f t="shared" si="197"/>
        <v/>
      </c>
      <c r="RN15" s="172" t="str">
        <f t="shared" si="198"/>
        <v/>
      </c>
      <c r="RO15" s="172" t="str">
        <f t="shared" si="199"/>
        <v/>
      </c>
      <c r="RP15" s="172" t="str">
        <f t="shared" si="200"/>
        <v/>
      </c>
      <c r="RQ15" s="173">
        <f t="shared" si="201"/>
        <v>65</v>
      </c>
      <c r="RR15" s="21" t="str">
        <f t="shared" si="202"/>
        <v/>
      </c>
      <c r="RS15" s="21" t="str">
        <f t="shared" si="203"/>
        <v/>
      </c>
      <c r="RT15" s="21" t="str">
        <f t="shared" si="204"/>
        <v/>
      </c>
      <c r="RU15" s="21" t="str">
        <f t="shared" si="205"/>
        <v/>
      </c>
      <c r="RV15" s="21" t="str">
        <f t="shared" si="206"/>
        <v>SANDOX CIENTIFICA</v>
      </c>
      <c r="RW15" s="21" t="str">
        <f t="shared" si="207"/>
        <v/>
      </c>
      <c r="RX15" s="174" t="str">
        <f t="shared" si="208"/>
        <v>SANDOX CIENTIFICA</v>
      </c>
      <c r="RY15" s="175" t="str">
        <f t="shared" si="209"/>
        <v/>
      </c>
      <c r="RZ15" s="175" t="str">
        <f t="shared" si="210"/>
        <v/>
      </c>
      <c r="SA15" s="175" t="str">
        <f t="shared" si="211"/>
        <v/>
      </c>
      <c r="SB15" s="175" t="str">
        <f t="shared" si="212"/>
        <v/>
      </c>
      <c r="SC15" s="175">
        <f t="shared" si="213"/>
        <v>227766000</v>
      </c>
      <c r="SD15" s="175" t="str">
        <f t="shared" si="214"/>
        <v/>
      </c>
      <c r="SE15" s="175">
        <f t="shared" si="215"/>
        <v>227766000</v>
      </c>
      <c r="SF15" s="176"/>
    </row>
    <row r="16" spans="1:500" ht="38.25" hidden="1">
      <c r="A16" s="75">
        <v>6</v>
      </c>
      <c r="B16" s="76" t="s">
        <v>127</v>
      </c>
      <c r="C16" s="80" t="s">
        <v>141</v>
      </c>
      <c r="D16" s="76"/>
      <c r="E16" s="76" t="s">
        <v>142</v>
      </c>
      <c r="F16" s="81">
        <v>1</v>
      </c>
      <c r="G16" s="105">
        <v>39563401.640000001</v>
      </c>
      <c r="H16" s="109" t="s">
        <v>369</v>
      </c>
      <c r="I16" s="109" t="s">
        <v>369</v>
      </c>
      <c r="J16" s="109" t="s">
        <v>369</v>
      </c>
      <c r="K16" s="109" t="s">
        <v>369</v>
      </c>
      <c r="L16" s="109" t="s">
        <v>369</v>
      </c>
      <c r="M16" s="109" t="s">
        <v>369</v>
      </c>
      <c r="N16" s="109" t="s">
        <v>369</v>
      </c>
      <c r="O16" s="109" t="s">
        <v>369</v>
      </c>
      <c r="P16" s="109" t="s">
        <v>369</v>
      </c>
      <c r="Q16" s="109" t="s">
        <v>369</v>
      </c>
      <c r="R16" s="109" t="s">
        <v>369</v>
      </c>
      <c r="S16" s="110">
        <v>34399999.969999999</v>
      </c>
      <c r="T16" s="109" t="s">
        <v>369</v>
      </c>
      <c r="U16" s="109" t="s">
        <v>369</v>
      </c>
      <c r="V16" s="109" t="s">
        <v>369</v>
      </c>
      <c r="W16" s="109" t="s">
        <v>369</v>
      </c>
      <c r="X16" s="109" t="s">
        <v>369</v>
      </c>
      <c r="Y16" s="109" t="s">
        <v>369</v>
      </c>
      <c r="Z16" s="109" t="s">
        <v>369</v>
      </c>
      <c r="AA16" s="109" t="s">
        <v>369</v>
      </c>
      <c r="AB16" s="109" t="s">
        <v>369</v>
      </c>
      <c r="AC16" s="109" t="s">
        <v>369</v>
      </c>
      <c r="AD16" s="109" t="s">
        <v>369</v>
      </c>
      <c r="AE16" s="109" t="s">
        <v>369</v>
      </c>
      <c r="AF16" s="109" t="s">
        <v>369</v>
      </c>
      <c r="AG16" s="109" t="s">
        <v>369</v>
      </c>
      <c r="AH16" s="109" t="s">
        <v>369</v>
      </c>
      <c r="AI16" s="109" t="s">
        <v>369</v>
      </c>
      <c r="AJ16" s="109" t="s">
        <v>369</v>
      </c>
      <c r="AK16" s="109" t="s">
        <v>369</v>
      </c>
      <c r="AL16" s="109" t="s">
        <v>369</v>
      </c>
      <c r="AM16" s="109" t="s">
        <v>369</v>
      </c>
      <c r="AN16" s="109" t="s">
        <v>369</v>
      </c>
      <c r="AO16" s="109" t="s">
        <v>369</v>
      </c>
      <c r="AP16" s="109" t="s">
        <v>369</v>
      </c>
      <c r="AQ16" s="109" t="s">
        <v>369</v>
      </c>
      <c r="AR16" s="109" t="s">
        <v>369</v>
      </c>
      <c r="AS16" s="109" t="s">
        <v>369</v>
      </c>
      <c r="AT16" s="109" t="s">
        <v>369</v>
      </c>
      <c r="AU16" s="144"/>
      <c r="AV16" s="130" t="s">
        <v>111</v>
      </c>
      <c r="AW16" s="130" t="s">
        <v>111</v>
      </c>
      <c r="AX16" s="130" t="s">
        <v>111</v>
      </c>
      <c r="AY16" s="130" t="s">
        <v>111</v>
      </c>
      <c r="AZ16" s="130" t="s">
        <v>111</v>
      </c>
      <c r="BA16" s="130" t="s">
        <v>111</v>
      </c>
      <c r="BB16" s="130" t="s">
        <v>111</v>
      </c>
      <c r="BC16" s="130" t="s">
        <v>115</v>
      </c>
      <c r="BD16" s="130" t="s">
        <v>111</v>
      </c>
      <c r="BE16" s="130" t="s">
        <v>111</v>
      </c>
      <c r="BF16" s="130" t="s">
        <v>111</v>
      </c>
      <c r="BG16" s="130" t="s">
        <v>111</v>
      </c>
      <c r="BH16" s="130" t="s">
        <v>115</v>
      </c>
      <c r="BI16" s="130" t="s">
        <v>111</v>
      </c>
      <c r="BJ16" s="130" t="s">
        <v>111</v>
      </c>
      <c r="BK16" s="130" t="s">
        <v>111</v>
      </c>
      <c r="BL16" s="130" t="s">
        <v>115</v>
      </c>
      <c r="BM16" s="130" t="s">
        <v>115</v>
      </c>
      <c r="BN16" s="130" t="s">
        <v>111</v>
      </c>
      <c r="BO16" s="130" t="s">
        <v>115</v>
      </c>
      <c r="BP16" s="130" t="s">
        <v>111</v>
      </c>
      <c r="BQ16" s="130" t="s">
        <v>111</v>
      </c>
      <c r="BR16" s="130" t="s">
        <v>111</v>
      </c>
      <c r="BS16" s="130" t="s">
        <v>111</v>
      </c>
      <c r="BT16" s="130" t="s">
        <v>111</v>
      </c>
      <c r="BU16" s="130" t="s">
        <v>111</v>
      </c>
      <c r="BV16" s="130" t="s">
        <v>111</v>
      </c>
      <c r="BW16" s="130" t="s">
        <v>111</v>
      </c>
      <c r="BX16" s="130" t="s">
        <v>111</v>
      </c>
      <c r="BY16" s="130" t="s">
        <v>115</v>
      </c>
      <c r="BZ16" s="130" t="s">
        <v>111</v>
      </c>
      <c r="CA16" s="130" t="s">
        <v>111</v>
      </c>
      <c r="CB16" s="130" t="s">
        <v>111</v>
      </c>
      <c r="CC16" s="130" t="s">
        <v>111</v>
      </c>
      <c r="CD16" s="130" t="s">
        <v>111</v>
      </c>
      <c r="CE16" s="130" t="s">
        <v>111</v>
      </c>
      <c r="CF16" s="130" t="s">
        <v>111</v>
      </c>
      <c r="CG16" s="130" t="s">
        <v>111</v>
      </c>
      <c r="CH16" s="130" t="s">
        <v>111</v>
      </c>
      <c r="CI16" s="131" t="s">
        <v>111</v>
      </c>
      <c r="CJ16" s="131" t="s">
        <v>111</v>
      </c>
      <c r="CK16" s="131" t="s">
        <v>111</v>
      </c>
      <c r="CL16" s="131" t="s">
        <v>111</v>
      </c>
      <c r="CM16" s="131" t="s">
        <v>111</v>
      </c>
      <c r="CN16" s="131" t="s">
        <v>111</v>
      </c>
      <c r="CO16" s="131" t="s">
        <v>111</v>
      </c>
      <c r="CP16" s="131" t="s">
        <v>111</v>
      </c>
      <c r="CQ16" s="131" t="s">
        <v>111</v>
      </c>
      <c r="CR16" s="131" t="s">
        <v>111</v>
      </c>
      <c r="CS16" s="131" t="s">
        <v>111</v>
      </c>
      <c r="CT16" s="131" t="s">
        <v>111</v>
      </c>
      <c r="CU16" s="131" t="s">
        <v>115</v>
      </c>
      <c r="CV16" s="131" t="s">
        <v>111</v>
      </c>
      <c r="CW16" s="131" t="s">
        <v>111</v>
      </c>
      <c r="CX16" s="131" t="s">
        <v>111</v>
      </c>
      <c r="CY16" s="131" t="s">
        <v>111</v>
      </c>
      <c r="CZ16" s="131" t="s">
        <v>111</v>
      </c>
      <c r="DA16" s="131" t="s">
        <v>111</v>
      </c>
      <c r="DB16" s="131" t="s">
        <v>111</v>
      </c>
      <c r="DC16" s="131" t="s">
        <v>111</v>
      </c>
      <c r="DD16" s="131" t="s">
        <v>111</v>
      </c>
      <c r="DE16" s="131" t="s">
        <v>111</v>
      </c>
      <c r="DF16" s="131" t="s">
        <v>111</v>
      </c>
      <c r="DG16" s="131" t="s">
        <v>115</v>
      </c>
      <c r="DH16" s="131" t="s">
        <v>111</v>
      </c>
      <c r="DI16" s="131" t="s">
        <v>111</v>
      </c>
      <c r="DJ16" s="131" t="s">
        <v>115</v>
      </c>
      <c r="DK16" s="131" t="s">
        <v>111</v>
      </c>
      <c r="DL16" s="131" t="s">
        <v>111</v>
      </c>
      <c r="DM16" s="131" t="s">
        <v>111</v>
      </c>
      <c r="DN16" s="131" t="s">
        <v>111</v>
      </c>
      <c r="DO16" s="131" t="s">
        <v>111</v>
      </c>
      <c r="DP16" s="131" t="s">
        <v>111</v>
      </c>
      <c r="DQ16" s="131" t="s">
        <v>111</v>
      </c>
      <c r="DR16" s="131" t="s">
        <v>111</v>
      </c>
      <c r="DS16" s="131" t="s">
        <v>111</v>
      </c>
      <c r="DT16" s="131" t="s">
        <v>111</v>
      </c>
      <c r="DU16" s="131" t="s">
        <v>111</v>
      </c>
      <c r="DV16" s="132" t="s">
        <v>111</v>
      </c>
      <c r="DW16" s="132" t="s">
        <v>111</v>
      </c>
      <c r="DX16" s="132" t="s">
        <v>111</v>
      </c>
      <c r="DY16" s="132" t="s">
        <v>111</v>
      </c>
      <c r="DZ16" s="132" t="s">
        <v>111</v>
      </c>
      <c r="EA16" s="132" t="s">
        <v>111</v>
      </c>
      <c r="EB16" s="132" t="s">
        <v>111</v>
      </c>
      <c r="EC16" s="132" t="s">
        <v>111</v>
      </c>
      <c r="ED16" s="132" t="s">
        <v>111</v>
      </c>
      <c r="EE16" s="132" t="s">
        <v>111</v>
      </c>
      <c r="EF16" s="132" t="s">
        <v>111</v>
      </c>
      <c r="EG16" s="132" t="s">
        <v>111</v>
      </c>
      <c r="EH16" s="132" t="s">
        <v>111</v>
      </c>
      <c r="EI16" s="132" t="s">
        <v>111</v>
      </c>
      <c r="EJ16" s="132" t="s">
        <v>111</v>
      </c>
      <c r="EK16" s="132" t="s">
        <v>111</v>
      </c>
      <c r="EL16" s="132" t="s">
        <v>111</v>
      </c>
      <c r="EM16" s="132" t="s">
        <v>111</v>
      </c>
      <c r="EN16" s="132" t="s">
        <v>111</v>
      </c>
      <c r="EO16" s="132" t="s">
        <v>111</v>
      </c>
      <c r="EP16" s="132" t="s">
        <v>111</v>
      </c>
      <c r="EQ16" s="132" t="s">
        <v>111</v>
      </c>
      <c r="ER16" s="132" t="s">
        <v>111</v>
      </c>
      <c r="ES16" s="132" t="s">
        <v>111</v>
      </c>
      <c r="ET16" s="132" t="s">
        <v>115</v>
      </c>
      <c r="EU16" s="132" t="s">
        <v>111</v>
      </c>
      <c r="EV16" s="132" t="s">
        <v>111</v>
      </c>
      <c r="EW16" s="132" t="s">
        <v>111</v>
      </c>
      <c r="EX16" s="132" t="s">
        <v>111</v>
      </c>
      <c r="EY16" s="132" t="s">
        <v>115</v>
      </c>
      <c r="EZ16" s="132" t="s">
        <v>111</v>
      </c>
      <c r="FA16" s="132" t="s">
        <v>111</v>
      </c>
      <c r="FB16" s="132" t="s">
        <v>111</v>
      </c>
      <c r="FC16" s="132" t="s">
        <v>111</v>
      </c>
      <c r="FD16" s="132" t="s">
        <v>111</v>
      </c>
      <c r="FE16" s="132" t="s">
        <v>111</v>
      </c>
      <c r="FF16" s="132" t="s">
        <v>111</v>
      </c>
      <c r="FG16" s="132" t="s">
        <v>111</v>
      </c>
      <c r="FH16" s="132" t="s">
        <v>111</v>
      </c>
      <c r="FI16" s="136"/>
      <c r="FJ16" s="138" t="str">
        <f t="shared" si="5"/>
        <v>CUMPLE</v>
      </c>
      <c r="FK16" s="138" t="str">
        <f t="shared" si="6"/>
        <v>CUMPLE</v>
      </c>
      <c r="FL16" s="138" t="str">
        <f t="shared" si="7"/>
        <v>CUMPLE</v>
      </c>
      <c r="FM16" s="138" t="str">
        <f t="shared" si="8"/>
        <v>CUMPLE</v>
      </c>
      <c r="FN16" s="138" t="str">
        <f t="shared" si="9"/>
        <v>CUMPLE</v>
      </c>
      <c r="FO16" s="138" t="str">
        <f t="shared" si="10"/>
        <v>CUMPLE</v>
      </c>
      <c r="FP16" s="138" t="str">
        <f t="shared" si="11"/>
        <v>CUMPLE</v>
      </c>
      <c r="FQ16" s="138" t="str">
        <f t="shared" si="12"/>
        <v>NO CUMPLE</v>
      </c>
      <c r="FR16" s="138" t="str">
        <f t="shared" si="13"/>
        <v>CUMPLE</v>
      </c>
      <c r="FS16" s="138" t="str">
        <f t="shared" si="14"/>
        <v>CUMPLE</v>
      </c>
      <c r="FT16" s="138" t="str">
        <f t="shared" si="15"/>
        <v>CUMPLE</v>
      </c>
      <c r="FU16" s="138" t="str">
        <f t="shared" si="16"/>
        <v>CUMPLE</v>
      </c>
      <c r="FV16" s="138" t="str">
        <f t="shared" si="17"/>
        <v>NO CUMPLE</v>
      </c>
      <c r="FW16" s="138" t="str">
        <f t="shared" si="18"/>
        <v>CUMPLE</v>
      </c>
      <c r="FX16" s="138" t="str">
        <f t="shared" si="19"/>
        <v>CUMPLE</v>
      </c>
      <c r="FY16" s="138" t="str">
        <f t="shared" si="20"/>
        <v>CUMPLE</v>
      </c>
      <c r="FZ16" s="138" t="str">
        <f t="shared" si="21"/>
        <v>NO CUMPLE</v>
      </c>
      <c r="GA16" s="138" t="str">
        <f t="shared" si="22"/>
        <v>NO CUMPLE</v>
      </c>
      <c r="GB16" s="138" t="str">
        <f t="shared" si="23"/>
        <v>CUMPLE</v>
      </c>
      <c r="GC16" s="138" t="str">
        <f t="shared" si="24"/>
        <v>NO CUMPLE</v>
      </c>
      <c r="GD16" s="138" t="str">
        <f t="shared" si="25"/>
        <v>CUMPLE</v>
      </c>
      <c r="GE16" s="138" t="str">
        <f t="shared" si="26"/>
        <v>CUMPLE</v>
      </c>
      <c r="GF16" s="138" t="str">
        <f t="shared" si="27"/>
        <v>CUMPLE</v>
      </c>
      <c r="GG16" s="138" t="str">
        <f t="shared" si="28"/>
        <v>CUMPLE</v>
      </c>
      <c r="GH16" s="138" t="str">
        <f t="shared" si="29"/>
        <v>NO CUMPLE</v>
      </c>
      <c r="GI16" s="138" t="str">
        <f t="shared" si="30"/>
        <v>CUMPLE</v>
      </c>
      <c r="GJ16" s="138" t="str">
        <f t="shared" si="31"/>
        <v>CUMPLE</v>
      </c>
      <c r="GK16" s="138" t="str">
        <f t="shared" si="32"/>
        <v>NO CUMPLE</v>
      </c>
      <c r="GL16" s="138" t="str">
        <f t="shared" si="33"/>
        <v>CUMPLE</v>
      </c>
      <c r="GM16" s="138" t="str">
        <f t="shared" si="34"/>
        <v>NO CUMPLE</v>
      </c>
      <c r="GN16" s="138" t="str">
        <f t="shared" si="35"/>
        <v>CUMPLE</v>
      </c>
      <c r="GO16" s="138" t="str">
        <f t="shared" si="36"/>
        <v>CUMPLE</v>
      </c>
      <c r="GP16" s="138" t="str">
        <f t="shared" si="37"/>
        <v>CUMPLE</v>
      </c>
      <c r="GQ16" s="138" t="str">
        <f t="shared" si="38"/>
        <v>CUMPLE</v>
      </c>
      <c r="GR16" s="138" t="str">
        <f t="shared" si="39"/>
        <v>CUMPLE</v>
      </c>
      <c r="GS16" s="138" t="str">
        <f t="shared" si="40"/>
        <v>CUMPLE</v>
      </c>
      <c r="GT16" s="138" t="str">
        <f t="shared" si="41"/>
        <v>CUMPLE</v>
      </c>
      <c r="GU16" s="138" t="str">
        <f t="shared" si="42"/>
        <v>CUMPLE</v>
      </c>
      <c r="GV16" s="138" t="str">
        <f t="shared" si="43"/>
        <v>CUMPLE</v>
      </c>
      <c r="GW16" s="141"/>
      <c r="GX16" s="124" t="s">
        <v>369</v>
      </c>
      <c r="GY16" s="124" t="s">
        <v>369</v>
      </c>
      <c r="GZ16" s="124" t="s">
        <v>369</v>
      </c>
      <c r="HA16" s="124" t="s">
        <v>369</v>
      </c>
      <c r="HB16" s="124" t="s">
        <v>369</v>
      </c>
      <c r="HC16" s="124" t="s">
        <v>369</v>
      </c>
      <c r="HD16" s="124" t="s">
        <v>369</v>
      </c>
      <c r="HE16" s="124" t="s">
        <v>369</v>
      </c>
      <c r="HF16" s="124" t="s">
        <v>369</v>
      </c>
      <c r="HG16" s="124" t="s">
        <v>369</v>
      </c>
      <c r="HH16" s="124" t="s">
        <v>369</v>
      </c>
      <c r="HI16" s="124" t="s">
        <v>111</v>
      </c>
      <c r="HJ16" s="124" t="s">
        <v>369</v>
      </c>
      <c r="HK16" s="124" t="s">
        <v>369</v>
      </c>
      <c r="HL16" s="124" t="s">
        <v>369</v>
      </c>
      <c r="HM16" s="124" t="s">
        <v>369</v>
      </c>
      <c r="HN16" s="124" t="s">
        <v>369</v>
      </c>
      <c r="HO16" s="124" t="s">
        <v>369</v>
      </c>
      <c r="HP16" s="124" t="s">
        <v>369</v>
      </c>
      <c r="HQ16" s="124" t="s">
        <v>369</v>
      </c>
      <c r="HR16" s="124" t="s">
        <v>369</v>
      </c>
      <c r="HS16" s="124" t="s">
        <v>369</v>
      </c>
      <c r="HT16" s="124" t="s">
        <v>369</v>
      </c>
      <c r="HU16" s="124" t="s">
        <v>369</v>
      </c>
      <c r="HV16" s="124" t="s">
        <v>369</v>
      </c>
      <c r="HW16" s="124" t="s">
        <v>369</v>
      </c>
      <c r="HX16" s="124" t="s">
        <v>369</v>
      </c>
      <c r="HY16" s="124" t="s">
        <v>369</v>
      </c>
      <c r="HZ16" s="124" t="s">
        <v>369</v>
      </c>
      <c r="IA16" s="124" t="s">
        <v>369</v>
      </c>
      <c r="IB16" s="124" t="s">
        <v>369</v>
      </c>
      <c r="IC16" s="124" t="s">
        <v>369</v>
      </c>
      <c r="ID16" s="124" t="s">
        <v>369</v>
      </c>
      <c r="IE16" s="124" t="s">
        <v>369</v>
      </c>
      <c r="IF16" s="124" t="s">
        <v>369</v>
      </c>
      <c r="IG16" s="124" t="s">
        <v>369</v>
      </c>
      <c r="IH16" s="124" t="s">
        <v>369</v>
      </c>
      <c r="II16" s="124" t="s">
        <v>369</v>
      </c>
      <c r="IJ16" s="124" t="s">
        <v>369</v>
      </c>
      <c r="IK16" s="142"/>
      <c r="IL16" s="154" t="s">
        <v>369</v>
      </c>
      <c r="IM16" s="154" t="s">
        <v>369</v>
      </c>
      <c r="IN16" s="154" t="s">
        <v>369</v>
      </c>
      <c r="IO16" s="154" t="s">
        <v>369</v>
      </c>
      <c r="IP16" s="154" t="s">
        <v>369</v>
      </c>
      <c r="IQ16" s="154" t="s">
        <v>369</v>
      </c>
      <c r="IR16" s="154" t="s">
        <v>369</v>
      </c>
      <c r="IS16" s="154" t="s">
        <v>369</v>
      </c>
      <c r="IT16" s="154" t="s">
        <v>369</v>
      </c>
      <c r="IU16" s="154" t="s">
        <v>369</v>
      </c>
      <c r="IV16" s="154" t="s">
        <v>369</v>
      </c>
      <c r="IW16" s="154" t="s">
        <v>111</v>
      </c>
      <c r="IX16" s="154" t="s">
        <v>369</v>
      </c>
      <c r="IY16" s="154" t="s">
        <v>369</v>
      </c>
      <c r="IZ16" s="154" t="s">
        <v>369</v>
      </c>
      <c r="JA16" s="154" t="s">
        <v>369</v>
      </c>
      <c r="JB16" s="154" t="s">
        <v>369</v>
      </c>
      <c r="JC16" s="154" t="s">
        <v>369</v>
      </c>
      <c r="JD16" s="154" t="s">
        <v>369</v>
      </c>
      <c r="JE16" s="154" t="s">
        <v>369</v>
      </c>
      <c r="JF16" s="154" t="s">
        <v>369</v>
      </c>
      <c r="JG16" s="154" t="s">
        <v>369</v>
      </c>
      <c r="JH16" s="154" t="s">
        <v>369</v>
      </c>
      <c r="JI16" s="154" t="s">
        <v>369</v>
      </c>
      <c r="JJ16" s="154" t="s">
        <v>369</v>
      </c>
      <c r="JK16" s="154" t="s">
        <v>369</v>
      </c>
      <c r="JL16" s="154" t="s">
        <v>369</v>
      </c>
      <c r="JM16" s="154" t="s">
        <v>369</v>
      </c>
      <c r="JN16" s="154" t="s">
        <v>369</v>
      </c>
      <c r="JO16" s="154" t="s">
        <v>369</v>
      </c>
      <c r="JP16" s="154" t="s">
        <v>369</v>
      </c>
      <c r="JQ16" s="154" t="s">
        <v>369</v>
      </c>
      <c r="JR16" s="154" t="s">
        <v>369</v>
      </c>
      <c r="JS16" s="154" t="s">
        <v>369</v>
      </c>
      <c r="JT16" s="154" t="s">
        <v>369</v>
      </c>
      <c r="JU16" s="154" t="s">
        <v>369</v>
      </c>
      <c r="JV16" s="154" t="s">
        <v>369</v>
      </c>
      <c r="JW16" s="154" t="s">
        <v>369</v>
      </c>
      <c r="JX16" s="154" t="s">
        <v>369</v>
      </c>
      <c r="JY16" s="162"/>
      <c r="JZ16" s="166" t="str">
        <f t="shared" si="44"/>
        <v/>
      </c>
      <c r="KA16" s="166" t="str">
        <f t="shared" si="45"/>
        <v/>
      </c>
      <c r="KB16" s="166" t="str">
        <f t="shared" si="46"/>
        <v/>
      </c>
      <c r="KC16" s="166" t="str">
        <f t="shared" si="47"/>
        <v/>
      </c>
      <c r="KD16" s="166" t="str">
        <f t="shared" si="48"/>
        <v/>
      </c>
      <c r="KE16" s="166" t="str">
        <f t="shared" si="49"/>
        <v/>
      </c>
      <c r="KF16" s="166" t="str">
        <f t="shared" si="50"/>
        <v/>
      </c>
      <c r="KG16" s="166" t="str">
        <f t="shared" si="51"/>
        <v/>
      </c>
      <c r="KH16" s="166" t="str">
        <f t="shared" si="52"/>
        <v/>
      </c>
      <c r="KI16" s="166" t="str">
        <f t="shared" si="53"/>
        <v/>
      </c>
      <c r="KJ16" s="166" t="str">
        <f t="shared" si="54"/>
        <v/>
      </c>
      <c r="KK16" s="166">
        <f t="shared" si="55"/>
        <v>34399999.969999999</v>
      </c>
      <c r="KL16" s="166" t="str">
        <f t="shared" si="56"/>
        <v/>
      </c>
      <c r="KM16" s="166" t="str">
        <f t="shared" si="57"/>
        <v/>
      </c>
      <c r="KN16" s="166" t="str">
        <f t="shared" si="58"/>
        <v/>
      </c>
      <c r="KO16" s="166" t="str">
        <f t="shared" si="59"/>
        <v/>
      </c>
      <c r="KP16" s="166" t="str">
        <f t="shared" si="60"/>
        <v/>
      </c>
      <c r="KQ16" s="166" t="str">
        <f t="shared" si="61"/>
        <v/>
      </c>
      <c r="KR16" s="166" t="str">
        <f t="shared" si="62"/>
        <v/>
      </c>
      <c r="KS16" s="166" t="str">
        <f t="shared" si="63"/>
        <v/>
      </c>
      <c r="KT16" s="166" t="str">
        <f t="shared" si="64"/>
        <v/>
      </c>
      <c r="KU16" s="166" t="str">
        <f t="shared" si="65"/>
        <v/>
      </c>
      <c r="KV16" s="166" t="str">
        <f t="shared" si="66"/>
        <v/>
      </c>
      <c r="KW16" s="166" t="str">
        <f t="shared" si="67"/>
        <v/>
      </c>
      <c r="KX16" s="166" t="str">
        <f t="shared" si="68"/>
        <v/>
      </c>
      <c r="KY16" s="166" t="str">
        <f t="shared" si="69"/>
        <v/>
      </c>
      <c r="KZ16" s="166" t="str">
        <f t="shared" si="70"/>
        <v/>
      </c>
      <c r="LA16" s="166" t="str">
        <f t="shared" si="71"/>
        <v/>
      </c>
      <c r="LB16" s="166" t="str">
        <f t="shared" si="72"/>
        <v/>
      </c>
      <c r="LC16" s="166" t="str">
        <f t="shared" si="73"/>
        <v/>
      </c>
      <c r="LD16" s="166" t="str">
        <f t="shared" si="74"/>
        <v/>
      </c>
      <c r="LE16" s="166" t="str">
        <f t="shared" si="75"/>
        <v/>
      </c>
      <c r="LF16" s="166" t="str">
        <f t="shared" si="76"/>
        <v/>
      </c>
      <c r="LG16" s="166" t="str">
        <f t="shared" si="77"/>
        <v/>
      </c>
      <c r="LH16" s="166" t="str">
        <f t="shared" si="78"/>
        <v/>
      </c>
      <c r="LI16" s="166" t="str">
        <f t="shared" si="79"/>
        <v/>
      </c>
      <c r="LJ16" s="166" t="str">
        <f t="shared" si="80"/>
        <v/>
      </c>
      <c r="LK16" s="166" t="str">
        <f t="shared" si="81"/>
        <v/>
      </c>
      <c r="LL16" s="166" t="str">
        <f t="shared" si="82"/>
        <v/>
      </c>
      <c r="LM16" s="168">
        <f t="shared" si="83"/>
        <v>34399999.969999999</v>
      </c>
      <c r="LN16" s="115"/>
      <c r="LO16" s="115"/>
      <c r="LP16" s="115"/>
      <c r="LQ16" s="115"/>
      <c r="LR16" s="115"/>
      <c r="LS16" s="115"/>
      <c r="LT16" s="115"/>
      <c r="LU16" s="115"/>
      <c r="LV16" s="115"/>
      <c r="LW16" s="115"/>
      <c r="LX16" s="115"/>
      <c r="LY16" s="115">
        <v>24</v>
      </c>
      <c r="LZ16" s="115"/>
      <c r="MA16" s="115"/>
      <c r="MB16" s="115"/>
      <c r="MC16" s="115"/>
      <c r="MD16" s="115"/>
      <c r="ME16" s="115"/>
      <c r="MF16" s="115"/>
      <c r="MG16" s="115"/>
      <c r="MH16" s="115"/>
      <c r="MI16" s="115"/>
      <c r="MJ16" s="115"/>
      <c r="MK16" s="115"/>
      <c r="ML16" s="115"/>
      <c r="MM16" s="115"/>
      <c r="MN16" s="115"/>
      <c r="MO16" s="115"/>
      <c r="MP16" s="115"/>
      <c r="MQ16" s="115"/>
      <c r="MR16" s="115"/>
      <c r="MS16" s="115"/>
      <c r="MT16" s="115"/>
      <c r="MU16" s="115"/>
      <c r="MV16" s="115"/>
      <c r="MW16" s="115"/>
      <c r="MX16" s="115"/>
      <c r="MY16" s="115"/>
      <c r="MZ16" s="115"/>
      <c r="NA16" s="142"/>
      <c r="NB16" s="115">
        <f t="shared" si="84"/>
        <v>0</v>
      </c>
      <c r="NC16" s="115">
        <f t="shared" si="85"/>
        <v>0</v>
      </c>
      <c r="ND16" s="115">
        <f t="shared" si="86"/>
        <v>0</v>
      </c>
      <c r="NE16" s="115">
        <f t="shared" si="87"/>
        <v>0</v>
      </c>
      <c r="NF16" s="115">
        <f t="shared" si="88"/>
        <v>0</v>
      </c>
      <c r="NG16" s="115">
        <f t="shared" si="89"/>
        <v>0</v>
      </c>
      <c r="NH16" s="115">
        <f t="shared" si="90"/>
        <v>0</v>
      </c>
      <c r="NI16" s="115">
        <f t="shared" si="91"/>
        <v>0</v>
      </c>
      <c r="NJ16" s="115">
        <f t="shared" si="92"/>
        <v>0</v>
      </c>
      <c r="NK16" s="115">
        <f t="shared" si="93"/>
        <v>0</v>
      </c>
      <c r="NL16" s="115">
        <f t="shared" si="94"/>
        <v>0</v>
      </c>
      <c r="NM16" s="115">
        <f t="shared" si="95"/>
        <v>0</v>
      </c>
      <c r="NN16" s="115">
        <f t="shared" si="96"/>
        <v>0</v>
      </c>
      <c r="NO16" s="115">
        <f t="shared" si="97"/>
        <v>0</v>
      </c>
      <c r="NP16" s="115">
        <f t="shared" si="98"/>
        <v>0</v>
      </c>
      <c r="NQ16" s="115">
        <f t="shared" si="99"/>
        <v>0</v>
      </c>
      <c r="NR16" s="115">
        <f t="shared" si="100"/>
        <v>0</v>
      </c>
      <c r="NS16" s="115">
        <f t="shared" si="101"/>
        <v>0</v>
      </c>
      <c r="NT16" s="115">
        <f t="shared" si="102"/>
        <v>0</v>
      </c>
      <c r="NU16" s="115">
        <f t="shared" si="103"/>
        <v>0</v>
      </c>
      <c r="NV16" s="115">
        <f t="shared" si="104"/>
        <v>0</v>
      </c>
      <c r="NW16" s="115">
        <f t="shared" si="105"/>
        <v>0</v>
      </c>
      <c r="NX16" s="115">
        <f t="shared" si="106"/>
        <v>0</v>
      </c>
      <c r="NY16" s="115">
        <f t="shared" si="107"/>
        <v>0</v>
      </c>
      <c r="NZ16" s="115">
        <f t="shared" si="108"/>
        <v>0</v>
      </c>
      <c r="OA16" s="115">
        <f t="shared" si="109"/>
        <v>0</v>
      </c>
      <c r="OB16" s="115">
        <f t="shared" si="110"/>
        <v>0</v>
      </c>
      <c r="OC16" s="115">
        <f t="shared" si="111"/>
        <v>0</v>
      </c>
      <c r="OD16" s="115">
        <f t="shared" si="112"/>
        <v>0</v>
      </c>
      <c r="OE16" s="115">
        <f t="shared" si="113"/>
        <v>0</v>
      </c>
      <c r="OF16" s="115">
        <f t="shared" si="114"/>
        <v>0</v>
      </c>
      <c r="OG16" s="115">
        <f t="shared" si="115"/>
        <v>0</v>
      </c>
      <c r="OH16" s="115">
        <f t="shared" si="116"/>
        <v>0</v>
      </c>
      <c r="OI16" s="115">
        <f t="shared" si="117"/>
        <v>0</v>
      </c>
      <c r="OJ16" s="115">
        <f t="shared" si="118"/>
        <v>0</v>
      </c>
      <c r="OK16" s="115">
        <f t="shared" si="119"/>
        <v>0</v>
      </c>
      <c r="OL16" s="115">
        <f t="shared" si="120"/>
        <v>0</v>
      </c>
      <c r="OM16" s="115">
        <f t="shared" si="121"/>
        <v>0</v>
      </c>
      <c r="ON16" s="115">
        <f t="shared" si="122"/>
        <v>0</v>
      </c>
      <c r="OO16" s="142"/>
      <c r="OP16" s="170" t="str">
        <f t="shared" si="123"/>
        <v/>
      </c>
      <c r="OQ16" s="170" t="str">
        <f t="shared" si="124"/>
        <v/>
      </c>
      <c r="OR16" s="170" t="str">
        <f t="shared" si="125"/>
        <v/>
      </c>
      <c r="OS16" s="170" t="str">
        <f t="shared" si="126"/>
        <v/>
      </c>
      <c r="OT16" s="170" t="str">
        <f t="shared" si="127"/>
        <v/>
      </c>
      <c r="OU16" s="170" t="str">
        <f t="shared" si="128"/>
        <v/>
      </c>
      <c r="OV16" s="170" t="str">
        <f t="shared" si="129"/>
        <v/>
      </c>
      <c r="OW16" s="170" t="str">
        <f t="shared" si="130"/>
        <v/>
      </c>
      <c r="OX16" s="170" t="str">
        <f t="shared" si="131"/>
        <v/>
      </c>
      <c r="OY16" s="170" t="str">
        <f t="shared" si="132"/>
        <v/>
      </c>
      <c r="OZ16" s="170" t="str">
        <f t="shared" si="133"/>
        <v/>
      </c>
      <c r="PA16" s="170">
        <f t="shared" si="134"/>
        <v>45</v>
      </c>
      <c r="PB16" s="170" t="str">
        <f t="shared" si="135"/>
        <v/>
      </c>
      <c r="PC16" s="170" t="str">
        <f t="shared" si="136"/>
        <v/>
      </c>
      <c r="PD16" s="170" t="str">
        <f t="shared" si="137"/>
        <v/>
      </c>
      <c r="PE16" s="170" t="str">
        <f t="shared" si="138"/>
        <v/>
      </c>
      <c r="PF16" s="170" t="str">
        <f t="shared" si="139"/>
        <v/>
      </c>
      <c r="PG16" s="170" t="str">
        <f t="shared" si="140"/>
        <v/>
      </c>
      <c r="PH16" s="170" t="str">
        <f t="shared" si="141"/>
        <v/>
      </c>
      <c r="PI16" s="170" t="str">
        <f t="shared" si="142"/>
        <v/>
      </c>
      <c r="PJ16" s="170" t="str">
        <f t="shared" si="143"/>
        <v/>
      </c>
      <c r="PK16" s="170" t="str">
        <f t="shared" si="144"/>
        <v/>
      </c>
      <c r="PL16" s="170" t="str">
        <f t="shared" si="145"/>
        <v/>
      </c>
      <c r="PM16" s="170" t="str">
        <f t="shared" si="146"/>
        <v/>
      </c>
      <c r="PN16" s="170" t="str">
        <f t="shared" si="147"/>
        <v/>
      </c>
      <c r="PO16" s="170" t="str">
        <f t="shared" si="148"/>
        <v/>
      </c>
      <c r="PP16" s="170" t="str">
        <f t="shared" si="149"/>
        <v/>
      </c>
      <c r="PQ16" s="170" t="str">
        <f t="shared" si="150"/>
        <v/>
      </c>
      <c r="PR16" s="170" t="str">
        <f t="shared" si="151"/>
        <v/>
      </c>
      <c r="PS16" s="170" t="str">
        <f t="shared" si="152"/>
        <v/>
      </c>
      <c r="PT16" s="170" t="str">
        <f t="shared" si="153"/>
        <v/>
      </c>
      <c r="PU16" s="170" t="str">
        <f t="shared" si="154"/>
        <v/>
      </c>
      <c r="PV16" s="170" t="str">
        <f t="shared" si="155"/>
        <v/>
      </c>
      <c r="PW16" s="170" t="str">
        <f t="shared" si="156"/>
        <v/>
      </c>
      <c r="PX16" s="170" t="str">
        <f t="shared" si="157"/>
        <v/>
      </c>
      <c r="PY16" s="170" t="str">
        <f t="shared" si="158"/>
        <v/>
      </c>
      <c r="PZ16" s="170" t="str">
        <f t="shared" si="159"/>
        <v/>
      </c>
      <c r="QA16" s="170" t="str">
        <f t="shared" si="160"/>
        <v/>
      </c>
      <c r="QB16" s="170" t="str">
        <f t="shared" si="161"/>
        <v/>
      </c>
      <c r="QC16" s="172"/>
      <c r="QD16" s="171" t="str">
        <f t="shared" si="162"/>
        <v/>
      </c>
      <c r="QE16" s="172" t="str">
        <f t="shared" si="163"/>
        <v/>
      </c>
      <c r="QF16" s="172" t="str">
        <f t="shared" si="164"/>
        <v/>
      </c>
      <c r="QG16" s="172" t="str">
        <f t="shared" si="165"/>
        <v/>
      </c>
      <c r="QH16" s="172" t="str">
        <f t="shared" si="166"/>
        <v/>
      </c>
      <c r="QI16" s="172" t="str">
        <f t="shared" si="167"/>
        <v/>
      </c>
      <c r="QJ16" s="172" t="str">
        <f t="shared" si="168"/>
        <v/>
      </c>
      <c r="QK16" s="172" t="str">
        <f t="shared" si="169"/>
        <v/>
      </c>
      <c r="QL16" s="172" t="str">
        <f t="shared" si="170"/>
        <v/>
      </c>
      <c r="QM16" s="172" t="str">
        <f t="shared" si="171"/>
        <v/>
      </c>
      <c r="QN16" s="172" t="str">
        <f t="shared" si="172"/>
        <v/>
      </c>
      <c r="QO16" s="172">
        <f t="shared" si="173"/>
        <v>45</v>
      </c>
      <c r="QP16" s="172" t="str">
        <f t="shared" si="174"/>
        <v/>
      </c>
      <c r="QQ16" s="172" t="str">
        <f t="shared" si="175"/>
        <v/>
      </c>
      <c r="QR16" s="172" t="str">
        <f t="shared" si="176"/>
        <v/>
      </c>
      <c r="QS16" s="172" t="str">
        <f t="shared" si="177"/>
        <v/>
      </c>
      <c r="QT16" s="172" t="str">
        <f t="shared" si="178"/>
        <v/>
      </c>
      <c r="QU16" s="172" t="str">
        <f t="shared" si="179"/>
        <v/>
      </c>
      <c r="QV16" s="172" t="str">
        <f t="shared" si="180"/>
        <v/>
      </c>
      <c r="QW16" s="172" t="str">
        <f t="shared" si="181"/>
        <v/>
      </c>
      <c r="QX16" s="172" t="str">
        <f t="shared" si="182"/>
        <v/>
      </c>
      <c r="QY16" s="172" t="str">
        <f t="shared" si="183"/>
        <v/>
      </c>
      <c r="QZ16" s="172" t="str">
        <f t="shared" si="184"/>
        <v/>
      </c>
      <c r="RA16" s="172" t="str">
        <f t="shared" si="185"/>
        <v/>
      </c>
      <c r="RB16" s="172" t="str">
        <f t="shared" si="186"/>
        <v/>
      </c>
      <c r="RC16" s="172" t="str">
        <f t="shared" si="187"/>
        <v/>
      </c>
      <c r="RD16" s="172" t="str">
        <f t="shared" si="188"/>
        <v/>
      </c>
      <c r="RE16" s="172" t="str">
        <f t="shared" si="189"/>
        <v/>
      </c>
      <c r="RF16" s="172" t="str">
        <f t="shared" si="190"/>
        <v/>
      </c>
      <c r="RG16" s="172" t="str">
        <f t="shared" si="191"/>
        <v/>
      </c>
      <c r="RH16" s="172" t="str">
        <f t="shared" si="192"/>
        <v/>
      </c>
      <c r="RI16" s="172" t="str">
        <f t="shared" si="193"/>
        <v/>
      </c>
      <c r="RJ16" s="172" t="str">
        <f t="shared" si="194"/>
        <v/>
      </c>
      <c r="RK16" s="172" t="str">
        <f t="shared" si="195"/>
        <v/>
      </c>
      <c r="RL16" s="172" t="str">
        <f t="shared" si="196"/>
        <v/>
      </c>
      <c r="RM16" s="172" t="str">
        <f t="shared" si="197"/>
        <v/>
      </c>
      <c r="RN16" s="172" t="str">
        <f t="shared" si="198"/>
        <v/>
      </c>
      <c r="RO16" s="172" t="str">
        <f t="shared" si="199"/>
        <v/>
      </c>
      <c r="RP16" s="172" t="str">
        <f t="shared" si="200"/>
        <v/>
      </c>
      <c r="RQ16" s="173">
        <f t="shared" si="201"/>
        <v>45</v>
      </c>
      <c r="RR16" s="21" t="str">
        <f t="shared" si="202"/>
        <v/>
      </c>
      <c r="RS16" s="21" t="str">
        <f t="shared" si="203"/>
        <v>COMPAÑÍA GENERAL DE TELECOMUNICACIONES SAS</v>
      </c>
      <c r="RT16" s="21" t="str">
        <f t="shared" si="204"/>
        <v/>
      </c>
      <c r="RU16" s="21" t="str">
        <f t="shared" si="205"/>
        <v/>
      </c>
      <c r="RV16" s="21" t="str">
        <f t="shared" si="206"/>
        <v/>
      </c>
      <c r="RW16" s="21" t="str">
        <f t="shared" si="207"/>
        <v/>
      </c>
      <c r="RX16" s="174" t="str">
        <f t="shared" si="208"/>
        <v>COMPAÑÍA GENERAL DE TELECOMUNICACIONES SAS</v>
      </c>
      <c r="RY16" s="175" t="str">
        <f t="shared" si="209"/>
        <v/>
      </c>
      <c r="RZ16" s="175">
        <f t="shared" si="210"/>
        <v>34399999.969999999</v>
      </c>
      <c r="SA16" s="175" t="str">
        <f t="shared" si="211"/>
        <v/>
      </c>
      <c r="SB16" s="175" t="str">
        <f t="shared" si="212"/>
        <v/>
      </c>
      <c r="SC16" s="175" t="str">
        <f t="shared" si="213"/>
        <v/>
      </c>
      <c r="SD16" s="175" t="str">
        <f t="shared" si="214"/>
        <v/>
      </c>
      <c r="SE16" s="175">
        <f t="shared" si="215"/>
        <v>34399999.969999999</v>
      </c>
      <c r="SF16" s="176"/>
    </row>
    <row r="17" spans="1:500" ht="137.25" hidden="1" customHeight="1">
      <c r="A17" s="75">
        <v>7</v>
      </c>
      <c r="B17" s="76" t="s">
        <v>127</v>
      </c>
      <c r="C17" s="80" t="s">
        <v>143</v>
      </c>
      <c r="D17" s="76"/>
      <c r="E17" s="76" t="s">
        <v>144</v>
      </c>
      <c r="F17" s="81">
        <v>1</v>
      </c>
      <c r="G17" s="105">
        <v>36048432</v>
      </c>
      <c r="H17" s="109" t="s">
        <v>369</v>
      </c>
      <c r="I17" s="109" t="s">
        <v>369</v>
      </c>
      <c r="J17" s="109" t="s">
        <v>369</v>
      </c>
      <c r="K17" s="109" t="s">
        <v>369</v>
      </c>
      <c r="L17" s="109" t="s">
        <v>369</v>
      </c>
      <c r="M17" s="109" t="s">
        <v>369</v>
      </c>
      <c r="N17" s="109" t="s">
        <v>369</v>
      </c>
      <c r="O17" s="109" t="s">
        <v>369</v>
      </c>
      <c r="P17" s="109" t="s">
        <v>369</v>
      </c>
      <c r="Q17" s="109" t="s">
        <v>369</v>
      </c>
      <c r="R17" s="109" t="s">
        <v>369</v>
      </c>
      <c r="S17" s="109" t="s">
        <v>369</v>
      </c>
      <c r="T17" s="109" t="s">
        <v>369</v>
      </c>
      <c r="U17" s="109" t="s">
        <v>369</v>
      </c>
      <c r="V17" s="109" t="s">
        <v>369</v>
      </c>
      <c r="W17" s="109" t="s">
        <v>369</v>
      </c>
      <c r="X17" s="109" t="s">
        <v>369</v>
      </c>
      <c r="Y17" s="109" t="s">
        <v>369</v>
      </c>
      <c r="Z17" s="110">
        <v>36045100</v>
      </c>
      <c r="AA17" s="109" t="s">
        <v>369</v>
      </c>
      <c r="AB17" s="109" t="s">
        <v>369</v>
      </c>
      <c r="AC17" s="109" t="s">
        <v>369</v>
      </c>
      <c r="AD17" s="109" t="s">
        <v>369</v>
      </c>
      <c r="AE17" s="109" t="s">
        <v>369</v>
      </c>
      <c r="AF17" s="109" t="s">
        <v>369</v>
      </c>
      <c r="AG17" s="109" t="s">
        <v>369</v>
      </c>
      <c r="AH17" s="109" t="s">
        <v>369</v>
      </c>
      <c r="AI17" s="109" t="s">
        <v>369</v>
      </c>
      <c r="AJ17" s="109" t="s">
        <v>369</v>
      </c>
      <c r="AK17" s="109" t="s">
        <v>369</v>
      </c>
      <c r="AL17" s="109" t="s">
        <v>369</v>
      </c>
      <c r="AM17" s="109" t="s">
        <v>369</v>
      </c>
      <c r="AN17" s="109" t="s">
        <v>369</v>
      </c>
      <c r="AO17" s="109" t="s">
        <v>369</v>
      </c>
      <c r="AP17" s="109" t="s">
        <v>369</v>
      </c>
      <c r="AQ17" s="109" t="s">
        <v>369</v>
      </c>
      <c r="AR17" s="109" t="s">
        <v>369</v>
      </c>
      <c r="AS17" s="109" t="s">
        <v>369</v>
      </c>
      <c r="AT17" s="109" t="s">
        <v>369</v>
      </c>
      <c r="AU17" s="144"/>
      <c r="AV17" s="130" t="s">
        <v>111</v>
      </c>
      <c r="AW17" s="130" t="s">
        <v>111</v>
      </c>
      <c r="AX17" s="130" t="s">
        <v>111</v>
      </c>
      <c r="AY17" s="130" t="s">
        <v>111</v>
      </c>
      <c r="AZ17" s="130" t="s">
        <v>111</v>
      </c>
      <c r="BA17" s="130" t="s">
        <v>111</v>
      </c>
      <c r="BB17" s="130" t="s">
        <v>111</v>
      </c>
      <c r="BC17" s="130" t="s">
        <v>115</v>
      </c>
      <c r="BD17" s="130" t="s">
        <v>111</v>
      </c>
      <c r="BE17" s="130" t="s">
        <v>111</v>
      </c>
      <c r="BF17" s="130" t="s">
        <v>111</v>
      </c>
      <c r="BG17" s="130" t="s">
        <v>111</v>
      </c>
      <c r="BH17" s="130" t="s">
        <v>115</v>
      </c>
      <c r="BI17" s="130" t="s">
        <v>111</v>
      </c>
      <c r="BJ17" s="130" t="s">
        <v>111</v>
      </c>
      <c r="BK17" s="130" t="s">
        <v>111</v>
      </c>
      <c r="BL17" s="130" t="s">
        <v>115</v>
      </c>
      <c r="BM17" s="130" t="s">
        <v>115</v>
      </c>
      <c r="BN17" s="130" t="s">
        <v>111</v>
      </c>
      <c r="BO17" s="130" t="s">
        <v>115</v>
      </c>
      <c r="BP17" s="130" t="s">
        <v>111</v>
      </c>
      <c r="BQ17" s="130" t="s">
        <v>111</v>
      </c>
      <c r="BR17" s="130" t="s">
        <v>111</v>
      </c>
      <c r="BS17" s="130" t="s">
        <v>111</v>
      </c>
      <c r="BT17" s="130" t="s">
        <v>111</v>
      </c>
      <c r="BU17" s="130" t="s">
        <v>111</v>
      </c>
      <c r="BV17" s="130" t="s">
        <v>111</v>
      </c>
      <c r="BW17" s="130" t="s">
        <v>111</v>
      </c>
      <c r="BX17" s="130" t="s">
        <v>111</v>
      </c>
      <c r="BY17" s="130" t="s">
        <v>115</v>
      </c>
      <c r="BZ17" s="130" t="s">
        <v>111</v>
      </c>
      <c r="CA17" s="130" t="s">
        <v>111</v>
      </c>
      <c r="CB17" s="130" t="s">
        <v>111</v>
      </c>
      <c r="CC17" s="130" t="s">
        <v>111</v>
      </c>
      <c r="CD17" s="130" t="s">
        <v>111</v>
      </c>
      <c r="CE17" s="130" t="s">
        <v>111</v>
      </c>
      <c r="CF17" s="130" t="s">
        <v>111</v>
      </c>
      <c r="CG17" s="130" t="s">
        <v>111</v>
      </c>
      <c r="CH17" s="130" t="s">
        <v>111</v>
      </c>
      <c r="CI17" s="131" t="s">
        <v>111</v>
      </c>
      <c r="CJ17" s="131" t="s">
        <v>111</v>
      </c>
      <c r="CK17" s="131" t="s">
        <v>111</v>
      </c>
      <c r="CL17" s="131" t="s">
        <v>111</v>
      </c>
      <c r="CM17" s="131" t="s">
        <v>111</v>
      </c>
      <c r="CN17" s="131" t="s">
        <v>111</v>
      </c>
      <c r="CO17" s="131" t="s">
        <v>111</v>
      </c>
      <c r="CP17" s="131" t="s">
        <v>111</v>
      </c>
      <c r="CQ17" s="131" t="s">
        <v>111</v>
      </c>
      <c r="CR17" s="131" t="s">
        <v>111</v>
      </c>
      <c r="CS17" s="131" t="s">
        <v>111</v>
      </c>
      <c r="CT17" s="131" t="s">
        <v>111</v>
      </c>
      <c r="CU17" s="131" t="s">
        <v>115</v>
      </c>
      <c r="CV17" s="131" t="s">
        <v>111</v>
      </c>
      <c r="CW17" s="131" t="s">
        <v>111</v>
      </c>
      <c r="CX17" s="131" t="s">
        <v>111</v>
      </c>
      <c r="CY17" s="131" t="s">
        <v>111</v>
      </c>
      <c r="CZ17" s="131" t="s">
        <v>111</v>
      </c>
      <c r="DA17" s="131" t="s">
        <v>111</v>
      </c>
      <c r="DB17" s="131" t="s">
        <v>111</v>
      </c>
      <c r="DC17" s="131" t="s">
        <v>111</v>
      </c>
      <c r="DD17" s="131" t="s">
        <v>111</v>
      </c>
      <c r="DE17" s="131" t="s">
        <v>111</v>
      </c>
      <c r="DF17" s="131" t="s">
        <v>111</v>
      </c>
      <c r="DG17" s="131" t="s">
        <v>115</v>
      </c>
      <c r="DH17" s="131" t="s">
        <v>111</v>
      </c>
      <c r="DI17" s="131" t="s">
        <v>111</v>
      </c>
      <c r="DJ17" s="131" t="s">
        <v>115</v>
      </c>
      <c r="DK17" s="131" t="s">
        <v>111</v>
      </c>
      <c r="DL17" s="131" t="s">
        <v>111</v>
      </c>
      <c r="DM17" s="131" t="s">
        <v>111</v>
      </c>
      <c r="DN17" s="131" t="s">
        <v>111</v>
      </c>
      <c r="DO17" s="131" t="s">
        <v>111</v>
      </c>
      <c r="DP17" s="131" t="s">
        <v>111</v>
      </c>
      <c r="DQ17" s="131" t="s">
        <v>111</v>
      </c>
      <c r="DR17" s="131" t="s">
        <v>111</v>
      </c>
      <c r="DS17" s="131" t="s">
        <v>111</v>
      </c>
      <c r="DT17" s="131" t="s">
        <v>111</v>
      </c>
      <c r="DU17" s="131" t="s">
        <v>111</v>
      </c>
      <c r="DV17" s="132" t="s">
        <v>111</v>
      </c>
      <c r="DW17" s="132" t="s">
        <v>111</v>
      </c>
      <c r="DX17" s="132" t="s">
        <v>111</v>
      </c>
      <c r="DY17" s="132" t="s">
        <v>111</v>
      </c>
      <c r="DZ17" s="132" t="s">
        <v>111</v>
      </c>
      <c r="EA17" s="132" t="s">
        <v>111</v>
      </c>
      <c r="EB17" s="132" t="s">
        <v>111</v>
      </c>
      <c r="EC17" s="132" t="s">
        <v>111</v>
      </c>
      <c r="ED17" s="132" t="s">
        <v>111</v>
      </c>
      <c r="EE17" s="132" t="s">
        <v>111</v>
      </c>
      <c r="EF17" s="132" t="s">
        <v>111</v>
      </c>
      <c r="EG17" s="132" t="s">
        <v>111</v>
      </c>
      <c r="EH17" s="132" t="s">
        <v>111</v>
      </c>
      <c r="EI17" s="132" t="s">
        <v>111</v>
      </c>
      <c r="EJ17" s="132" t="s">
        <v>111</v>
      </c>
      <c r="EK17" s="132" t="s">
        <v>111</v>
      </c>
      <c r="EL17" s="132" t="s">
        <v>111</v>
      </c>
      <c r="EM17" s="132" t="s">
        <v>111</v>
      </c>
      <c r="EN17" s="132" t="s">
        <v>111</v>
      </c>
      <c r="EO17" s="132" t="s">
        <v>111</v>
      </c>
      <c r="EP17" s="132" t="s">
        <v>111</v>
      </c>
      <c r="EQ17" s="132" t="s">
        <v>111</v>
      </c>
      <c r="ER17" s="132" t="s">
        <v>111</v>
      </c>
      <c r="ES17" s="132" t="s">
        <v>111</v>
      </c>
      <c r="ET17" s="132" t="s">
        <v>115</v>
      </c>
      <c r="EU17" s="132" t="s">
        <v>111</v>
      </c>
      <c r="EV17" s="132" t="s">
        <v>111</v>
      </c>
      <c r="EW17" s="132" t="s">
        <v>111</v>
      </c>
      <c r="EX17" s="132" t="s">
        <v>111</v>
      </c>
      <c r="EY17" s="132" t="s">
        <v>115</v>
      </c>
      <c r="EZ17" s="132" t="s">
        <v>111</v>
      </c>
      <c r="FA17" s="132" t="s">
        <v>111</v>
      </c>
      <c r="FB17" s="132" t="s">
        <v>111</v>
      </c>
      <c r="FC17" s="132" t="s">
        <v>111</v>
      </c>
      <c r="FD17" s="132" t="s">
        <v>111</v>
      </c>
      <c r="FE17" s="132" t="s">
        <v>111</v>
      </c>
      <c r="FF17" s="132" t="s">
        <v>111</v>
      </c>
      <c r="FG17" s="132" t="s">
        <v>111</v>
      </c>
      <c r="FH17" s="132" t="s">
        <v>111</v>
      </c>
      <c r="FI17" s="136"/>
      <c r="FJ17" s="138" t="str">
        <f t="shared" si="5"/>
        <v>CUMPLE</v>
      </c>
      <c r="FK17" s="138" t="str">
        <f t="shared" si="6"/>
        <v>CUMPLE</v>
      </c>
      <c r="FL17" s="138" t="str">
        <f t="shared" si="7"/>
        <v>CUMPLE</v>
      </c>
      <c r="FM17" s="138" t="str">
        <f t="shared" si="8"/>
        <v>CUMPLE</v>
      </c>
      <c r="FN17" s="138" t="str">
        <f t="shared" si="9"/>
        <v>CUMPLE</v>
      </c>
      <c r="FO17" s="138" t="str">
        <f t="shared" si="10"/>
        <v>CUMPLE</v>
      </c>
      <c r="FP17" s="138" t="str">
        <f t="shared" si="11"/>
        <v>CUMPLE</v>
      </c>
      <c r="FQ17" s="138" t="str">
        <f t="shared" si="12"/>
        <v>NO CUMPLE</v>
      </c>
      <c r="FR17" s="138" t="str">
        <f t="shared" si="13"/>
        <v>CUMPLE</v>
      </c>
      <c r="FS17" s="138" t="str">
        <f t="shared" si="14"/>
        <v>CUMPLE</v>
      </c>
      <c r="FT17" s="138" t="str">
        <f t="shared" si="15"/>
        <v>CUMPLE</v>
      </c>
      <c r="FU17" s="138" t="str">
        <f t="shared" si="16"/>
        <v>CUMPLE</v>
      </c>
      <c r="FV17" s="138" t="str">
        <f t="shared" si="17"/>
        <v>NO CUMPLE</v>
      </c>
      <c r="FW17" s="138" t="str">
        <f t="shared" si="18"/>
        <v>CUMPLE</v>
      </c>
      <c r="FX17" s="138" t="str">
        <f t="shared" si="19"/>
        <v>CUMPLE</v>
      </c>
      <c r="FY17" s="138" t="str">
        <f t="shared" si="20"/>
        <v>CUMPLE</v>
      </c>
      <c r="FZ17" s="138" t="str">
        <f t="shared" si="21"/>
        <v>NO CUMPLE</v>
      </c>
      <c r="GA17" s="138" t="str">
        <f t="shared" si="22"/>
        <v>NO CUMPLE</v>
      </c>
      <c r="GB17" s="138" t="str">
        <f t="shared" si="23"/>
        <v>CUMPLE</v>
      </c>
      <c r="GC17" s="138" t="str">
        <f t="shared" si="24"/>
        <v>NO CUMPLE</v>
      </c>
      <c r="GD17" s="138" t="str">
        <f t="shared" si="25"/>
        <v>CUMPLE</v>
      </c>
      <c r="GE17" s="138" t="str">
        <f t="shared" si="26"/>
        <v>CUMPLE</v>
      </c>
      <c r="GF17" s="138" t="str">
        <f t="shared" si="27"/>
        <v>CUMPLE</v>
      </c>
      <c r="GG17" s="138" t="str">
        <f t="shared" si="28"/>
        <v>CUMPLE</v>
      </c>
      <c r="GH17" s="138" t="str">
        <f t="shared" si="29"/>
        <v>NO CUMPLE</v>
      </c>
      <c r="GI17" s="138" t="str">
        <f t="shared" si="30"/>
        <v>CUMPLE</v>
      </c>
      <c r="GJ17" s="138" t="str">
        <f t="shared" si="31"/>
        <v>CUMPLE</v>
      </c>
      <c r="GK17" s="138" t="str">
        <f t="shared" si="32"/>
        <v>NO CUMPLE</v>
      </c>
      <c r="GL17" s="138" t="str">
        <f t="shared" si="33"/>
        <v>CUMPLE</v>
      </c>
      <c r="GM17" s="138" t="str">
        <f t="shared" si="34"/>
        <v>NO CUMPLE</v>
      </c>
      <c r="GN17" s="138" t="str">
        <f t="shared" si="35"/>
        <v>CUMPLE</v>
      </c>
      <c r="GO17" s="138" t="str">
        <f t="shared" si="36"/>
        <v>CUMPLE</v>
      </c>
      <c r="GP17" s="138" t="str">
        <f t="shared" si="37"/>
        <v>CUMPLE</v>
      </c>
      <c r="GQ17" s="138" t="str">
        <f t="shared" si="38"/>
        <v>CUMPLE</v>
      </c>
      <c r="GR17" s="138" t="str">
        <f t="shared" si="39"/>
        <v>CUMPLE</v>
      </c>
      <c r="GS17" s="138" t="str">
        <f t="shared" si="40"/>
        <v>CUMPLE</v>
      </c>
      <c r="GT17" s="138" t="str">
        <f t="shared" si="41"/>
        <v>CUMPLE</v>
      </c>
      <c r="GU17" s="138" t="str">
        <f t="shared" si="42"/>
        <v>CUMPLE</v>
      </c>
      <c r="GV17" s="138" t="str">
        <f t="shared" si="43"/>
        <v>CUMPLE</v>
      </c>
      <c r="GW17" s="141"/>
      <c r="GX17" s="124" t="s">
        <v>369</v>
      </c>
      <c r="GY17" s="124" t="s">
        <v>369</v>
      </c>
      <c r="GZ17" s="124" t="s">
        <v>369</v>
      </c>
      <c r="HA17" s="124" t="s">
        <v>369</v>
      </c>
      <c r="HB17" s="124" t="s">
        <v>369</v>
      </c>
      <c r="HC17" s="124" t="s">
        <v>369</v>
      </c>
      <c r="HD17" s="124" t="s">
        <v>369</v>
      </c>
      <c r="HE17" s="124" t="s">
        <v>369</v>
      </c>
      <c r="HF17" s="124" t="s">
        <v>369</v>
      </c>
      <c r="HG17" s="124" t="s">
        <v>369</v>
      </c>
      <c r="HH17" s="124" t="s">
        <v>369</v>
      </c>
      <c r="HI17" s="124" t="s">
        <v>369</v>
      </c>
      <c r="HJ17" s="124" t="s">
        <v>369</v>
      </c>
      <c r="HK17" s="124" t="s">
        <v>369</v>
      </c>
      <c r="HL17" s="124" t="s">
        <v>369</v>
      </c>
      <c r="HM17" s="124" t="s">
        <v>369</v>
      </c>
      <c r="HN17" s="124" t="s">
        <v>369</v>
      </c>
      <c r="HO17" s="124" t="s">
        <v>369</v>
      </c>
      <c r="HP17" s="124" t="s">
        <v>111</v>
      </c>
      <c r="HQ17" s="124" t="s">
        <v>369</v>
      </c>
      <c r="HR17" s="124" t="s">
        <v>369</v>
      </c>
      <c r="HS17" s="124" t="s">
        <v>369</v>
      </c>
      <c r="HT17" s="124" t="s">
        <v>369</v>
      </c>
      <c r="HU17" s="124" t="s">
        <v>369</v>
      </c>
      <c r="HV17" s="124" t="s">
        <v>369</v>
      </c>
      <c r="HW17" s="124" t="s">
        <v>369</v>
      </c>
      <c r="HX17" s="124" t="s">
        <v>369</v>
      </c>
      <c r="HY17" s="124" t="s">
        <v>369</v>
      </c>
      <c r="HZ17" s="124" t="s">
        <v>369</v>
      </c>
      <c r="IA17" s="124" t="s">
        <v>369</v>
      </c>
      <c r="IB17" s="124" t="s">
        <v>369</v>
      </c>
      <c r="IC17" s="124" t="s">
        <v>369</v>
      </c>
      <c r="ID17" s="124" t="s">
        <v>369</v>
      </c>
      <c r="IE17" s="124" t="s">
        <v>369</v>
      </c>
      <c r="IF17" s="124" t="s">
        <v>369</v>
      </c>
      <c r="IG17" s="124" t="s">
        <v>369</v>
      </c>
      <c r="IH17" s="124" t="s">
        <v>369</v>
      </c>
      <c r="II17" s="124" t="s">
        <v>369</v>
      </c>
      <c r="IJ17" s="124" t="s">
        <v>369</v>
      </c>
      <c r="IK17" s="142"/>
      <c r="IL17" s="154" t="s">
        <v>369</v>
      </c>
      <c r="IM17" s="154" t="s">
        <v>369</v>
      </c>
      <c r="IN17" s="154" t="s">
        <v>369</v>
      </c>
      <c r="IO17" s="154" t="s">
        <v>369</v>
      </c>
      <c r="IP17" s="154" t="s">
        <v>369</v>
      </c>
      <c r="IQ17" s="154" t="s">
        <v>369</v>
      </c>
      <c r="IR17" s="154" t="s">
        <v>369</v>
      </c>
      <c r="IS17" s="154" t="s">
        <v>369</v>
      </c>
      <c r="IT17" s="154" t="s">
        <v>369</v>
      </c>
      <c r="IU17" s="154" t="s">
        <v>369</v>
      </c>
      <c r="IV17" s="154" t="s">
        <v>369</v>
      </c>
      <c r="IW17" s="154" t="s">
        <v>369</v>
      </c>
      <c r="IX17" s="154" t="s">
        <v>369</v>
      </c>
      <c r="IY17" s="154" t="s">
        <v>369</v>
      </c>
      <c r="IZ17" s="154" t="s">
        <v>369</v>
      </c>
      <c r="JA17" s="154" t="s">
        <v>369</v>
      </c>
      <c r="JB17" s="154" t="s">
        <v>369</v>
      </c>
      <c r="JC17" s="154" t="s">
        <v>369</v>
      </c>
      <c r="JD17" s="154" t="s">
        <v>111</v>
      </c>
      <c r="JE17" s="154" t="s">
        <v>369</v>
      </c>
      <c r="JF17" s="154" t="s">
        <v>369</v>
      </c>
      <c r="JG17" s="154" t="s">
        <v>369</v>
      </c>
      <c r="JH17" s="154" t="s">
        <v>369</v>
      </c>
      <c r="JI17" s="154" t="s">
        <v>369</v>
      </c>
      <c r="JJ17" s="154" t="s">
        <v>369</v>
      </c>
      <c r="JK17" s="154" t="s">
        <v>369</v>
      </c>
      <c r="JL17" s="154" t="s">
        <v>369</v>
      </c>
      <c r="JM17" s="154" t="s">
        <v>369</v>
      </c>
      <c r="JN17" s="154" t="s">
        <v>369</v>
      </c>
      <c r="JO17" s="154" t="s">
        <v>369</v>
      </c>
      <c r="JP17" s="154" t="s">
        <v>369</v>
      </c>
      <c r="JQ17" s="154" t="s">
        <v>369</v>
      </c>
      <c r="JR17" s="154" t="s">
        <v>369</v>
      </c>
      <c r="JS17" s="154" t="s">
        <v>369</v>
      </c>
      <c r="JT17" s="154" t="s">
        <v>369</v>
      </c>
      <c r="JU17" s="154" t="s">
        <v>369</v>
      </c>
      <c r="JV17" s="154" t="s">
        <v>369</v>
      </c>
      <c r="JW17" s="154" t="s">
        <v>369</v>
      </c>
      <c r="JX17" s="154" t="s">
        <v>369</v>
      </c>
      <c r="JY17" s="162"/>
      <c r="JZ17" s="166" t="str">
        <f t="shared" si="44"/>
        <v/>
      </c>
      <c r="KA17" s="166" t="str">
        <f t="shared" si="45"/>
        <v/>
      </c>
      <c r="KB17" s="166" t="str">
        <f t="shared" si="46"/>
        <v/>
      </c>
      <c r="KC17" s="166" t="str">
        <f t="shared" si="47"/>
        <v/>
      </c>
      <c r="KD17" s="166" t="str">
        <f t="shared" si="48"/>
        <v/>
      </c>
      <c r="KE17" s="166" t="str">
        <f t="shared" si="49"/>
        <v/>
      </c>
      <c r="KF17" s="166" t="str">
        <f t="shared" si="50"/>
        <v/>
      </c>
      <c r="KG17" s="166" t="str">
        <f t="shared" si="51"/>
        <v/>
      </c>
      <c r="KH17" s="166" t="str">
        <f t="shared" si="52"/>
        <v/>
      </c>
      <c r="KI17" s="166" t="str">
        <f t="shared" si="53"/>
        <v/>
      </c>
      <c r="KJ17" s="166" t="str">
        <f t="shared" si="54"/>
        <v/>
      </c>
      <c r="KK17" s="166" t="str">
        <f t="shared" si="55"/>
        <v/>
      </c>
      <c r="KL17" s="166" t="str">
        <f t="shared" si="56"/>
        <v/>
      </c>
      <c r="KM17" s="166" t="str">
        <f t="shared" si="57"/>
        <v/>
      </c>
      <c r="KN17" s="166" t="str">
        <f t="shared" si="58"/>
        <v/>
      </c>
      <c r="KO17" s="166" t="str">
        <f t="shared" si="59"/>
        <v/>
      </c>
      <c r="KP17" s="166" t="str">
        <f t="shared" si="60"/>
        <v/>
      </c>
      <c r="KQ17" s="166" t="str">
        <f t="shared" si="61"/>
        <v/>
      </c>
      <c r="KR17" s="166">
        <f t="shared" si="62"/>
        <v>36045100</v>
      </c>
      <c r="KS17" s="166" t="str">
        <f t="shared" si="63"/>
        <v/>
      </c>
      <c r="KT17" s="166" t="str">
        <f t="shared" si="64"/>
        <v/>
      </c>
      <c r="KU17" s="166" t="str">
        <f t="shared" si="65"/>
        <v/>
      </c>
      <c r="KV17" s="166" t="str">
        <f t="shared" si="66"/>
        <v/>
      </c>
      <c r="KW17" s="166" t="str">
        <f t="shared" si="67"/>
        <v/>
      </c>
      <c r="KX17" s="166" t="str">
        <f t="shared" si="68"/>
        <v/>
      </c>
      <c r="KY17" s="166" t="str">
        <f t="shared" si="69"/>
        <v/>
      </c>
      <c r="KZ17" s="166" t="str">
        <f t="shared" si="70"/>
        <v/>
      </c>
      <c r="LA17" s="166" t="str">
        <f t="shared" si="71"/>
        <v/>
      </c>
      <c r="LB17" s="166" t="str">
        <f t="shared" si="72"/>
        <v/>
      </c>
      <c r="LC17" s="166" t="str">
        <f t="shared" si="73"/>
        <v/>
      </c>
      <c r="LD17" s="166" t="str">
        <f t="shared" si="74"/>
        <v/>
      </c>
      <c r="LE17" s="166" t="str">
        <f t="shared" si="75"/>
        <v/>
      </c>
      <c r="LF17" s="166" t="str">
        <f t="shared" si="76"/>
        <v/>
      </c>
      <c r="LG17" s="166" t="str">
        <f t="shared" si="77"/>
        <v/>
      </c>
      <c r="LH17" s="166" t="str">
        <f t="shared" si="78"/>
        <v/>
      </c>
      <c r="LI17" s="166" t="str">
        <f t="shared" si="79"/>
        <v/>
      </c>
      <c r="LJ17" s="166" t="str">
        <f t="shared" si="80"/>
        <v/>
      </c>
      <c r="LK17" s="166" t="str">
        <f t="shared" si="81"/>
        <v/>
      </c>
      <c r="LL17" s="166" t="str">
        <f t="shared" si="82"/>
        <v/>
      </c>
      <c r="LM17" s="168">
        <f t="shared" si="83"/>
        <v>36045100</v>
      </c>
      <c r="LN17" s="115"/>
      <c r="LO17" s="115"/>
      <c r="LP17" s="115"/>
      <c r="LQ17" s="115"/>
      <c r="LR17" s="115"/>
      <c r="LS17" s="115"/>
      <c r="LT17" s="115"/>
      <c r="LU17" s="115"/>
      <c r="LV17" s="115"/>
      <c r="LW17" s="115"/>
      <c r="LX17" s="115"/>
      <c r="LY17" s="115"/>
      <c r="LZ17" s="115"/>
      <c r="MA17" s="115"/>
      <c r="MB17" s="115"/>
      <c r="MC17" s="115"/>
      <c r="MD17" s="115"/>
      <c r="ME17" s="115"/>
      <c r="MF17" s="115">
        <v>24</v>
      </c>
      <c r="MG17" s="115"/>
      <c r="MH17" s="115"/>
      <c r="MI17" s="115"/>
      <c r="MJ17" s="115"/>
      <c r="MK17" s="115"/>
      <c r="ML17" s="115"/>
      <c r="MM17" s="115"/>
      <c r="MN17" s="115"/>
      <c r="MO17" s="115"/>
      <c r="MP17" s="115"/>
      <c r="MQ17" s="115"/>
      <c r="MR17" s="115"/>
      <c r="MS17" s="115"/>
      <c r="MT17" s="115"/>
      <c r="MU17" s="115"/>
      <c r="MV17" s="115"/>
      <c r="MW17" s="115"/>
      <c r="MX17" s="115"/>
      <c r="MY17" s="115"/>
      <c r="MZ17" s="115"/>
      <c r="NA17" s="142"/>
      <c r="NB17" s="115">
        <f t="shared" si="84"/>
        <v>0</v>
      </c>
      <c r="NC17" s="115">
        <f t="shared" si="85"/>
        <v>0</v>
      </c>
      <c r="ND17" s="115">
        <f t="shared" si="86"/>
        <v>0</v>
      </c>
      <c r="NE17" s="115">
        <f t="shared" si="87"/>
        <v>0</v>
      </c>
      <c r="NF17" s="115">
        <f t="shared" si="88"/>
        <v>0</v>
      </c>
      <c r="NG17" s="115">
        <f t="shared" si="89"/>
        <v>0</v>
      </c>
      <c r="NH17" s="115">
        <f t="shared" si="90"/>
        <v>0</v>
      </c>
      <c r="NI17" s="115">
        <f t="shared" si="91"/>
        <v>0</v>
      </c>
      <c r="NJ17" s="115">
        <f t="shared" si="92"/>
        <v>0</v>
      </c>
      <c r="NK17" s="115">
        <f t="shared" si="93"/>
        <v>0</v>
      </c>
      <c r="NL17" s="115">
        <f t="shared" si="94"/>
        <v>0</v>
      </c>
      <c r="NM17" s="115">
        <f t="shared" si="95"/>
        <v>0</v>
      </c>
      <c r="NN17" s="115">
        <f t="shared" si="96"/>
        <v>0</v>
      </c>
      <c r="NO17" s="115">
        <f t="shared" si="97"/>
        <v>0</v>
      </c>
      <c r="NP17" s="115">
        <f t="shared" si="98"/>
        <v>0</v>
      </c>
      <c r="NQ17" s="115">
        <f t="shared" si="99"/>
        <v>0</v>
      </c>
      <c r="NR17" s="115">
        <f t="shared" si="100"/>
        <v>0</v>
      </c>
      <c r="NS17" s="115">
        <f t="shared" si="101"/>
        <v>0</v>
      </c>
      <c r="NT17" s="115">
        <f t="shared" si="102"/>
        <v>0</v>
      </c>
      <c r="NU17" s="115">
        <f t="shared" si="103"/>
        <v>0</v>
      </c>
      <c r="NV17" s="115">
        <f t="shared" si="104"/>
        <v>0</v>
      </c>
      <c r="NW17" s="115">
        <f t="shared" si="105"/>
        <v>0</v>
      </c>
      <c r="NX17" s="115">
        <f t="shared" si="106"/>
        <v>0</v>
      </c>
      <c r="NY17" s="115">
        <f t="shared" si="107"/>
        <v>0</v>
      </c>
      <c r="NZ17" s="115">
        <f t="shared" si="108"/>
        <v>0</v>
      </c>
      <c r="OA17" s="115">
        <f t="shared" si="109"/>
        <v>0</v>
      </c>
      <c r="OB17" s="115">
        <f t="shared" si="110"/>
        <v>0</v>
      </c>
      <c r="OC17" s="115">
        <f t="shared" si="111"/>
        <v>0</v>
      </c>
      <c r="OD17" s="115">
        <f t="shared" si="112"/>
        <v>0</v>
      </c>
      <c r="OE17" s="115">
        <f t="shared" si="113"/>
        <v>0</v>
      </c>
      <c r="OF17" s="115">
        <f t="shared" si="114"/>
        <v>0</v>
      </c>
      <c r="OG17" s="115">
        <f t="shared" si="115"/>
        <v>0</v>
      </c>
      <c r="OH17" s="115">
        <f t="shared" si="116"/>
        <v>0</v>
      </c>
      <c r="OI17" s="115">
        <f t="shared" si="117"/>
        <v>0</v>
      </c>
      <c r="OJ17" s="115">
        <f t="shared" si="118"/>
        <v>0</v>
      </c>
      <c r="OK17" s="115">
        <f t="shared" si="119"/>
        <v>0</v>
      </c>
      <c r="OL17" s="115">
        <f t="shared" si="120"/>
        <v>0</v>
      </c>
      <c r="OM17" s="115">
        <f t="shared" si="121"/>
        <v>0</v>
      </c>
      <c r="ON17" s="115">
        <f t="shared" si="122"/>
        <v>0</v>
      </c>
      <c r="OO17" s="142"/>
      <c r="OP17" s="170" t="str">
        <f t="shared" si="123"/>
        <v/>
      </c>
      <c r="OQ17" s="170" t="str">
        <f t="shared" si="124"/>
        <v/>
      </c>
      <c r="OR17" s="170" t="str">
        <f t="shared" si="125"/>
        <v/>
      </c>
      <c r="OS17" s="170" t="str">
        <f t="shared" si="126"/>
        <v/>
      </c>
      <c r="OT17" s="170" t="str">
        <f t="shared" si="127"/>
        <v/>
      </c>
      <c r="OU17" s="170" t="str">
        <f t="shared" si="128"/>
        <v/>
      </c>
      <c r="OV17" s="170" t="str">
        <f t="shared" si="129"/>
        <v/>
      </c>
      <c r="OW17" s="170" t="str">
        <f t="shared" si="130"/>
        <v/>
      </c>
      <c r="OX17" s="170" t="str">
        <f t="shared" si="131"/>
        <v/>
      </c>
      <c r="OY17" s="170" t="str">
        <f t="shared" si="132"/>
        <v/>
      </c>
      <c r="OZ17" s="170" t="str">
        <f t="shared" si="133"/>
        <v/>
      </c>
      <c r="PA17" s="170" t="str">
        <f t="shared" si="134"/>
        <v/>
      </c>
      <c r="PB17" s="170" t="str">
        <f t="shared" si="135"/>
        <v/>
      </c>
      <c r="PC17" s="170" t="str">
        <f t="shared" si="136"/>
        <v/>
      </c>
      <c r="PD17" s="170" t="str">
        <f t="shared" si="137"/>
        <v/>
      </c>
      <c r="PE17" s="170" t="str">
        <f t="shared" si="138"/>
        <v/>
      </c>
      <c r="PF17" s="170" t="str">
        <f t="shared" si="139"/>
        <v/>
      </c>
      <c r="PG17" s="170" t="str">
        <f t="shared" si="140"/>
        <v/>
      </c>
      <c r="PH17" s="170">
        <f t="shared" si="141"/>
        <v>45</v>
      </c>
      <c r="PI17" s="170" t="str">
        <f t="shared" si="142"/>
        <v/>
      </c>
      <c r="PJ17" s="170" t="str">
        <f t="shared" si="143"/>
        <v/>
      </c>
      <c r="PK17" s="170" t="str">
        <f t="shared" si="144"/>
        <v/>
      </c>
      <c r="PL17" s="170" t="str">
        <f t="shared" si="145"/>
        <v/>
      </c>
      <c r="PM17" s="170" t="str">
        <f t="shared" si="146"/>
        <v/>
      </c>
      <c r="PN17" s="170" t="str">
        <f t="shared" si="147"/>
        <v/>
      </c>
      <c r="PO17" s="170" t="str">
        <f t="shared" si="148"/>
        <v/>
      </c>
      <c r="PP17" s="170" t="str">
        <f t="shared" si="149"/>
        <v/>
      </c>
      <c r="PQ17" s="170" t="str">
        <f t="shared" si="150"/>
        <v/>
      </c>
      <c r="PR17" s="170" t="str">
        <f t="shared" si="151"/>
        <v/>
      </c>
      <c r="PS17" s="170" t="str">
        <f t="shared" si="152"/>
        <v/>
      </c>
      <c r="PT17" s="170" t="str">
        <f t="shared" si="153"/>
        <v/>
      </c>
      <c r="PU17" s="170" t="str">
        <f t="shared" si="154"/>
        <v/>
      </c>
      <c r="PV17" s="170" t="str">
        <f t="shared" si="155"/>
        <v/>
      </c>
      <c r="PW17" s="170" t="str">
        <f t="shared" si="156"/>
        <v/>
      </c>
      <c r="PX17" s="170" t="str">
        <f t="shared" si="157"/>
        <v/>
      </c>
      <c r="PY17" s="170" t="str">
        <f t="shared" si="158"/>
        <v/>
      </c>
      <c r="PZ17" s="170" t="str">
        <f t="shared" si="159"/>
        <v/>
      </c>
      <c r="QA17" s="170" t="str">
        <f t="shared" si="160"/>
        <v/>
      </c>
      <c r="QB17" s="170" t="str">
        <f t="shared" si="161"/>
        <v/>
      </c>
      <c r="QC17" s="172"/>
      <c r="QD17" s="171" t="str">
        <f t="shared" si="162"/>
        <v/>
      </c>
      <c r="QE17" s="172" t="str">
        <f t="shared" si="163"/>
        <v/>
      </c>
      <c r="QF17" s="172" t="str">
        <f t="shared" si="164"/>
        <v/>
      </c>
      <c r="QG17" s="172" t="str">
        <f t="shared" si="165"/>
        <v/>
      </c>
      <c r="QH17" s="172" t="str">
        <f t="shared" si="166"/>
        <v/>
      </c>
      <c r="QI17" s="172" t="str">
        <f t="shared" si="167"/>
        <v/>
      </c>
      <c r="QJ17" s="172" t="str">
        <f t="shared" si="168"/>
        <v/>
      </c>
      <c r="QK17" s="172" t="str">
        <f t="shared" si="169"/>
        <v/>
      </c>
      <c r="QL17" s="172" t="str">
        <f t="shared" si="170"/>
        <v/>
      </c>
      <c r="QM17" s="172" t="str">
        <f t="shared" si="171"/>
        <v/>
      </c>
      <c r="QN17" s="172" t="str">
        <f t="shared" si="172"/>
        <v/>
      </c>
      <c r="QO17" s="172" t="str">
        <f t="shared" si="173"/>
        <v/>
      </c>
      <c r="QP17" s="172" t="str">
        <f t="shared" si="174"/>
        <v/>
      </c>
      <c r="QQ17" s="172" t="str">
        <f t="shared" si="175"/>
        <v/>
      </c>
      <c r="QR17" s="172" t="str">
        <f t="shared" si="176"/>
        <v/>
      </c>
      <c r="QS17" s="172" t="str">
        <f t="shared" si="177"/>
        <v/>
      </c>
      <c r="QT17" s="172" t="str">
        <f t="shared" si="178"/>
        <v/>
      </c>
      <c r="QU17" s="172" t="str">
        <f t="shared" si="179"/>
        <v/>
      </c>
      <c r="QV17" s="172">
        <f t="shared" si="180"/>
        <v>45</v>
      </c>
      <c r="QW17" s="172" t="str">
        <f t="shared" si="181"/>
        <v/>
      </c>
      <c r="QX17" s="172" t="str">
        <f t="shared" si="182"/>
        <v/>
      </c>
      <c r="QY17" s="172" t="str">
        <f t="shared" si="183"/>
        <v/>
      </c>
      <c r="QZ17" s="172" t="str">
        <f t="shared" si="184"/>
        <v/>
      </c>
      <c r="RA17" s="172" t="str">
        <f t="shared" si="185"/>
        <v/>
      </c>
      <c r="RB17" s="172" t="str">
        <f t="shared" si="186"/>
        <v/>
      </c>
      <c r="RC17" s="172" t="str">
        <f t="shared" si="187"/>
        <v/>
      </c>
      <c r="RD17" s="172" t="str">
        <f t="shared" si="188"/>
        <v/>
      </c>
      <c r="RE17" s="172" t="str">
        <f t="shared" si="189"/>
        <v/>
      </c>
      <c r="RF17" s="172" t="str">
        <f t="shared" si="190"/>
        <v/>
      </c>
      <c r="RG17" s="172" t="str">
        <f t="shared" si="191"/>
        <v/>
      </c>
      <c r="RH17" s="172" t="str">
        <f t="shared" si="192"/>
        <v/>
      </c>
      <c r="RI17" s="172" t="str">
        <f t="shared" si="193"/>
        <v/>
      </c>
      <c r="RJ17" s="172" t="str">
        <f t="shared" si="194"/>
        <v/>
      </c>
      <c r="RK17" s="172" t="str">
        <f t="shared" si="195"/>
        <v/>
      </c>
      <c r="RL17" s="172" t="str">
        <f t="shared" si="196"/>
        <v/>
      </c>
      <c r="RM17" s="172" t="str">
        <f t="shared" si="197"/>
        <v/>
      </c>
      <c r="RN17" s="172" t="str">
        <f t="shared" si="198"/>
        <v/>
      </c>
      <c r="RO17" s="172" t="str">
        <f t="shared" si="199"/>
        <v/>
      </c>
      <c r="RP17" s="172" t="str">
        <f t="shared" si="200"/>
        <v/>
      </c>
      <c r="RQ17" s="173">
        <f t="shared" si="201"/>
        <v>45</v>
      </c>
      <c r="RR17" s="21" t="str">
        <f t="shared" si="202"/>
        <v/>
      </c>
      <c r="RS17" s="21" t="str">
        <f t="shared" si="203"/>
        <v/>
      </c>
      <c r="RT17" s="21" t="str">
        <f t="shared" si="204"/>
        <v>ICL DIDACTICA LTDA</v>
      </c>
      <c r="RU17" s="21" t="str">
        <f t="shared" si="205"/>
        <v/>
      </c>
      <c r="RV17" s="21" t="str">
        <f t="shared" si="206"/>
        <v/>
      </c>
      <c r="RW17" s="21" t="str">
        <f t="shared" si="207"/>
        <v/>
      </c>
      <c r="RX17" s="174" t="str">
        <f t="shared" si="208"/>
        <v>ICL DIDACTICA LTDA</v>
      </c>
      <c r="RY17" s="175" t="str">
        <f t="shared" si="209"/>
        <v/>
      </c>
      <c r="RZ17" s="175" t="str">
        <f t="shared" si="210"/>
        <v/>
      </c>
      <c r="SA17" s="175">
        <f t="shared" si="211"/>
        <v>36045100</v>
      </c>
      <c r="SB17" s="175" t="str">
        <f t="shared" si="212"/>
        <v/>
      </c>
      <c r="SC17" s="175" t="str">
        <f t="shared" si="213"/>
        <v/>
      </c>
      <c r="SD17" s="175" t="str">
        <f t="shared" si="214"/>
        <v/>
      </c>
      <c r="SE17" s="175">
        <f t="shared" si="215"/>
        <v>36045100</v>
      </c>
      <c r="SF17" s="176"/>
    </row>
    <row r="18" spans="1:500" ht="170.25" hidden="1" customHeight="1">
      <c r="A18" s="75">
        <v>8</v>
      </c>
      <c r="B18" s="76" t="s">
        <v>127</v>
      </c>
      <c r="C18" s="80" t="s">
        <v>145</v>
      </c>
      <c r="D18" s="76"/>
      <c r="E18" s="76" t="s">
        <v>146</v>
      </c>
      <c r="F18" s="81">
        <v>1</v>
      </c>
      <c r="G18" s="105">
        <v>17009860</v>
      </c>
      <c r="H18" s="109" t="s">
        <v>369</v>
      </c>
      <c r="I18" s="109" t="s">
        <v>369</v>
      </c>
      <c r="J18" s="109" t="s">
        <v>369</v>
      </c>
      <c r="K18" s="109" t="s">
        <v>369</v>
      </c>
      <c r="L18" s="109" t="s">
        <v>369</v>
      </c>
      <c r="M18" s="109" t="s">
        <v>369</v>
      </c>
      <c r="N18" s="109" t="s">
        <v>369</v>
      </c>
      <c r="O18" s="109" t="s">
        <v>369</v>
      </c>
      <c r="P18" s="109" t="s">
        <v>369</v>
      </c>
      <c r="Q18" s="109" t="s">
        <v>369</v>
      </c>
      <c r="R18" s="109" t="s">
        <v>369</v>
      </c>
      <c r="S18" s="109" t="s">
        <v>369</v>
      </c>
      <c r="T18" s="109" t="s">
        <v>369</v>
      </c>
      <c r="U18" s="109" t="s">
        <v>369</v>
      </c>
      <c r="V18" s="109" t="s">
        <v>369</v>
      </c>
      <c r="W18" s="109" t="s">
        <v>369</v>
      </c>
      <c r="X18" s="110">
        <v>17009860</v>
      </c>
      <c r="Y18" s="109" t="s">
        <v>369</v>
      </c>
      <c r="Z18" s="109" t="s">
        <v>369</v>
      </c>
      <c r="AA18" s="109" t="s">
        <v>369</v>
      </c>
      <c r="AB18" s="109" t="s">
        <v>369</v>
      </c>
      <c r="AC18" s="109" t="s">
        <v>369</v>
      </c>
      <c r="AD18" s="109" t="s">
        <v>369</v>
      </c>
      <c r="AE18" s="109" t="s">
        <v>369</v>
      </c>
      <c r="AF18" s="109" t="s">
        <v>369</v>
      </c>
      <c r="AG18" s="109" t="s">
        <v>369</v>
      </c>
      <c r="AH18" s="109" t="s">
        <v>369</v>
      </c>
      <c r="AI18" s="109" t="s">
        <v>369</v>
      </c>
      <c r="AJ18" s="109" t="s">
        <v>369</v>
      </c>
      <c r="AK18" s="109" t="s">
        <v>369</v>
      </c>
      <c r="AL18" s="109" t="s">
        <v>369</v>
      </c>
      <c r="AM18" s="109" t="s">
        <v>369</v>
      </c>
      <c r="AN18" s="109" t="s">
        <v>369</v>
      </c>
      <c r="AO18" s="109" t="s">
        <v>369</v>
      </c>
      <c r="AP18" s="109" t="s">
        <v>369</v>
      </c>
      <c r="AQ18" s="109" t="s">
        <v>369</v>
      </c>
      <c r="AR18" s="109" t="s">
        <v>369</v>
      </c>
      <c r="AS18" s="109" t="s">
        <v>369</v>
      </c>
      <c r="AT18" s="110">
        <v>16669662.800000001</v>
      </c>
      <c r="AU18" s="143"/>
      <c r="AV18" s="130" t="s">
        <v>111</v>
      </c>
      <c r="AW18" s="130" t="s">
        <v>111</v>
      </c>
      <c r="AX18" s="130" t="s">
        <v>111</v>
      </c>
      <c r="AY18" s="130" t="s">
        <v>111</v>
      </c>
      <c r="AZ18" s="130" t="s">
        <v>111</v>
      </c>
      <c r="BA18" s="130" t="s">
        <v>111</v>
      </c>
      <c r="BB18" s="130" t="s">
        <v>111</v>
      </c>
      <c r="BC18" s="130" t="s">
        <v>115</v>
      </c>
      <c r="BD18" s="130" t="s">
        <v>111</v>
      </c>
      <c r="BE18" s="130" t="s">
        <v>111</v>
      </c>
      <c r="BF18" s="130" t="s">
        <v>111</v>
      </c>
      <c r="BG18" s="130" t="s">
        <v>111</v>
      </c>
      <c r="BH18" s="130" t="s">
        <v>115</v>
      </c>
      <c r="BI18" s="130" t="s">
        <v>111</v>
      </c>
      <c r="BJ18" s="130" t="s">
        <v>111</v>
      </c>
      <c r="BK18" s="130" t="s">
        <v>111</v>
      </c>
      <c r="BL18" s="130" t="s">
        <v>115</v>
      </c>
      <c r="BM18" s="130" t="s">
        <v>115</v>
      </c>
      <c r="BN18" s="130" t="s">
        <v>111</v>
      </c>
      <c r="BO18" s="130" t="s">
        <v>115</v>
      </c>
      <c r="BP18" s="130" t="s">
        <v>111</v>
      </c>
      <c r="BQ18" s="130" t="s">
        <v>111</v>
      </c>
      <c r="BR18" s="130" t="s">
        <v>111</v>
      </c>
      <c r="BS18" s="130" t="s">
        <v>111</v>
      </c>
      <c r="BT18" s="130" t="s">
        <v>111</v>
      </c>
      <c r="BU18" s="130" t="s">
        <v>111</v>
      </c>
      <c r="BV18" s="130" t="s">
        <v>111</v>
      </c>
      <c r="BW18" s="130" t="s">
        <v>111</v>
      </c>
      <c r="BX18" s="130" t="s">
        <v>111</v>
      </c>
      <c r="BY18" s="130" t="s">
        <v>115</v>
      </c>
      <c r="BZ18" s="130" t="s">
        <v>111</v>
      </c>
      <c r="CA18" s="130" t="s">
        <v>111</v>
      </c>
      <c r="CB18" s="130" t="s">
        <v>111</v>
      </c>
      <c r="CC18" s="130" t="s">
        <v>111</v>
      </c>
      <c r="CD18" s="130" t="s">
        <v>111</v>
      </c>
      <c r="CE18" s="130" t="s">
        <v>111</v>
      </c>
      <c r="CF18" s="130" t="s">
        <v>111</v>
      </c>
      <c r="CG18" s="130" t="s">
        <v>111</v>
      </c>
      <c r="CH18" s="130" t="s">
        <v>111</v>
      </c>
      <c r="CI18" s="131" t="s">
        <v>111</v>
      </c>
      <c r="CJ18" s="131" t="s">
        <v>111</v>
      </c>
      <c r="CK18" s="131" t="s">
        <v>111</v>
      </c>
      <c r="CL18" s="131" t="s">
        <v>111</v>
      </c>
      <c r="CM18" s="131" t="s">
        <v>111</v>
      </c>
      <c r="CN18" s="131" t="s">
        <v>111</v>
      </c>
      <c r="CO18" s="131" t="s">
        <v>111</v>
      </c>
      <c r="CP18" s="131" t="s">
        <v>111</v>
      </c>
      <c r="CQ18" s="131" t="s">
        <v>111</v>
      </c>
      <c r="CR18" s="131" t="s">
        <v>111</v>
      </c>
      <c r="CS18" s="131" t="s">
        <v>111</v>
      </c>
      <c r="CT18" s="131" t="s">
        <v>111</v>
      </c>
      <c r="CU18" s="131" t="s">
        <v>115</v>
      </c>
      <c r="CV18" s="131" t="s">
        <v>111</v>
      </c>
      <c r="CW18" s="131" t="s">
        <v>111</v>
      </c>
      <c r="CX18" s="131" t="s">
        <v>111</v>
      </c>
      <c r="CY18" s="131" t="s">
        <v>111</v>
      </c>
      <c r="CZ18" s="131" t="s">
        <v>111</v>
      </c>
      <c r="DA18" s="131" t="s">
        <v>111</v>
      </c>
      <c r="DB18" s="131" t="s">
        <v>111</v>
      </c>
      <c r="DC18" s="131" t="s">
        <v>111</v>
      </c>
      <c r="DD18" s="131" t="s">
        <v>111</v>
      </c>
      <c r="DE18" s="131" t="s">
        <v>111</v>
      </c>
      <c r="DF18" s="131" t="s">
        <v>111</v>
      </c>
      <c r="DG18" s="131" t="s">
        <v>115</v>
      </c>
      <c r="DH18" s="131" t="s">
        <v>111</v>
      </c>
      <c r="DI18" s="131" t="s">
        <v>111</v>
      </c>
      <c r="DJ18" s="131" t="s">
        <v>115</v>
      </c>
      <c r="DK18" s="131" t="s">
        <v>111</v>
      </c>
      <c r="DL18" s="131" t="s">
        <v>111</v>
      </c>
      <c r="DM18" s="131" t="s">
        <v>111</v>
      </c>
      <c r="DN18" s="131" t="s">
        <v>111</v>
      </c>
      <c r="DO18" s="131" t="s">
        <v>111</v>
      </c>
      <c r="DP18" s="131" t="s">
        <v>111</v>
      </c>
      <c r="DQ18" s="131" t="s">
        <v>111</v>
      </c>
      <c r="DR18" s="131" t="s">
        <v>111</v>
      </c>
      <c r="DS18" s="131" t="s">
        <v>111</v>
      </c>
      <c r="DT18" s="131" t="s">
        <v>111</v>
      </c>
      <c r="DU18" s="131" t="s">
        <v>111</v>
      </c>
      <c r="DV18" s="132" t="s">
        <v>111</v>
      </c>
      <c r="DW18" s="132" t="s">
        <v>111</v>
      </c>
      <c r="DX18" s="132" t="s">
        <v>111</v>
      </c>
      <c r="DY18" s="132" t="s">
        <v>111</v>
      </c>
      <c r="DZ18" s="132" t="s">
        <v>111</v>
      </c>
      <c r="EA18" s="132" t="s">
        <v>111</v>
      </c>
      <c r="EB18" s="132" t="s">
        <v>111</v>
      </c>
      <c r="EC18" s="132" t="s">
        <v>111</v>
      </c>
      <c r="ED18" s="132" t="s">
        <v>111</v>
      </c>
      <c r="EE18" s="132" t="s">
        <v>111</v>
      </c>
      <c r="EF18" s="132" t="s">
        <v>111</v>
      </c>
      <c r="EG18" s="132" t="s">
        <v>111</v>
      </c>
      <c r="EH18" s="132" t="s">
        <v>111</v>
      </c>
      <c r="EI18" s="132" t="s">
        <v>111</v>
      </c>
      <c r="EJ18" s="132" t="s">
        <v>111</v>
      </c>
      <c r="EK18" s="132" t="s">
        <v>111</v>
      </c>
      <c r="EL18" s="132" t="s">
        <v>111</v>
      </c>
      <c r="EM18" s="132" t="s">
        <v>111</v>
      </c>
      <c r="EN18" s="132" t="s">
        <v>111</v>
      </c>
      <c r="EO18" s="132" t="s">
        <v>111</v>
      </c>
      <c r="EP18" s="132" t="s">
        <v>111</v>
      </c>
      <c r="EQ18" s="132" t="s">
        <v>111</v>
      </c>
      <c r="ER18" s="132" t="s">
        <v>111</v>
      </c>
      <c r="ES18" s="132" t="s">
        <v>111</v>
      </c>
      <c r="ET18" s="132" t="s">
        <v>115</v>
      </c>
      <c r="EU18" s="132" t="s">
        <v>111</v>
      </c>
      <c r="EV18" s="132" t="s">
        <v>111</v>
      </c>
      <c r="EW18" s="132" t="s">
        <v>111</v>
      </c>
      <c r="EX18" s="132" t="s">
        <v>111</v>
      </c>
      <c r="EY18" s="132" t="s">
        <v>115</v>
      </c>
      <c r="EZ18" s="132" t="s">
        <v>111</v>
      </c>
      <c r="FA18" s="132" t="s">
        <v>111</v>
      </c>
      <c r="FB18" s="132" t="s">
        <v>111</v>
      </c>
      <c r="FC18" s="132" t="s">
        <v>111</v>
      </c>
      <c r="FD18" s="132" t="s">
        <v>111</v>
      </c>
      <c r="FE18" s="132" t="s">
        <v>111</v>
      </c>
      <c r="FF18" s="132" t="s">
        <v>111</v>
      </c>
      <c r="FG18" s="132" t="s">
        <v>111</v>
      </c>
      <c r="FH18" s="132" t="s">
        <v>111</v>
      </c>
      <c r="FI18" s="136"/>
      <c r="FJ18" s="138" t="str">
        <f t="shared" si="5"/>
        <v>CUMPLE</v>
      </c>
      <c r="FK18" s="138" t="str">
        <f t="shared" si="6"/>
        <v>CUMPLE</v>
      </c>
      <c r="FL18" s="138" t="str">
        <f t="shared" si="7"/>
        <v>CUMPLE</v>
      </c>
      <c r="FM18" s="138" t="str">
        <f t="shared" si="8"/>
        <v>CUMPLE</v>
      </c>
      <c r="FN18" s="138" t="str">
        <f t="shared" si="9"/>
        <v>CUMPLE</v>
      </c>
      <c r="FO18" s="138" t="str">
        <f t="shared" si="10"/>
        <v>CUMPLE</v>
      </c>
      <c r="FP18" s="138" t="str">
        <f t="shared" si="11"/>
        <v>CUMPLE</v>
      </c>
      <c r="FQ18" s="138" t="str">
        <f t="shared" si="12"/>
        <v>NO CUMPLE</v>
      </c>
      <c r="FR18" s="138" t="str">
        <f t="shared" si="13"/>
        <v>CUMPLE</v>
      </c>
      <c r="FS18" s="138" t="str">
        <f t="shared" si="14"/>
        <v>CUMPLE</v>
      </c>
      <c r="FT18" s="138" t="str">
        <f t="shared" si="15"/>
        <v>CUMPLE</v>
      </c>
      <c r="FU18" s="138" t="str">
        <f t="shared" si="16"/>
        <v>CUMPLE</v>
      </c>
      <c r="FV18" s="138" t="str">
        <f t="shared" si="17"/>
        <v>NO CUMPLE</v>
      </c>
      <c r="FW18" s="138" t="str">
        <f t="shared" si="18"/>
        <v>CUMPLE</v>
      </c>
      <c r="FX18" s="138" t="str">
        <f t="shared" si="19"/>
        <v>CUMPLE</v>
      </c>
      <c r="FY18" s="138" t="str">
        <f t="shared" si="20"/>
        <v>CUMPLE</v>
      </c>
      <c r="FZ18" s="138" t="str">
        <f t="shared" si="21"/>
        <v>NO CUMPLE</v>
      </c>
      <c r="GA18" s="138" t="str">
        <f t="shared" si="22"/>
        <v>NO CUMPLE</v>
      </c>
      <c r="GB18" s="138" t="str">
        <f t="shared" si="23"/>
        <v>CUMPLE</v>
      </c>
      <c r="GC18" s="138" t="str">
        <f t="shared" si="24"/>
        <v>NO CUMPLE</v>
      </c>
      <c r="GD18" s="138" t="str">
        <f t="shared" si="25"/>
        <v>CUMPLE</v>
      </c>
      <c r="GE18" s="138" t="str">
        <f t="shared" si="26"/>
        <v>CUMPLE</v>
      </c>
      <c r="GF18" s="138" t="str">
        <f t="shared" si="27"/>
        <v>CUMPLE</v>
      </c>
      <c r="GG18" s="138" t="str">
        <f t="shared" si="28"/>
        <v>CUMPLE</v>
      </c>
      <c r="GH18" s="138" t="str">
        <f t="shared" si="29"/>
        <v>NO CUMPLE</v>
      </c>
      <c r="GI18" s="138" t="str">
        <f t="shared" si="30"/>
        <v>CUMPLE</v>
      </c>
      <c r="GJ18" s="138" t="str">
        <f t="shared" si="31"/>
        <v>CUMPLE</v>
      </c>
      <c r="GK18" s="138" t="str">
        <f t="shared" si="32"/>
        <v>NO CUMPLE</v>
      </c>
      <c r="GL18" s="138" t="str">
        <f t="shared" si="33"/>
        <v>CUMPLE</v>
      </c>
      <c r="GM18" s="138" t="str">
        <f t="shared" si="34"/>
        <v>NO CUMPLE</v>
      </c>
      <c r="GN18" s="138" t="str">
        <f t="shared" si="35"/>
        <v>CUMPLE</v>
      </c>
      <c r="GO18" s="138" t="str">
        <f t="shared" si="36"/>
        <v>CUMPLE</v>
      </c>
      <c r="GP18" s="138" t="str">
        <f t="shared" si="37"/>
        <v>CUMPLE</v>
      </c>
      <c r="GQ18" s="138" t="str">
        <f t="shared" si="38"/>
        <v>CUMPLE</v>
      </c>
      <c r="GR18" s="138" t="str">
        <f t="shared" si="39"/>
        <v>CUMPLE</v>
      </c>
      <c r="GS18" s="138" t="str">
        <f t="shared" si="40"/>
        <v>CUMPLE</v>
      </c>
      <c r="GT18" s="138" t="str">
        <f t="shared" si="41"/>
        <v>CUMPLE</v>
      </c>
      <c r="GU18" s="138" t="str">
        <f t="shared" si="42"/>
        <v>CUMPLE</v>
      </c>
      <c r="GV18" s="138" t="str">
        <f t="shared" si="43"/>
        <v>CUMPLE</v>
      </c>
      <c r="GW18" s="141"/>
      <c r="GX18" s="124" t="s">
        <v>369</v>
      </c>
      <c r="GY18" s="124" t="s">
        <v>369</v>
      </c>
      <c r="GZ18" s="124" t="s">
        <v>369</v>
      </c>
      <c r="HA18" s="124" t="s">
        <v>369</v>
      </c>
      <c r="HB18" s="124" t="s">
        <v>369</v>
      </c>
      <c r="HC18" s="124" t="s">
        <v>369</v>
      </c>
      <c r="HD18" s="124" t="s">
        <v>369</v>
      </c>
      <c r="HE18" s="124" t="s">
        <v>369</v>
      </c>
      <c r="HF18" s="124" t="s">
        <v>369</v>
      </c>
      <c r="HG18" s="124" t="s">
        <v>369</v>
      </c>
      <c r="HH18" s="124" t="s">
        <v>369</v>
      </c>
      <c r="HI18" s="124" t="s">
        <v>369</v>
      </c>
      <c r="HJ18" s="124" t="s">
        <v>369</v>
      </c>
      <c r="HK18" s="124" t="s">
        <v>369</v>
      </c>
      <c r="HL18" s="124" t="s">
        <v>369</v>
      </c>
      <c r="HM18" s="124" t="s">
        <v>369</v>
      </c>
      <c r="HN18" s="124" t="s">
        <v>111</v>
      </c>
      <c r="HO18" s="124" t="s">
        <v>369</v>
      </c>
      <c r="HP18" s="124" t="s">
        <v>369</v>
      </c>
      <c r="HQ18" s="124" t="s">
        <v>369</v>
      </c>
      <c r="HR18" s="124" t="s">
        <v>369</v>
      </c>
      <c r="HS18" s="124" t="s">
        <v>369</v>
      </c>
      <c r="HT18" s="124" t="s">
        <v>369</v>
      </c>
      <c r="HU18" s="124" t="s">
        <v>369</v>
      </c>
      <c r="HV18" s="124" t="s">
        <v>369</v>
      </c>
      <c r="HW18" s="124" t="s">
        <v>369</v>
      </c>
      <c r="HX18" s="124" t="s">
        <v>369</v>
      </c>
      <c r="HY18" s="124" t="s">
        <v>369</v>
      </c>
      <c r="HZ18" s="124" t="s">
        <v>369</v>
      </c>
      <c r="IA18" s="124" t="s">
        <v>369</v>
      </c>
      <c r="IB18" s="124" t="s">
        <v>369</v>
      </c>
      <c r="IC18" s="124" t="s">
        <v>369</v>
      </c>
      <c r="ID18" s="124" t="s">
        <v>369</v>
      </c>
      <c r="IE18" s="124" t="s">
        <v>369</v>
      </c>
      <c r="IF18" s="124" t="s">
        <v>369</v>
      </c>
      <c r="IG18" s="124" t="s">
        <v>369</v>
      </c>
      <c r="IH18" s="124" t="s">
        <v>369</v>
      </c>
      <c r="II18" s="124" t="s">
        <v>369</v>
      </c>
      <c r="IJ18" s="124" t="s">
        <v>111</v>
      </c>
      <c r="IK18" s="142"/>
      <c r="IL18" s="154" t="s">
        <v>369</v>
      </c>
      <c r="IM18" s="154" t="s">
        <v>369</v>
      </c>
      <c r="IN18" s="154" t="s">
        <v>369</v>
      </c>
      <c r="IO18" s="154" t="s">
        <v>369</v>
      </c>
      <c r="IP18" s="154" t="s">
        <v>369</v>
      </c>
      <c r="IQ18" s="154" t="s">
        <v>369</v>
      </c>
      <c r="IR18" s="154" t="s">
        <v>369</v>
      </c>
      <c r="IS18" s="154" t="s">
        <v>369</v>
      </c>
      <c r="IT18" s="154" t="s">
        <v>369</v>
      </c>
      <c r="IU18" s="154" t="s">
        <v>369</v>
      </c>
      <c r="IV18" s="154" t="s">
        <v>369</v>
      </c>
      <c r="IW18" s="154" t="s">
        <v>369</v>
      </c>
      <c r="IX18" s="154" t="s">
        <v>369</v>
      </c>
      <c r="IY18" s="154" t="s">
        <v>369</v>
      </c>
      <c r="IZ18" s="154" t="s">
        <v>369</v>
      </c>
      <c r="JA18" s="154" t="s">
        <v>369</v>
      </c>
      <c r="JB18" s="154" t="s">
        <v>111</v>
      </c>
      <c r="JC18" s="154" t="s">
        <v>369</v>
      </c>
      <c r="JD18" s="154" t="s">
        <v>369</v>
      </c>
      <c r="JE18" s="154" t="s">
        <v>369</v>
      </c>
      <c r="JF18" s="154" t="s">
        <v>369</v>
      </c>
      <c r="JG18" s="154" t="s">
        <v>369</v>
      </c>
      <c r="JH18" s="154" t="s">
        <v>369</v>
      </c>
      <c r="JI18" s="154" t="s">
        <v>369</v>
      </c>
      <c r="JJ18" s="154" t="s">
        <v>369</v>
      </c>
      <c r="JK18" s="154" t="s">
        <v>369</v>
      </c>
      <c r="JL18" s="154" t="s">
        <v>369</v>
      </c>
      <c r="JM18" s="154" t="s">
        <v>369</v>
      </c>
      <c r="JN18" s="154" t="s">
        <v>369</v>
      </c>
      <c r="JO18" s="154" t="s">
        <v>369</v>
      </c>
      <c r="JP18" s="154" t="s">
        <v>369</v>
      </c>
      <c r="JQ18" s="154" t="s">
        <v>369</v>
      </c>
      <c r="JR18" s="154" t="s">
        <v>369</v>
      </c>
      <c r="JS18" s="154" t="s">
        <v>369</v>
      </c>
      <c r="JT18" s="154" t="s">
        <v>369</v>
      </c>
      <c r="JU18" s="154" t="s">
        <v>369</v>
      </c>
      <c r="JV18" s="154" t="s">
        <v>369</v>
      </c>
      <c r="JW18" s="154" t="s">
        <v>369</v>
      </c>
      <c r="JX18" s="154" t="s">
        <v>111</v>
      </c>
      <c r="JY18" s="141"/>
      <c r="JZ18" s="166" t="str">
        <f t="shared" si="44"/>
        <v/>
      </c>
      <c r="KA18" s="166" t="str">
        <f t="shared" si="45"/>
        <v/>
      </c>
      <c r="KB18" s="166" t="str">
        <f t="shared" si="46"/>
        <v/>
      </c>
      <c r="KC18" s="166" t="str">
        <f t="shared" si="47"/>
        <v/>
      </c>
      <c r="KD18" s="166" t="str">
        <f t="shared" si="48"/>
        <v/>
      </c>
      <c r="KE18" s="166" t="str">
        <f t="shared" si="49"/>
        <v/>
      </c>
      <c r="KF18" s="166" t="str">
        <f t="shared" si="50"/>
        <v/>
      </c>
      <c r="KG18" s="166" t="str">
        <f t="shared" si="51"/>
        <v/>
      </c>
      <c r="KH18" s="166" t="str">
        <f t="shared" si="52"/>
        <v/>
      </c>
      <c r="KI18" s="166" t="str">
        <f t="shared" si="53"/>
        <v/>
      </c>
      <c r="KJ18" s="166" t="str">
        <f t="shared" si="54"/>
        <v/>
      </c>
      <c r="KK18" s="166" t="str">
        <f t="shared" si="55"/>
        <v/>
      </c>
      <c r="KL18" s="166" t="str">
        <f t="shared" si="56"/>
        <v/>
      </c>
      <c r="KM18" s="166" t="str">
        <f t="shared" si="57"/>
        <v/>
      </c>
      <c r="KN18" s="166" t="str">
        <f t="shared" si="58"/>
        <v/>
      </c>
      <c r="KO18" s="166" t="str">
        <f t="shared" si="59"/>
        <v/>
      </c>
      <c r="KP18" s="166" t="str">
        <f t="shared" si="60"/>
        <v/>
      </c>
      <c r="KQ18" s="166" t="str">
        <f t="shared" si="61"/>
        <v/>
      </c>
      <c r="KR18" s="166" t="str">
        <f t="shared" si="62"/>
        <v/>
      </c>
      <c r="KS18" s="166" t="str">
        <f t="shared" si="63"/>
        <v/>
      </c>
      <c r="KT18" s="166" t="str">
        <f t="shared" si="64"/>
        <v/>
      </c>
      <c r="KU18" s="166" t="str">
        <f t="shared" si="65"/>
        <v/>
      </c>
      <c r="KV18" s="166" t="str">
        <f t="shared" si="66"/>
        <v/>
      </c>
      <c r="KW18" s="166" t="str">
        <f t="shared" si="67"/>
        <v/>
      </c>
      <c r="KX18" s="166" t="str">
        <f t="shared" si="68"/>
        <v/>
      </c>
      <c r="KY18" s="166" t="str">
        <f t="shared" si="69"/>
        <v/>
      </c>
      <c r="KZ18" s="166" t="str">
        <f t="shared" si="70"/>
        <v/>
      </c>
      <c r="LA18" s="166" t="str">
        <f t="shared" si="71"/>
        <v/>
      </c>
      <c r="LB18" s="166" t="str">
        <f t="shared" si="72"/>
        <v/>
      </c>
      <c r="LC18" s="166" t="str">
        <f t="shared" si="73"/>
        <v/>
      </c>
      <c r="LD18" s="166" t="str">
        <f t="shared" si="74"/>
        <v/>
      </c>
      <c r="LE18" s="166" t="str">
        <f t="shared" si="75"/>
        <v/>
      </c>
      <c r="LF18" s="166" t="str">
        <f t="shared" si="76"/>
        <v/>
      </c>
      <c r="LG18" s="166" t="str">
        <f t="shared" si="77"/>
        <v/>
      </c>
      <c r="LH18" s="166" t="str">
        <f t="shared" si="78"/>
        <v/>
      </c>
      <c r="LI18" s="166" t="str">
        <f t="shared" si="79"/>
        <v/>
      </c>
      <c r="LJ18" s="166" t="str">
        <f t="shared" si="80"/>
        <v/>
      </c>
      <c r="LK18" s="166" t="str">
        <f t="shared" si="81"/>
        <v/>
      </c>
      <c r="LL18" s="166">
        <f t="shared" si="82"/>
        <v>16669662.800000001</v>
      </c>
      <c r="LM18" s="168">
        <f t="shared" si="83"/>
        <v>16669662.800000001</v>
      </c>
      <c r="LN18" s="115"/>
      <c r="LO18" s="115"/>
      <c r="LP18" s="115"/>
      <c r="LQ18" s="115"/>
      <c r="LR18" s="115"/>
      <c r="LS18" s="115"/>
      <c r="LT18" s="115"/>
      <c r="LU18" s="115"/>
      <c r="LV18" s="115"/>
      <c r="LW18" s="115"/>
      <c r="LX18" s="115"/>
      <c r="LY18" s="115"/>
      <c r="LZ18" s="115"/>
      <c r="MA18" s="115"/>
      <c r="MB18" s="115"/>
      <c r="MC18" s="115"/>
      <c r="MD18" s="115">
        <v>36</v>
      </c>
      <c r="ME18" s="115"/>
      <c r="MF18" s="115"/>
      <c r="MG18" s="115"/>
      <c r="MH18" s="115"/>
      <c r="MI18" s="115"/>
      <c r="MJ18" s="115"/>
      <c r="MK18" s="115"/>
      <c r="ML18" s="115"/>
      <c r="MM18" s="115"/>
      <c r="MN18" s="115"/>
      <c r="MO18" s="115"/>
      <c r="MP18" s="115"/>
      <c r="MQ18" s="115"/>
      <c r="MR18" s="115"/>
      <c r="MS18" s="115"/>
      <c r="MT18" s="115"/>
      <c r="MU18" s="115"/>
      <c r="MV18" s="115"/>
      <c r="MW18" s="115"/>
      <c r="MX18" s="115"/>
      <c r="MY18" s="115"/>
      <c r="MZ18" s="115">
        <v>61</v>
      </c>
      <c r="NA18" s="142"/>
      <c r="NB18" s="115">
        <f t="shared" si="84"/>
        <v>0</v>
      </c>
      <c r="NC18" s="115">
        <f t="shared" si="85"/>
        <v>0</v>
      </c>
      <c r="ND18" s="115">
        <f t="shared" si="86"/>
        <v>0</v>
      </c>
      <c r="NE18" s="115">
        <f t="shared" si="87"/>
        <v>0</v>
      </c>
      <c r="NF18" s="115">
        <f t="shared" si="88"/>
        <v>0</v>
      </c>
      <c r="NG18" s="115">
        <f t="shared" si="89"/>
        <v>0</v>
      </c>
      <c r="NH18" s="115">
        <f t="shared" si="90"/>
        <v>0</v>
      </c>
      <c r="NI18" s="115">
        <f t="shared" si="91"/>
        <v>0</v>
      </c>
      <c r="NJ18" s="115">
        <f t="shared" si="92"/>
        <v>0</v>
      </c>
      <c r="NK18" s="115">
        <f t="shared" si="93"/>
        <v>0</v>
      </c>
      <c r="NL18" s="115">
        <f t="shared" si="94"/>
        <v>0</v>
      </c>
      <c r="NM18" s="115">
        <f t="shared" si="95"/>
        <v>0</v>
      </c>
      <c r="NN18" s="115">
        <f t="shared" si="96"/>
        <v>0</v>
      </c>
      <c r="NO18" s="115">
        <f t="shared" si="97"/>
        <v>0</v>
      </c>
      <c r="NP18" s="115">
        <f t="shared" si="98"/>
        <v>0</v>
      </c>
      <c r="NQ18" s="115">
        <f t="shared" si="99"/>
        <v>0</v>
      </c>
      <c r="NR18" s="115">
        <f t="shared" si="100"/>
        <v>20</v>
      </c>
      <c r="NS18" s="115">
        <f t="shared" si="101"/>
        <v>0</v>
      </c>
      <c r="NT18" s="115">
        <f t="shared" si="102"/>
        <v>0</v>
      </c>
      <c r="NU18" s="115">
        <f t="shared" si="103"/>
        <v>0</v>
      </c>
      <c r="NV18" s="115">
        <f t="shared" si="104"/>
        <v>0</v>
      </c>
      <c r="NW18" s="115">
        <f t="shared" si="105"/>
        <v>0</v>
      </c>
      <c r="NX18" s="115">
        <f t="shared" si="106"/>
        <v>0</v>
      </c>
      <c r="NY18" s="115">
        <f t="shared" si="107"/>
        <v>0</v>
      </c>
      <c r="NZ18" s="115">
        <f t="shared" si="108"/>
        <v>0</v>
      </c>
      <c r="OA18" s="115">
        <f t="shared" si="109"/>
        <v>0</v>
      </c>
      <c r="OB18" s="115">
        <f t="shared" si="110"/>
        <v>0</v>
      </c>
      <c r="OC18" s="115">
        <f t="shared" si="111"/>
        <v>0</v>
      </c>
      <c r="OD18" s="115">
        <f t="shared" si="112"/>
        <v>0</v>
      </c>
      <c r="OE18" s="115">
        <f t="shared" si="113"/>
        <v>0</v>
      </c>
      <c r="OF18" s="115">
        <f t="shared" si="114"/>
        <v>0</v>
      </c>
      <c r="OG18" s="115">
        <f t="shared" si="115"/>
        <v>0</v>
      </c>
      <c r="OH18" s="115">
        <f t="shared" si="116"/>
        <v>0</v>
      </c>
      <c r="OI18" s="115">
        <f t="shared" si="117"/>
        <v>0</v>
      </c>
      <c r="OJ18" s="115">
        <f t="shared" si="118"/>
        <v>0</v>
      </c>
      <c r="OK18" s="115">
        <f t="shared" si="119"/>
        <v>0</v>
      </c>
      <c r="OL18" s="115">
        <f t="shared" si="120"/>
        <v>0</v>
      </c>
      <c r="OM18" s="115">
        <f t="shared" si="121"/>
        <v>0</v>
      </c>
      <c r="ON18" s="115">
        <f t="shared" si="122"/>
        <v>55</v>
      </c>
      <c r="OO18" s="142"/>
      <c r="OP18" s="170" t="str">
        <f t="shared" si="123"/>
        <v/>
      </c>
      <c r="OQ18" s="170" t="str">
        <f t="shared" si="124"/>
        <v/>
      </c>
      <c r="OR18" s="170" t="str">
        <f t="shared" si="125"/>
        <v/>
      </c>
      <c r="OS18" s="170" t="str">
        <f t="shared" si="126"/>
        <v/>
      </c>
      <c r="OT18" s="170" t="str">
        <f t="shared" si="127"/>
        <v/>
      </c>
      <c r="OU18" s="170" t="str">
        <f t="shared" si="128"/>
        <v/>
      </c>
      <c r="OV18" s="170" t="str">
        <f t="shared" si="129"/>
        <v/>
      </c>
      <c r="OW18" s="170" t="str">
        <f t="shared" si="130"/>
        <v/>
      </c>
      <c r="OX18" s="170" t="str">
        <f t="shared" si="131"/>
        <v/>
      </c>
      <c r="OY18" s="170" t="str">
        <f t="shared" si="132"/>
        <v/>
      </c>
      <c r="OZ18" s="170" t="str">
        <f t="shared" si="133"/>
        <v/>
      </c>
      <c r="PA18" s="170" t="str">
        <f t="shared" si="134"/>
        <v/>
      </c>
      <c r="PB18" s="170" t="str">
        <f t="shared" si="135"/>
        <v/>
      </c>
      <c r="PC18" s="170" t="str">
        <f t="shared" si="136"/>
        <v/>
      </c>
      <c r="PD18" s="170" t="str">
        <f t="shared" si="137"/>
        <v/>
      </c>
      <c r="PE18" s="170" t="str">
        <f t="shared" si="138"/>
        <v/>
      </c>
      <c r="PF18" s="170" t="str">
        <f t="shared" si="139"/>
        <v/>
      </c>
      <c r="PG18" s="170" t="str">
        <f t="shared" si="140"/>
        <v/>
      </c>
      <c r="PH18" s="170" t="str">
        <f t="shared" si="141"/>
        <v/>
      </c>
      <c r="PI18" s="170" t="str">
        <f t="shared" si="142"/>
        <v/>
      </c>
      <c r="PJ18" s="170" t="str">
        <f t="shared" si="143"/>
        <v/>
      </c>
      <c r="PK18" s="170" t="str">
        <f t="shared" si="144"/>
        <v/>
      </c>
      <c r="PL18" s="170" t="str">
        <f t="shared" si="145"/>
        <v/>
      </c>
      <c r="PM18" s="170" t="str">
        <f t="shared" si="146"/>
        <v/>
      </c>
      <c r="PN18" s="170" t="str">
        <f t="shared" si="147"/>
        <v/>
      </c>
      <c r="PO18" s="170" t="str">
        <f t="shared" si="148"/>
        <v/>
      </c>
      <c r="PP18" s="170" t="str">
        <f t="shared" si="149"/>
        <v/>
      </c>
      <c r="PQ18" s="170" t="str">
        <f t="shared" si="150"/>
        <v/>
      </c>
      <c r="PR18" s="170" t="str">
        <f t="shared" si="151"/>
        <v/>
      </c>
      <c r="PS18" s="170" t="str">
        <f t="shared" si="152"/>
        <v/>
      </c>
      <c r="PT18" s="170" t="str">
        <f t="shared" si="153"/>
        <v/>
      </c>
      <c r="PU18" s="170" t="str">
        <f t="shared" si="154"/>
        <v/>
      </c>
      <c r="PV18" s="170" t="str">
        <f t="shared" si="155"/>
        <v/>
      </c>
      <c r="PW18" s="170" t="str">
        <f t="shared" si="156"/>
        <v/>
      </c>
      <c r="PX18" s="170" t="str">
        <f t="shared" si="157"/>
        <v/>
      </c>
      <c r="PY18" s="170" t="str">
        <f t="shared" si="158"/>
        <v/>
      </c>
      <c r="PZ18" s="170" t="str">
        <f t="shared" si="159"/>
        <v/>
      </c>
      <c r="QA18" s="170" t="str">
        <f t="shared" si="160"/>
        <v/>
      </c>
      <c r="QB18" s="170">
        <f t="shared" si="161"/>
        <v>45</v>
      </c>
      <c r="QC18" s="172"/>
      <c r="QD18" s="171" t="str">
        <f t="shared" si="162"/>
        <v/>
      </c>
      <c r="QE18" s="172" t="str">
        <f t="shared" si="163"/>
        <v/>
      </c>
      <c r="QF18" s="172" t="str">
        <f t="shared" si="164"/>
        <v/>
      </c>
      <c r="QG18" s="172" t="str">
        <f t="shared" si="165"/>
        <v/>
      </c>
      <c r="QH18" s="172" t="str">
        <f t="shared" si="166"/>
        <v/>
      </c>
      <c r="QI18" s="172" t="str">
        <f t="shared" si="167"/>
        <v/>
      </c>
      <c r="QJ18" s="172" t="str">
        <f t="shared" si="168"/>
        <v/>
      </c>
      <c r="QK18" s="172" t="str">
        <f t="shared" si="169"/>
        <v/>
      </c>
      <c r="QL18" s="172" t="str">
        <f t="shared" si="170"/>
        <v/>
      </c>
      <c r="QM18" s="172" t="str">
        <f t="shared" si="171"/>
        <v/>
      </c>
      <c r="QN18" s="172" t="str">
        <f t="shared" si="172"/>
        <v/>
      </c>
      <c r="QO18" s="172" t="str">
        <f t="shared" si="173"/>
        <v/>
      </c>
      <c r="QP18" s="172" t="str">
        <f t="shared" si="174"/>
        <v/>
      </c>
      <c r="QQ18" s="172" t="str">
        <f t="shared" si="175"/>
        <v/>
      </c>
      <c r="QR18" s="172" t="str">
        <f t="shared" si="176"/>
        <v/>
      </c>
      <c r="QS18" s="172" t="str">
        <f t="shared" si="177"/>
        <v/>
      </c>
      <c r="QT18" s="172" t="str">
        <f t="shared" si="178"/>
        <v/>
      </c>
      <c r="QU18" s="172" t="str">
        <f t="shared" si="179"/>
        <v/>
      </c>
      <c r="QV18" s="172" t="str">
        <f t="shared" si="180"/>
        <v/>
      </c>
      <c r="QW18" s="172" t="str">
        <f t="shared" si="181"/>
        <v/>
      </c>
      <c r="QX18" s="172" t="str">
        <f t="shared" si="182"/>
        <v/>
      </c>
      <c r="QY18" s="172" t="str">
        <f t="shared" si="183"/>
        <v/>
      </c>
      <c r="QZ18" s="172" t="str">
        <f t="shared" si="184"/>
        <v/>
      </c>
      <c r="RA18" s="172" t="str">
        <f t="shared" si="185"/>
        <v/>
      </c>
      <c r="RB18" s="172" t="str">
        <f t="shared" si="186"/>
        <v/>
      </c>
      <c r="RC18" s="172" t="str">
        <f t="shared" si="187"/>
        <v/>
      </c>
      <c r="RD18" s="172" t="str">
        <f t="shared" si="188"/>
        <v/>
      </c>
      <c r="RE18" s="172" t="str">
        <f t="shared" si="189"/>
        <v/>
      </c>
      <c r="RF18" s="172" t="str">
        <f t="shared" si="190"/>
        <v/>
      </c>
      <c r="RG18" s="172" t="str">
        <f t="shared" si="191"/>
        <v/>
      </c>
      <c r="RH18" s="172" t="str">
        <f t="shared" si="192"/>
        <v/>
      </c>
      <c r="RI18" s="172" t="str">
        <f t="shared" si="193"/>
        <v/>
      </c>
      <c r="RJ18" s="172" t="str">
        <f t="shared" si="194"/>
        <v/>
      </c>
      <c r="RK18" s="172" t="str">
        <f t="shared" si="195"/>
        <v/>
      </c>
      <c r="RL18" s="172" t="str">
        <f t="shared" si="196"/>
        <v/>
      </c>
      <c r="RM18" s="172" t="str">
        <f t="shared" si="197"/>
        <v/>
      </c>
      <c r="RN18" s="172" t="str">
        <f t="shared" si="198"/>
        <v/>
      </c>
      <c r="RO18" s="172" t="str">
        <f t="shared" si="199"/>
        <v/>
      </c>
      <c r="RP18" s="172">
        <f t="shared" si="200"/>
        <v>100</v>
      </c>
      <c r="RQ18" s="173">
        <f t="shared" si="201"/>
        <v>100</v>
      </c>
      <c r="RR18" s="21" t="str">
        <f t="shared" si="202"/>
        <v/>
      </c>
      <c r="RS18" s="21" t="str">
        <f t="shared" si="203"/>
        <v/>
      </c>
      <c r="RT18" s="21" t="str">
        <f t="shared" si="204"/>
        <v/>
      </c>
      <c r="RU18" s="21" t="str">
        <f t="shared" si="205"/>
        <v/>
      </c>
      <c r="RV18" s="21" t="str">
        <f t="shared" si="206"/>
        <v/>
      </c>
      <c r="RW18" s="21" t="str">
        <f t="shared" si="207"/>
        <v>INSTRUMENTACION Y SERVICIOS SAS</v>
      </c>
      <c r="RX18" s="174" t="str">
        <f t="shared" si="208"/>
        <v>INSTRUMENTACION Y SERVICIOS SAS</v>
      </c>
      <c r="RY18" s="175" t="str">
        <f t="shared" si="209"/>
        <v/>
      </c>
      <c r="RZ18" s="175" t="str">
        <f t="shared" si="210"/>
        <v/>
      </c>
      <c r="SA18" s="175" t="str">
        <f t="shared" si="211"/>
        <v/>
      </c>
      <c r="SB18" s="175" t="str">
        <f t="shared" si="212"/>
        <v/>
      </c>
      <c r="SC18" s="175" t="str">
        <f t="shared" si="213"/>
        <v/>
      </c>
      <c r="SD18" s="175">
        <f t="shared" si="214"/>
        <v>16669662.800000001</v>
      </c>
      <c r="SE18" s="175">
        <f t="shared" si="215"/>
        <v>16669662.800000001</v>
      </c>
      <c r="SF18" s="176"/>
    </row>
    <row r="19" spans="1:500" ht="36" customHeight="1">
      <c r="A19" s="75">
        <v>9</v>
      </c>
      <c r="B19" s="76" t="s">
        <v>127</v>
      </c>
      <c r="C19" s="80" t="s">
        <v>145</v>
      </c>
      <c r="D19" s="76"/>
      <c r="E19" s="76" t="s">
        <v>147</v>
      </c>
      <c r="F19" s="81">
        <v>1</v>
      </c>
      <c r="G19" s="105">
        <v>58541276.5</v>
      </c>
      <c r="H19" s="109" t="s">
        <v>369</v>
      </c>
      <c r="I19" s="109" t="s">
        <v>369</v>
      </c>
      <c r="J19" s="109" t="s">
        <v>369</v>
      </c>
      <c r="K19" s="109" t="s">
        <v>369</v>
      </c>
      <c r="L19" s="109" t="s">
        <v>369</v>
      </c>
      <c r="M19" s="109" t="s">
        <v>369</v>
      </c>
      <c r="N19" s="109" t="s">
        <v>369</v>
      </c>
      <c r="O19" s="109" t="s">
        <v>369</v>
      </c>
      <c r="P19" s="109" t="s">
        <v>369</v>
      </c>
      <c r="Q19" s="109" t="s">
        <v>369</v>
      </c>
      <c r="R19" s="109" t="s">
        <v>369</v>
      </c>
      <c r="S19" s="109" t="s">
        <v>369</v>
      </c>
      <c r="T19" s="109" t="s">
        <v>369</v>
      </c>
      <c r="U19" s="109" t="s">
        <v>369</v>
      </c>
      <c r="V19" s="109" t="s">
        <v>369</v>
      </c>
      <c r="W19" s="109" t="s">
        <v>369</v>
      </c>
      <c r="X19" s="110">
        <v>58541276.5</v>
      </c>
      <c r="Y19" s="109" t="s">
        <v>369</v>
      </c>
      <c r="Z19" s="109" t="s">
        <v>369</v>
      </c>
      <c r="AA19" s="109" t="s">
        <v>369</v>
      </c>
      <c r="AB19" s="109" t="s">
        <v>369</v>
      </c>
      <c r="AC19" s="109" t="s">
        <v>369</v>
      </c>
      <c r="AD19" s="109" t="s">
        <v>369</v>
      </c>
      <c r="AE19" s="109" t="s">
        <v>369</v>
      </c>
      <c r="AF19" s="109" t="s">
        <v>369</v>
      </c>
      <c r="AG19" s="109" t="s">
        <v>369</v>
      </c>
      <c r="AH19" s="109" t="s">
        <v>369</v>
      </c>
      <c r="AI19" s="109" t="s">
        <v>369</v>
      </c>
      <c r="AJ19" s="109" t="s">
        <v>369</v>
      </c>
      <c r="AK19" s="109" t="s">
        <v>369</v>
      </c>
      <c r="AL19" s="109" t="s">
        <v>369</v>
      </c>
      <c r="AM19" s="109" t="s">
        <v>369</v>
      </c>
      <c r="AN19" s="109" t="s">
        <v>369</v>
      </c>
      <c r="AO19" s="109" t="s">
        <v>369</v>
      </c>
      <c r="AP19" s="109" t="s">
        <v>369</v>
      </c>
      <c r="AQ19" s="109" t="s">
        <v>369</v>
      </c>
      <c r="AR19" s="109" t="s">
        <v>369</v>
      </c>
      <c r="AS19" s="109" t="s">
        <v>369</v>
      </c>
      <c r="AT19" s="109" t="s">
        <v>369</v>
      </c>
      <c r="AU19" s="144"/>
      <c r="AV19" s="130" t="s">
        <v>111</v>
      </c>
      <c r="AW19" s="130" t="s">
        <v>111</v>
      </c>
      <c r="AX19" s="130" t="s">
        <v>111</v>
      </c>
      <c r="AY19" s="130" t="s">
        <v>111</v>
      </c>
      <c r="AZ19" s="130" t="s">
        <v>111</v>
      </c>
      <c r="BA19" s="130" t="s">
        <v>111</v>
      </c>
      <c r="BB19" s="130" t="s">
        <v>111</v>
      </c>
      <c r="BC19" s="130" t="s">
        <v>115</v>
      </c>
      <c r="BD19" s="130" t="s">
        <v>111</v>
      </c>
      <c r="BE19" s="130" t="s">
        <v>111</v>
      </c>
      <c r="BF19" s="130" t="s">
        <v>111</v>
      </c>
      <c r="BG19" s="130" t="s">
        <v>111</v>
      </c>
      <c r="BH19" s="130" t="s">
        <v>115</v>
      </c>
      <c r="BI19" s="130" t="s">
        <v>111</v>
      </c>
      <c r="BJ19" s="130" t="s">
        <v>111</v>
      </c>
      <c r="BK19" s="130" t="s">
        <v>111</v>
      </c>
      <c r="BL19" s="130" t="s">
        <v>115</v>
      </c>
      <c r="BM19" s="130" t="s">
        <v>115</v>
      </c>
      <c r="BN19" s="130" t="s">
        <v>111</v>
      </c>
      <c r="BO19" s="130" t="s">
        <v>115</v>
      </c>
      <c r="BP19" s="130" t="s">
        <v>111</v>
      </c>
      <c r="BQ19" s="130" t="s">
        <v>111</v>
      </c>
      <c r="BR19" s="130" t="s">
        <v>111</v>
      </c>
      <c r="BS19" s="130" t="s">
        <v>111</v>
      </c>
      <c r="BT19" s="130" t="s">
        <v>111</v>
      </c>
      <c r="BU19" s="130" t="s">
        <v>111</v>
      </c>
      <c r="BV19" s="130" t="s">
        <v>111</v>
      </c>
      <c r="BW19" s="130" t="s">
        <v>111</v>
      </c>
      <c r="BX19" s="130" t="s">
        <v>111</v>
      </c>
      <c r="BY19" s="130" t="s">
        <v>115</v>
      </c>
      <c r="BZ19" s="130" t="s">
        <v>111</v>
      </c>
      <c r="CA19" s="130" t="s">
        <v>111</v>
      </c>
      <c r="CB19" s="130" t="s">
        <v>111</v>
      </c>
      <c r="CC19" s="130" t="s">
        <v>111</v>
      </c>
      <c r="CD19" s="130" t="s">
        <v>111</v>
      </c>
      <c r="CE19" s="130" t="s">
        <v>111</v>
      </c>
      <c r="CF19" s="130" t="s">
        <v>111</v>
      </c>
      <c r="CG19" s="130" t="s">
        <v>111</v>
      </c>
      <c r="CH19" s="130" t="s">
        <v>111</v>
      </c>
      <c r="CI19" s="131" t="s">
        <v>111</v>
      </c>
      <c r="CJ19" s="131" t="s">
        <v>111</v>
      </c>
      <c r="CK19" s="131" t="s">
        <v>111</v>
      </c>
      <c r="CL19" s="131" t="s">
        <v>111</v>
      </c>
      <c r="CM19" s="131" t="s">
        <v>111</v>
      </c>
      <c r="CN19" s="131" t="s">
        <v>111</v>
      </c>
      <c r="CO19" s="131" t="s">
        <v>111</v>
      </c>
      <c r="CP19" s="131" t="s">
        <v>111</v>
      </c>
      <c r="CQ19" s="131" t="s">
        <v>111</v>
      </c>
      <c r="CR19" s="131" t="s">
        <v>111</v>
      </c>
      <c r="CS19" s="131" t="s">
        <v>111</v>
      </c>
      <c r="CT19" s="131" t="s">
        <v>111</v>
      </c>
      <c r="CU19" s="131" t="s">
        <v>115</v>
      </c>
      <c r="CV19" s="131" t="s">
        <v>111</v>
      </c>
      <c r="CW19" s="131" t="s">
        <v>111</v>
      </c>
      <c r="CX19" s="131" t="s">
        <v>111</v>
      </c>
      <c r="CY19" s="131" t="s">
        <v>111</v>
      </c>
      <c r="CZ19" s="131" t="s">
        <v>111</v>
      </c>
      <c r="DA19" s="131" t="s">
        <v>111</v>
      </c>
      <c r="DB19" s="131" t="s">
        <v>111</v>
      </c>
      <c r="DC19" s="131" t="s">
        <v>111</v>
      </c>
      <c r="DD19" s="131" t="s">
        <v>111</v>
      </c>
      <c r="DE19" s="131" t="s">
        <v>111</v>
      </c>
      <c r="DF19" s="131" t="s">
        <v>111</v>
      </c>
      <c r="DG19" s="131" t="s">
        <v>115</v>
      </c>
      <c r="DH19" s="131" t="s">
        <v>111</v>
      </c>
      <c r="DI19" s="131" t="s">
        <v>111</v>
      </c>
      <c r="DJ19" s="131" t="s">
        <v>115</v>
      </c>
      <c r="DK19" s="131" t="s">
        <v>111</v>
      </c>
      <c r="DL19" s="131" t="s">
        <v>111</v>
      </c>
      <c r="DM19" s="131" t="s">
        <v>111</v>
      </c>
      <c r="DN19" s="131" t="s">
        <v>111</v>
      </c>
      <c r="DO19" s="131" t="s">
        <v>111</v>
      </c>
      <c r="DP19" s="131" t="s">
        <v>111</v>
      </c>
      <c r="DQ19" s="131" t="s">
        <v>111</v>
      </c>
      <c r="DR19" s="131" t="s">
        <v>111</v>
      </c>
      <c r="DS19" s="131" t="s">
        <v>111</v>
      </c>
      <c r="DT19" s="131" t="s">
        <v>111</v>
      </c>
      <c r="DU19" s="131" t="s">
        <v>111</v>
      </c>
      <c r="DV19" s="132" t="s">
        <v>111</v>
      </c>
      <c r="DW19" s="132" t="s">
        <v>111</v>
      </c>
      <c r="DX19" s="132" t="s">
        <v>111</v>
      </c>
      <c r="DY19" s="132" t="s">
        <v>111</v>
      </c>
      <c r="DZ19" s="132" t="s">
        <v>111</v>
      </c>
      <c r="EA19" s="132" t="s">
        <v>111</v>
      </c>
      <c r="EB19" s="132" t="s">
        <v>111</v>
      </c>
      <c r="EC19" s="132" t="s">
        <v>111</v>
      </c>
      <c r="ED19" s="132" t="s">
        <v>111</v>
      </c>
      <c r="EE19" s="132" t="s">
        <v>111</v>
      </c>
      <c r="EF19" s="132" t="s">
        <v>111</v>
      </c>
      <c r="EG19" s="132" t="s">
        <v>111</v>
      </c>
      <c r="EH19" s="132" t="s">
        <v>111</v>
      </c>
      <c r="EI19" s="132" t="s">
        <v>111</v>
      </c>
      <c r="EJ19" s="132" t="s">
        <v>111</v>
      </c>
      <c r="EK19" s="132" t="s">
        <v>111</v>
      </c>
      <c r="EL19" s="132" t="s">
        <v>111</v>
      </c>
      <c r="EM19" s="132" t="s">
        <v>111</v>
      </c>
      <c r="EN19" s="132" t="s">
        <v>111</v>
      </c>
      <c r="EO19" s="132" t="s">
        <v>111</v>
      </c>
      <c r="EP19" s="132" t="s">
        <v>111</v>
      </c>
      <c r="EQ19" s="132" t="s">
        <v>111</v>
      </c>
      <c r="ER19" s="132" t="s">
        <v>111</v>
      </c>
      <c r="ES19" s="132" t="s">
        <v>111</v>
      </c>
      <c r="ET19" s="132" t="s">
        <v>115</v>
      </c>
      <c r="EU19" s="132" t="s">
        <v>111</v>
      </c>
      <c r="EV19" s="132" t="s">
        <v>111</v>
      </c>
      <c r="EW19" s="132" t="s">
        <v>111</v>
      </c>
      <c r="EX19" s="132" t="s">
        <v>111</v>
      </c>
      <c r="EY19" s="132" t="s">
        <v>115</v>
      </c>
      <c r="EZ19" s="132" t="s">
        <v>111</v>
      </c>
      <c r="FA19" s="132" t="s">
        <v>111</v>
      </c>
      <c r="FB19" s="132" t="s">
        <v>111</v>
      </c>
      <c r="FC19" s="132" t="s">
        <v>111</v>
      </c>
      <c r="FD19" s="132" t="s">
        <v>111</v>
      </c>
      <c r="FE19" s="132" t="s">
        <v>111</v>
      </c>
      <c r="FF19" s="132" t="s">
        <v>111</v>
      </c>
      <c r="FG19" s="132" t="s">
        <v>111</v>
      </c>
      <c r="FH19" s="132" t="s">
        <v>111</v>
      </c>
      <c r="FI19" s="136"/>
      <c r="FJ19" s="138" t="str">
        <f t="shared" si="5"/>
        <v>CUMPLE</v>
      </c>
      <c r="FK19" s="138" t="str">
        <f t="shared" si="6"/>
        <v>CUMPLE</v>
      </c>
      <c r="FL19" s="138" t="str">
        <f t="shared" si="7"/>
        <v>CUMPLE</v>
      </c>
      <c r="FM19" s="138" t="str">
        <f t="shared" si="8"/>
        <v>CUMPLE</v>
      </c>
      <c r="FN19" s="138" t="str">
        <f t="shared" si="9"/>
        <v>CUMPLE</v>
      </c>
      <c r="FO19" s="138" t="str">
        <f t="shared" si="10"/>
        <v>CUMPLE</v>
      </c>
      <c r="FP19" s="138" t="str">
        <f t="shared" si="11"/>
        <v>CUMPLE</v>
      </c>
      <c r="FQ19" s="138" t="str">
        <f t="shared" si="12"/>
        <v>NO CUMPLE</v>
      </c>
      <c r="FR19" s="138" t="str">
        <f t="shared" si="13"/>
        <v>CUMPLE</v>
      </c>
      <c r="FS19" s="138" t="str">
        <f t="shared" si="14"/>
        <v>CUMPLE</v>
      </c>
      <c r="FT19" s="138" t="str">
        <f t="shared" si="15"/>
        <v>CUMPLE</v>
      </c>
      <c r="FU19" s="138" t="str">
        <f t="shared" si="16"/>
        <v>CUMPLE</v>
      </c>
      <c r="FV19" s="138" t="str">
        <f t="shared" si="17"/>
        <v>NO CUMPLE</v>
      </c>
      <c r="FW19" s="138" t="str">
        <f t="shared" si="18"/>
        <v>CUMPLE</v>
      </c>
      <c r="FX19" s="138" t="str">
        <f t="shared" si="19"/>
        <v>CUMPLE</v>
      </c>
      <c r="FY19" s="138" t="str">
        <f t="shared" si="20"/>
        <v>CUMPLE</v>
      </c>
      <c r="FZ19" s="138" t="str">
        <f t="shared" si="21"/>
        <v>NO CUMPLE</v>
      </c>
      <c r="GA19" s="138" t="str">
        <f t="shared" si="22"/>
        <v>NO CUMPLE</v>
      </c>
      <c r="GB19" s="138" t="str">
        <f t="shared" si="23"/>
        <v>CUMPLE</v>
      </c>
      <c r="GC19" s="138" t="str">
        <f t="shared" si="24"/>
        <v>NO CUMPLE</v>
      </c>
      <c r="GD19" s="138" t="str">
        <f t="shared" si="25"/>
        <v>CUMPLE</v>
      </c>
      <c r="GE19" s="138" t="str">
        <f t="shared" si="26"/>
        <v>CUMPLE</v>
      </c>
      <c r="GF19" s="138" t="str">
        <f t="shared" si="27"/>
        <v>CUMPLE</v>
      </c>
      <c r="GG19" s="138" t="str">
        <f t="shared" si="28"/>
        <v>CUMPLE</v>
      </c>
      <c r="GH19" s="138" t="str">
        <f t="shared" si="29"/>
        <v>NO CUMPLE</v>
      </c>
      <c r="GI19" s="138" t="str">
        <f t="shared" si="30"/>
        <v>CUMPLE</v>
      </c>
      <c r="GJ19" s="138" t="str">
        <f t="shared" si="31"/>
        <v>CUMPLE</v>
      </c>
      <c r="GK19" s="138" t="str">
        <f t="shared" si="32"/>
        <v>NO CUMPLE</v>
      </c>
      <c r="GL19" s="138" t="str">
        <f t="shared" si="33"/>
        <v>CUMPLE</v>
      </c>
      <c r="GM19" s="138" t="str">
        <f t="shared" si="34"/>
        <v>NO CUMPLE</v>
      </c>
      <c r="GN19" s="138" t="str">
        <f t="shared" si="35"/>
        <v>CUMPLE</v>
      </c>
      <c r="GO19" s="138" t="str">
        <f t="shared" si="36"/>
        <v>CUMPLE</v>
      </c>
      <c r="GP19" s="138" t="str">
        <f t="shared" si="37"/>
        <v>CUMPLE</v>
      </c>
      <c r="GQ19" s="138" t="str">
        <f t="shared" si="38"/>
        <v>CUMPLE</v>
      </c>
      <c r="GR19" s="138" t="str">
        <f t="shared" si="39"/>
        <v>CUMPLE</v>
      </c>
      <c r="GS19" s="138" t="str">
        <f t="shared" si="40"/>
        <v>CUMPLE</v>
      </c>
      <c r="GT19" s="138" t="str">
        <f t="shared" si="41"/>
        <v>CUMPLE</v>
      </c>
      <c r="GU19" s="138" t="str">
        <f t="shared" si="42"/>
        <v>CUMPLE</v>
      </c>
      <c r="GV19" s="138" t="str">
        <f t="shared" si="43"/>
        <v>CUMPLE</v>
      </c>
      <c r="GW19" s="141"/>
      <c r="GX19" s="124" t="s">
        <v>369</v>
      </c>
      <c r="GY19" s="124" t="s">
        <v>369</v>
      </c>
      <c r="GZ19" s="124" t="s">
        <v>369</v>
      </c>
      <c r="HA19" s="124" t="s">
        <v>369</v>
      </c>
      <c r="HB19" s="124" t="s">
        <v>369</v>
      </c>
      <c r="HC19" s="124" t="s">
        <v>369</v>
      </c>
      <c r="HD19" s="124" t="s">
        <v>369</v>
      </c>
      <c r="HE19" s="124" t="s">
        <v>369</v>
      </c>
      <c r="HF19" s="124" t="s">
        <v>369</v>
      </c>
      <c r="HG19" s="124" t="s">
        <v>369</v>
      </c>
      <c r="HH19" s="124" t="s">
        <v>369</v>
      </c>
      <c r="HI19" s="124" t="s">
        <v>369</v>
      </c>
      <c r="HJ19" s="124" t="s">
        <v>369</v>
      </c>
      <c r="HK19" s="124" t="s">
        <v>369</v>
      </c>
      <c r="HL19" s="124" t="s">
        <v>369</v>
      </c>
      <c r="HM19" s="124" t="s">
        <v>369</v>
      </c>
      <c r="HN19" s="124" t="s">
        <v>111</v>
      </c>
      <c r="HO19" s="124" t="s">
        <v>369</v>
      </c>
      <c r="HP19" s="124" t="s">
        <v>369</v>
      </c>
      <c r="HQ19" s="124" t="s">
        <v>369</v>
      </c>
      <c r="HR19" s="124" t="s">
        <v>369</v>
      </c>
      <c r="HS19" s="124" t="s">
        <v>369</v>
      </c>
      <c r="HT19" s="124" t="s">
        <v>369</v>
      </c>
      <c r="HU19" s="124" t="s">
        <v>369</v>
      </c>
      <c r="HV19" s="124" t="s">
        <v>369</v>
      </c>
      <c r="HW19" s="124" t="s">
        <v>369</v>
      </c>
      <c r="HX19" s="124" t="s">
        <v>369</v>
      </c>
      <c r="HY19" s="124" t="s">
        <v>369</v>
      </c>
      <c r="HZ19" s="124" t="s">
        <v>369</v>
      </c>
      <c r="IA19" s="124" t="s">
        <v>369</v>
      </c>
      <c r="IB19" s="124" t="s">
        <v>369</v>
      </c>
      <c r="IC19" s="124" t="s">
        <v>369</v>
      </c>
      <c r="ID19" s="124" t="s">
        <v>369</v>
      </c>
      <c r="IE19" s="124" t="s">
        <v>369</v>
      </c>
      <c r="IF19" s="124" t="s">
        <v>369</v>
      </c>
      <c r="IG19" s="124" t="s">
        <v>369</v>
      </c>
      <c r="IH19" s="124" t="s">
        <v>369</v>
      </c>
      <c r="II19" s="124" t="s">
        <v>369</v>
      </c>
      <c r="IJ19" s="124" t="s">
        <v>369</v>
      </c>
      <c r="IK19" s="142"/>
      <c r="IL19" s="154" t="s">
        <v>369</v>
      </c>
      <c r="IM19" s="154" t="s">
        <v>369</v>
      </c>
      <c r="IN19" s="154" t="s">
        <v>369</v>
      </c>
      <c r="IO19" s="154" t="s">
        <v>369</v>
      </c>
      <c r="IP19" s="154" t="s">
        <v>369</v>
      </c>
      <c r="IQ19" s="154" t="s">
        <v>369</v>
      </c>
      <c r="IR19" s="154" t="s">
        <v>369</v>
      </c>
      <c r="IS19" s="154" t="s">
        <v>369</v>
      </c>
      <c r="IT19" s="154" t="s">
        <v>369</v>
      </c>
      <c r="IU19" s="154" t="s">
        <v>369</v>
      </c>
      <c r="IV19" s="154" t="s">
        <v>369</v>
      </c>
      <c r="IW19" s="154" t="s">
        <v>369</v>
      </c>
      <c r="IX19" s="154" t="s">
        <v>369</v>
      </c>
      <c r="IY19" s="154" t="s">
        <v>369</v>
      </c>
      <c r="IZ19" s="154" t="s">
        <v>369</v>
      </c>
      <c r="JA19" s="154" t="s">
        <v>369</v>
      </c>
      <c r="JB19" s="154" t="s">
        <v>111</v>
      </c>
      <c r="JC19" s="154" t="s">
        <v>369</v>
      </c>
      <c r="JD19" s="154" t="s">
        <v>369</v>
      </c>
      <c r="JE19" s="154" t="s">
        <v>369</v>
      </c>
      <c r="JF19" s="154" t="s">
        <v>369</v>
      </c>
      <c r="JG19" s="154" t="s">
        <v>369</v>
      </c>
      <c r="JH19" s="154" t="s">
        <v>369</v>
      </c>
      <c r="JI19" s="154" t="s">
        <v>369</v>
      </c>
      <c r="JJ19" s="154" t="s">
        <v>369</v>
      </c>
      <c r="JK19" s="154" t="s">
        <v>369</v>
      </c>
      <c r="JL19" s="154" t="s">
        <v>369</v>
      </c>
      <c r="JM19" s="154" t="s">
        <v>369</v>
      </c>
      <c r="JN19" s="154" t="s">
        <v>369</v>
      </c>
      <c r="JO19" s="154" t="s">
        <v>369</v>
      </c>
      <c r="JP19" s="154" t="s">
        <v>369</v>
      </c>
      <c r="JQ19" s="154" t="s">
        <v>369</v>
      </c>
      <c r="JR19" s="154" t="s">
        <v>369</v>
      </c>
      <c r="JS19" s="154" t="s">
        <v>369</v>
      </c>
      <c r="JT19" s="154" t="s">
        <v>369</v>
      </c>
      <c r="JU19" s="154" t="s">
        <v>369</v>
      </c>
      <c r="JV19" s="154" t="s">
        <v>369</v>
      </c>
      <c r="JW19" s="154" t="s">
        <v>369</v>
      </c>
      <c r="JX19" s="154" t="s">
        <v>369</v>
      </c>
      <c r="JY19" s="162"/>
      <c r="JZ19" s="166" t="str">
        <f t="shared" si="44"/>
        <v/>
      </c>
      <c r="KA19" s="166" t="str">
        <f t="shared" si="45"/>
        <v/>
      </c>
      <c r="KB19" s="166" t="str">
        <f t="shared" si="46"/>
        <v/>
      </c>
      <c r="KC19" s="166" t="str">
        <f t="shared" si="47"/>
        <v/>
      </c>
      <c r="KD19" s="166" t="str">
        <f t="shared" si="48"/>
        <v/>
      </c>
      <c r="KE19" s="166" t="str">
        <f t="shared" si="49"/>
        <v/>
      </c>
      <c r="KF19" s="166" t="str">
        <f t="shared" si="50"/>
        <v/>
      </c>
      <c r="KG19" s="166" t="str">
        <f t="shared" si="51"/>
        <v/>
      </c>
      <c r="KH19" s="166" t="str">
        <f t="shared" si="52"/>
        <v/>
      </c>
      <c r="KI19" s="166" t="str">
        <f t="shared" si="53"/>
        <v/>
      </c>
      <c r="KJ19" s="166" t="str">
        <f t="shared" si="54"/>
        <v/>
      </c>
      <c r="KK19" s="166" t="str">
        <f t="shared" si="55"/>
        <v/>
      </c>
      <c r="KL19" s="166" t="str">
        <f t="shared" si="56"/>
        <v/>
      </c>
      <c r="KM19" s="166" t="str">
        <f t="shared" si="57"/>
        <v/>
      </c>
      <c r="KN19" s="166" t="str">
        <f t="shared" si="58"/>
        <v/>
      </c>
      <c r="KO19" s="166" t="str">
        <f t="shared" si="59"/>
        <v/>
      </c>
      <c r="KP19" s="166" t="str">
        <f t="shared" si="60"/>
        <v/>
      </c>
      <c r="KQ19" s="166" t="str">
        <f t="shared" si="61"/>
        <v/>
      </c>
      <c r="KR19" s="166" t="str">
        <f t="shared" si="62"/>
        <v/>
      </c>
      <c r="KS19" s="166" t="str">
        <f t="shared" si="63"/>
        <v/>
      </c>
      <c r="KT19" s="166" t="str">
        <f t="shared" si="64"/>
        <v/>
      </c>
      <c r="KU19" s="166" t="str">
        <f t="shared" si="65"/>
        <v/>
      </c>
      <c r="KV19" s="166" t="str">
        <f t="shared" si="66"/>
        <v/>
      </c>
      <c r="KW19" s="166" t="str">
        <f t="shared" si="67"/>
        <v/>
      </c>
      <c r="KX19" s="166" t="str">
        <f t="shared" si="68"/>
        <v/>
      </c>
      <c r="KY19" s="166" t="str">
        <f t="shared" si="69"/>
        <v/>
      </c>
      <c r="KZ19" s="166" t="str">
        <f t="shared" si="70"/>
        <v/>
      </c>
      <c r="LA19" s="166" t="str">
        <f t="shared" si="71"/>
        <v/>
      </c>
      <c r="LB19" s="166" t="str">
        <f t="shared" si="72"/>
        <v/>
      </c>
      <c r="LC19" s="166" t="str">
        <f t="shared" si="73"/>
        <v/>
      </c>
      <c r="LD19" s="166" t="str">
        <f t="shared" si="74"/>
        <v/>
      </c>
      <c r="LE19" s="166" t="str">
        <f t="shared" si="75"/>
        <v/>
      </c>
      <c r="LF19" s="166" t="str">
        <f t="shared" si="76"/>
        <v/>
      </c>
      <c r="LG19" s="166" t="str">
        <f t="shared" si="77"/>
        <v/>
      </c>
      <c r="LH19" s="166" t="str">
        <f t="shared" si="78"/>
        <v/>
      </c>
      <c r="LI19" s="166" t="str">
        <f t="shared" si="79"/>
        <v/>
      </c>
      <c r="LJ19" s="166" t="str">
        <f t="shared" si="80"/>
        <v/>
      </c>
      <c r="LK19" s="166" t="str">
        <f t="shared" si="81"/>
        <v/>
      </c>
      <c r="LL19" s="166" t="str">
        <f t="shared" si="82"/>
        <v/>
      </c>
      <c r="LM19" s="168">
        <f t="shared" si="83"/>
        <v>0</v>
      </c>
      <c r="LN19" s="115"/>
      <c r="LO19" s="115"/>
      <c r="LP19" s="115"/>
      <c r="LQ19" s="115"/>
      <c r="LR19" s="115"/>
      <c r="LS19" s="115"/>
      <c r="LT19" s="115"/>
      <c r="LU19" s="115"/>
      <c r="LV19" s="115"/>
      <c r="LW19" s="115"/>
      <c r="LX19" s="115"/>
      <c r="LY19" s="115"/>
      <c r="LZ19" s="115"/>
      <c r="MA19" s="115"/>
      <c r="MB19" s="115"/>
      <c r="MC19" s="115"/>
      <c r="MD19" s="115">
        <v>36</v>
      </c>
      <c r="ME19" s="115"/>
      <c r="MF19" s="115"/>
      <c r="MG19" s="115"/>
      <c r="MH19" s="115"/>
      <c r="MI19" s="115"/>
      <c r="MJ19" s="115"/>
      <c r="MK19" s="115"/>
      <c r="ML19" s="115"/>
      <c r="MM19" s="115"/>
      <c r="MN19" s="115"/>
      <c r="MO19" s="115"/>
      <c r="MP19" s="115"/>
      <c r="MQ19" s="115"/>
      <c r="MR19" s="115"/>
      <c r="MS19" s="115"/>
      <c r="MT19" s="115"/>
      <c r="MU19" s="115"/>
      <c r="MV19" s="115"/>
      <c r="MW19" s="115"/>
      <c r="MX19" s="115"/>
      <c r="MY19" s="115"/>
      <c r="MZ19" s="115"/>
      <c r="NA19" s="142"/>
      <c r="NB19" s="115">
        <f t="shared" si="84"/>
        <v>0</v>
      </c>
      <c r="NC19" s="115">
        <f t="shared" si="85"/>
        <v>0</v>
      </c>
      <c r="ND19" s="115">
        <f t="shared" si="86"/>
        <v>0</v>
      </c>
      <c r="NE19" s="115">
        <f t="shared" si="87"/>
        <v>0</v>
      </c>
      <c r="NF19" s="115">
        <f t="shared" si="88"/>
        <v>0</v>
      </c>
      <c r="NG19" s="115">
        <f t="shared" si="89"/>
        <v>0</v>
      </c>
      <c r="NH19" s="115">
        <f t="shared" si="90"/>
        <v>0</v>
      </c>
      <c r="NI19" s="115">
        <f t="shared" si="91"/>
        <v>0</v>
      </c>
      <c r="NJ19" s="115">
        <f t="shared" si="92"/>
        <v>0</v>
      </c>
      <c r="NK19" s="115">
        <f t="shared" si="93"/>
        <v>0</v>
      </c>
      <c r="NL19" s="115">
        <f t="shared" si="94"/>
        <v>0</v>
      </c>
      <c r="NM19" s="115">
        <f t="shared" si="95"/>
        <v>0</v>
      </c>
      <c r="NN19" s="115">
        <f t="shared" si="96"/>
        <v>0</v>
      </c>
      <c r="NO19" s="115">
        <f t="shared" si="97"/>
        <v>0</v>
      </c>
      <c r="NP19" s="115">
        <f t="shared" si="98"/>
        <v>0</v>
      </c>
      <c r="NQ19" s="115">
        <f t="shared" si="99"/>
        <v>0</v>
      </c>
      <c r="NR19" s="115">
        <f t="shared" si="100"/>
        <v>20</v>
      </c>
      <c r="NS19" s="115">
        <f t="shared" si="101"/>
        <v>0</v>
      </c>
      <c r="NT19" s="115">
        <f t="shared" si="102"/>
        <v>0</v>
      </c>
      <c r="NU19" s="115">
        <f t="shared" si="103"/>
        <v>0</v>
      </c>
      <c r="NV19" s="115">
        <f t="shared" si="104"/>
        <v>0</v>
      </c>
      <c r="NW19" s="115">
        <f t="shared" si="105"/>
        <v>0</v>
      </c>
      <c r="NX19" s="115">
        <f t="shared" si="106"/>
        <v>0</v>
      </c>
      <c r="NY19" s="115">
        <f t="shared" si="107"/>
        <v>0</v>
      </c>
      <c r="NZ19" s="115">
        <f t="shared" si="108"/>
        <v>0</v>
      </c>
      <c r="OA19" s="115">
        <f t="shared" si="109"/>
        <v>0</v>
      </c>
      <c r="OB19" s="115">
        <f t="shared" si="110"/>
        <v>0</v>
      </c>
      <c r="OC19" s="115">
        <f t="shared" si="111"/>
        <v>0</v>
      </c>
      <c r="OD19" s="115">
        <f t="shared" si="112"/>
        <v>0</v>
      </c>
      <c r="OE19" s="115">
        <f t="shared" si="113"/>
        <v>0</v>
      </c>
      <c r="OF19" s="115">
        <f t="shared" si="114"/>
        <v>0</v>
      </c>
      <c r="OG19" s="115">
        <f t="shared" si="115"/>
        <v>0</v>
      </c>
      <c r="OH19" s="115">
        <f t="shared" si="116"/>
        <v>0</v>
      </c>
      <c r="OI19" s="115">
        <f t="shared" si="117"/>
        <v>0</v>
      </c>
      <c r="OJ19" s="115">
        <f t="shared" si="118"/>
        <v>0</v>
      </c>
      <c r="OK19" s="115">
        <f t="shared" si="119"/>
        <v>0</v>
      </c>
      <c r="OL19" s="115">
        <f t="shared" si="120"/>
        <v>0</v>
      </c>
      <c r="OM19" s="115">
        <f t="shared" si="121"/>
        <v>0</v>
      </c>
      <c r="ON19" s="115">
        <f t="shared" si="122"/>
        <v>0</v>
      </c>
      <c r="OO19" s="142"/>
      <c r="OP19" s="170" t="str">
        <f t="shared" si="123"/>
        <v/>
      </c>
      <c r="OQ19" s="170" t="str">
        <f t="shared" si="124"/>
        <v/>
      </c>
      <c r="OR19" s="170" t="str">
        <f t="shared" si="125"/>
        <v/>
      </c>
      <c r="OS19" s="170" t="str">
        <f t="shared" si="126"/>
        <v/>
      </c>
      <c r="OT19" s="170" t="str">
        <f t="shared" si="127"/>
        <v/>
      </c>
      <c r="OU19" s="170" t="str">
        <f t="shared" si="128"/>
        <v/>
      </c>
      <c r="OV19" s="170" t="str">
        <f t="shared" si="129"/>
        <v/>
      </c>
      <c r="OW19" s="170" t="str">
        <f t="shared" si="130"/>
        <v/>
      </c>
      <c r="OX19" s="170" t="str">
        <f t="shared" si="131"/>
        <v/>
      </c>
      <c r="OY19" s="170" t="str">
        <f t="shared" si="132"/>
        <v/>
      </c>
      <c r="OZ19" s="170" t="str">
        <f t="shared" si="133"/>
        <v/>
      </c>
      <c r="PA19" s="170" t="str">
        <f t="shared" si="134"/>
        <v/>
      </c>
      <c r="PB19" s="170" t="str">
        <f t="shared" si="135"/>
        <v/>
      </c>
      <c r="PC19" s="170" t="str">
        <f t="shared" si="136"/>
        <v/>
      </c>
      <c r="PD19" s="170" t="str">
        <f t="shared" si="137"/>
        <v/>
      </c>
      <c r="PE19" s="170" t="str">
        <f t="shared" si="138"/>
        <v/>
      </c>
      <c r="PF19" s="170" t="str">
        <f t="shared" si="139"/>
        <v/>
      </c>
      <c r="PG19" s="170" t="str">
        <f t="shared" si="140"/>
        <v/>
      </c>
      <c r="PH19" s="170" t="str">
        <f t="shared" si="141"/>
        <v/>
      </c>
      <c r="PI19" s="170" t="str">
        <f t="shared" si="142"/>
        <v/>
      </c>
      <c r="PJ19" s="170" t="str">
        <f t="shared" si="143"/>
        <v/>
      </c>
      <c r="PK19" s="170" t="str">
        <f t="shared" si="144"/>
        <v/>
      </c>
      <c r="PL19" s="170" t="str">
        <f t="shared" si="145"/>
        <v/>
      </c>
      <c r="PM19" s="170" t="str">
        <f t="shared" si="146"/>
        <v/>
      </c>
      <c r="PN19" s="170" t="str">
        <f t="shared" si="147"/>
        <v/>
      </c>
      <c r="PO19" s="170" t="str">
        <f t="shared" si="148"/>
        <v/>
      </c>
      <c r="PP19" s="170" t="str">
        <f t="shared" si="149"/>
        <v/>
      </c>
      <c r="PQ19" s="170" t="str">
        <f t="shared" si="150"/>
        <v/>
      </c>
      <c r="PR19" s="170" t="str">
        <f t="shared" si="151"/>
        <v/>
      </c>
      <c r="PS19" s="170" t="str">
        <f t="shared" si="152"/>
        <v/>
      </c>
      <c r="PT19" s="170" t="str">
        <f t="shared" si="153"/>
        <v/>
      </c>
      <c r="PU19" s="170" t="str">
        <f t="shared" si="154"/>
        <v/>
      </c>
      <c r="PV19" s="170" t="str">
        <f t="shared" si="155"/>
        <v/>
      </c>
      <c r="PW19" s="170" t="str">
        <f t="shared" si="156"/>
        <v/>
      </c>
      <c r="PX19" s="170" t="str">
        <f t="shared" si="157"/>
        <v/>
      </c>
      <c r="PY19" s="170" t="str">
        <f t="shared" si="158"/>
        <v/>
      </c>
      <c r="PZ19" s="170" t="str">
        <f t="shared" si="159"/>
        <v/>
      </c>
      <c r="QA19" s="170" t="str">
        <f t="shared" si="160"/>
        <v/>
      </c>
      <c r="QB19" s="170" t="str">
        <f t="shared" si="161"/>
        <v/>
      </c>
      <c r="QC19" s="172"/>
      <c r="QD19" s="171" t="str">
        <f t="shared" si="162"/>
        <v/>
      </c>
      <c r="QE19" s="172" t="str">
        <f t="shared" si="163"/>
        <v/>
      </c>
      <c r="QF19" s="172" t="str">
        <f t="shared" si="164"/>
        <v/>
      </c>
      <c r="QG19" s="172" t="str">
        <f t="shared" si="165"/>
        <v/>
      </c>
      <c r="QH19" s="172" t="str">
        <f t="shared" si="166"/>
        <v/>
      </c>
      <c r="QI19" s="172" t="str">
        <f t="shared" si="167"/>
        <v/>
      </c>
      <c r="QJ19" s="172" t="str">
        <f t="shared" si="168"/>
        <v/>
      </c>
      <c r="QK19" s="172" t="str">
        <f t="shared" si="169"/>
        <v/>
      </c>
      <c r="QL19" s="172" t="str">
        <f t="shared" si="170"/>
        <v/>
      </c>
      <c r="QM19" s="172" t="str">
        <f t="shared" si="171"/>
        <v/>
      </c>
      <c r="QN19" s="172" t="str">
        <f t="shared" si="172"/>
        <v/>
      </c>
      <c r="QO19" s="172" t="str">
        <f t="shared" si="173"/>
        <v/>
      </c>
      <c r="QP19" s="172" t="str">
        <f t="shared" si="174"/>
        <v/>
      </c>
      <c r="QQ19" s="172" t="str">
        <f t="shared" si="175"/>
        <v/>
      </c>
      <c r="QR19" s="172" t="str">
        <f t="shared" si="176"/>
        <v/>
      </c>
      <c r="QS19" s="172" t="str">
        <f t="shared" si="177"/>
        <v/>
      </c>
      <c r="QT19" s="172" t="str">
        <f t="shared" si="178"/>
        <v/>
      </c>
      <c r="QU19" s="172" t="str">
        <f t="shared" si="179"/>
        <v/>
      </c>
      <c r="QV19" s="172" t="str">
        <f t="shared" si="180"/>
        <v/>
      </c>
      <c r="QW19" s="172" t="str">
        <f t="shared" si="181"/>
        <v/>
      </c>
      <c r="QX19" s="172" t="str">
        <f t="shared" si="182"/>
        <v/>
      </c>
      <c r="QY19" s="172" t="str">
        <f t="shared" si="183"/>
        <v/>
      </c>
      <c r="QZ19" s="172" t="str">
        <f t="shared" si="184"/>
        <v/>
      </c>
      <c r="RA19" s="172" t="str">
        <f t="shared" si="185"/>
        <v/>
      </c>
      <c r="RB19" s="172" t="str">
        <f t="shared" si="186"/>
        <v/>
      </c>
      <c r="RC19" s="172" t="str">
        <f t="shared" si="187"/>
        <v/>
      </c>
      <c r="RD19" s="172" t="str">
        <f t="shared" si="188"/>
        <v/>
      </c>
      <c r="RE19" s="172" t="str">
        <f t="shared" si="189"/>
        <v/>
      </c>
      <c r="RF19" s="172" t="str">
        <f t="shared" si="190"/>
        <v/>
      </c>
      <c r="RG19" s="172" t="str">
        <f t="shared" si="191"/>
        <v/>
      </c>
      <c r="RH19" s="172" t="str">
        <f t="shared" si="192"/>
        <v/>
      </c>
      <c r="RI19" s="172" t="str">
        <f t="shared" si="193"/>
        <v/>
      </c>
      <c r="RJ19" s="172" t="str">
        <f t="shared" si="194"/>
        <v/>
      </c>
      <c r="RK19" s="172" t="str">
        <f t="shared" si="195"/>
        <v/>
      </c>
      <c r="RL19" s="172" t="str">
        <f t="shared" si="196"/>
        <v/>
      </c>
      <c r="RM19" s="172" t="str">
        <f t="shared" si="197"/>
        <v/>
      </c>
      <c r="RN19" s="172" t="str">
        <f t="shared" si="198"/>
        <v/>
      </c>
      <c r="RO19" s="172" t="str">
        <f t="shared" si="199"/>
        <v/>
      </c>
      <c r="RP19" s="172" t="str">
        <f t="shared" si="200"/>
        <v/>
      </c>
      <c r="RQ19" s="173">
        <f t="shared" si="201"/>
        <v>0</v>
      </c>
      <c r="RR19" s="21" t="str">
        <f t="shared" si="202"/>
        <v/>
      </c>
      <c r="RS19" s="21" t="str">
        <f t="shared" si="203"/>
        <v/>
      </c>
      <c r="RT19" s="21" t="str">
        <f t="shared" si="204"/>
        <v/>
      </c>
      <c r="RU19" s="21" t="str">
        <f t="shared" si="205"/>
        <v/>
      </c>
      <c r="RV19" s="21" t="str">
        <f t="shared" si="206"/>
        <v/>
      </c>
      <c r="RW19" s="21" t="str">
        <f t="shared" si="207"/>
        <v/>
      </c>
      <c r="RX19" s="174" t="str">
        <f t="shared" si="208"/>
        <v/>
      </c>
      <c r="RY19" s="175" t="str">
        <f t="shared" si="209"/>
        <v/>
      </c>
      <c r="RZ19" s="175" t="str">
        <f t="shared" si="210"/>
        <v/>
      </c>
      <c r="SA19" s="175" t="str">
        <f t="shared" si="211"/>
        <v/>
      </c>
      <c r="SB19" s="175" t="str">
        <f t="shared" si="212"/>
        <v/>
      </c>
      <c r="SC19" s="175" t="str">
        <f t="shared" si="213"/>
        <v/>
      </c>
      <c r="SD19" s="175" t="str">
        <f t="shared" si="214"/>
        <v/>
      </c>
      <c r="SE19" s="175">
        <f t="shared" si="215"/>
        <v>0</v>
      </c>
    </row>
    <row r="20" spans="1:500" ht="25.5">
      <c r="A20" s="75">
        <v>10</v>
      </c>
      <c r="B20" s="76" t="s">
        <v>127</v>
      </c>
      <c r="C20" s="80" t="s">
        <v>145</v>
      </c>
      <c r="D20" s="76"/>
      <c r="E20" s="76" t="s">
        <v>148</v>
      </c>
      <c r="F20" s="81">
        <v>1</v>
      </c>
      <c r="G20" s="105">
        <v>16853970</v>
      </c>
      <c r="H20" s="109" t="s">
        <v>369</v>
      </c>
      <c r="I20" s="109" t="s">
        <v>369</v>
      </c>
      <c r="J20" s="109" t="s">
        <v>369</v>
      </c>
      <c r="K20" s="109" t="s">
        <v>369</v>
      </c>
      <c r="L20" s="109" t="s">
        <v>369</v>
      </c>
      <c r="M20" s="109" t="s">
        <v>369</v>
      </c>
      <c r="N20" s="109" t="s">
        <v>369</v>
      </c>
      <c r="O20" s="109" t="s">
        <v>369</v>
      </c>
      <c r="P20" s="109" t="s">
        <v>369</v>
      </c>
      <c r="Q20" s="109" t="s">
        <v>369</v>
      </c>
      <c r="R20" s="109" t="s">
        <v>369</v>
      </c>
      <c r="S20" s="109" t="s">
        <v>369</v>
      </c>
      <c r="T20" s="109" t="s">
        <v>369</v>
      </c>
      <c r="U20" s="109" t="s">
        <v>369</v>
      </c>
      <c r="V20" s="109" t="s">
        <v>369</v>
      </c>
      <c r="W20" s="109" t="s">
        <v>369</v>
      </c>
      <c r="X20" s="110">
        <v>16853970</v>
      </c>
      <c r="Y20" s="109" t="s">
        <v>369</v>
      </c>
      <c r="Z20" s="109" t="s">
        <v>369</v>
      </c>
      <c r="AA20" s="109" t="s">
        <v>369</v>
      </c>
      <c r="AB20" s="109" t="s">
        <v>369</v>
      </c>
      <c r="AC20" s="109" t="s">
        <v>369</v>
      </c>
      <c r="AD20" s="109" t="s">
        <v>369</v>
      </c>
      <c r="AE20" s="109" t="s">
        <v>369</v>
      </c>
      <c r="AF20" s="109" t="s">
        <v>369</v>
      </c>
      <c r="AG20" s="109" t="s">
        <v>369</v>
      </c>
      <c r="AH20" s="109" t="s">
        <v>369</v>
      </c>
      <c r="AI20" s="109" t="s">
        <v>369</v>
      </c>
      <c r="AJ20" s="109" t="s">
        <v>369</v>
      </c>
      <c r="AK20" s="109" t="s">
        <v>369</v>
      </c>
      <c r="AL20" s="109" t="s">
        <v>369</v>
      </c>
      <c r="AM20" s="109" t="s">
        <v>369</v>
      </c>
      <c r="AN20" s="109" t="s">
        <v>369</v>
      </c>
      <c r="AO20" s="109" t="s">
        <v>369</v>
      </c>
      <c r="AP20" s="109" t="s">
        <v>369</v>
      </c>
      <c r="AQ20" s="109" t="s">
        <v>369</v>
      </c>
      <c r="AR20" s="109" t="s">
        <v>369</v>
      </c>
      <c r="AS20" s="109" t="s">
        <v>369</v>
      </c>
      <c r="AT20" s="109" t="s">
        <v>369</v>
      </c>
      <c r="AU20" s="144"/>
      <c r="AV20" s="130" t="s">
        <v>111</v>
      </c>
      <c r="AW20" s="130" t="s">
        <v>111</v>
      </c>
      <c r="AX20" s="130" t="s">
        <v>111</v>
      </c>
      <c r="AY20" s="130" t="s">
        <v>111</v>
      </c>
      <c r="AZ20" s="130" t="s">
        <v>111</v>
      </c>
      <c r="BA20" s="130" t="s">
        <v>111</v>
      </c>
      <c r="BB20" s="130" t="s">
        <v>111</v>
      </c>
      <c r="BC20" s="130" t="s">
        <v>115</v>
      </c>
      <c r="BD20" s="130" t="s">
        <v>111</v>
      </c>
      <c r="BE20" s="130" t="s">
        <v>111</v>
      </c>
      <c r="BF20" s="130" t="s">
        <v>111</v>
      </c>
      <c r="BG20" s="130" t="s">
        <v>111</v>
      </c>
      <c r="BH20" s="130" t="s">
        <v>115</v>
      </c>
      <c r="BI20" s="130" t="s">
        <v>111</v>
      </c>
      <c r="BJ20" s="130" t="s">
        <v>111</v>
      </c>
      <c r="BK20" s="130" t="s">
        <v>111</v>
      </c>
      <c r="BL20" s="130" t="s">
        <v>115</v>
      </c>
      <c r="BM20" s="130" t="s">
        <v>115</v>
      </c>
      <c r="BN20" s="130" t="s">
        <v>111</v>
      </c>
      <c r="BO20" s="130" t="s">
        <v>115</v>
      </c>
      <c r="BP20" s="130" t="s">
        <v>111</v>
      </c>
      <c r="BQ20" s="130" t="s">
        <v>111</v>
      </c>
      <c r="BR20" s="130" t="s">
        <v>111</v>
      </c>
      <c r="BS20" s="130" t="s">
        <v>111</v>
      </c>
      <c r="BT20" s="130" t="s">
        <v>111</v>
      </c>
      <c r="BU20" s="130" t="s">
        <v>111</v>
      </c>
      <c r="BV20" s="130" t="s">
        <v>111</v>
      </c>
      <c r="BW20" s="130" t="s">
        <v>111</v>
      </c>
      <c r="BX20" s="130" t="s">
        <v>111</v>
      </c>
      <c r="BY20" s="130" t="s">
        <v>115</v>
      </c>
      <c r="BZ20" s="130" t="s">
        <v>111</v>
      </c>
      <c r="CA20" s="130" t="s">
        <v>111</v>
      </c>
      <c r="CB20" s="130" t="s">
        <v>111</v>
      </c>
      <c r="CC20" s="130" t="s">
        <v>111</v>
      </c>
      <c r="CD20" s="130" t="s">
        <v>111</v>
      </c>
      <c r="CE20" s="130" t="s">
        <v>111</v>
      </c>
      <c r="CF20" s="130" t="s">
        <v>111</v>
      </c>
      <c r="CG20" s="130" t="s">
        <v>111</v>
      </c>
      <c r="CH20" s="130" t="s">
        <v>111</v>
      </c>
      <c r="CI20" s="131" t="s">
        <v>111</v>
      </c>
      <c r="CJ20" s="131" t="s">
        <v>111</v>
      </c>
      <c r="CK20" s="131" t="s">
        <v>111</v>
      </c>
      <c r="CL20" s="131" t="s">
        <v>111</v>
      </c>
      <c r="CM20" s="131" t="s">
        <v>111</v>
      </c>
      <c r="CN20" s="131" t="s">
        <v>111</v>
      </c>
      <c r="CO20" s="131" t="s">
        <v>111</v>
      </c>
      <c r="CP20" s="131" t="s">
        <v>111</v>
      </c>
      <c r="CQ20" s="131" t="s">
        <v>111</v>
      </c>
      <c r="CR20" s="131" t="s">
        <v>111</v>
      </c>
      <c r="CS20" s="131" t="s">
        <v>111</v>
      </c>
      <c r="CT20" s="131" t="s">
        <v>111</v>
      </c>
      <c r="CU20" s="131" t="s">
        <v>115</v>
      </c>
      <c r="CV20" s="131" t="s">
        <v>111</v>
      </c>
      <c r="CW20" s="131" t="s">
        <v>111</v>
      </c>
      <c r="CX20" s="131" t="s">
        <v>111</v>
      </c>
      <c r="CY20" s="131" t="s">
        <v>111</v>
      </c>
      <c r="CZ20" s="131" t="s">
        <v>111</v>
      </c>
      <c r="DA20" s="131" t="s">
        <v>111</v>
      </c>
      <c r="DB20" s="131" t="s">
        <v>111</v>
      </c>
      <c r="DC20" s="131" t="s">
        <v>111</v>
      </c>
      <c r="DD20" s="131" t="s">
        <v>111</v>
      </c>
      <c r="DE20" s="131" t="s">
        <v>111</v>
      </c>
      <c r="DF20" s="131" t="s">
        <v>111</v>
      </c>
      <c r="DG20" s="131" t="s">
        <v>115</v>
      </c>
      <c r="DH20" s="131" t="s">
        <v>111</v>
      </c>
      <c r="DI20" s="131" t="s">
        <v>111</v>
      </c>
      <c r="DJ20" s="131" t="s">
        <v>115</v>
      </c>
      <c r="DK20" s="131" t="s">
        <v>111</v>
      </c>
      <c r="DL20" s="131" t="s">
        <v>111</v>
      </c>
      <c r="DM20" s="131" t="s">
        <v>111</v>
      </c>
      <c r="DN20" s="131" t="s">
        <v>111</v>
      </c>
      <c r="DO20" s="131" t="s">
        <v>111</v>
      </c>
      <c r="DP20" s="131" t="s">
        <v>111</v>
      </c>
      <c r="DQ20" s="131" t="s">
        <v>111</v>
      </c>
      <c r="DR20" s="131" t="s">
        <v>111</v>
      </c>
      <c r="DS20" s="131" t="s">
        <v>111</v>
      </c>
      <c r="DT20" s="131" t="s">
        <v>111</v>
      </c>
      <c r="DU20" s="131" t="s">
        <v>111</v>
      </c>
      <c r="DV20" s="132" t="s">
        <v>111</v>
      </c>
      <c r="DW20" s="132" t="s">
        <v>111</v>
      </c>
      <c r="DX20" s="132" t="s">
        <v>111</v>
      </c>
      <c r="DY20" s="132" t="s">
        <v>111</v>
      </c>
      <c r="DZ20" s="132" t="s">
        <v>111</v>
      </c>
      <c r="EA20" s="132" t="s">
        <v>111</v>
      </c>
      <c r="EB20" s="132" t="s">
        <v>111</v>
      </c>
      <c r="EC20" s="132" t="s">
        <v>111</v>
      </c>
      <c r="ED20" s="132" t="s">
        <v>111</v>
      </c>
      <c r="EE20" s="132" t="s">
        <v>111</v>
      </c>
      <c r="EF20" s="132" t="s">
        <v>111</v>
      </c>
      <c r="EG20" s="132" t="s">
        <v>111</v>
      </c>
      <c r="EH20" s="132" t="s">
        <v>111</v>
      </c>
      <c r="EI20" s="132" t="s">
        <v>111</v>
      </c>
      <c r="EJ20" s="132" t="s">
        <v>111</v>
      </c>
      <c r="EK20" s="132" t="s">
        <v>111</v>
      </c>
      <c r="EL20" s="132" t="s">
        <v>111</v>
      </c>
      <c r="EM20" s="132" t="s">
        <v>111</v>
      </c>
      <c r="EN20" s="132" t="s">
        <v>111</v>
      </c>
      <c r="EO20" s="132" t="s">
        <v>111</v>
      </c>
      <c r="EP20" s="132" t="s">
        <v>111</v>
      </c>
      <c r="EQ20" s="132" t="s">
        <v>111</v>
      </c>
      <c r="ER20" s="132" t="s">
        <v>111</v>
      </c>
      <c r="ES20" s="132" t="s">
        <v>111</v>
      </c>
      <c r="ET20" s="132" t="s">
        <v>115</v>
      </c>
      <c r="EU20" s="132" t="s">
        <v>111</v>
      </c>
      <c r="EV20" s="132" t="s">
        <v>111</v>
      </c>
      <c r="EW20" s="132" t="s">
        <v>111</v>
      </c>
      <c r="EX20" s="132" t="s">
        <v>111</v>
      </c>
      <c r="EY20" s="132" t="s">
        <v>115</v>
      </c>
      <c r="EZ20" s="132" t="s">
        <v>111</v>
      </c>
      <c r="FA20" s="132" t="s">
        <v>111</v>
      </c>
      <c r="FB20" s="132" t="s">
        <v>111</v>
      </c>
      <c r="FC20" s="132" t="s">
        <v>111</v>
      </c>
      <c r="FD20" s="132" t="s">
        <v>111</v>
      </c>
      <c r="FE20" s="132" t="s">
        <v>111</v>
      </c>
      <c r="FF20" s="132" t="s">
        <v>111</v>
      </c>
      <c r="FG20" s="132" t="s">
        <v>111</v>
      </c>
      <c r="FH20" s="132" t="s">
        <v>111</v>
      </c>
      <c r="FI20" s="136"/>
      <c r="FJ20" s="138" t="str">
        <f t="shared" si="5"/>
        <v>CUMPLE</v>
      </c>
      <c r="FK20" s="138" t="str">
        <f t="shared" si="6"/>
        <v>CUMPLE</v>
      </c>
      <c r="FL20" s="138" t="str">
        <f t="shared" si="7"/>
        <v>CUMPLE</v>
      </c>
      <c r="FM20" s="138" t="str">
        <f t="shared" si="8"/>
        <v>CUMPLE</v>
      </c>
      <c r="FN20" s="138" t="str">
        <f t="shared" si="9"/>
        <v>CUMPLE</v>
      </c>
      <c r="FO20" s="138" t="str">
        <f t="shared" si="10"/>
        <v>CUMPLE</v>
      </c>
      <c r="FP20" s="138" t="str">
        <f t="shared" si="11"/>
        <v>CUMPLE</v>
      </c>
      <c r="FQ20" s="138" t="str">
        <f t="shared" si="12"/>
        <v>NO CUMPLE</v>
      </c>
      <c r="FR20" s="138" t="str">
        <f t="shared" si="13"/>
        <v>CUMPLE</v>
      </c>
      <c r="FS20" s="138" t="str">
        <f t="shared" si="14"/>
        <v>CUMPLE</v>
      </c>
      <c r="FT20" s="138" t="str">
        <f t="shared" si="15"/>
        <v>CUMPLE</v>
      </c>
      <c r="FU20" s="138" t="str">
        <f t="shared" si="16"/>
        <v>CUMPLE</v>
      </c>
      <c r="FV20" s="138" t="str">
        <f t="shared" si="17"/>
        <v>NO CUMPLE</v>
      </c>
      <c r="FW20" s="138" t="str">
        <f t="shared" si="18"/>
        <v>CUMPLE</v>
      </c>
      <c r="FX20" s="138" t="str">
        <f t="shared" si="19"/>
        <v>CUMPLE</v>
      </c>
      <c r="FY20" s="138" t="str">
        <f t="shared" si="20"/>
        <v>CUMPLE</v>
      </c>
      <c r="FZ20" s="138" t="str">
        <f t="shared" si="21"/>
        <v>NO CUMPLE</v>
      </c>
      <c r="GA20" s="138" t="str">
        <f t="shared" si="22"/>
        <v>NO CUMPLE</v>
      </c>
      <c r="GB20" s="138" t="str">
        <f t="shared" si="23"/>
        <v>CUMPLE</v>
      </c>
      <c r="GC20" s="138" t="str">
        <f t="shared" si="24"/>
        <v>NO CUMPLE</v>
      </c>
      <c r="GD20" s="138" t="str">
        <f t="shared" si="25"/>
        <v>CUMPLE</v>
      </c>
      <c r="GE20" s="138" t="str">
        <f t="shared" si="26"/>
        <v>CUMPLE</v>
      </c>
      <c r="GF20" s="138" t="str">
        <f t="shared" si="27"/>
        <v>CUMPLE</v>
      </c>
      <c r="GG20" s="138" t="str">
        <f t="shared" si="28"/>
        <v>CUMPLE</v>
      </c>
      <c r="GH20" s="138" t="str">
        <f t="shared" si="29"/>
        <v>NO CUMPLE</v>
      </c>
      <c r="GI20" s="138" t="str">
        <f t="shared" si="30"/>
        <v>CUMPLE</v>
      </c>
      <c r="GJ20" s="138" t="str">
        <f t="shared" si="31"/>
        <v>CUMPLE</v>
      </c>
      <c r="GK20" s="138" t="str">
        <f t="shared" si="32"/>
        <v>NO CUMPLE</v>
      </c>
      <c r="GL20" s="138" t="str">
        <f t="shared" si="33"/>
        <v>CUMPLE</v>
      </c>
      <c r="GM20" s="138" t="str">
        <f t="shared" si="34"/>
        <v>NO CUMPLE</v>
      </c>
      <c r="GN20" s="138" t="str">
        <f t="shared" si="35"/>
        <v>CUMPLE</v>
      </c>
      <c r="GO20" s="138" t="str">
        <f t="shared" si="36"/>
        <v>CUMPLE</v>
      </c>
      <c r="GP20" s="138" t="str">
        <f t="shared" si="37"/>
        <v>CUMPLE</v>
      </c>
      <c r="GQ20" s="138" t="str">
        <f t="shared" si="38"/>
        <v>CUMPLE</v>
      </c>
      <c r="GR20" s="138" t="str">
        <f t="shared" si="39"/>
        <v>CUMPLE</v>
      </c>
      <c r="GS20" s="138" t="str">
        <f t="shared" si="40"/>
        <v>CUMPLE</v>
      </c>
      <c r="GT20" s="138" t="str">
        <f t="shared" si="41"/>
        <v>CUMPLE</v>
      </c>
      <c r="GU20" s="138" t="str">
        <f t="shared" si="42"/>
        <v>CUMPLE</v>
      </c>
      <c r="GV20" s="138" t="str">
        <f t="shared" si="43"/>
        <v>CUMPLE</v>
      </c>
      <c r="GW20" s="141"/>
      <c r="GX20" s="124" t="s">
        <v>369</v>
      </c>
      <c r="GY20" s="124" t="s">
        <v>369</v>
      </c>
      <c r="GZ20" s="124" t="s">
        <v>369</v>
      </c>
      <c r="HA20" s="124" t="s">
        <v>369</v>
      </c>
      <c r="HB20" s="124" t="s">
        <v>369</v>
      </c>
      <c r="HC20" s="124" t="s">
        <v>369</v>
      </c>
      <c r="HD20" s="124" t="s">
        <v>369</v>
      </c>
      <c r="HE20" s="124" t="s">
        <v>369</v>
      </c>
      <c r="HF20" s="124" t="s">
        <v>369</v>
      </c>
      <c r="HG20" s="124" t="s">
        <v>369</v>
      </c>
      <c r="HH20" s="124" t="s">
        <v>369</v>
      </c>
      <c r="HI20" s="124" t="s">
        <v>369</v>
      </c>
      <c r="HJ20" s="124" t="s">
        <v>369</v>
      </c>
      <c r="HK20" s="124" t="s">
        <v>369</v>
      </c>
      <c r="HL20" s="124" t="s">
        <v>369</v>
      </c>
      <c r="HM20" s="124" t="s">
        <v>369</v>
      </c>
      <c r="HN20" s="124" t="s">
        <v>111</v>
      </c>
      <c r="HO20" s="124" t="s">
        <v>369</v>
      </c>
      <c r="HP20" s="124" t="s">
        <v>369</v>
      </c>
      <c r="HQ20" s="124" t="s">
        <v>369</v>
      </c>
      <c r="HR20" s="124" t="s">
        <v>369</v>
      </c>
      <c r="HS20" s="124" t="s">
        <v>369</v>
      </c>
      <c r="HT20" s="124" t="s">
        <v>369</v>
      </c>
      <c r="HU20" s="124" t="s">
        <v>369</v>
      </c>
      <c r="HV20" s="124" t="s">
        <v>369</v>
      </c>
      <c r="HW20" s="124" t="s">
        <v>369</v>
      </c>
      <c r="HX20" s="124" t="s">
        <v>369</v>
      </c>
      <c r="HY20" s="124" t="s">
        <v>369</v>
      </c>
      <c r="HZ20" s="124" t="s">
        <v>369</v>
      </c>
      <c r="IA20" s="124" t="s">
        <v>369</v>
      </c>
      <c r="IB20" s="124" t="s">
        <v>369</v>
      </c>
      <c r="IC20" s="124" t="s">
        <v>369</v>
      </c>
      <c r="ID20" s="124" t="s">
        <v>369</v>
      </c>
      <c r="IE20" s="124" t="s">
        <v>369</v>
      </c>
      <c r="IF20" s="124" t="s">
        <v>369</v>
      </c>
      <c r="IG20" s="124" t="s">
        <v>369</v>
      </c>
      <c r="IH20" s="124" t="s">
        <v>369</v>
      </c>
      <c r="II20" s="124" t="s">
        <v>369</v>
      </c>
      <c r="IJ20" s="124" t="s">
        <v>369</v>
      </c>
      <c r="IK20" s="142"/>
      <c r="IL20" s="154" t="s">
        <v>369</v>
      </c>
      <c r="IM20" s="154" t="s">
        <v>369</v>
      </c>
      <c r="IN20" s="154" t="s">
        <v>369</v>
      </c>
      <c r="IO20" s="154" t="s">
        <v>369</v>
      </c>
      <c r="IP20" s="154" t="s">
        <v>369</v>
      </c>
      <c r="IQ20" s="154" t="s">
        <v>369</v>
      </c>
      <c r="IR20" s="154" t="s">
        <v>369</v>
      </c>
      <c r="IS20" s="154" t="s">
        <v>369</v>
      </c>
      <c r="IT20" s="154" t="s">
        <v>369</v>
      </c>
      <c r="IU20" s="154" t="s">
        <v>369</v>
      </c>
      <c r="IV20" s="154" t="s">
        <v>369</v>
      </c>
      <c r="IW20" s="154" t="s">
        <v>369</v>
      </c>
      <c r="IX20" s="154" t="s">
        <v>369</v>
      </c>
      <c r="IY20" s="154" t="s">
        <v>369</v>
      </c>
      <c r="IZ20" s="154" t="s">
        <v>369</v>
      </c>
      <c r="JA20" s="154" t="s">
        <v>369</v>
      </c>
      <c r="JB20" s="154" t="s">
        <v>111</v>
      </c>
      <c r="JC20" s="154" t="s">
        <v>369</v>
      </c>
      <c r="JD20" s="154" t="s">
        <v>369</v>
      </c>
      <c r="JE20" s="154" t="s">
        <v>369</v>
      </c>
      <c r="JF20" s="154" t="s">
        <v>369</v>
      </c>
      <c r="JG20" s="154" t="s">
        <v>369</v>
      </c>
      <c r="JH20" s="154" t="s">
        <v>369</v>
      </c>
      <c r="JI20" s="154" t="s">
        <v>369</v>
      </c>
      <c r="JJ20" s="154" t="s">
        <v>369</v>
      </c>
      <c r="JK20" s="154" t="s">
        <v>369</v>
      </c>
      <c r="JL20" s="154" t="s">
        <v>369</v>
      </c>
      <c r="JM20" s="154" t="s">
        <v>369</v>
      </c>
      <c r="JN20" s="154" t="s">
        <v>369</v>
      </c>
      <c r="JO20" s="154" t="s">
        <v>369</v>
      </c>
      <c r="JP20" s="154" t="s">
        <v>369</v>
      </c>
      <c r="JQ20" s="154" t="s">
        <v>369</v>
      </c>
      <c r="JR20" s="154" t="s">
        <v>369</v>
      </c>
      <c r="JS20" s="154" t="s">
        <v>369</v>
      </c>
      <c r="JT20" s="154" t="s">
        <v>369</v>
      </c>
      <c r="JU20" s="154" t="s">
        <v>369</v>
      </c>
      <c r="JV20" s="154" t="s">
        <v>369</v>
      </c>
      <c r="JW20" s="154" t="s">
        <v>369</v>
      </c>
      <c r="JX20" s="154" t="s">
        <v>369</v>
      </c>
      <c r="JY20" s="162"/>
      <c r="JZ20" s="166" t="str">
        <f t="shared" si="44"/>
        <v/>
      </c>
      <c r="KA20" s="166" t="str">
        <f t="shared" si="45"/>
        <v/>
      </c>
      <c r="KB20" s="166" t="str">
        <f t="shared" si="46"/>
        <v/>
      </c>
      <c r="KC20" s="166" t="str">
        <f t="shared" si="47"/>
        <v/>
      </c>
      <c r="KD20" s="166" t="str">
        <f t="shared" si="48"/>
        <v/>
      </c>
      <c r="KE20" s="166" t="str">
        <f t="shared" si="49"/>
        <v/>
      </c>
      <c r="KF20" s="166" t="str">
        <f t="shared" si="50"/>
        <v/>
      </c>
      <c r="KG20" s="166" t="str">
        <f t="shared" si="51"/>
        <v/>
      </c>
      <c r="KH20" s="166" t="str">
        <f t="shared" si="52"/>
        <v/>
      </c>
      <c r="KI20" s="166" t="str">
        <f t="shared" si="53"/>
        <v/>
      </c>
      <c r="KJ20" s="166" t="str">
        <f t="shared" si="54"/>
        <v/>
      </c>
      <c r="KK20" s="166" t="str">
        <f t="shared" si="55"/>
        <v/>
      </c>
      <c r="KL20" s="166" t="str">
        <f t="shared" si="56"/>
        <v/>
      </c>
      <c r="KM20" s="166" t="str">
        <f t="shared" si="57"/>
        <v/>
      </c>
      <c r="KN20" s="166" t="str">
        <f t="shared" si="58"/>
        <v/>
      </c>
      <c r="KO20" s="166" t="str">
        <f t="shared" si="59"/>
        <v/>
      </c>
      <c r="KP20" s="166" t="str">
        <f t="shared" si="60"/>
        <v/>
      </c>
      <c r="KQ20" s="166" t="str">
        <f t="shared" si="61"/>
        <v/>
      </c>
      <c r="KR20" s="166" t="str">
        <f t="shared" si="62"/>
        <v/>
      </c>
      <c r="KS20" s="166" t="str">
        <f t="shared" si="63"/>
        <v/>
      </c>
      <c r="KT20" s="166" t="str">
        <f t="shared" si="64"/>
        <v/>
      </c>
      <c r="KU20" s="166" t="str">
        <f t="shared" si="65"/>
        <v/>
      </c>
      <c r="KV20" s="166" t="str">
        <f t="shared" si="66"/>
        <v/>
      </c>
      <c r="KW20" s="166" t="str">
        <f t="shared" si="67"/>
        <v/>
      </c>
      <c r="KX20" s="166" t="str">
        <f t="shared" si="68"/>
        <v/>
      </c>
      <c r="KY20" s="166" t="str">
        <f t="shared" si="69"/>
        <v/>
      </c>
      <c r="KZ20" s="166" t="str">
        <f t="shared" si="70"/>
        <v/>
      </c>
      <c r="LA20" s="166" t="str">
        <f t="shared" si="71"/>
        <v/>
      </c>
      <c r="LB20" s="166" t="str">
        <f t="shared" si="72"/>
        <v/>
      </c>
      <c r="LC20" s="166" t="str">
        <f t="shared" si="73"/>
        <v/>
      </c>
      <c r="LD20" s="166" t="str">
        <f t="shared" si="74"/>
        <v/>
      </c>
      <c r="LE20" s="166" t="str">
        <f t="shared" si="75"/>
        <v/>
      </c>
      <c r="LF20" s="166" t="str">
        <f t="shared" si="76"/>
        <v/>
      </c>
      <c r="LG20" s="166" t="str">
        <f t="shared" si="77"/>
        <v/>
      </c>
      <c r="LH20" s="166" t="str">
        <f t="shared" si="78"/>
        <v/>
      </c>
      <c r="LI20" s="166" t="str">
        <f t="shared" si="79"/>
        <v/>
      </c>
      <c r="LJ20" s="166" t="str">
        <f t="shared" si="80"/>
        <v/>
      </c>
      <c r="LK20" s="166" t="str">
        <f t="shared" si="81"/>
        <v/>
      </c>
      <c r="LL20" s="166" t="str">
        <f t="shared" si="82"/>
        <v/>
      </c>
      <c r="LM20" s="168">
        <f t="shared" si="83"/>
        <v>0</v>
      </c>
      <c r="LN20" s="115"/>
      <c r="LO20" s="115"/>
      <c r="LP20" s="115"/>
      <c r="LQ20" s="115"/>
      <c r="LR20" s="115"/>
      <c r="LS20" s="115"/>
      <c r="LT20" s="115"/>
      <c r="LU20" s="115"/>
      <c r="LV20" s="115"/>
      <c r="LW20" s="115"/>
      <c r="LX20" s="115"/>
      <c r="LY20" s="115"/>
      <c r="LZ20" s="115"/>
      <c r="MA20" s="115"/>
      <c r="MB20" s="115"/>
      <c r="MC20" s="115"/>
      <c r="MD20" s="115">
        <v>36</v>
      </c>
      <c r="ME20" s="115"/>
      <c r="MF20" s="115"/>
      <c r="MG20" s="115"/>
      <c r="MH20" s="115"/>
      <c r="MI20" s="115"/>
      <c r="MJ20" s="115"/>
      <c r="MK20" s="115"/>
      <c r="ML20" s="115"/>
      <c r="MM20" s="115"/>
      <c r="MN20" s="115"/>
      <c r="MO20" s="115"/>
      <c r="MP20" s="115"/>
      <c r="MQ20" s="115"/>
      <c r="MR20" s="115"/>
      <c r="MS20" s="115"/>
      <c r="MT20" s="115"/>
      <c r="MU20" s="115"/>
      <c r="MV20" s="115"/>
      <c r="MW20" s="115"/>
      <c r="MX20" s="115"/>
      <c r="MY20" s="115"/>
      <c r="MZ20" s="115"/>
      <c r="NA20" s="142"/>
      <c r="NB20" s="115">
        <f t="shared" si="84"/>
        <v>0</v>
      </c>
      <c r="NC20" s="115">
        <f t="shared" si="85"/>
        <v>0</v>
      </c>
      <c r="ND20" s="115">
        <f t="shared" si="86"/>
        <v>0</v>
      </c>
      <c r="NE20" s="115">
        <f t="shared" si="87"/>
        <v>0</v>
      </c>
      <c r="NF20" s="115">
        <f t="shared" si="88"/>
        <v>0</v>
      </c>
      <c r="NG20" s="115">
        <f t="shared" si="89"/>
        <v>0</v>
      </c>
      <c r="NH20" s="115">
        <f t="shared" si="90"/>
        <v>0</v>
      </c>
      <c r="NI20" s="115">
        <f t="shared" si="91"/>
        <v>0</v>
      </c>
      <c r="NJ20" s="115">
        <f t="shared" si="92"/>
        <v>0</v>
      </c>
      <c r="NK20" s="115">
        <f t="shared" si="93"/>
        <v>0</v>
      </c>
      <c r="NL20" s="115">
        <f t="shared" si="94"/>
        <v>0</v>
      </c>
      <c r="NM20" s="115">
        <f t="shared" si="95"/>
        <v>0</v>
      </c>
      <c r="NN20" s="115">
        <f t="shared" si="96"/>
        <v>0</v>
      </c>
      <c r="NO20" s="115">
        <f t="shared" si="97"/>
        <v>0</v>
      </c>
      <c r="NP20" s="115">
        <f t="shared" si="98"/>
        <v>0</v>
      </c>
      <c r="NQ20" s="115">
        <f t="shared" si="99"/>
        <v>0</v>
      </c>
      <c r="NR20" s="115">
        <f t="shared" si="100"/>
        <v>20</v>
      </c>
      <c r="NS20" s="115">
        <f t="shared" si="101"/>
        <v>0</v>
      </c>
      <c r="NT20" s="115">
        <f t="shared" si="102"/>
        <v>0</v>
      </c>
      <c r="NU20" s="115">
        <f t="shared" si="103"/>
        <v>0</v>
      </c>
      <c r="NV20" s="115">
        <f t="shared" si="104"/>
        <v>0</v>
      </c>
      <c r="NW20" s="115">
        <f t="shared" si="105"/>
        <v>0</v>
      </c>
      <c r="NX20" s="115">
        <f t="shared" si="106"/>
        <v>0</v>
      </c>
      <c r="NY20" s="115">
        <f t="shared" si="107"/>
        <v>0</v>
      </c>
      <c r="NZ20" s="115">
        <f t="shared" si="108"/>
        <v>0</v>
      </c>
      <c r="OA20" s="115">
        <f t="shared" si="109"/>
        <v>0</v>
      </c>
      <c r="OB20" s="115">
        <f t="shared" si="110"/>
        <v>0</v>
      </c>
      <c r="OC20" s="115">
        <f t="shared" si="111"/>
        <v>0</v>
      </c>
      <c r="OD20" s="115">
        <f t="shared" si="112"/>
        <v>0</v>
      </c>
      <c r="OE20" s="115">
        <f t="shared" si="113"/>
        <v>0</v>
      </c>
      <c r="OF20" s="115">
        <f t="shared" si="114"/>
        <v>0</v>
      </c>
      <c r="OG20" s="115">
        <f t="shared" si="115"/>
        <v>0</v>
      </c>
      <c r="OH20" s="115">
        <f t="shared" si="116"/>
        <v>0</v>
      </c>
      <c r="OI20" s="115">
        <f t="shared" si="117"/>
        <v>0</v>
      </c>
      <c r="OJ20" s="115">
        <f t="shared" si="118"/>
        <v>0</v>
      </c>
      <c r="OK20" s="115">
        <f t="shared" si="119"/>
        <v>0</v>
      </c>
      <c r="OL20" s="115">
        <f t="shared" si="120"/>
        <v>0</v>
      </c>
      <c r="OM20" s="115">
        <f t="shared" si="121"/>
        <v>0</v>
      </c>
      <c r="ON20" s="115">
        <f t="shared" si="122"/>
        <v>0</v>
      </c>
      <c r="OO20" s="142"/>
      <c r="OP20" s="170" t="str">
        <f t="shared" si="123"/>
        <v/>
      </c>
      <c r="OQ20" s="170" t="str">
        <f t="shared" si="124"/>
        <v/>
      </c>
      <c r="OR20" s="170" t="str">
        <f t="shared" si="125"/>
        <v/>
      </c>
      <c r="OS20" s="170" t="str">
        <f t="shared" si="126"/>
        <v/>
      </c>
      <c r="OT20" s="170" t="str">
        <f t="shared" si="127"/>
        <v/>
      </c>
      <c r="OU20" s="170" t="str">
        <f t="shared" si="128"/>
        <v/>
      </c>
      <c r="OV20" s="170" t="str">
        <f t="shared" si="129"/>
        <v/>
      </c>
      <c r="OW20" s="170" t="str">
        <f t="shared" si="130"/>
        <v/>
      </c>
      <c r="OX20" s="170" t="str">
        <f t="shared" si="131"/>
        <v/>
      </c>
      <c r="OY20" s="170" t="str">
        <f t="shared" si="132"/>
        <v/>
      </c>
      <c r="OZ20" s="170" t="str">
        <f t="shared" si="133"/>
        <v/>
      </c>
      <c r="PA20" s="170" t="str">
        <f t="shared" si="134"/>
        <v/>
      </c>
      <c r="PB20" s="170" t="str">
        <f t="shared" si="135"/>
        <v/>
      </c>
      <c r="PC20" s="170" t="str">
        <f t="shared" si="136"/>
        <v/>
      </c>
      <c r="PD20" s="170" t="str">
        <f t="shared" si="137"/>
        <v/>
      </c>
      <c r="PE20" s="170" t="str">
        <f t="shared" si="138"/>
        <v/>
      </c>
      <c r="PF20" s="170" t="str">
        <f t="shared" si="139"/>
        <v/>
      </c>
      <c r="PG20" s="170" t="str">
        <f t="shared" si="140"/>
        <v/>
      </c>
      <c r="PH20" s="170" t="str">
        <f t="shared" si="141"/>
        <v/>
      </c>
      <c r="PI20" s="170" t="str">
        <f t="shared" si="142"/>
        <v/>
      </c>
      <c r="PJ20" s="170" t="str">
        <f t="shared" si="143"/>
        <v/>
      </c>
      <c r="PK20" s="170" t="str">
        <f t="shared" si="144"/>
        <v/>
      </c>
      <c r="PL20" s="170" t="str">
        <f t="shared" si="145"/>
        <v/>
      </c>
      <c r="PM20" s="170" t="str">
        <f t="shared" si="146"/>
        <v/>
      </c>
      <c r="PN20" s="170" t="str">
        <f t="shared" si="147"/>
        <v/>
      </c>
      <c r="PO20" s="170" t="str">
        <f t="shared" si="148"/>
        <v/>
      </c>
      <c r="PP20" s="170" t="str">
        <f t="shared" si="149"/>
        <v/>
      </c>
      <c r="PQ20" s="170" t="str">
        <f t="shared" si="150"/>
        <v/>
      </c>
      <c r="PR20" s="170" t="str">
        <f t="shared" si="151"/>
        <v/>
      </c>
      <c r="PS20" s="170" t="str">
        <f t="shared" si="152"/>
        <v/>
      </c>
      <c r="PT20" s="170" t="str">
        <f t="shared" si="153"/>
        <v/>
      </c>
      <c r="PU20" s="170" t="str">
        <f t="shared" si="154"/>
        <v/>
      </c>
      <c r="PV20" s="170" t="str">
        <f t="shared" si="155"/>
        <v/>
      </c>
      <c r="PW20" s="170" t="str">
        <f t="shared" si="156"/>
        <v/>
      </c>
      <c r="PX20" s="170" t="str">
        <f t="shared" si="157"/>
        <v/>
      </c>
      <c r="PY20" s="170" t="str">
        <f t="shared" si="158"/>
        <v/>
      </c>
      <c r="PZ20" s="170" t="str">
        <f t="shared" si="159"/>
        <v/>
      </c>
      <c r="QA20" s="170" t="str">
        <f t="shared" si="160"/>
        <v/>
      </c>
      <c r="QB20" s="170" t="str">
        <f t="shared" si="161"/>
        <v/>
      </c>
      <c r="QC20" s="172"/>
      <c r="QD20" s="171" t="str">
        <f t="shared" si="162"/>
        <v/>
      </c>
      <c r="QE20" s="172" t="str">
        <f t="shared" si="163"/>
        <v/>
      </c>
      <c r="QF20" s="172" t="str">
        <f t="shared" si="164"/>
        <v/>
      </c>
      <c r="QG20" s="172" t="str">
        <f t="shared" si="165"/>
        <v/>
      </c>
      <c r="QH20" s="172" t="str">
        <f t="shared" si="166"/>
        <v/>
      </c>
      <c r="QI20" s="172" t="str">
        <f t="shared" si="167"/>
        <v/>
      </c>
      <c r="QJ20" s="172" t="str">
        <f t="shared" si="168"/>
        <v/>
      </c>
      <c r="QK20" s="172" t="str">
        <f t="shared" si="169"/>
        <v/>
      </c>
      <c r="QL20" s="172" t="str">
        <f t="shared" si="170"/>
        <v/>
      </c>
      <c r="QM20" s="172" t="str">
        <f t="shared" si="171"/>
        <v/>
      </c>
      <c r="QN20" s="172" t="str">
        <f t="shared" si="172"/>
        <v/>
      </c>
      <c r="QO20" s="172" t="str">
        <f t="shared" si="173"/>
        <v/>
      </c>
      <c r="QP20" s="172" t="str">
        <f t="shared" si="174"/>
        <v/>
      </c>
      <c r="QQ20" s="172" t="str">
        <f t="shared" si="175"/>
        <v/>
      </c>
      <c r="QR20" s="172" t="str">
        <f t="shared" si="176"/>
        <v/>
      </c>
      <c r="QS20" s="172" t="str">
        <f t="shared" si="177"/>
        <v/>
      </c>
      <c r="QT20" s="172" t="str">
        <f t="shared" si="178"/>
        <v/>
      </c>
      <c r="QU20" s="172" t="str">
        <f t="shared" si="179"/>
        <v/>
      </c>
      <c r="QV20" s="172" t="str">
        <f t="shared" si="180"/>
        <v/>
      </c>
      <c r="QW20" s="172" t="str">
        <f t="shared" si="181"/>
        <v/>
      </c>
      <c r="QX20" s="172" t="str">
        <f t="shared" si="182"/>
        <v/>
      </c>
      <c r="QY20" s="172" t="str">
        <f t="shared" si="183"/>
        <v/>
      </c>
      <c r="QZ20" s="172" t="str">
        <f t="shared" si="184"/>
        <v/>
      </c>
      <c r="RA20" s="172" t="str">
        <f t="shared" si="185"/>
        <v/>
      </c>
      <c r="RB20" s="172" t="str">
        <f t="shared" si="186"/>
        <v/>
      </c>
      <c r="RC20" s="172" t="str">
        <f t="shared" si="187"/>
        <v/>
      </c>
      <c r="RD20" s="172" t="str">
        <f t="shared" si="188"/>
        <v/>
      </c>
      <c r="RE20" s="172" t="str">
        <f t="shared" si="189"/>
        <v/>
      </c>
      <c r="RF20" s="172" t="str">
        <f t="shared" si="190"/>
        <v/>
      </c>
      <c r="RG20" s="172" t="str">
        <f t="shared" si="191"/>
        <v/>
      </c>
      <c r="RH20" s="172" t="str">
        <f t="shared" si="192"/>
        <v/>
      </c>
      <c r="RI20" s="172" t="str">
        <f t="shared" si="193"/>
        <v/>
      </c>
      <c r="RJ20" s="172" t="str">
        <f t="shared" si="194"/>
        <v/>
      </c>
      <c r="RK20" s="172" t="str">
        <f t="shared" si="195"/>
        <v/>
      </c>
      <c r="RL20" s="172" t="str">
        <f t="shared" si="196"/>
        <v/>
      </c>
      <c r="RM20" s="172" t="str">
        <f t="shared" si="197"/>
        <v/>
      </c>
      <c r="RN20" s="172" t="str">
        <f t="shared" si="198"/>
        <v/>
      </c>
      <c r="RO20" s="172" t="str">
        <f t="shared" si="199"/>
        <v/>
      </c>
      <c r="RP20" s="172" t="str">
        <f t="shared" si="200"/>
        <v/>
      </c>
      <c r="RQ20" s="173">
        <f t="shared" si="201"/>
        <v>0</v>
      </c>
      <c r="RR20" s="21" t="str">
        <f t="shared" si="202"/>
        <v/>
      </c>
      <c r="RS20" s="21" t="str">
        <f t="shared" si="203"/>
        <v/>
      </c>
      <c r="RT20" s="21" t="str">
        <f t="shared" si="204"/>
        <v/>
      </c>
      <c r="RU20" s="21" t="str">
        <f t="shared" si="205"/>
        <v/>
      </c>
      <c r="RV20" s="21" t="str">
        <f t="shared" si="206"/>
        <v/>
      </c>
      <c r="RW20" s="21" t="str">
        <f t="shared" si="207"/>
        <v/>
      </c>
      <c r="RX20" s="174" t="str">
        <f t="shared" si="208"/>
        <v/>
      </c>
      <c r="RY20" s="175" t="str">
        <f t="shared" si="209"/>
        <v/>
      </c>
      <c r="RZ20" s="175" t="str">
        <f t="shared" si="210"/>
        <v/>
      </c>
      <c r="SA20" s="175" t="str">
        <f t="shared" si="211"/>
        <v/>
      </c>
      <c r="SB20" s="175" t="str">
        <f t="shared" si="212"/>
        <v/>
      </c>
      <c r="SC20" s="175" t="str">
        <f t="shared" si="213"/>
        <v/>
      </c>
      <c r="SD20" s="175" t="str">
        <f t="shared" si="214"/>
        <v/>
      </c>
      <c r="SE20" s="175">
        <f t="shared" si="215"/>
        <v>0</v>
      </c>
    </row>
    <row r="21" spans="1:500" ht="25.5">
      <c r="A21" s="75">
        <v>11</v>
      </c>
      <c r="B21" s="76" t="s">
        <v>127</v>
      </c>
      <c r="C21" s="80" t="s">
        <v>145</v>
      </c>
      <c r="D21" s="76"/>
      <c r="E21" s="76" t="s">
        <v>149</v>
      </c>
      <c r="F21" s="81">
        <v>1</v>
      </c>
      <c r="G21" s="105">
        <v>10674300</v>
      </c>
      <c r="H21" s="109" t="s">
        <v>369</v>
      </c>
      <c r="I21" s="109" t="s">
        <v>369</v>
      </c>
      <c r="J21" s="109" t="s">
        <v>369</v>
      </c>
      <c r="K21" s="109" t="s">
        <v>369</v>
      </c>
      <c r="L21" s="109" t="s">
        <v>369</v>
      </c>
      <c r="M21" s="109" t="s">
        <v>369</v>
      </c>
      <c r="N21" s="109" t="s">
        <v>369</v>
      </c>
      <c r="O21" s="109" t="s">
        <v>369</v>
      </c>
      <c r="P21" s="109" t="s">
        <v>369</v>
      </c>
      <c r="Q21" s="109" t="s">
        <v>369</v>
      </c>
      <c r="R21" s="109" t="s">
        <v>369</v>
      </c>
      <c r="S21" s="109" t="s">
        <v>369</v>
      </c>
      <c r="T21" s="109" t="s">
        <v>369</v>
      </c>
      <c r="U21" s="109" t="s">
        <v>369</v>
      </c>
      <c r="V21" s="109" t="s">
        <v>369</v>
      </c>
      <c r="W21" s="109" t="s">
        <v>369</v>
      </c>
      <c r="X21" s="110">
        <v>10650500</v>
      </c>
      <c r="Y21" s="109" t="s">
        <v>369</v>
      </c>
      <c r="Z21" s="109" t="s">
        <v>369</v>
      </c>
      <c r="AA21" s="109" t="s">
        <v>369</v>
      </c>
      <c r="AB21" s="109" t="s">
        <v>369</v>
      </c>
      <c r="AC21" s="109" t="s">
        <v>369</v>
      </c>
      <c r="AD21" s="109" t="s">
        <v>369</v>
      </c>
      <c r="AE21" s="109" t="s">
        <v>369</v>
      </c>
      <c r="AF21" s="109" t="s">
        <v>369</v>
      </c>
      <c r="AG21" s="109" t="s">
        <v>369</v>
      </c>
      <c r="AH21" s="109" t="s">
        <v>369</v>
      </c>
      <c r="AI21" s="109" t="s">
        <v>369</v>
      </c>
      <c r="AJ21" s="109" t="s">
        <v>369</v>
      </c>
      <c r="AK21" s="109" t="s">
        <v>369</v>
      </c>
      <c r="AL21" s="109" t="s">
        <v>369</v>
      </c>
      <c r="AM21" s="109" t="s">
        <v>369</v>
      </c>
      <c r="AN21" s="109" t="s">
        <v>369</v>
      </c>
      <c r="AO21" s="109" t="s">
        <v>369</v>
      </c>
      <c r="AP21" s="109" t="s">
        <v>369</v>
      </c>
      <c r="AQ21" s="109" t="s">
        <v>369</v>
      </c>
      <c r="AR21" s="109" t="s">
        <v>369</v>
      </c>
      <c r="AS21" s="109" t="s">
        <v>369</v>
      </c>
      <c r="AT21" s="109" t="s">
        <v>369</v>
      </c>
      <c r="AU21" s="144"/>
      <c r="AV21" s="130" t="s">
        <v>111</v>
      </c>
      <c r="AW21" s="130" t="s">
        <v>111</v>
      </c>
      <c r="AX21" s="130" t="s">
        <v>111</v>
      </c>
      <c r="AY21" s="130" t="s">
        <v>111</v>
      </c>
      <c r="AZ21" s="130" t="s">
        <v>111</v>
      </c>
      <c r="BA21" s="130" t="s">
        <v>111</v>
      </c>
      <c r="BB21" s="130" t="s">
        <v>111</v>
      </c>
      <c r="BC21" s="130" t="s">
        <v>115</v>
      </c>
      <c r="BD21" s="130" t="s">
        <v>111</v>
      </c>
      <c r="BE21" s="130" t="s">
        <v>111</v>
      </c>
      <c r="BF21" s="130" t="s">
        <v>111</v>
      </c>
      <c r="BG21" s="130" t="s">
        <v>111</v>
      </c>
      <c r="BH21" s="130" t="s">
        <v>115</v>
      </c>
      <c r="BI21" s="130" t="s">
        <v>111</v>
      </c>
      <c r="BJ21" s="130" t="s">
        <v>111</v>
      </c>
      <c r="BK21" s="130" t="s">
        <v>111</v>
      </c>
      <c r="BL21" s="130" t="s">
        <v>115</v>
      </c>
      <c r="BM21" s="130" t="s">
        <v>115</v>
      </c>
      <c r="BN21" s="130" t="s">
        <v>111</v>
      </c>
      <c r="BO21" s="130" t="s">
        <v>115</v>
      </c>
      <c r="BP21" s="130" t="s">
        <v>111</v>
      </c>
      <c r="BQ21" s="130" t="s">
        <v>111</v>
      </c>
      <c r="BR21" s="130" t="s">
        <v>111</v>
      </c>
      <c r="BS21" s="130" t="s">
        <v>111</v>
      </c>
      <c r="BT21" s="130" t="s">
        <v>111</v>
      </c>
      <c r="BU21" s="130" t="s">
        <v>111</v>
      </c>
      <c r="BV21" s="130" t="s">
        <v>111</v>
      </c>
      <c r="BW21" s="130" t="s">
        <v>111</v>
      </c>
      <c r="BX21" s="130" t="s">
        <v>111</v>
      </c>
      <c r="BY21" s="130" t="s">
        <v>115</v>
      </c>
      <c r="BZ21" s="130" t="s">
        <v>111</v>
      </c>
      <c r="CA21" s="130" t="s">
        <v>111</v>
      </c>
      <c r="CB21" s="130" t="s">
        <v>111</v>
      </c>
      <c r="CC21" s="130" t="s">
        <v>111</v>
      </c>
      <c r="CD21" s="130" t="s">
        <v>111</v>
      </c>
      <c r="CE21" s="130" t="s">
        <v>111</v>
      </c>
      <c r="CF21" s="130" t="s">
        <v>111</v>
      </c>
      <c r="CG21" s="130" t="s">
        <v>111</v>
      </c>
      <c r="CH21" s="130" t="s">
        <v>111</v>
      </c>
      <c r="CI21" s="131" t="s">
        <v>111</v>
      </c>
      <c r="CJ21" s="131" t="s">
        <v>111</v>
      </c>
      <c r="CK21" s="131" t="s">
        <v>111</v>
      </c>
      <c r="CL21" s="131" t="s">
        <v>111</v>
      </c>
      <c r="CM21" s="131" t="s">
        <v>111</v>
      </c>
      <c r="CN21" s="131" t="s">
        <v>111</v>
      </c>
      <c r="CO21" s="131" t="s">
        <v>111</v>
      </c>
      <c r="CP21" s="131" t="s">
        <v>111</v>
      </c>
      <c r="CQ21" s="131" t="s">
        <v>111</v>
      </c>
      <c r="CR21" s="131" t="s">
        <v>111</v>
      </c>
      <c r="CS21" s="131" t="s">
        <v>111</v>
      </c>
      <c r="CT21" s="131" t="s">
        <v>111</v>
      </c>
      <c r="CU21" s="131" t="s">
        <v>115</v>
      </c>
      <c r="CV21" s="131" t="s">
        <v>111</v>
      </c>
      <c r="CW21" s="131" t="s">
        <v>111</v>
      </c>
      <c r="CX21" s="131" t="s">
        <v>111</v>
      </c>
      <c r="CY21" s="131" t="s">
        <v>111</v>
      </c>
      <c r="CZ21" s="131" t="s">
        <v>111</v>
      </c>
      <c r="DA21" s="131" t="s">
        <v>111</v>
      </c>
      <c r="DB21" s="131" t="s">
        <v>111</v>
      </c>
      <c r="DC21" s="131" t="s">
        <v>111</v>
      </c>
      <c r="DD21" s="131" t="s">
        <v>111</v>
      </c>
      <c r="DE21" s="131" t="s">
        <v>111</v>
      </c>
      <c r="DF21" s="131" t="s">
        <v>111</v>
      </c>
      <c r="DG21" s="131" t="s">
        <v>115</v>
      </c>
      <c r="DH21" s="131" t="s">
        <v>111</v>
      </c>
      <c r="DI21" s="131" t="s">
        <v>111</v>
      </c>
      <c r="DJ21" s="131" t="s">
        <v>115</v>
      </c>
      <c r="DK21" s="131" t="s">
        <v>111</v>
      </c>
      <c r="DL21" s="131" t="s">
        <v>111</v>
      </c>
      <c r="DM21" s="131" t="s">
        <v>111</v>
      </c>
      <c r="DN21" s="131" t="s">
        <v>111</v>
      </c>
      <c r="DO21" s="131" t="s">
        <v>111</v>
      </c>
      <c r="DP21" s="131" t="s">
        <v>111</v>
      </c>
      <c r="DQ21" s="131" t="s">
        <v>111</v>
      </c>
      <c r="DR21" s="131" t="s">
        <v>111</v>
      </c>
      <c r="DS21" s="131" t="s">
        <v>111</v>
      </c>
      <c r="DT21" s="131" t="s">
        <v>111</v>
      </c>
      <c r="DU21" s="131" t="s">
        <v>111</v>
      </c>
      <c r="DV21" s="132" t="s">
        <v>111</v>
      </c>
      <c r="DW21" s="132" t="s">
        <v>111</v>
      </c>
      <c r="DX21" s="132" t="s">
        <v>111</v>
      </c>
      <c r="DY21" s="132" t="s">
        <v>111</v>
      </c>
      <c r="DZ21" s="132" t="s">
        <v>111</v>
      </c>
      <c r="EA21" s="132" t="s">
        <v>111</v>
      </c>
      <c r="EB21" s="132" t="s">
        <v>111</v>
      </c>
      <c r="EC21" s="132" t="s">
        <v>111</v>
      </c>
      <c r="ED21" s="132" t="s">
        <v>111</v>
      </c>
      <c r="EE21" s="132" t="s">
        <v>111</v>
      </c>
      <c r="EF21" s="132" t="s">
        <v>111</v>
      </c>
      <c r="EG21" s="132" t="s">
        <v>111</v>
      </c>
      <c r="EH21" s="132" t="s">
        <v>111</v>
      </c>
      <c r="EI21" s="132" t="s">
        <v>111</v>
      </c>
      <c r="EJ21" s="132" t="s">
        <v>111</v>
      </c>
      <c r="EK21" s="132" t="s">
        <v>111</v>
      </c>
      <c r="EL21" s="132" t="s">
        <v>111</v>
      </c>
      <c r="EM21" s="132" t="s">
        <v>111</v>
      </c>
      <c r="EN21" s="132" t="s">
        <v>111</v>
      </c>
      <c r="EO21" s="132" t="s">
        <v>111</v>
      </c>
      <c r="EP21" s="132" t="s">
        <v>111</v>
      </c>
      <c r="EQ21" s="132" t="s">
        <v>111</v>
      </c>
      <c r="ER21" s="132" t="s">
        <v>111</v>
      </c>
      <c r="ES21" s="132" t="s">
        <v>111</v>
      </c>
      <c r="ET21" s="132" t="s">
        <v>115</v>
      </c>
      <c r="EU21" s="132" t="s">
        <v>111</v>
      </c>
      <c r="EV21" s="132" t="s">
        <v>111</v>
      </c>
      <c r="EW21" s="132" t="s">
        <v>111</v>
      </c>
      <c r="EX21" s="132" t="s">
        <v>111</v>
      </c>
      <c r="EY21" s="132" t="s">
        <v>115</v>
      </c>
      <c r="EZ21" s="132" t="s">
        <v>111</v>
      </c>
      <c r="FA21" s="132" t="s">
        <v>111</v>
      </c>
      <c r="FB21" s="132" t="s">
        <v>111</v>
      </c>
      <c r="FC21" s="132" t="s">
        <v>111</v>
      </c>
      <c r="FD21" s="132" t="s">
        <v>111</v>
      </c>
      <c r="FE21" s="132" t="s">
        <v>111</v>
      </c>
      <c r="FF21" s="132" t="s">
        <v>111</v>
      </c>
      <c r="FG21" s="132" t="s">
        <v>111</v>
      </c>
      <c r="FH21" s="132" t="s">
        <v>111</v>
      </c>
      <c r="FI21" s="136"/>
      <c r="FJ21" s="138" t="str">
        <f t="shared" si="5"/>
        <v>CUMPLE</v>
      </c>
      <c r="FK21" s="138" t="str">
        <f t="shared" si="6"/>
        <v>CUMPLE</v>
      </c>
      <c r="FL21" s="138" t="str">
        <f t="shared" si="7"/>
        <v>CUMPLE</v>
      </c>
      <c r="FM21" s="138" t="str">
        <f t="shared" si="8"/>
        <v>CUMPLE</v>
      </c>
      <c r="FN21" s="138" t="str">
        <f t="shared" si="9"/>
        <v>CUMPLE</v>
      </c>
      <c r="FO21" s="138" t="str">
        <f t="shared" si="10"/>
        <v>CUMPLE</v>
      </c>
      <c r="FP21" s="138" t="str">
        <f t="shared" si="11"/>
        <v>CUMPLE</v>
      </c>
      <c r="FQ21" s="138" t="str">
        <f t="shared" si="12"/>
        <v>NO CUMPLE</v>
      </c>
      <c r="FR21" s="138" t="str">
        <f t="shared" si="13"/>
        <v>CUMPLE</v>
      </c>
      <c r="FS21" s="138" t="str">
        <f t="shared" si="14"/>
        <v>CUMPLE</v>
      </c>
      <c r="FT21" s="138" t="str">
        <f t="shared" si="15"/>
        <v>CUMPLE</v>
      </c>
      <c r="FU21" s="138" t="str">
        <f t="shared" si="16"/>
        <v>CUMPLE</v>
      </c>
      <c r="FV21" s="138" t="str">
        <f t="shared" si="17"/>
        <v>NO CUMPLE</v>
      </c>
      <c r="FW21" s="138" t="str">
        <f t="shared" si="18"/>
        <v>CUMPLE</v>
      </c>
      <c r="FX21" s="138" t="str">
        <f t="shared" si="19"/>
        <v>CUMPLE</v>
      </c>
      <c r="FY21" s="138" t="str">
        <f t="shared" si="20"/>
        <v>CUMPLE</v>
      </c>
      <c r="FZ21" s="138" t="str">
        <f t="shared" si="21"/>
        <v>NO CUMPLE</v>
      </c>
      <c r="GA21" s="138" t="str">
        <f t="shared" si="22"/>
        <v>NO CUMPLE</v>
      </c>
      <c r="GB21" s="138" t="str">
        <f t="shared" si="23"/>
        <v>CUMPLE</v>
      </c>
      <c r="GC21" s="138" t="str">
        <f t="shared" si="24"/>
        <v>NO CUMPLE</v>
      </c>
      <c r="GD21" s="138" t="str">
        <f t="shared" si="25"/>
        <v>CUMPLE</v>
      </c>
      <c r="GE21" s="138" t="str">
        <f t="shared" si="26"/>
        <v>CUMPLE</v>
      </c>
      <c r="GF21" s="138" t="str">
        <f t="shared" si="27"/>
        <v>CUMPLE</v>
      </c>
      <c r="GG21" s="138" t="str">
        <f t="shared" si="28"/>
        <v>CUMPLE</v>
      </c>
      <c r="GH21" s="138" t="str">
        <f t="shared" si="29"/>
        <v>NO CUMPLE</v>
      </c>
      <c r="GI21" s="138" t="str">
        <f t="shared" si="30"/>
        <v>CUMPLE</v>
      </c>
      <c r="GJ21" s="138" t="str">
        <f t="shared" si="31"/>
        <v>CUMPLE</v>
      </c>
      <c r="GK21" s="138" t="str">
        <f t="shared" si="32"/>
        <v>NO CUMPLE</v>
      </c>
      <c r="GL21" s="138" t="str">
        <f t="shared" si="33"/>
        <v>CUMPLE</v>
      </c>
      <c r="GM21" s="138" t="str">
        <f t="shared" si="34"/>
        <v>NO CUMPLE</v>
      </c>
      <c r="GN21" s="138" t="str">
        <f t="shared" si="35"/>
        <v>CUMPLE</v>
      </c>
      <c r="GO21" s="138" t="str">
        <f t="shared" si="36"/>
        <v>CUMPLE</v>
      </c>
      <c r="GP21" s="138" t="str">
        <f t="shared" si="37"/>
        <v>CUMPLE</v>
      </c>
      <c r="GQ21" s="138" t="str">
        <f t="shared" si="38"/>
        <v>CUMPLE</v>
      </c>
      <c r="GR21" s="138" t="str">
        <f t="shared" si="39"/>
        <v>CUMPLE</v>
      </c>
      <c r="GS21" s="138" t="str">
        <f t="shared" si="40"/>
        <v>CUMPLE</v>
      </c>
      <c r="GT21" s="138" t="str">
        <f t="shared" si="41"/>
        <v>CUMPLE</v>
      </c>
      <c r="GU21" s="138" t="str">
        <f t="shared" si="42"/>
        <v>CUMPLE</v>
      </c>
      <c r="GV21" s="138" t="str">
        <f t="shared" si="43"/>
        <v>CUMPLE</v>
      </c>
      <c r="GW21" s="141"/>
      <c r="GX21" s="124" t="s">
        <v>369</v>
      </c>
      <c r="GY21" s="124" t="s">
        <v>369</v>
      </c>
      <c r="GZ21" s="124" t="s">
        <v>369</v>
      </c>
      <c r="HA21" s="124" t="s">
        <v>369</v>
      </c>
      <c r="HB21" s="124" t="s">
        <v>369</v>
      </c>
      <c r="HC21" s="124" t="s">
        <v>369</v>
      </c>
      <c r="HD21" s="124" t="s">
        <v>369</v>
      </c>
      <c r="HE21" s="124" t="s">
        <v>369</v>
      </c>
      <c r="HF21" s="124" t="s">
        <v>369</v>
      </c>
      <c r="HG21" s="124" t="s">
        <v>369</v>
      </c>
      <c r="HH21" s="124" t="s">
        <v>369</v>
      </c>
      <c r="HI21" s="124" t="s">
        <v>369</v>
      </c>
      <c r="HJ21" s="124" t="s">
        <v>369</v>
      </c>
      <c r="HK21" s="124" t="s">
        <v>369</v>
      </c>
      <c r="HL21" s="124" t="s">
        <v>369</v>
      </c>
      <c r="HM21" s="124" t="s">
        <v>369</v>
      </c>
      <c r="HN21" s="124" t="s">
        <v>111</v>
      </c>
      <c r="HO21" s="124" t="s">
        <v>369</v>
      </c>
      <c r="HP21" s="124" t="s">
        <v>369</v>
      </c>
      <c r="HQ21" s="124" t="s">
        <v>369</v>
      </c>
      <c r="HR21" s="124" t="s">
        <v>369</v>
      </c>
      <c r="HS21" s="124" t="s">
        <v>369</v>
      </c>
      <c r="HT21" s="124" t="s">
        <v>369</v>
      </c>
      <c r="HU21" s="124" t="s">
        <v>369</v>
      </c>
      <c r="HV21" s="124" t="s">
        <v>369</v>
      </c>
      <c r="HW21" s="124" t="s">
        <v>369</v>
      </c>
      <c r="HX21" s="124" t="s">
        <v>369</v>
      </c>
      <c r="HY21" s="124" t="s">
        <v>369</v>
      </c>
      <c r="HZ21" s="124" t="s">
        <v>369</v>
      </c>
      <c r="IA21" s="124" t="s">
        <v>369</v>
      </c>
      <c r="IB21" s="124" t="s">
        <v>369</v>
      </c>
      <c r="IC21" s="124" t="s">
        <v>369</v>
      </c>
      <c r="ID21" s="124" t="s">
        <v>369</v>
      </c>
      <c r="IE21" s="124" t="s">
        <v>369</v>
      </c>
      <c r="IF21" s="124" t="s">
        <v>369</v>
      </c>
      <c r="IG21" s="124" t="s">
        <v>369</v>
      </c>
      <c r="IH21" s="124" t="s">
        <v>369</v>
      </c>
      <c r="II21" s="124" t="s">
        <v>369</v>
      </c>
      <c r="IJ21" s="124" t="s">
        <v>369</v>
      </c>
      <c r="IK21" s="142"/>
      <c r="IL21" s="154" t="s">
        <v>369</v>
      </c>
      <c r="IM21" s="154" t="s">
        <v>369</v>
      </c>
      <c r="IN21" s="154" t="s">
        <v>369</v>
      </c>
      <c r="IO21" s="154" t="s">
        <v>369</v>
      </c>
      <c r="IP21" s="154" t="s">
        <v>369</v>
      </c>
      <c r="IQ21" s="154" t="s">
        <v>369</v>
      </c>
      <c r="IR21" s="154" t="s">
        <v>369</v>
      </c>
      <c r="IS21" s="154" t="s">
        <v>369</v>
      </c>
      <c r="IT21" s="154" t="s">
        <v>369</v>
      </c>
      <c r="IU21" s="154" t="s">
        <v>369</v>
      </c>
      <c r="IV21" s="154" t="s">
        <v>369</v>
      </c>
      <c r="IW21" s="154" t="s">
        <v>369</v>
      </c>
      <c r="IX21" s="154" t="s">
        <v>369</v>
      </c>
      <c r="IY21" s="154" t="s">
        <v>369</v>
      </c>
      <c r="IZ21" s="154" t="s">
        <v>369</v>
      </c>
      <c r="JA21" s="154" t="s">
        <v>369</v>
      </c>
      <c r="JB21" s="154" t="s">
        <v>111</v>
      </c>
      <c r="JC21" s="154" t="s">
        <v>369</v>
      </c>
      <c r="JD21" s="154" t="s">
        <v>369</v>
      </c>
      <c r="JE21" s="154" t="s">
        <v>369</v>
      </c>
      <c r="JF21" s="154" t="s">
        <v>369</v>
      </c>
      <c r="JG21" s="154" t="s">
        <v>369</v>
      </c>
      <c r="JH21" s="154" t="s">
        <v>369</v>
      </c>
      <c r="JI21" s="154" t="s">
        <v>369</v>
      </c>
      <c r="JJ21" s="154" t="s">
        <v>369</v>
      </c>
      <c r="JK21" s="154" t="s">
        <v>369</v>
      </c>
      <c r="JL21" s="154" t="s">
        <v>369</v>
      </c>
      <c r="JM21" s="154" t="s">
        <v>369</v>
      </c>
      <c r="JN21" s="154" t="s">
        <v>369</v>
      </c>
      <c r="JO21" s="154" t="s">
        <v>369</v>
      </c>
      <c r="JP21" s="154" t="s">
        <v>369</v>
      </c>
      <c r="JQ21" s="154" t="s">
        <v>369</v>
      </c>
      <c r="JR21" s="154" t="s">
        <v>369</v>
      </c>
      <c r="JS21" s="154" t="s">
        <v>369</v>
      </c>
      <c r="JT21" s="154" t="s">
        <v>369</v>
      </c>
      <c r="JU21" s="154" t="s">
        <v>369</v>
      </c>
      <c r="JV21" s="154" t="s">
        <v>369</v>
      </c>
      <c r="JW21" s="154" t="s">
        <v>369</v>
      </c>
      <c r="JX21" s="154" t="s">
        <v>369</v>
      </c>
      <c r="JY21" s="162"/>
      <c r="JZ21" s="166" t="str">
        <f t="shared" si="44"/>
        <v/>
      </c>
      <c r="KA21" s="166" t="str">
        <f t="shared" si="45"/>
        <v/>
      </c>
      <c r="KB21" s="166" t="str">
        <f t="shared" si="46"/>
        <v/>
      </c>
      <c r="KC21" s="166" t="str">
        <f t="shared" si="47"/>
        <v/>
      </c>
      <c r="KD21" s="166" t="str">
        <f t="shared" si="48"/>
        <v/>
      </c>
      <c r="KE21" s="166" t="str">
        <f t="shared" si="49"/>
        <v/>
      </c>
      <c r="KF21" s="166" t="str">
        <f t="shared" si="50"/>
        <v/>
      </c>
      <c r="KG21" s="166" t="str">
        <f t="shared" si="51"/>
        <v/>
      </c>
      <c r="KH21" s="166" t="str">
        <f t="shared" si="52"/>
        <v/>
      </c>
      <c r="KI21" s="166" t="str">
        <f t="shared" si="53"/>
        <v/>
      </c>
      <c r="KJ21" s="166" t="str">
        <f t="shared" si="54"/>
        <v/>
      </c>
      <c r="KK21" s="166" t="str">
        <f t="shared" si="55"/>
        <v/>
      </c>
      <c r="KL21" s="166" t="str">
        <f t="shared" si="56"/>
        <v/>
      </c>
      <c r="KM21" s="166" t="str">
        <f t="shared" si="57"/>
        <v/>
      </c>
      <c r="KN21" s="166" t="str">
        <f t="shared" si="58"/>
        <v/>
      </c>
      <c r="KO21" s="166" t="str">
        <f t="shared" si="59"/>
        <v/>
      </c>
      <c r="KP21" s="166" t="str">
        <f t="shared" si="60"/>
        <v/>
      </c>
      <c r="KQ21" s="166" t="str">
        <f t="shared" si="61"/>
        <v/>
      </c>
      <c r="KR21" s="166" t="str">
        <f t="shared" si="62"/>
        <v/>
      </c>
      <c r="KS21" s="166" t="str">
        <f t="shared" si="63"/>
        <v/>
      </c>
      <c r="KT21" s="166" t="str">
        <f t="shared" si="64"/>
        <v/>
      </c>
      <c r="KU21" s="166" t="str">
        <f t="shared" si="65"/>
        <v/>
      </c>
      <c r="KV21" s="166" t="str">
        <f t="shared" si="66"/>
        <v/>
      </c>
      <c r="KW21" s="166" t="str">
        <f t="shared" si="67"/>
        <v/>
      </c>
      <c r="KX21" s="166" t="str">
        <f t="shared" si="68"/>
        <v/>
      </c>
      <c r="KY21" s="166" t="str">
        <f t="shared" si="69"/>
        <v/>
      </c>
      <c r="KZ21" s="166" t="str">
        <f t="shared" si="70"/>
        <v/>
      </c>
      <c r="LA21" s="166" t="str">
        <f t="shared" si="71"/>
        <v/>
      </c>
      <c r="LB21" s="166" t="str">
        <f t="shared" si="72"/>
        <v/>
      </c>
      <c r="LC21" s="166" t="str">
        <f t="shared" si="73"/>
        <v/>
      </c>
      <c r="LD21" s="166" t="str">
        <f t="shared" si="74"/>
        <v/>
      </c>
      <c r="LE21" s="166" t="str">
        <f t="shared" si="75"/>
        <v/>
      </c>
      <c r="LF21" s="166" t="str">
        <f t="shared" si="76"/>
        <v/>
      </c>
      <c r="LG21" s="166" t="str">
        <f t="shared" si="77"/>
        <v/>
      </c>
      <c r="LH21" s="166" t="str">
        <f t="shared" si="78"/>
        <v/>
      </c>
      <c r="LI21" s="166" t="str">
        <f t="shared" si="79"/>
        <v/>
      </c>
      <c r="LJ21" s="166" t="str">
        <f t="shared" si="80"/>
        <v/>
      </c>
      <c r="LK21" s="166" t="str">
        <f t="shared" si="81"/>
        <v/>
      </c>
      <c r="LL21" s="166" t="str">
        <f t="shared" si="82"/>
        <v/>
      </c>
      <c r="LM21" s="168">
        <f t="shared" si="83"/>
        <v>0</v>
      </c>
      <c r="LN21" s="115"/>
      <c r="LO21" s="115"/>
      <c r="LP21" s="115"/>
      <c r="LQ21" s="115"/>
      <c r="LR21" s="115"/>
      <c r="LS21" s="115"/>
      <c r="LT21" s="115"/>
      <c r="LU21" s="115"/>
      <c r="LV21" s="115"/>
      <c r="LW21" s="115"/>
      <c r="LX21" s="115"/>
      <c r="LY21" s="115"/>
      <c r="LZ21" s="115"/>
      <c r="MA21" s="115"/>
      <c r="MB21" s="115"/>
      <c r="MC21" s="115"/>
      <c r="MD21" s="115">
        <v>36</v>
      </c>
      <c r="ME21" s="115"/>
      <c r="MF21" s="115"/>
      <c r="MG21" s="115"/>
      <c r="MH21" s="115"/>
      <c r="MI21" s="115"/>
      <c r="MJ21" s="115"/>
      <c r="MK21" s="115"/>
      <c r="ML21" s="115"/>
      <c r="MM21" s="115"/>
      <c r="MN21" s="115"/>
      <c r="MO21" s="115"/>
      <c r="MP21" s="115"/>
      <c r="MQ21" s="115"/>
      <c r="MR21" s="115"/>
      <c r="MS21" s="115"/>
      <c r="MT21" s="115"/>
      <c r="MU21" s="115"/>
      <c r="MV21" s="115"/>
      <c r="MW21" s="115"/>
      <c r="MX21" s="115"/>
      <c r="MY21" s="115"/>
      <c r="MZ21" s="115"/>
      <c r="NA21" s="142"/>
      <c r="NB21" s="115">
        <f t="shared" si="84"/>
        <v>0</v>
      </c>
      <c r="NC21" s="115">
        <f t="shared" si="85"/>
        <v>0</v>
      </c>
      <c r="ND21" s="115">
        <f t="shared" si="86"/>
        <v>0</v>
      </c>
      <c r="NE21" s="115">
        <f t="shared" si="87"/>
        <v>0</v>
      </c>
      <c r="NF21" s="115">
        <f t="shared" si="88"/>
        <v>0</v>
      </c>
      <c r="NG21" s="115">
        <f t="shared" si="89"/>
        <v>0</v>
      </c>
      <c r="NH21" s="115">
        <f t="shared" si="90"/>
        <v>0</v>
      </c>
      <c r="NI21" s="115">
        <f t="shared" si="91"/>
        <v>0</v>
      </c>
      <c r="NJ21" s="115">
        <f t="shared" si="92"/>
        <v>0</v>
      </c>
      <c r="NK21" s="115">
        <f t="shared" si="93"/>
        <v>0</v>
      </c>
      <c r="NL21" s="115">
        <f t="shared" si="94"/>
        <v>0</v>
      </c>
      <c r="NM21" s="115">
        <f t="shared" si="95"/>
        <v>0</v>
      </c>
      <c r="NN21" s="115">
        <f t="shared" si="96"/>
        <v>0</v>
      </c>
      <c r="NO21" s="115">
        <f t="shared" si="97"/>
        <v>0</v>
      </c>
      <c r="NP21" s="115">
        <f t="shared" si="98"/>
        <v>0</v>
      </c>
      <c r="NQ21" s="115">
        <f t="shared" si="99"/>
        <v>0</v>
      </c>
      <c r="NR21" s="115">
        <f t="shared" si="100"/>
        <v>20</v>
      </c>
      <c r="NS21" s="115">
        <f t="shared" si="101"/>
        <v>0</v>
      </c>
      <c r="NT21" s="115">
        <f t="shared" si="102"/>
        <v>0</v>
      </c>
      <c r="NU21" s="115">
        <f t="shared" si="103"/>
        <v>0</v>
      </c>
      <c r="NV21" s="115">
        <f t="shared" si="104"/>
        <v>0</v>
      </c>
      <c r="NW21" s="115">
        <f t="shared" si="105"/>
        <v>0</v>
      </c>
      <c r="NX21" s="115">
        <f t="shared" si="106"/>
        <v>0</v>
      </c>
      <c r="NY21" s="115">
        <f t="shared" si="107"/>
        <v>0</v>
      </c>
      <c r="NZ21" s="115">
        <f t="shared" si="108"/>
        <v>0</v>
      </c>
      <c r="OA21" s="115">
        <f t="shared" si="109"/>
        <v>0</v>
      </c>
      <c r="OB21" s="115">
        <f t="shared" si="110"/>
        <v>0</v>
      </c>
      <c r="OC21" s="115">
        <f t="shared" si="111"/>
        <v>0</v>
      </c>
      <c r="OD21" s="115">
        <f t="shared" si="112"/>
        <v>0</v>
      </c>
      <c r="OE21" s="115">
        <f t="shared" si="113"/>
        <v>0</v>
      </c>
      <c r="OF21" s="115">
        <f t="shared" si="114"/>
        <v>0</v>
      </c>
      <c r="OG21" s="115">
        <f t="shared" si="115"/>
        <v>0</v>
      </c>
      <c r="OH21" s="115">
        <f t="shared" si="116"/>
        <v>0</v>
      </c>
      <c r="OI21" s="115">
        <f t="shared" si="117"/>
        <v>0</v>
      </c>
      <c r="OJ21" s="115">
        <f t="shared" si="118"/>
        <v>0</v>
      </c>
      <c r="OK21" s="115">
        <f t="shared" si="119"/>
        <v>0</v>
      </c>
      <c r="OL21" s="115">
        <f t="shared" si="120"/>
        <v>0</v>
      </c>
      <c r="OM21" s="115">
        <f t="shared" si="121"/>
        <v>0</v>
      </c>
      <c r="ON21" s="115">
        <f t="shared" si="122"/>
        <v>0</v>
      </c>
      <c r="OO21" s="142"/>
      <c r="OP21" s="170" t="str">
        <f t="shared" si="123"/>
        <v/>
      </c>
      <c r="OQ21" s="170" t="str">
        <f t="shared" si="124"/>
        <v/>
      </c>
      <c r="OR21" s="170" t="str">
        <f t="shared" si="125"/>
        <v/>
      </c>
      <c r="OS21" s="170" t="str">
        <f t="shared" si="126"/>
        <v/>
      </c>
      <c r="OT21" s="170" t="str">
        <f t="shared" si="127"/>
        <v/>
      </c>
      <c r="OU21" s="170" t="str">
        <f t="shared" si="128"/>
        <v/>
      </c>
      <c r="OV21" s="170" t="str">
        <f t="shared" si="129"/>
        <v/>
      </c>
      <c r="OW21" s="170" t="str">
        <f t="shared" si="130"/>
        <v/>
      </c>
      <c r="OX21" s="170" t="str">
        <f t="shared" si="131"/>
        <v/>
      </c>
      <c r="OY21" s="170" t="str">
        <f t="shared" si="132"/>
        <v/>
      </c>
      <c r="OZ21" s="170" t="str">
        <f t="shared" si="133"/>
        <v/>
      </c>
      <c r="PA21" s="170" t="str">
        <f t="shared" si="134"/>
        <v/>
      </c>
      <c r="PB21" s="170" t="str">
        <f t="shared" si="135"/>
        <v/>
      </c>
      <c r="PC21" s="170" t="str">
        <f t="shared" si="136"/>
        <v/>
      </c>
      <c r="PD21" s="170" t="str">
        <f t="shared" si="137"/>
        <v/>
      </c>
      <c r="PE21" s="170" t="str">
        <f t="shared" si="138"/>
        <v/>
      </c>
      <c r="PF21" s="170" t="str">
        <f t="shared" si="139"/>
        <v/>
      </c>
      <c r="PG21" s="170" t="str">
        <f t="shared" si="140"/>
        <v/>
      </c>
      <c r="PH21" s="170" t="str">
        <f t="shared" si="141"/>
        <v/>
      </c>
      <c r="PI21" s="170" t="str">
        <f t="shared" si="142"/>
        <v/>
      </c>
      <c r="PJ21" s="170" t="str">
        <f t="shared" si="143"/>
        <v/>
      </c>
      <c r="PK21" s="170" t="str">
        <f t="shared" si="144"/>
        <v/>
      </c>
      <c r="PL21" s="170" t="str">
        <f t="shared" si="145"/>
        <v/>
      </c>
      <c r="PM21" s="170" t="str">
        <f t="shared" si="146"/>
        <v/>
      </c>
      <c r="PN21" s="170" t="str">
        <f t="shared" si="147"/>
        <v/>
      </c>
      <c r="PO21" s="170" t="str">
        <f t="shared" si="148"/>
        <v/>
      </c>
      <c r="PP21" s="170" t="str">
        <f t="shared" si="149"/>
        <v/>
      </c>
      <c r="PQ21" s="170" t="str">
        <f t="shared" si="150"/>
        <v/>
      </c>
      <c r="PR21" s="170" t="str">
        <f t="shared" si="151"/>
        <v/>
      </c>
      <c r="PS21" s="170" t="str">
        <f t="shared" si="152"/>
        <v/>
      </c>
      <c r="PT21" s="170" t="str">
        <f t="shared" si="153"/>
        <v/>
      </c>
      <c r="PU21" s="170" t="str">
        <f t="shared" si="154"/>
        <v/>
      </c>
      <c r="PV21" s="170" t="str">
        <f t="shared" si="155"/>
        <v/>
      </c>
      <c r="PW21" s="170" t="str">
        <f t="shared" si="156"/>
        <v/>
      </c>
      <c r="PX21" s="170" t="str">
        <f t="shared" si="157"/>
        <v/>
      </c>
      <c r="PY21" s="170" t="str">
        <f t="shared" si="158"/>
        <v/>
      </c>
      <c r="PZ21" s="170" t="str">
        <f t="shared" si="159"/>
        <v/>
      </c>
      <c r="QA21" s="170" t="str">
        <f t="shared" si="160"/>
        <v/>
      </c>
      <c r="QB21" s="170" t="str">
        <f t="shared" si="161"/>
        <v/>
      </c>
      <c r="QC21" s="172"/>
      <c r="QD21" s="171" t="str">
        <f t="shared" si="162"/>
        <v/>
      </c>
      <c r="QE21" s="172" t="str">
        <f t="shared" si="163"/>
        <v/>
      </c>
      <c r="QF21" s="172" t="str">
        <f t="shared" si="164"/>
        <v/>
      </c>
      <c r="QG21" s="172" t="str">
        <f t="shared" si="165"/>
        <v/>
      </c>
      <c r="QH21" s="172" t="str">
        <f t="shared" si="166"/>
        <v/>
      </c>
      <c r="QI21" s="172" t="str">
        <f t="shared" si="167"/>
        <v/>
      </c>
      <c r="QJ21" s="172" t="str">
        <f t="shared" si="168"/>
        <v/>
      </c>
      <c r="QK21" s="172" t="str">
        <f t="shared" si="169"/>
        <v/>
      </c>
      <c r="QL21" s="172" t="str">
        <f t="shared" si="170"/>
        <v/>
      </c>
      <c r="QM21" s="172" t="str">
        <f t="shared" si="171"/>
        <v/>
      </c>
      <c r="QN21" s="172" t="str">
        <f t="shared" si="172"/>
        <v/>
      </c>
      <c r="QO21" s="172" t="str">
        <f t="shared" si="173"/>
        <v/>
      </c>
      <c r="QP21" s="172" t="str">
        <f t="shared" si="174"/>
        <v/>
      </c>
      <c r="QQ21" s="172" t="str">
        <f t="shared" si="175"/>
        <v/>
      </c>
      <c r="QR21" s="172" t="str">
        <f t="shared" si="176"/>
        <v/>
      </c>
      <c r="QS21" s="172" t="str">
        <f t="shared" si="177"/>
        <v/>
      </c>
      <c r="QT21" s="172" t="str">
        <f t="shared" si="178"/>
        <v/>
      </c>
      <c r="QU21" s="172" t="str">
        <f t="shared" si="179"/>
        <v/>
      </c>
      <c r="QV21" s="172" t="str">
        <f t="shared" si="180"/>
        <v/>
      </c>
      <c r="QW21" s="172" t="str">
        <f t="shared" si="181"/>
        <v/>
      </c>
      <c r="QX21" s="172" t="str">
        <f t="shared" si="182"/>
        <v/>
      </c>
      <c r="QY21" s="172" t="str">
        <f t="shared" si="183"/>
        <v/>
      </c>
      <c r="QZ21" s="172" t="str">
        <f t="shared" si="184"/>
        <v/>
      </c>
      <c r="RA21" s="172" t="str">
        <f t="shared" si="185"/>
        <v/>
      </c>
      <c r="RB21" s="172" t="str">
        <f t="shared" si="186"/>
        <v/>
      </c>
      <c r="RC21" s="172" t="str">
        <f t="shared" si="187"/>
        <v/>
      </c>
      <c r="RD21" s="172" t="str">
        <f t="shared" si="188"/>
        <v/>
      </c>
      <c r="RE21" s="172" t="str">
        <f t="shared" si="189"/>
        <v/>
      </c>
      <c r="RF21" s="172" t="str">
        <f t="shared" si="190"/>
        <v/>
      </c>
      <c r="RG21" s="172" t="str">
        <f t="shared" si="191"/>
        <v/>
      </c>
      <c r="RH21" s="172" t="str">
        <f t="shared" si="192"/>
        <v/>
      </c>
      <c r="RI21" s="172" t="str">
        <f t="shared" si="193"/>
        <v/>
      </c>
      <c r="RJ21" s="172" t="str">
        <f t="shared" si="194"/>
        <v/>
      </c>
      <c r="RK21" s="172" t="str">
        <f t="shared" si="195"/>
        <v/>
      </c>
      <c r="RL21" s="172" t="str">
        <f t="shared" si="196"/>
        <v/>
      </c>
      <c r="RM21" s="172" t="str">
        <f t="shared" si="197"/>
        <v/>
      </c>
      <c r="RN21" s="172" t="str">
        <f t="shared" si="198"/>
        <v/>
      </c>
      <c r="RO21" s="172" t="str">
        <f t="shared" si="199"/>
        <v/>
      </c>
      <c r="RP21" s="172" t="str">
        <f t="shared" si="200"/>
        <v/>
      </c>
      <c r="RQ21" s="173">
        <f t="shared" si="201"/>
        <v>0</v>
      </c>
      <c r="RR21" s="21" t="str">
        <f t="shared" si="202"/>
        <v/>
      </c>
      <c r="RS21" s="21" t="str">
        <f t="shared" si="203"/>
        <v/>
      </c>
      <c r="RT21" s="21" t="str">
        <f t="shared" si="204"/>
        <v/>
      </c>
      <c r="RU21" s="21" t="str">
        <f t="shared" si="205"/>
        <v/>
      </c>
      <c r="RV21" s="21" t="str">
        <f t="shared" si="206"/>
        <v/>
      </c>
      <c r="RW21" s="21" t="str">
        <f t="shared" si="207"/>
        <v/>
      </c>
      <c r="RX21" s="174" t="str">
        <f t="shared" si="208"/>
        <v/>
      </c>
      <c r="RY21" s="175" t="str">
        <f t="shared" si="209"/>
        <v/>
      </c>
      <c r="RZ21" s="175" t="str">
        <f t="shared" si="210"/>
        <v/>
      </c>
      <c r="SA21" s="175" t="str">
        <f t="shared" si="211"/>
        <v/>
      </c>
      <c r="SB21" s="175" t="str">
        <f t="shared" si="212"/>
        <v/>
      </c>
      <c r="SC21" s="175" t="str">
        <f t="shared" si="213"/>
        <v/>
      </c>
      <c r="SD21" s="175" t="str">
        <f t="shared" si="214"/>
        <v/>
      </c>
      <c r="SE21" s="175">
        <f t="shared" si="215"/>
        <v>0</v>
      </c>
    </row>
    <row r="22" spans="1:500" ht="25.5">
      <c r="A22" s="75">
        <v>12</v>
      </c>
      <c r="B22" s="82" t="s">
        <v>150</v>
      </c>
      <c r="C22" s="80" t="s">
        <v>151</v>
      </c>
      <c r="D22" s="76" t="s">
        <v>152</v>
      </c>
      <c r="E22" s="76" t="s">
        <v>153</v>
      </c>
      <c r="F22" s="77">
        <v>1</v>
      </c>
      <c r="G22" s="106">
        <v>47166356.859999999</v>
      </c>
      <c r="H22" s="109" t="s">
        <v>369</v>
      </c>
      <c r="I22" s="109" t="s">
        <v>369</v>
      </c>
      <c r="J22" s="109" t="s">
        <v>369</v>
      </c>
      <c r="K22" s="109" t="s">
        <v>369</v>
      </c>
      <c r="L22" s="109" t="s">
        <v>369</v>
      </c>
      <c r="M22" s="109" t="s">
        <v>369</v>
      </c>
      <c r="N22" s="109" t="s">
        <v>369</v>
      </c>
      <c r="O22" s="109" t="s">
        <v>369</v>
      </c>
      <c r="P22" s="109" t="s">
        <v>369</v>
      </c>
      <c r="Q22" s="109" t="s">
        <v>369</v>
      </c>
      <c r="R22" s="109" t="s">
        <v>369</v>
      </c>
      <c r="S22" s="109" t="s">
        <v>369</v>
      </c>
      <c r="T22" s="109" t="s">
        <v>369</v>
      </c>
      <c r="U22" s="109" t="s">
        <v>369</v>
      </c>
      <c r="V22" s="109" t="s">
        <v>369</v>
      </c>
      <c r="W22" s="109" t="s">
        <v>369</v>
      </c>
      <c r="X22" s="109" t="s">
        <v>369</v>
      </c>
      <c r="Y22" s="109" t="s">
        <v>369</v>
      </c>
      <c r="Z22" s="109" t="s">
        <v>369</v>
      </c>
      <c r="AA22" s="109" t="s">
        <v>369</v>
      </c>
      <c r="AB22" s="109" t="s">
        <v>369</v>
      </c>
      <c r="AC22" s="109" t="s">
        <v>369</v>
      </c>
      <c r="AD22" s="109" t="s">
        <v>369</v>
      </c>
      <c r="AE22" s="109" t="s">
        <v>369</v>
      </c>
      <c r="AF22" s="109" t="s">
        <v>369</v>
      </c>
      <c r="AG22" s="109" t="s">
        <v>369</v>
      </c>
      <c r="AH22" s="109" t="s">
        <v>369</v>
      </c>
      <c r="AI22" s="109" t="s">
        <v>369</v>
      </c>
      <c r="AJ22" s="109" t="s">
        <v>369</v>
      </c>
      <c r="AK22" s="109" t="s">
        <v>369</v>
      </c>
      <c r="AL22" s="109" t="s">
        <v>369</v>
      </c>
      <c r="AM22" s="109" t="s">
        <v>369</v>
      </c>
      <c r="AN22" s="109" t="s">
        <v>369</v>
      </c>
      <c r="AO22" s="109" t="s">
        <v>369</v>
      </c>
      <c r="AP22" s="109" t="s">
        <v>369</v>
      </c>
      <c r="AQ22" s="109" t="s">
        <v>369</v>
      </c>
      <c r="AR22" s="109" t="s">
        <v>369</v>
      </c>
      <c r="AS22" s="109" t="s">
        <v>369</v>
      </c>
      <c r="AT22" s="109" t="s">
        <v>369</v>
      </c>
      <c r="AU22" s="144"/>
      <c r="AV22" s="130" t="s">
        <v>111</v>
      </c>
      <c r="AW22" s="130" t="s">
        <v>111</v>
      </c>
      <c r="AX22" s="130" t="s">
        <v>111</v>
      </c>
      <c r="AY22" s="130" t="s">
        <v>111</v>
      </c>
      <c r="AZ22" s="130" t="s">
        <v>111</v>
      </c>
      <c r="BA22" s="130" t="s">
        <v>111</v>
      </c>
      <c r="BB22" s="130" t="s">
        <v>111</v>
      </c>
      <c r="BC22" s="130" t="s">
        <v>115</v>
      </c>
      <c r="BD22" s="130" t="s">
        <v>111</v>
      </c>
      <c r="BE22" s="130" t="s">
        <v>111</v>
      </c>
      <c r="BF22" s="130" t="s">
        <v>111</v>
      </c>
      <c r="BG22" s="130" t="s">
        <v>111</v>
      </c>
      <c r="BH22" s="130" t="s">
        <v>115</v>
      </c>
      <c r="BI22" s="130" t="s">
        <v>111</v>
      </c>
      <c r="BJ22" s="130" t="s">
        <v>111</v>
      </c>
      <c r="BK22" s="130" t="s">
        <v>111</v>
      </c>
      <c r="BL22" s="130" t="s">
        <v>115</v>
      </c>
      <c r="BM22" s="130" t="s">
        <v>115</v>
      </c>
      <c r="BN22" s="130" t="s">
        <v>111</v>
      </c>
      <c r="BO22" s="130" t="s">
        <v>115</v>
      </c>
      <c r="BP22" s="130" t="s">
        <v>111</v>
      </c>
      <c r="BQ22" s="130" t="s">
        <v>111</v>
      </c>
      <c r="BR22" s="130" t="s">
        <v>111</v>
      </c>
      <c r="BS22" s="130" t="s">
        <v>111</v>
      </c>
      <c r="BT22" s="130" t="s">
        <v>111</v>
      </c>
      <c r="BU22" s="130" t="s">
        <v>111</v>
      </c>
      <c r="BV22" s="130" t="s">
        <v>111</v>
      </c>
      <c r="BW22" s="130" t="s">
        <v>111</v>
      </c>
      <c r="BX22" s="130" t="s">
        <v>111</v>
      </c>
      <c r="BY22" s="130" t="s">
        <v>115</v>
      </c>
      <c r="BZ22" s="130" t="s">
        <v>111</v>
      </c>
      <c r="CA22" s="130" t="s">
        <v>111</v>
      </c>
      <c r="CB22" s="130" t="s">
        <v>111</v>
      </c>
      <c r="CC22" s="130" t="s">
        <v>111</v>
      </c>
      <c r="CD22" s="130" t="s">
        <v>111</v>
      </c>
      <c r="CE22" s="130" t="s">
        <v>111</v>
      </c>
      <c r="CF22" s="130" t="s">
        <v>111</v>
      </c>
      <c r="CG22" s="130" t="s">
        <v>111</v>
      </c>
      <c r="CH22" s="130" t="s">
        <v>111</v>
      </c>
      <c r="CI22" s="131" t="s">
        <v>111</v>
      </c>
      <c r="CJ22" s="131" t="s">
        <v>111</v>
      </c>
      <c r="CK22" s="131" t="s">
        <v>111</v>
      </c>
      <c r="CL22" s="131" t="s">
        <v>111</v>
      </c>
      <c r="CM22" s="131" t="s">
        <v>111</v>
      </c>
      <c r="CN22" s="131" t="s">
        <v>111</v>
      </c>
      <c r="CO22" s="131" t="s">
        <v>111</v>
      </c>
      <c r="CP22" s="131" t="s">
        <v>111</v>
      </c>
      <c r="CQ22" s="131" t="s">
        <v>111</v>
      </c>
      <c r="CR22" s="131" t="s">
        <v>111</v>
      </c>
      <c r="CS22" s="131" t="s">
        <v>111</v>
      </c>
      <c r="CT22" s="131" t="s">
        <v>111</v>
      </c>
      <c r="CU22" s="131" t="s">
        <v>115</v>
      </c>
      <c r="CV22" s="131" t="s">
        <v>111</v>
      </c>
      <c r="CW22" s="131" t="s">
        <v>111</v>
      </c>
      <c r="CX22" s="131" t="s">
        <v>111</v>
      </c>
      <c r="CY22" s="131" t="s">
        <v>111</v>
      </c>
      <c r="CZ22" s="131" t="s">
        <v>111</v>
      </c>
      <c r="DA22" s="131" t="s">
        <v>111</v>
      </c>
      <c r="DB22" s="131" t="s">
        <v>111</v>
      </c>
      <c r="DC22" s="131" t="s">
        <v>111</v>
      </c>
      <c r="DD22" s="131" t="s">
        <v>111</v>
      </c>
      <c r="DE22" s="131" t="s">
        <v>111</v>
      </c>
      <c r="DF22" s="131" t="s">
        <v>111</v>
      </c>
      <c r="DG22" s="131" t="s">
        <v>115</v>
      </c>
      <c r="DH22" s="131" t="s">
        <v>111</v>
      </c>
      <c r="DI22" s="131" t="s">
        <v>111</v>
      </c>
      <c r="DJ22" s="131" t="s">
        <v>115</v>
      </c>
      <c r="DK22" s="131" t="s">
        <v>111</v>
      </c>
      <c r="DL22" s="131" t="s">
        <v>111</v>
      </c>
      <c r="DM22" s="131" t="s">
        <v>111</v>
      </c>
      <c r="DN22" s="131" t="s">
        <v>111</v>
      </c>
      <c r="DO22" s="131" t="s">
        <v>111</v>
      </c>
      <c r="DP22" s="131" t="s">
        <v>111</v>
      </c>
      <c r="DQ22" s="131" t="s">
        <v>111</v>
      </c>
      <c r="DR22" s="131" t="s">
        <v>111</v>
      </c>
      <c r="DS22" s="131" t="s">
        <v>111</v>
      </c>
      <c r="DT22" s="131" t="s">
        <v>111</v>
      </c>
      <c r="DU22" s="131" t="s">
        <v>111</v>
      </c>
      <c r="DV22" s="132" t="s">
        <v>111</v>
      </c>
      <c r="DW22" s="132" t="s">
        <v>111</v>
      </c>
      <c r="DX22" s="132" t="s">
        <v>111</v>
      </c>
      <c r="DY22" s="132" t="s">
        <v>111</v>
      </c>
      <c r="DZ22" s="132" t="s">
        <v>111</v>
      </c>
      <c r="EA22" s="132" t="s">
        <v>111</v>
      </c>
      <c r="EB22" s="132" t="s">
        <v>111</v>
      </c>
      <c r="EC22" s="132" t="s">
        <v>111</v>
      </c>
      <c r="ED22" s="132" t="s">
        <v>111</v>
      </c>
      <c r="EE22" s="132" t="s">
        <v>111</v>
      </c>
      <c r="EF22" s="132" t="s">
        <v>111</v>
      </c>
      <c r="EG22" s="132" t="s">
        <v>111</v>
      </c>
      <c r="EH22" s="132" t="s">
        <v>111</v>
      </c>
      <c r="EI22" s="132" t="s">
        <v>111</v>
      </c>
      <c r="EJ22" s="132" t="s">
        <v>111</v>
      </c>
      <c r="EK22" s="132" t="s">
        <v>111</v>
      </c>
      <c r="EL22" s="132" t="s">
        <v>111</v>
      </c>
      <c r="EM22" s="132" t="s">
        <v>111</v>
      </c>
      <c r="EN22" s="132" t="s">
        <v>111</v>
      </c>
      <c r="EO22" s="132" t="s">
        <v>111</v>
      </c>
      <c r="EP22" s="132" t="s">
        <v>111</v>
      </c>
      <c r="EQ22" s="132" t="s">
        <v>111</v>
      </c>
      <c r="ER22" s="132" t="s">
        <v>111</v>
      </c>
      <c r="ES22" s="132" t="s">
        <v>111</v>
      </c>
      <c r="ET22" s="132" t="s">
        <v>115</v>
      </c>
      <c r="EU22" s="132" t="s">
        <v>111</v>
      </c>
      <c r="EV22" s="132" t="s">
        <v>111</v>
      </c>
      <c r="EW22" s="132" t="s">
        <v>111</v>
      </c>
      <c r="EX22" s="132" t="s">
        <v>111</v>
      </c>
      <c r="EY22" s="132" t="s">
        <v>115</v>
      </c>
      <c r="EZ22" s="132" t="s">
        <v>111</v>
      </c>
      <c r="FA22" s="132" t="s">
        <v>111</v>
      </c>
      <c r="FB22" s="132" t="s">
        <v>111</v>
      </c>
      <c r="FC22" s="132" t="s">
        <v>111</v>
      </c>
      <c r="FD22" s="132" t="s">
        <v>111</v>
      </c>
      <c r="FE22" s="132" t="s">
        <v>111</v>
      </c>
      <c r="FF22" s="132" t="s">
        <v>111</v>
      </c>
      <c r="FG22" s="132" t="s">
        <v>111</v>
      </c>
      <c r="FH22" s="132" t="s">
        <v>111</v>
      </c>
      <c r="FI22" s="136"/>
      <c r="FJ22" s="138" t="str">
        <f t="shared" si="5"/>
        <v>CUMPLE</v>
      </c>
      <c r="FK22" s="138" t="str">
        <f t="shared" si="6"/>
        <v>CUMPLE</v>
      </c>
      <c r="FL22" s="138" t="str">
        <f t="shared" si="7"/>
        <v>CUMPLE</v>
      </c>
      <c r="FM22" s="138" t="str">
        <f t="shared" si="8"/>
        <v>CUMPLE</v>
      </c>
      <c r="FN22" s="138" t="str">
        <f t="shared" si="9"/>
        <v>CUMPLE</v>
      </c>
      <c r="FO22" s="138" t="str">
        <f t="shared" si="10"/>
        <v>CUMPLE</v>
      </c>
      <c r="FP22" s="138" t="str">
        <f t="shared" si="11"/>
        <v>CUMPLE</v>
      </c>
      <c r="FQ22" s="138" t="str">
        <f t="shared" si="12"/>
        <v>NO CUMPLE</v>
      </c>
      <c r="FR22" s="138" t="str">
        <f t="shared" si="13"/>
        <v>CUMPLE</v>
      </c>
      <c r="FS22" s="138" t="str">
        <f t="shared" si="14"/>
        <v>CUMPLE</v>
      </c>
      <c r="FT22" s="138" t="str">
        <f t="shared" si="15"/>
        <v>CUMPLE</v>
      </c>
      <c r="FU22" s="138" t="str">
        <f t="shared" si="16"/>
        <v>CUMPLE</v>
      </c>
      <c r="FV22" s="138" t="str">
        <f t="shared" si="17"/>
        <v>NO CUMPLE</v>
      </c>
      <c r="FW22" s="138" t="str">
        <f t="shared" si="18"/>
        <v>CUMPLE</v>
      </c>
      <c r="FX22" s="138" t="str">
        <f t="shared" si="19"/>
        <v>CUMPLE</v>
      </c>
      <c r="FY22" s="138" t="str">
        <f t="shared" si="20"/>
        <v>CUMPLE</v>
      </c>
      <c r="FZ22" s="138" t="str">
        <f t="shared" si="21"/>
        <v>NO CUMPLE</v>
      </c>
      <c r="GA22" s="138" t="str">
        <f t="shared" si="22"/>
        <v>NO CUMPLE</v>
      </c>
      <c r="GB22" s="138" t="str">
        <f t="shared" si="23"/>
        <v>CUMPLE</v>
      </c>
      <c r="GC22" s="138" t="str">
        <f t="shared" si="24"/>
        <v>NO CUMPLE</v>
      </c>
      <c r="GD22" s="138" t="str">
        <f t="shared" si="25"/>
        <v>CUMPLE</v>
      </c>
      <c r="GE22" s="138" t="str">
        <f t="shared" si="26"/>
        <v>CUMPLE</v>
      </c>
      <c r="GF22" s="138" t="str">
        <f t="shared" si="27"/>
        <v>CUMPLE</v>
      </c>
      <c r="GG22" s="138" t="str">
        <f t="shared" si="28"/>
        <v>CUMPLE</v>
      </c>
      <c r="GH22" s="138" t="str">
        <f t="shared" si="29"/>
        <v>NO CUMPLE</v>
      </c>
      <c r="GI22" s="138" t="str">
        <f t="shared" si="30"/>
        <v>CUMPLE</v>
      </c>
      <c r="GJ22" s="138" t="str">
        <f t="shared" si="31"/>
        <v>CUMPLE</v>
      </c>
      <c r="GK22" s="138" t="str">
        <f t="shared" si="32"/>
        <v>NO CUMPLE</v>
      </c>
      <c r="GL22" s="138" t="str">
        <f t="shared" si="33"/>
        <v>CUMPLE</v>
      </c>
      <c r="GM22" s="138" t="str">
        <f t="shared" si="34"/>
        <v>NO CUMPLE</v>
      </c>
      <c r="GN22" s="138" t="str">
        <f t="shared" si="35"/>
        <v>CUMPLE</v>
      </c>
      <c r="GO22" s="138" t="str">
        <f t="shared" si="36"/>
        <v>CUMPLE</v>
      </c>
      <c r="GP22" s="138" t="str">
        <f t="shared" si="37"/>
        <v>CUMPLE</v>
      </c>
      <c r="GQ22" s="138" t="str">
        <f t="shared" si="38"/>
        <v>CUMPLE</v>
      </c>
      <c r="GR22" s="138" t="str">
        <f t="shared" si="39"/>
        <v>CUMPLE</v>
      </c>
      <c r="GS22" s="138" t="str">
        <f t="shared" si="40"/>
        <v>CUMPLE</v>
      </c>
      <c r="GT22" s="138" t="str">
        <f t="shared" si="41"/>
        <v>CUMPLE</v>
      </c>
      <c r="GU22" s="138" t="str">
        <f t="shared" si="42"/>
        <v>CUMPLE</v>
      </c>
      <c r="GV22" s="138" t="str">
        <f t="shared" si="43"/>
        <v>CUMPLE</v>
      </c>
      <c r="GW22" s="141"/>
      <c r="GX22" s="124" t="s">
        <v>369</v>
      </c>
      <c r="GY22" s="124" t="s">
        <v>369</v>
      </c>
      <c r="GZ22" s="124" t="s">
        <v>369</v>
      </c>
      <c r="HA22" s="124" t="s">
        <v>369</v>
      </c>
      <c r="HB22" s="124" t="s">
        <v>369</v>
      </c>
      <c r="HC22" s="124" t="s">
        <v>369</v>
      </c>
      <c r="HD22" s="124" t="s">
        <v>369</v>
      </c>
      <c r="HE22" s="124" t="s">
        <v>369</v>
      </c>
      <c r="HF22" s="124" t="s">
        <v>369</v>
      </c>
      <c r="HG22" s="124" t="s">
        <v>369</v>
      </c>
      <c r="HH22" s="124" t="s">
        <v>369</v>
      </c>
      <c r="HI22" s="124" t="s">
        <v>369</v>
      </c>
      <c r="HJ22" s="124" t="s">
        <v>369</v>
      </c>
      <c r="HK22" s="124" t="s">
        <v>369</v>
      </c>
      <c r="HL22" s="124" t="s">
        <v>369</v>
      </c>
      <c r="HM22" s="124" t="s">
        <v>369</v>
      </c>
      <c r="HN22" s="124" t="s">
        <v>369</v>
      </c>
      <c r="HO22" s="124" t="s">
        <v>369</v>
      </c>
      <c r="HP22" s="124" t="s">
        <v>369</v>
      </c>
      <c r="HQ22" s="124" t="s">
        <v>369</v>
      </c>
      <c r="HR22" s="124" t="s">
        <v>369</v>
      </c>
      <c r="HS22" s="124" t="s">
        <v>369</v>
      </c>
      <c r="HT22" s="124" t="s">
        <v>369</v>
      </c>
      <c r="HU22" s="124" t="s">
        <v>369</v>
      </c>
      <c r="HV22" s="124" t="s">
        <v>369</v>
      </c>
      <c r="HW22" s="124" t="s">
        <v>369</v>
      </c>
      <c r="HX22" s="124" t="s">
        <v>369</v>
      </c>
      <c r="HY22" s="124" t="s">
        <v>369</v>
      </c>
      <c r="HZ22" s="124" t="s">
        <v>369</v>
      </c>
      <c r="IA22" s="124" t="s">
        <v>369</v>
      </c>
      <c r="IB22" s="124" t="s">
        <v>369</v>
      </c>
      <c r="IC22" s="124" t="s">
        <v>369</v>
      </c>
      <c r="ID22" s="124" t="s">
        <v>369</v>
      </c>
      <c r="IE22" s="124" t="s">
        <v>369</v>
      </c>
      <c r="IF22" s="124" t="s">
        <v>369</v>
      </c>
      <c r="IG22" s="124" t="s">
        <v>369</v>
      </c>
      <c r="IH22" s="124" t="s">
        <v>369</v>
      </c>
      <c r="II22" s="124" t="s">
        <v>369</v>
      </c>
      <c r="IJ22" s="124" t="s">
        <v>369</v>
      </c>
      <c r="IK22" s="142"/>
      <c r="IL22" s="154" t="s">
        <v>369</v>
      </c>
      <c r="IM22" s="154" t="s">
        <v>369</v>
      </c>
      <c r="IN22" s="154" t="s">
        <v>369</v>
      </c>
      <c r="IO22" s="154" t="s">
        <v>369</v>
      </c>
      <c r="IP22" s="154" t="s">
        <v>369</v>
      </c>
      <c r="IQ22" s="154" t="s">
        <v>369</v>
      </c>
      <c r="IR22" s="154" t="s">
        <v>369</v>
      </c>
      <c r="IS22" s="154" t="s">
        <v>369</v>
      </c>
      <c r="IT22" s="154" t="s">
        <v>369</v>
      </c>
      <c r="IU22" s="154" t="s">
        <v>369</v>
      </c>
      <c r="IV22" s="154" t="s">
        <v>369</v>
      </c>
      <c r="IW22" s="154" t="s">
        <v>369</v>
      </c>
      <c r="IX22" s="154" t="s">
        <v>369</v>
      </c>
      <c r="IY22" s="154" t="s">
        <v>369</v>
      </c>
      <c r="IZ22" s="154" t="s">
        <v>369</v>
      </c>
      <c r="JA22" s="154" t="s">
        <v>369</v>
      </c>
      <c r="JB22" s="154" t="s">
        <v>369</v>
      </c>
      <c r="JC22" s="154" t="s">
        <v>369</v>
      </c>
      <c r="JD22" s="154" t="s">
        <v>369</v>
      </c>
      <c r="JE22" s="154" t="s">
        <v>369</v>
      </c>
      <c r="JF22" s="154" t="s">
        <v>369</v>
      </c>
      <c r="JG22" s="154" t="s">
        <v>369</v>
      </c>
      <c r="JH22" s="154" t="s">
        <v>369</v>
      </c>
      <c r="JI22" s="154" t="s">
        <v>369</v>
      </c>
      <c r="JJ22" s="154" t="s">
        <v>369</v>
      </c>
      <c r="JK22" s="154" t="s">
        <v>369</v>
      </c>
      <c r="JL22" s="154" t="s">
        <v>369</v>
      </c>
      <c r="JM22" s="154" t="s">
        <v>369</v>
      </c>
      <c r="JN22" s="154" t="s">
        <v>369</v>
      </c>
      <c r="JO22" s="154" t="s">
        <v>369</v>
      </c>
      <c r="JP22" s="154" t="s">
        <v>369</v>
      </c>
      <c r="JQ22" s="154" t="s">
        <v>369</v>
      </c>
      <c r="JR22" s="154" t="s">
        <v>369</v>
      </c>
      <c r="JS22" s="154" t="s">
        <v>369</v>
      </c>
      <c r="JT22" s="154" t="s">
        <v>369</v>
      </c>
      <c r="JU22" s="154" t="s">
        <v>369</v>
      </c>
      <c r="JV22" s="154" t="s">
        <v>369</v>
      </c>
      <c r="JW22" s="154" t="s">
        <v>369</v>
      </c>
      <c r="JX22" s="154" t="s">
        <v>369</v>
      </c>
      <c r="JY22" s="141"/>
      <c r="JZ22" s="166" t="str">
        <f t="shared" si="44"/>
        <v/>
      </c>
      <c r="KA22" s="166" t="str">
        <f t="shared" si="45"/>
        <v/>
      </c>
      <c r="KB22" s="166" t="str">
        <f t="shared" si="46"/>
        <v/>
      </c>
      <c r="KC22" s="166" t="str">
        <f t="shared" si="47"/>
        <v/>
      </c>
      <c r="KD22" s="166" t="str">
        <f t="shared" si="48"/>
        <v/>
      </c>
      <c r="KE22" s="166" t="str">
        <f t="shared" si="49"/>
        <v/>
      </c>
      <c r="KF22" s="166" t="str">
        <f t="shared" si="50"/>
        <v/>
      </c>
      <c r="KG22" s="166" t="str">
        <f t="shared" si="51"/>
        <v/>
      </c>
      <c r="KH22" s="166" t="str">
        <f t="shared" si="52"/>
        <v/>
      </c>
      <c r="KI22" s="166" t="str">
        <f t="shared" si="53"/>
        <v/>
      </c>
      <c r="KJ22" s="166" t="str">
        <f t="shared" si="54"/>
        <v/>
      </c>
      <c r="KK22" s="166" t="str">
        <f t="shared" si="55"/>
        <v/>
      </c>
      <c r="KL22" s="166" t="str">
        <f t="shared" si="56"/>
        <v/>
      </c>
      <c r="KM22" s="166" t="str">
        <f t="shared" si="57"/>
        <v/>
      </c>
      <c r="KN22" s="166" t="str">
        <f t="shared" si="58"/>
        <v/>
      </c>
      <c r="KO22" s="166" t="str">
        <f t="shared" si="59"/>
        <v/>
      </c>
      <c r="KP22" s="166" t="str">
        <f t="shared" si="60"/>
        <v/>
      </c>
      <c r="KQ22" s="166" t="str">
        <f t="shared" si="61"/>
        <v/>
      </c>
      <c r="KR22" s="166" t="str">
        <f t="shared" si="62"/>
        <v/>
      </c>
      <c r="KS22" s="166" t="str">
        <f t="shared" si="63"/>
        <v/>
      </c>
      <c r="KT22" s="166" t="str">
        <f t="shared" si="64"/>
        <v/>
      </c>
      <c r="KU22" s="166" t="str">
        <f t="shared" si="65"/>
        <v/>
      </c>
      <c r="KV22" s="166" t="str">
        <f t="shared" si="66"/>
        <v/>
      </c>
      <c r="KW22" s="166" t="str">
        <f t="shared" si="67"/>
        <v/>
      </c>
      <c r="KX22" s="166" t="str">
        <f t="shared" si="68"/>
        <v/>
      </c>
      <c r="KY22" s="166" t="str">
        <f t="shared" si="69"/>
        <v/>
      </c>
      <c r="KZ22" s="166" t="str">
        <f t="shared" si="70"/>
        <v/>
      </c>
      <c r="LA22" s="166" t="str">
        <f t="shared" si="71"/>
        <v/>
      </c>
      <c r="LB22" s="166" t="str">
        <f t="shared" si="72"/>
        <v/>
      </c>
      <c r="LC22" s="166" t="str">
        <f t="shared" si="73"/>
        <v/>
      </c>
      <c r="LD22" s="166" t="str">
        <f t="shared" si="74"/>
        <v/>
      </c>
      <c r="LE22" s="166" t="str">
        <f t="shared" si="75"/>
        <v/>
      </c>
      <c r="LF22" s="166" t="str">
        <f t="shared" si="76"/>
        <v/>
      </c>
      <c r="LG22" s="166" t="str">
        <f t="shared" si="77"/>
        <v/>
      </c>
      <c r="LH22" s="166" t="str">
        <f t="shared" si="78"/>
        <v/>
      </c>
      <c r="LI22" s="166" t="str">
        <f t="shared" si="79"/>
        <v/>
      </c>
      <c r="LJ22" s="166" t="str">
        <f t="shared" si="80"/>
        <v/>
      </c>
      <c r="LK22" s="166" t="str">
        <f t="shared" si="81"/>
        <v/>
      </c>
      <c r="LL22" s="166" t="str">
        <f t="shared" si="82"/>
        <v/>
      </c>
      <c r="LM22" s="168">
        <f t="shared" si="83"/>
        <v>0</v>
      </c>
      <c r="LN22" s="115"/>
      <c r="LO22" s="115"/>
      <c r="LP22" s="115"/>
      <c r="LQ22" s="115"/>
      <c r="LR22" s="115"/>
      <c r="LS22" s="115"/>
      <c r="LT22" s="115"/>
      <c r="LU22" s="115"/>
      <c r="LV22" s="115"/>
      <c r="LW22" s="115"/>
      <c r="LX22" s="115"/>
      <c r="LY22" s="115"/>
      <c r="LZ22" s="115"/>
      <c r="MA22" s="115"/>
      <c r="MB22" s="115"/>
      <c r="MC22" s="115"/>
      <c r="MD22" s="115"/>
      <c r="ME22" s="115"/>
      <c r="MF22" s="115"/>
      <c r="MG22" s="115"/>
      <c r="MH22" s="115"/>
      <c r="MI22" s="115"/>
      <c r="MJ22" s="115"/>
      <c r="MK22" s="115"/>
      <c r="ML22" s="115"/>
      <c r="MM22" s="115"/>
      <c r="MN22" s="115"/>
      <c r="MO22" s="115"/>
      <c r="MP22" s="115"/>
      <c r="MQ22" s="115"/>
      <c r="MR22" s="115"/>
      <c r="MS22" s="115"/>
      <c r="MT22" s="115"/>
      <c r="MU22" s="115"/>
      <c r="MV22" s="115"/>
      <c r="MW22" s="115"/>
      <c r="MX22" s="115"/>
      <c r="MY22" s="115"/>
      <c r="MZ22" s="115"/>
      <c r="NA22" s="142"/>
      <c r="NB22" s="115">
        <f t="shared" si="84"/>
        <v>0</v>
      </c>
      <c r="NC22" s="115">
        <f t="shared" si="85"/>
        <v>0</v>
      </c>
      <c r="ND22" s="115">
        <f t="shared" si="86"/>
        <v>0</v>
      </c>
      <c r="NE22" s="115">
        <f t="shared" si="87"/>
        <v>0</v>
      </c>
      <c r="NF22" s="115">
        <f t="shared" si="88"/>
        <v>0</v>
      </c>
      <c r="NG22" s="115">
        <f t="shared" si="89"/>
        <v>0</v>
      </c>
      <c r="NH22" s="115">
        <f t="shared" si="90"/>
        <v>0</v>
      </c>
      <c r="NI22" s="115">
        <f t="shared" si="91"/>
        <v>0</v>
      </c>
      <c r="NJ22" s="115">
        <f t="shared" si="92"/>
        <v>0</v>
      </c>
      <c r="NK22" s="115">
        <f t="shared" si="93"/>
        <v>0</v>
      </c>
      <c r="NL22" s="115">
        <f t="shared" si="94"/>
        <v>0</v>
      </c>
      <c r="NM22" s="115">
        <f t="shared" si="95"/>
        <v>0</v>
      </c>
      <c r="NN22" s="115">
        <f t="shared" si="96"/>
        <v>0</v>
      </c>
      <c r="NO22" s="115">
        <f t="shared" si="97"/>
        <v>0</v>
      </c>
      <c r="NP22" s="115">
        <f t="shared" si="98"/>
        <v>0</v>
      </c>
      <c r="NQ22" s="115">
        <f t="shared" si="99"/>
        <v>0</v>
      </c>
      <c r="NR22" s="115">
        <f t="shared" si="100"/>
        <v>0</v>
      </c>
      <c r="NS22" s="115">
        <f t="shared" si="101"/>
        <v>0</v>
      </c>
      <c r="NT22" s="115">
        <f t="shared" si="102"/>
        <v>0</v>
      </c>
      <c r="NU22" s="115">
        <f t="shared" si="103"/>
        <v>0</v>
      </c>
      <c r="NV22" s="115">
        <f t="shared" si="104"/>
        <v>0</v>
      </c>
      <c r="NW22" s="115">
        <f t="shared" si="105"/>
        <v>0</v>
      </c>
      <c r="NX22" s="115">
        <f t="shared" si="106"/>
        <v>0</v>
      </c>
      <c r="NY22" s="115">
        <f t="shared" si="107"/>
        <v>0</v>
      </c>
      <c r="NZ22" s="115">
        <f t="shared" si="108"/>
        <v>0</v>
      </c>
      <c r="OA22" s="115">
        <f t="shared" si="109"/>
        <v>0</v>
      </c>
      <c r="OB22" s="115">
        <f t="shared" si="110"/>
        <v>0</v>
      </c>
      <c r="OC22" s="115">
        <f t="shared" si="111"/>
        <v>0</v>
      </c>
      <c r="OD22" s="115">
        <f t="shared" si="112"/>
        <v>0</v>
      </c>
      <c r="OE22" s="115">
        <f t="shared" si="113"/>
        <v>0</v>
      </c>
      <c r="OF22" s="115">
        <f t="shared" si="114"/>
        <v>0</v>
      </c>
      <c r="OG22" s="115">
        <f t="shared" si="115"/>
        <v>0</v>
      </c>
      <c r="OH22" s="115">
        <f t="shared" si="116"/>
        <v>0</v>
      </c>
      <c r="OI22" s="115">
        <f t="shared" si="117"/>
        <v>0</v>
      </c>
      <c r="OJ22" s="115">
        <f t="shared" si="118"/>
        <v>0</v>
      </c>
      <c r="OK22" s="115">
        <f t="shared" si="119"/>
        <v>0</v>
      </c>
      <c r="OL22" s="115">
        <f t="shared" si="120"/>
        <v>0</v>
      </c>
      <c r="OM22" s="115">
        <f t="shared" si="121"/>
        <v>0</v>
      </c>
      <c r="ON22" s="115">
        <f t="shared" si="122"/>
        <v>0</v>
      </c>
      <c r="OO22" s="142"/>
      <c r="OP22" s="170" t="str">
        <f t="shared" si="123"/>
        <v/>
      </c>
      <c r="OQ22" s="170" t="str">
        <f t="shared" si="124"/>
        <v/>
      </c>
      <c r="OR22" s="170" t="str">
        <f t="shared" si="125"/>
        <v/>
      </c>
      <c r="OS22" s="170" t="str">
        <f t="shared" si="126"/>
        <v/>
      </c>
      <c r="OT22" s="170" t="str">
        <f t="shared" si="127"/>
        <v/>
      </c>
      <c r="OU22" s="170" t="str">
        <f t="shared" si="128"/>
        <v/>
      </c>
      <c r="OV22" s="170" t="str">
        <f t="shared" si="129"/>
        <v/>
      </c>
      <c r="OW22" s="170" t="str">
        <f t="shared" si="130"/>
        <v/>
      </c>
      <c r="OX22" s="170" t="str">
        <f t="shared" si="131"/>
        <v/>
      </c>
      <c r="OY22" s="170" t="str">
        <f t="shared" si="132"/>
        <v/>
      </c>
      <c r="OZ22" s="170" t="str">
        <f t="shared" si="133"/>
        <v/>
      </c>
      <c r="PA22" s="170" t="str">
        <f t="shared" si="134"/>
        <v/>
      </c>
      <c r="PB22" s="170" t="str">
        <f t="shared" si="135"/>
        <v/>
      </c>
      <c r="PC22" s="170" t="str">
        <f t="shared" si="136"/>
        <v/>
      </c>
      <c r="PD22" s="170" t="str">
        <f t="shared" si="137"/>
        <v/>
      </c>
      <c r="PE22" s="170" t="str">
        <f t="shared" si="138"/>
        <v/>
      </c>
      <c r="PF22" s="170" t="str">
        <f t="shared" si="139"/>
        <v/>
      </c>
      <c r="PG22" s="170" t="str">
        <f t="shared" si="140"/>
        <v/>
      </c>
      <c r="PH22" s="170" t="str">
        <f t="shared" si="141"/>
        <v/>
      </c>
      <c r="PI22" s="170" t="str">
        <f t="shared" si="142"/>
        <v/>
      </c>
      <c r="PJ22" s="170" t="str">
        <f t="shared" si="143"/>
        <v/>
      </c>
      <c r="PK22" s="170" t="str">
        <f t="shared" si="144"/>
        <v/>
      </c>
      <c r="PL22" s="170" t="str">
        <f t="shared" si="145"/>
        <v/>
      </c>
      <c r="PM22" s="170" t="str">
        <f t="shared" si="146"/>
        <v/>
      </c>
      <c r="PN22" s="170" t="str">
        <f t="shared" si="147"/>
        <v/>
      </c>
      <c r="PO22" s="170" t="str">
        <f t="shared" si="148"/>
        <v/>
      </c>
      <c r="PP22" s="170" t="str">
        <f t="shared" si="149"/>
        <v/>
      </c>
      <c r="PQ22" s="170" t="str">
        <f t="shared" si="150"/>
        <v/>
      </c>
      <c r="PR22" s="170" t="str">
        <f t="shared" si="151"/>
        <v/>
      </c>
      <c r="PS22" s="170" t="str">
        <f t="shared" si="152"/>
        <v/>
      </c>
      <c r="PT22" s="170" t="str">
        <f t="shared" si="153"/>
        <v/>
      </c>
      <c r="PU22" s="170" t="str">
        <f t="shared" si="154"/>
        <v/>
      </c>
      <c r="PV22" s="170" t="str">
        <f t="shared" si="155"/>
        <v/>
      </c>
      <c r="PW22" s="170" t="str">
        <f t="shared" si="156"/>
        <v/>
      </c>
      <c r="PX22" s="170" t="str">
        <f t="shared" si="157"/>
        <v/>
      </c>
      <c r="PY22" s="170" t="str">
        <f t="shared" si="158"/>
        <v/>
      </c>
      <c r="PZ22" s="170" t="str">
        <f t="shared" si="159"/>
        <v/>
      </c>
      <c r="QA22" s="170" t="str">
        <f t="shared" si="160"/>
        <v/>
      </c>
      <c r="QB22" s="170" t="str">
        <f t="shared" si="161"/>
        <v/>
      </c>
      <c r="QC22" s="172"/>
      <c r="QD22" s="171" t="str">
        <f t="shared" si="162"/>
        <v/>
      </c>
      <c r="QE22" s="172" t="str">
        <f t="shared" si="163"/>
        <v/>
      </c>
      <c r="QF22" s="172" t="str">
        <f t="shared" si="164"/>
        <v/>
      </c>
      <c r="QG22" s="172" t="str">
        <f t="shared" si="165"/>
        <v/>
      </c>
      <c r="QH22" s="172" t="str">
        <f t="shared" si="166"/>
        <v/>
      </c>
      <c r="QI22" s="172" t="str">
        <f t="shared" si="167"/>
        <v/>
      </c>
      <c r="QJ22" s="172" t="str">
        <f t="shared" si="168"/>
        <v/>
      </c>
      <c r="QK22" s="172" t="str">
        <f t="shared" si="169"/>
        <v/>
      </c>
      <c r="QL22" s="172" t="str">
        <f t="shared" si="170"/>
        <v/>
      </c>
      <c r="QM22" s="172" t="str">
        <f t="shared" si="171"/>
        <v/>
      </c>
      <c r="QN22" s="172" t="str">
        <f t="shared" si="172"/>
        <v/>
      </c>
      <c r="QO22" s="172" t="str">
        <f t="shared" si="173"/>
        <v/>
      </c>
      <c r="QP22" s="172" t="str">
        <f t="shared" si="174"/>
        <v/>
      </c>
      <c r="QQ22" s="172" t="str">
        <f t="shared" si="175"/>
        <v/>
      </c>
      <c r="QR22" s="172" t="str">
        <f t="shared" si="176"/>
        <v/>
      </c>
      <c r="QS22" s="172" t="str">
        <f t="shared" si="177"/>
        <v/>
      </c>
      <c r="QT22" s="172" t="str">
        <f t="shared" si="178"/>
        <v/>
      </c>
      <c r="QU22" s="172" t="str">
        <f t="shared" si="179"/>
        <v/>
      </c>
      <c r="QV22" s="172" t="str">
        <f t="shared" si="180"/>
        <v/>
      </c>
      <c r="QW22" s="172" t="str">
        <f t="shared" si="181"/>
        <v/>
      </c>
      <c r="QX22" s="172" t="str">
        <f t="shared" si="182"/>
        <v/>
      </c>
      <c r="QY22" s="172" t="str">
        <f t="shared" si="183"/>
        <v/>
      </c>
      <c r="QZ22" s="172" t="str">
        <f t="shared" si="184"/>
        <v/>
      </c>
      <c r="RA22" s="172" t="str">
        <f t="shared" si="185"/>
        <v/>
      </c>
      <c r="RB22" s="172" t="str">
        <f t="shared" si="186"/>
        <v/>
      </c>
      <c r="RC22" s="172" t="str">
        <f t="shared" si="187"/>
        <v/>
      </c>
      <c r="RD22" s="172" t="str">
        <f t="shared" si="188"/>
        <v/>
      </c>
      <c r="RE22" s="172" t="str">
        <f t="shared" si="189"/>
        <v/>
      </c>
      <c r="RF22" s="172" t="str">
        <f t="shared" si="190"/>
        <v/>
      </c>
      <c r="RG22" s="172" t="str">
        <f t="shared" si="191"/>
        <v/>
      </c>
      <c r="RH22" s="172" t="str">
        <f t="shared" si="192"/>
        <v/>
      </c>
      <c r="RI22" s="172" t="str">
        <f t="shared" si="193"/>
        <v/>
      </c>
      <c r="RJ22" s="172" t="str">
        <f t="shared" si="194"/>
        <v/>
      </c>
      <c r="RK22" s="172" t="str">
        <f t="shared" si="195"/>
        <v/>
      </c>
      <c r="RL22" s="172" t="str">
        <f t="shared" si="196"/>
        <v/>
      </c>
      <c r="RM22" s="172" t="str">
        <f t="shared" si="197"/>
        <v/>
      </c>
      <c r="RN22" s="172" t="str">
        <f t="shared" si="198"/>
        <v/>
      </c>
      <c r="RO22" s="172" t="str">
        <f t="shared" si="199"/>
        <v/>
      </c>
      <c r="RP22" s="172" t="str">
        <f t="shared" si="200"/>
        <v/>
      </c>
      <c r="RQ22" s="173">
        <f t="shared" si="201"/>
        <v>0</v>
      </c>
      <c r="RR22" s="21" t="str">
        <f t="shared" si="202"/>
        <v/>
      </c>
      <c r="RS22" s="21" t="str">
        <f t="shared" si="203"/>
        <v/>
      </c>
      <c r="RT22" s="21" t="str">
        <f t="shared" si="204"/>
        <v/>
      </c>
      <c r="RU22" s="21" t="str">
        <f t="shared" si="205"/>
        <v/>
      </c>
      <c r="RV22" s="21" t="str">
        <f t="shared" si="206"/>
        <v/>
      </c>
      <c r="RW22" s="21" t="str">
        <f t="shared" si="207"/>
        <v/>
      </c>
      <c r="RX22" s="174" t="str">
        <f t="shared" si="208"/>
        <v/>
      </c>
      <c r="RY22" s="175" t="str">
        <f t="shared" si="209"/>
        <v/>
      </c>
      <c r="RZ22" s="175" t="str">
        <f t="shared" si="210"/>
        <v/>
      </c>
      <c r="SA22" s="175" t="str">
        <f t="shared" si="211"/>
        <v/>
      </c>
      <c r="SB22" s="175" t="str">
        <f t="shared" si="212"/>
        <v/>
      </c>
      <c r="SC22" s="175" t="str">
        <f t="shared" si="213"/>
        <v/>
      </c>
      <c r="SD22" s="175" t="str">
        <f t="shared" si="214"/>
        <v/>
      </c>
      <c r="SE22" s="175">
        <f t="shared" si="215"/>
        <v>0</v>
      </c>
    </row>
    <row r="23" spans="1:500" ht="38.25" hidden="1">
      <c r="A23" s="75">
        <v>13</v>
      </c>
      <c r="B23" s="82" t="s">
        <v>150</v>
      </c>
      <c r="C23" s="80" t="s">
        <v>151</v>
      </c>
      <c r="D23" s="76" t="s">
        <v>154</v>
      </c>
      <c r="E23" s="76" t="s">
        <v>155</v>
      </c>
      <c r="F23" s="77">
        <v>10</v>
      </c>
      <c r="G23" s="106">
        <v>19446599.199999999</v>
      </c>
      <c r="H23" s="109" t="s">
        <v>369</v>
      </c>
      <c r="I23" s="109" t="s">
        <v>369</v>
      </c>
      <c r="J23" s="109" t="s">
        <v>369</v>
      </c>
      <c r="K23" s="109" t="s">
        <v>369</v>
      </c>
      <c r="L23" s="109" t="s">
        <v>369</v>
      </c>
      <c r="M23" s="109" t="s">
        <v>369</v>
      </c>
      <c r="N23" s="109" t="s">
        <v>369</v>
      </c>
      <c r="O23" s="109" t="s">
        <v>369</v>
      </c>
      <c r="P23" s="109" t="s">
        <v>369</v>
      </c>
      <c r="Q23" s="109" t="s">
        <v>369</v>
      </c>
      <c r="R23" s="109" t="s">
        <v>369</v>
      </c>
      <c r="S23" s="109" t="s">
        <v>369</v>
      </c>
      <c r="T23" s="110">
        <v>6665190</v>
      </c>
      <c r="U23" s="109" t="s">
        <v>369</v>
      </c>
      <c r="V23" s="109" t="s">
        <v>369</v>
      </c>
      <c r="W23" s="109" t="s">
        <v>369</v>
      </c>
      <c r="X23" s="109" t="s">
        <v>369</v>
      </c>
      <c r="Y23" s="109" t="s">
        <v>369</v>
      </c>
      <c r="Z23" s="109" t="s">
        <v>369</v>
      </c>
      <c r="AA23" s="109" t="s">
        <v>369</v>
      </c>
      <c r="AB23" s="109" t="s">
        <v>369</v>
      </c>
      <c r="AC23" s="109" t="s">
        <v>369</v>
      </c>
      <c r="AD23" s="110">
        <v>13078100</v>
      </c>
      <c r="AE23" s="109" t="s">
        <v>369</v>
      </c>
      <c r="AF23" s="109" t="s">
        <v>369</v>
      </c>
      <c r="AG23" s="109" t="s">
        <v>369</v>
      </c>
      <c r="AH23" s="109" t="s">
        <v>369</v>
      </c>
      <c r="AI23" s="109" t="s">
        <v>369</v>
      </c>
      <c r="AJ23" s="109" t="s">
        <v>369</v>
      </c>
      <c r="AK23" s="109" t="s">
        <v>369</v>
      </c>
      <c r="AL23" s="109" t="s">
        <v>369</v>
      </c>
      <c r="AM23" s="109" t="s">
        <v>369</v>
      </c>
      <c r="AN23" s="109" t="s">
        <v>369</v>
      </c>
      <c r="AO23" s="109" t="s">
        <v>369</v>
      </c>
      <c r="AP23" s="109" t="s">
        <v>369</v>
      </c>
      <c r="AQ23" s="109" t="s">
        <v>369</v>
      </c>
      <c r="AR23" s="110">
        <v>16303000</v>
      </c>
      <c r="AS23" s="109" t="s">
        <v>369</v>
      </c>
      <c r="AT23" s="110">
        <v>19252130</v>
      </c>
      <c r="AU23" s="143"/>
      <c r="AV23" s="130" t="s">
        <v>111</v>
      </c>
      <c r="AW23" s="130" t="s">
        <v>111</v>
      </c>
      <c r="AX23" s="130" t="s">
        <v>111</v>
      </c>
      <c r="AY23" s="130" t="s">
        <v>111</v>
      </c>
      <c r="AZ23" s="130" t="s">
        <v>111</v>
      </c>
      <c r="BA23" s="130" t="s">
        <v>111</v>
      </c>
      <c r="BB23" s="130" t="s">
        <v>111</v>
      </c>
      <c r="BC23" s="130" t="s">
        <v>115</v>
      </c>
      <c r="BD23" s="130" t="s">
        <v>111</v>
      </c>
      <c r="BE23" s="130" t="s">
        <v>111</v>
      </c>
      <c r="BF23" s="130" t="s">
        <v>111</v>
      </c>
      <c r="BG23" s="130" t="s">
        <v>111</v>
      </c>
      <c r="BH23" s="130" t="s">
        <v>115</v>
      </c>
      <c r="BI23" s="130" t="s">
        <v>111</v>
      </c>
      <c r="BJ23" s="130" t="s">
        <v>111</v>
      </c>
      <c r="BK23" s="130" t="s">
        <v>111</v>
      </c>
      <c r="BL23" s="130" t="s">
        <v>115</v>
      </c>
      <c r="BM23" s="130" t="s">
        <v>115</v>
      </c>
      <c r="BN23" s="130" t="s">
        <v>111</v>
      </c>
      <c r="BO23" s="130" t="s">
        <v>115</v>
      </c>
      <c r="BP23" s="130" t="s">
        <v>111</v>
      </c>
      <c r="BQ23" s="130" t="s">
        <v>111</v>
      </c>
      <c r="BR23" s="130" t="s">
        <v>111</v>
      </c>
      <c r="BS23" s="130" t="s">
        <v>111</v>
      </c>
      <c r="BT23" s="130" t="s">
        <v>111</v>
      </c>
      <c r="BU23" s="130" t="s">
        <v>111</v>
      </c>
      <c r="BV23" s="130" t="s">
        <v>111</v>
      </c>
      <c r="BW23" s="130" t="s">
        <v>111</v>
      </c>
      <c r="BX23" s="130" t="s">
        <v>111</v>
      </c>
      <c r="BY23" s="130" t="s">
        <v>115</v>
      </c>
      <c r="BZ23" s="130" t="s">
        <v>111</v>
      </c>
      <c r="CA23" s="130" t="s">
        <v>111</v>
      </c>
      <c r="CB23" s="130" t="s">
        <v>111</v>
      </c>
      <c r="CC23" s="130" t="s">
        <v>111</v>
      </c>
      <c r="CD23" s="130" t="s">
        <v>111</v>
      </c>
      <c r="CE23" s="130" t="s">
        <v>111</v>
      </c>
      <c r="CF23" s="130" t="s">
        <v>111</v>
      </c>
      <c r="CG23" s="130" t="s">
        <v>111</v>
      </c>
      <c r="CH23" s="130" t="s">
        <v>111</v>
      </c>
      <c r="CI23" s="131" t="s">
        <v>111</v>
      </c>
      <c r="CJ23" s="131" t="s">
        <v>111</v>
      </c>
      <c r="CK23" s="131" t="s">
        <v>111</v>
      </c>
      <c r="CL23" s="131" t="s">
        <v>111</v>
      </c>
      <c r="CM23" s="131" t="s">
        <v>111</v>
      </c>
      <c r="CN23" s="131" t="s">
        <v>111</v>
      </c>
      <c r="CO23" s="131" t="s">
        <v>111</v>
      </c>
      <c r="CP23" s="131" t="s">
        <v>111</v>
      </c>
      <c r="CQ23" s="131" t="s">
        <v>111</v>
      </c>
      <c r="CR23" s="131" t="s">
        <v>111</v>
      </c>
      <c r="CS23" s="131" t="s">
        <v>111</v>
      </c>
      <c r="CT23" s="131" t="s">
        <v>111</v>
      </c>
      <c r="CU23" s="131" t="s">
        <v>115</v>
      </c>
      <c r="CV23" s="131" t="s">
        <v>111</v>
      </c>
      <c r="CW23" s="131" t="s">
        <v>111</v>
      </c>
      <c r="CX23" s="131" t="s">
        <v>111</v>
      </c>
      <c r="CY23" s="131" t="s">
        <v>111</v>
      </c>
      <c r="CZ23" s="131" t="s">
        <v>111</v>
      </c>
      <c r="DA23" s="131" t="s">
        <v>111</v>
      </c>
      <c r="DB23" s="131" t="s">
        <v>111</v>
      </c>
      <c r="DC23" s="131" t="s">
        <v>111</v>
      </c>
      <c r="DD23" s="131" t="s">
        <v>111</v>
      </c>
      <c r="DE23" s="131" t="s">
        <v>111</v>
      </c>
      <c r="DF23" s="131" t="s">
        <v>111</v>
      </c>
      <c r="DG23" s="131" t="s">
        <v>115</v>
      </c>
      <c r="DH23" s="131" t="s">
        <v>111</v>
      </c>
      <c r="DI23" s="131" t="s">
        <v>111</v>
      </c>
      <c r="DJ23" s="131" t="s">
        <v>115</v>
      </c>
      <c r="DK23" s="131" t="s">
        <v>111</v>
      </c>
      <c r="DL23" s="131" t="s">
        <v>111</v>
      </c>
      <c r="DM23" s="131" t="s">
        <v>111</v>
      </c>
      <c r="DN23" s="131" t="s">
        <v>111</v>
      </c>
      <c r="DO23" s="131" t="s">
        <v>111</v>
      </c>
      <c r="DP23" s="131" t="s">
        <v>111</v>
      </c>
      <c r="DQ23" s="131" t="s">
        <v>111</v>
      </c>
      <c r="DR23" s="131" t="s">
        <v>111</v>
      </c>
      <c r="DS23" s="131" t="s">
        <v>111</v>
      </c>
      <c r="DT23" s="131" t="s">
        <v>111</v>
      </c>
      <c r="DU23" s="131" t="s">
        <v>111</v>
      </c>
      <c r="DV23" s="132" t="s">
        <v>111</v>
      </c>
      <c r="DW23" s="132" t="s">
        <v>111</v>
      </c>
      <c r="DX23" s="132" t="s">
        <v>111</v>
      </c>
      <c r="DY23" s="132" t="s">
        <v>111</v>
      </c>
      <c r="DZ23" s="132" t="s">
        <v>111</v>
      </c>
      <c r="EA23" s="132" t="s">
        <v>111</v>
      </c>
      <c r="EB23" s="132" t="s">
        <v>111</v>
      </c>
      <c r="EC23" s="132" t="s">
        <v>111</v>
      </c>
      <c r="ED23" s="132" t="s">
        <v>111</v>
      </c>
      <c r="EE23" s="132" t="s">
        <v>111</v>
      </c>
      <c r="EF23" s="132" t="s">
        <v>111</v>
      </c>
      <c r="EG23" s="132" t="s">
        <v>111</v>
      </c>
      <c r="EH23" s="132" t="s">
        <v>111</v>
      </c>
      <c r="EI23" s="132" t="s">
        <v>111</v>
      </c>
      <c r="EJ23" s="132" t="s">
        <v>111</v>
      </c>
      <c r="EK23" s="132" t="s">
        <v>111</v>
      </c>
      <c r="EL23" s="132" t="s">
        <v>111</v>
      </c>
      <c r="EM23" s="132" t="s">
        <v>111</v>
      </c>
      <c r="EN23" s="132" t="s">
        <v>111</v>
      </c>
      <c r="EO23" s="132" t="s">
        <v>111</v>
      </c>
      <c r="EP23" s="132" t="s">
        <v>111</v>
      </c>
      <c r="EQ23" s="132" t="s">
        <v>111</v>
      </c>
      <c r="ER23" s="132" t="s">
        <v>111</v>
      </c>
      <c r="ES23" s="132" t="s">
        <v>111</v>
      </c>
      <c r="ET23" s="132" t="s">
        <v>115</v>
      </c>
      <c r="EU23" s="132" t="s">
        <v>111</v>
      </c>
      <c r="EV23" s="132" t="s">
        <v>111</v>
      </c>
      <c r="EW23" s="132" t="s">
        <v>111</v>
      </c>
      <c r="EX23" s="132" t="s">
        <v>111</v>
      </c>
      <c r="EY23" s="132" t="s">
        <v>115</v>
      </c>
      <c r="EZ23" s="132" t="s">
        <v>111</v>
      </c>
      <c r="FA23" s="132" t="s">
        <v>111</v>
      </c>
      <c r="FB23" s="132" t="s">
        <v>111</v>
      </c>
      <c r="FC23" s="132" t="s">
        <v>111</v>
      </c>
      <c r="FD23" s="132" t="s">
        <v>111</v>
      </c>
      <c r="FE23" s="132" t="s">
        <v>111</v>
      </c>
      <c r="FF23" s="132" t="s">
        <v>111</v>
      </c>
      <c r="FG23" s="132" t="s">
        <v>111</v>
      </c>
      <c r="FH23" s="132" t="s">
        <v>111</v>
      </c>
      <c r="FI23" s="136"/>
      <c r="FJ23" s="138" t="str">
        <f t="shared" si="5"/>
        <v>CUMPLE</v>
      </c>
      <c r="FK23" s="138" t="str">
        <f t="shared" si="6"/>
        <v>CUMPLE</v>
      </c>
      <c r="FL23" s="138" t="str">
        <f t="shared" si="7"/>
        <v>CUMPLE</v>
      </c>
      <c r="FM23" s="138" t="str">
        <f t="shared" si="8"/>
        <v>CUMPLE</v>
      </c>
      <c r="FN23" s="138" t="str">
        <f t="shared" si="9"/>
        <v>CUMPLE</v>
      </c>
      <c r="FO23" s="138" t="str">
        <f t="shared" si="10"/>
        <v>CUMPLE</v>
      </c>
      <c r="FP23" s="138" t="str">
        <f t="shared" si="11"/>
        <v>CUMPLE</v>
      </c>
      <c r="FQ23" s="138" t="str">
        <f t="shared" si="12"/>
        <v>NO CUMPLE</v>
      </c>
      <c r="FR23" s="138" t="str">
        <f t="shared" si="13"/>
        <v>CUMPLE</v>
      </c>
      <c r="FS23" s="138" t="str">
        <f t="shared" si="14"/>
        <v>CUMPLE</v>
      </c>
      <c r="FT23" s="138" t="str">
        <f t="shared" si="15"/>
        <v>CUMPLE</v>
      </c>
      <c r="FU23" s="138" t="str">
        <f t="shared" si="16"/>
        <v>CUMPLE</v>
      </c>
      <c r="FV23" s="138" t="str">
        <f t="shared" si="17"/>
        <v>NO CUMPLE</v>
      </c>
      <c r="FW23" s="138" t="str">
        <f t="shared" si="18"/>
        <v>CUMPLE</v>
      </c>
      <c r="FX23" s="138" t="str">
        <f t="shared" si="19"/>
        <v>CUMPLE</v>
      </c>
      <c r="FY23" s="138" t="str">
        <f t="shared" si="20"/>
        <v>CUMPLE</v>
      </c>
      <c r="FZ23" s="138" t="str">
        <f t="shared" si="21"/>
        <v>NO CUMPLE</v>
      </c>
      <c r="GA23" s="138" t="str">
        <f t="shared" si="22"/>
        <v>NO CUMPLE</v>
      </c>
      <c r="GB23" s="138" t="str">
        <f t="shared" si="23"/>
        <v>CUMPLE</v>
      </c>
      <c r="GC23" s="138" t="str">
        <f t="shared" si="24"/>
        <v>NO CUMPLE</v>
      </c>
      <c r="GD23" s="138" t="str">
        <f t="shared" si="25"/>
        <v>CUMPLE</v>
      </c>
      <c r="GE23" s="138" t="str">
        <f t="shared" si="26"/>
        <v>CUMPLE</v>
      </c>
      <c r="GF23" s="138" t="str">
        <f t="shared" si="27"/>
        <v>CUMPLE</v>
      </c>
      <c r="GG23" s="138" t="str">
        <f t="shared" si="28"/>
        <v>CUMPLE</v>
      </c>
      <c r="GH23" s="138" t="str">
        <f t="shared" si="29"/>
        <v>NO CUMPLE</v>
      </c>
      <c r="GI23" s="138" t="str">
        <f t="shared" si="30"/>
        <v>CUMPLE</v>
      </c>
      <c r="GJ23" s="138" t="str">
        <f t="shared" si="31"/>
        <v>CUMPLE</v>
      </c>
      <c r="GK23" s="138" t="str">
        <f t="shared" si="32"/>
        <v>NO CUMPLE</v>
      </c>
      <c r="GL23" s="138" t="str">
        <f t="shared" si="33"/>
        <v>CUMPLE</v>
      </c>
      <c r="GM23" s="138" t="str">
        <f t="shared" si="34"/>
        <v>NO CUMPLE</v>
      </c>
      <c r="GN23" s="138" t="str">
        <f t="shared" si="35"/>
        <v>CUMPLE</v>
      </c>
      <c r="GO23" s="138" t="str">
        <f t="shared" si="36"/>
        <v>CUMPLE</v>
      </c>
      <c r="GP23" s="138" t="str">
        <f t="shared" si="37"/>
        <v>CUMPLE</v>
      </c>
      <c r="GQ23" s="138" t="str">
        <f t="shared" si="38"/>
        <v>CUMPLE</v>
      </c>
      <c r="GR23" s="138" t="str">
        <f t="shared" si="39"/>
        <v>CUMPLE</v>
      </c>
      <c r="GS23" s="138" t="str">
        <f t="shared" si="40"/>
        <v>CUMPLE</v>
      </c>
      <c r="GT23" s="138" t="str">
        <f t="shared" si="41"/>
        <v>CUMPLE</v>
      </c>
      <c r="GU23" s="138" t="str">
        <f t="shared" si="42"/>
        <v>CUMPLE</v>
      </c>
      <c r="GV23" s="138" t="str">
        <f t="shared" si="43"/>
        <v>CUMPLE</v>
      </c>
      <c r="GW23" s="141"/>
      <c r="GX23" s="124" t="s">
        <v>369</v>
      </c>
      <c r="GY23" s="124" t="s">
        <v>369</v>
      </c>
      <c r="GZ23" s="124" t="s">
        <v>369</v>
      </c>
      <c r="HA23" s="124" t="s">
        <v>369</v>
      </c>
      <c r="HB23" s="124" t="s">
        <v>369</v>
      </c>
      <c r="HC23" s="124" t="s">
        <v>369</v>
      </c>
      <c r="HD23" s="124" t="s">
        <v>369</v>
      </c>
      <c r="HE23" s="124" t="s">
        <v>369</v>
      </c>
      <c r="HF23" s="124" t="s">
        <v>369</v>
      </c>
      <c r="HG23" s="124" t="s">
        <v>369</v>
      </c>
      <c r="HH23" s="124" t="s">
        <v>369</v>
      </c>
      <c r="HI23" s="124" t="s">
        <v>369</v>
      </c>
      <c r="HJ23" s="124" t="s">
        <v>115</v>
      </c>
      <c r="HK23" s="124" t="s">
        <v>369</v>
      </c>
      <c r="HL23" s="124" t="s">
        <v>369</v>
      </c>
      <c r="HM23" s="124" t="s">
        <v>369</v>
      </c>
      <c r="HN23" s="124" t="s">
        <v>369</v>
      </c>
      <c r="HO23" s="124" t="s">
        <v>369</v>
      </c>
      <c r="HP23" s="124" t="s">
        <v>369</v>
      </c>
      <c r="HQ23" s="124" t="s">
        <v>369</v>
      </c>
      <c r="HR23" s="124" t="s">
        <v>369</v>
      </c>
      <c r="HS23" s="124" t="s">
        <v>369</v>
      </c>
      <c r="HT23" s="124" t="s">
        <v>111</v>
      </c>
      <c r="HU23" s="124" t="s">
        <v>369</v>
      </c>
      <c r="HV23" s="124" t="s">
        <v>369</v>
      </c>
      <c r="HW23" s="124" t="s">
        <v>369</v>
      </c>
      <c r="HX23" s="124" t="s">
        <v>369</v>
      </c>
      <c r="HY23" s="124" t="s">
        <v>369</v>
      </c>
      <c r="HZ23" s="124" t="s">
        <v>369</v>
      </c>
      <c r="IA23" s="124" t="s">
        <v>369</v>
      </c>
      <c r="IB23" s="124" t="s">
        <v>369</v>
      </c>
      <c r="IC23" s="124" t="s">
        <v>369</v>
      </c>
      <c r="ID23" s="124" t="s">
        <v>369</v>
      </c>
      <c r="IE23" s="124" t="s">
        <v>369</v>
      </c>
      <c r="IF23" s="124" t="s">
        <v>369</v>
      </c>
      <c r="IG23" s="124" t="s">
        <v>369</v>
      </c>
      <c r="IH23" s="124" t="s">
        <v>111</v>
      </c>
      <c r="II23" s="124" t="s">
        <v>369</v>
      </c>
      <c r="IJ23" s="124" t="s">
        <v>111</v>
      </c>
      <c r="IK23" s="142"/>
      <c r="IL23" s="154" t="s">
        <v>369</v>
      </c>
      <c r="IM23" s="154" t="s">
        <v>369</v>
      </c>
      <c r="IN23" s="154" t="s">
        <v>369</v>
      </c>
      <c r="IO23" s="154" t="s">
        <v>369</v>
      </c>
      <c r="IP23" s="154" t="s">
        <v>369</v>
      </c>
      <c r="IQ23" s="154" t="s">
        <v>369</v>
      </c>
      <c r="IR23" s="154" t="s">
        <v>369</v>
      </c>
      <c r="IS23" s="154" t="s">
        <v>369</v>
      </c>
      <c r="IT23" s="154" t="s">
        <v>369</v>
      </c>
      <c r="IU23" s="154" t="s">
        <v>369</v>
      </c>
      <c r="IV23" s="154" t="s">
        <v>369</v>
      </c>
      <c r="IW23" s="154" t="s">
        <v>369</v>
      </c>
      <c r="IX23" s="154" t="s">
        <v>115</v>
      </c>
      <c r="IY23" s="154" t="s">
        <v>369</v>
      </c>
      <c r="IZ23" s="154" t="s">
        <v>369</v>
      </c>
      <c r="JA23" s="154" t="s">
        <v>369</v>
      </c>
      <c r="JB23" s="154" t="s">
        <v>369</v>
      </c>
      <c r="JC23" s="154" t="s">
        <v>369</v>
      </c>
      <c r="JD23" s="154" t="s">
        <v>369</v>
      </c>
      <c r="JE23" s="154" t="s">
        <v>369</v>
      </c>
      <c r="JF23" s="154" t="s">
        <v>369</v>
      </c>
      <c r="JG23" s="154" t="s">
        <v>369</v>
      </c>
      <c r="JH23" s="154" t="s">
        <v>115</v>
      </c>
      <c r="JI23" s="154" t="s">
        <v>369</v>
      </c>
      <c r="JJ23" s="154" t="s">
        <v>369</v>
      </c>
      <c r="JK23" s="154" t="s">
        <v>369</v>
      </c>
      <c r="JL23" s="154" t="s">
        <v>369</v>
      </c>
      <c r="JM23" s="154" t="s">
        <v>369</v>
      </c>
      <c r="JN23" s="154" t="s">
        <v>369</v>
      </c>
      <c r="JO23" s="154" t="s">
        <v>369</v>
      </c>
      <c r="JP23" s="154" t="s">
        <v>369</v>
      </c>
      <c r="JQ23" s="154" t="s">
        <v>369</v>
      </c>
      <c r="JR23" s="154" t="s">
        <v>369</v>
      </c>
      <c r="JS23" s="154" t="s">
        <v>369</v>
      </c>
      <c r="JT23" s="154" t="s">
        <v>369</v>
      </c>
      <c r="JU23" s="154" t="s">
        <v>369</v>
      </c>
      <c r="JV23" s="154" t="s">
        <v>115</v>
      </c>
      <c r="JW23" s="154" t="s">
        <v>369</v>
      </c>
      <c r="JX23" s="154" t="s">
        <v>111</v>
      </c>
      <c r="JY23" s="141"/>
      <c r="JZ23" s="166" t="str">
        <f t="shared" si="44"/>
        <v/>
      </c>
      <c r="KA23" s="166" t="str">
        <f t="shared" si="45"/>
        <v/>
      </c>
      <c r="KB23" s="166" t="str">
        <f t="shared" si="46"/>
        <v/>
      </c>
      <c r="KC23" s="166" t="str">
        <f t="shared" si="47"/>
        <v/>
      </c>
      <c r="KD23" s="166" t="str">
        <f t="shared" si="48"/>
        <v/>
      </c>
      <c r="KE23" s="166" t="str">
        <f t="shared" si="49"/>
        <v/>
      </c>
      <c r="KF23" s="166" t="str">
        <f t="shared" si="50"/>
        <v/>
      </c>
      <c r="KG23" s="166" t="str">
        <f t="shared" si="51"/>
        <v/>
      </c>
      <c r="KH23" s="166" t="str">
        <f t="shared" si="52"/>
        <v/>
      </c>
      <c r="KI23" s="166" t="str">
        <f t="shared" si="53"/>
        <v/>
      </c>
      <c r="KJ23" s="166" t="str">
        <f t="shared" si="54"/>
        <v/>
      </c>
      <c r="KK23" s="166" t="str">
        <f t="shared" si="55"/>
        <v/>
      </c>
      <c r="KL23" s="166" t="str">
        <f t="shared" si="56"/>
        <v/>
      </c>
      <c r="KM23" s="166" t="str">
        <f t="shared" si="57"/>
        <v/>
      </c>
      <c r="KN23" s="166" t="str">
        <f t="shared" si="58"/>
        <v/>
      </c>
      <c r="KO23" s="166" t="str">
        <f t="shared" si="59"/>
        <v/>
      </c>
      <c r="KP23" s="166" t="str">
        <f t="shared" si="60"/>
        <v/>
      </c>
      <c r="KQ23" s="166" t="str">
        <f t="shared" si="61"/>
        <v/>
      </c>
      <c r="KR23" s="166" t="str">
        <f t="shared" si="62"/>
        <v/>
      </c>
      <c r="KS23" s="166" t="str">
        <f t="shared" si="63"/>
        <v/>
      </c>
      <c r="KT23" s="166" t="str">
        <f t="shared" si="64"/>
        <v/>
      </c>
      <c r="KU23" s="166" t="str">
        <f t="shared" si="65"/>
        <v/>
      </c>
      <c r="KV23" s="166" t="str">
        <f t="shared" si="66"/>
        <v/>
      </c>
      <c r="KW23" s="166" t="str">
        <f t="shared" si="67"/>
        <v/>
      </c>
      <c r="KX23" s="166" t="str">
        <f t="shared" si="68"/>
        <v/>
      </c>
      <c r="KY23" s="166" t="str">
        <f t="shared" si="69"/>
        <v/>
      </c>
      <c r="KZ23" s="166" t="str">
        <f t="shared" si="70"/>
        <v/>
      </c>
      <c r="LA23" s="166" t="str">
        <f t="shared" si="71"/>
        <v/>
      </c>
      <c r="LB23" s="166" t="str">
        <f t="shared" si="72"/>
        <v/>
      </c>
      <c r="LC23" s="166" t="str">
        <f t="shared" si="73"/>
        <v/>
      </c>
      <c r="LD23" s="166" t="str">
        <f t="shared" si="74"/>
        <v/>
      </c>
      <c r="LE23" s="166" t="str">
        <f t="shared" si="75"/>
        <v/>
      </c>
      <c r="LF23" s="166" t="str">
        <f t="shared" si="76"/>
        <v/>
      </c>
      <c r="LG23" s="166" t="str">
        <f t="shared" si="77"/>
        <v/>
      </c>
      <c r="LH23" s="166" t="str">
        <f t="shared" si="78"/>
        <v/>
      </c>
      <c r="LI23" s="166" t="str">
        <f t="shared" si="79"/>
        <v/>
      </c>
      <c r="LJ23" s="166" t="str">
        <f t="shared" si="80"/>
        <v/>
      </c>
      <c r="LK23" s="166" t="str">
        <f t="shared" si="81"/>
        <v/>
      </c>
      <c r="LL23" s="166">
        <f t="shared" si="82"/>
        <v>19252130</v>
      </c>
      <c r="LM23" s="168">
        <f t="shared" si="83"/>
        <v>19252130</v>
      </c>
      <c r="LN23" s="115"/>
      <c r="LO23" s="115"/>
      <c r="LP23" s="115"/>
      <c r="LQ23" s="115"/>
      <c r="LR23" s="115"/>
      <c r="LS23" s="115"/>
      <c r="LT23" s="115"/>
      <c r="LU23" s="115"/>
      <c r="LV23" s="115"/>
      <c r="LW23" s="115"/>
      <c r="LX23" s="115"/>
      <c r="LY23" s="115"/>
      <c r="LZ23" s="115">
        <v>36</v>
      </c>
      <c r="MA23" s="115"/>
      <c r="MB23" s="115"/>
      <c r="MC23" s="115"/>
      <c r="MD23" s="115"/>
      <c r="ME23" s="115"/>
      <c r="MF23" s="115"/>
      <c r="MG23" s="115"/>
      <c r="MH23" s="115"/>
      <c r="MI23" s="115"/>
      <c r="MJ23" s="115">
        <v>36</v>
      </c>
      <c r="MK23" s="115"/>
      <c r="ML23" s="115"/>
      <c r="MM23" s="115"/>
      <c r="MN23" s="115"/>
      <c r="MO23" s="115"/>
      <c r="MP23" s="115"/>
      <c r="MQ23" s="115"/>
      <c r="MR23" s="115"/>
      <c r="MS23" s="115"/>
      <c r="MT23" s="115"/>
      <c r="MU23" s="115"/>
      <c r="MV23" s="115"/>
      <c r="MW23" s="115"/>
      <c r="MX23" s="115">
        <v>60</v>
      </c>
      <c r="MY23" s="115"/>
      <c r="MZ23" s="115">
        <v>61</v>
      </c>
      <c r="NA23" s="142"/>
      <c r="NB23" s="115">
        <f t="shared" si="84"/>
        <v>0</v>
      </c>
      <c r="NC23" s="115">
        <f t="shared" si="85"/>
        <v>0</v>
      </c>
      <c r="ND23" s="115">
        <f t="shared" si="86"/>
        <v>0</v>
      </c>
      <c r="NE23" s="115">
        <f t="shared" si="87"/>
        <v>0</v>
      </c>
      <c r="NF23" s="115">
        <f t="shared" si="88"/>
        <v>0</v>
      </c>
      <c r="NG23" s="115">
        <f t="shared" si="89"/>
        <v>0</v>
      </c>
      <c r="NH23" s="115">
        <f t="shared" si="90"/>
        <v>0</v>
      </c>
      <c r="NI23" s="115">
        <f t="shared" si="91"/>
        <v>0</v>
      </c>
      <c r="NJ23" s="115">
        <f t="shared" si="92"/>
        <v>0</v>
      </c>
      <c r="NK23" s="115">
        <f t="shared" si="93"/>
        <v>0</v>
      </c>
      <c r="NL23" s="115">
        <f t="shared" si="94"/>
        <v>0</v>
      </c>
      <c r="NM23" s="115">
        <f t="shared" si="95"/>
        <v>0</v>
      </c>
      <c r="NN23" s="115">
        <f t="shared" si="96"/>
        <v>20</v>
      </c>
      <c r="NO23" s="115">
        <f t="shared" si="97"/>
        <v>0</v>
      </c>
      <c r="NP23" s="115">
        <f t="shared" si="98"/>
        <v>0</v>
      </c>
      <c r="NQ23" s="115">
        <f t="shared" si="99"/>
        <v>0</v>
      </c>
      <c r="NR23" s="115">
        <f t="shared" si="100"/>
        <v>0</v>
      </c>
      <c r="NS23" s="115">
        <f t="shared" si="101"/>
        <v>0</v>
      </c>
      <c r="NT23" s="115">
        <f t="shared" si="102"/>
        <v>0</v>
      </c>
      <c r="NU23" s="115">
        <f t="shared" si="103"/>
        <v>0</v>
      </c>
      <c r="NV23" s="115">
        <f t="shared" si="104"/>
        <v>0</v>
      </c>
      <c r="NW23" s="115">
        <f t="shared" si="105"/>
        <v>0</v>
      </c>
      <c r="NX23" s="115">
        <f t="shared" si="106"/>
        <v>20</v>
      </c>
      <c r="NY23" s="115">
        <f t="shared" si="107"/>
        <v>0</v>
      </c>
      <c r="NZ23" s="115">
        <f t="shared" si="108"/>
        <v>0</v>
      </c>
      <c r="OA23" s="115">
        <f t="shared" si="109"/>
        <v>0</v>
      </c>
      <c r="OB23" s="115">
        <f t="shared" si="110"/>
        <v>0</v>
      </c>
      <c r="OC23" s="115">
        <f t="shared" si="111"/>
        <v>0</v>
      </c>
      <c r="OD23" s="115">
        <f t="shared" si="112"/>
        <v>0</v>
      </c>
      <c r="OE23" s="115">
        <f t="shared" si="113"/>
        <v>0</v>
      </c>
      <c r="OF23" s="115">
        <f t="shared" si="114"/>
        <v>0</v>
      </c>
      <c r="OG23" s="115">
        <f t="shared" si="115"/>
        <v>0</v>
      </c>
      <c r="OH23" s="115">
        <f t="shared" si="116"/>
        <v>0</v>
      </c>
      <c r="OI23" s="115">
        <f t="shared" si="117"/>
        <v>0</v>
      </c>
      <c r="OJ23" s="115">
        <f t="shared" si="118"/>
        <v>0</v>
      </c>
      <c r="OK23" s="115">
        <f t="shared" si="119"/>
        <v>0</v>
      </c>
      <c r="OL23" s="115">
        <f t="shared" si="120"/>
        <v>55</v>
      </c>
      <c r="OM23" s="115">
        <f t="shared" si="121"/>
        <v>0</v>
      </c>
      <c r="ON23" s="115">
        <f t="shared" si="122"/>
        <v>55</v>
      </c>
      <c r="OO23" s="142"/>
      <c r="OP23" s="170" t="str">
        <f t="shared" si="123"/>
        <v/>
      </c>
      <c r="OQ23" s="170" t="str">
        <f t="shared" si="124"/>
        <v/>
      </c>
      <c r="OR23" s="170" t="str">
        <f t="shared" si="125"/>
        <v/>
      </c>
      <c r="OS23" s="170" t="str">
        <f t="shared" si="126"/>
        <v/>
      </c>
      <c r="OT23" s="170" t="str">
        <f t="shared" si="127"/>
        <v/>
      </c>
      <c r="OU23" s="170" t="str">
        <f t="shared" si="128"/>
        <v/>
      </c>
      <c r="OV23" s="170" t="str">
        <f t="shared" si="129"/>
        <v/>
      </c>
      <c r="OW23" s="170" t="str">
        <f t="shared" si="130"/>
        <v/>
      </c>
      <c r="OX23" s="170" t="str">
        <f t="shared" si="131"/>
        <v/>
      </c>
      <c r="OY23" s="170" t="str">
        <f t="shared" si="132"/>
        <v/>
      </c>
      <c r="OZ23" s="170" t="str">
        <f t="shared" si="133"/>
        <v/>
      </c>
      <c r="PA23" s="170" t="str">
        <f t="shared" si="134"/>
        <v/>
      </c>
      <c r="PB23" s="170" t="str">
        <f t="shared" si="135"/>
        <v/>
      </c>
      <c r="PC23" s="170" t="str">
        <f t="shared" si="136"/>
        <v/>
      </c>
      <c r="PD23" s="170" t="str">
        <f t="shared" si="137"/>
        <v/>
      </c>
      <c r="PE23" s="170" t="str">
        <f t="shared" si="138"/>
        <v/>
      </c>
      <c r="PF23" s="170" t="str">
        <f t="shared" si="139"/>
        <v/>
      </c>
      <c r="PG23" s="170" t="str">
        <f t="shared" si="140"/>
        <v/>
      </c>
      <c r="PH23" s="170" t="str">
        <f t="shared" si="141"/>
        <v/>
      </c>
      <c r="PI23" s="170" t="str">
        <f t="shared" si="142"/>
        <v/>
      </c>
      <c r="PJ23" s="170" t="str">
        <f t="shared" si="143"/>
        <v/>
      </c>
      <c r="PK23" s="170" t="str">
        <f t="shared" si="144"/>
        <v/>
      </c>
      <c r="PL23" s="170" t="str">
        <f t="shared" si="145"/>
        <v/>
      </c>
      <c r="PM23" s="170" t="str">
        <f t="shared" si="146"/>
        <v/>
      </c>
      <c r="PN23" s="170" t="str">
        <f t="shared" si="147"/>
        <v/>
      </c>
      <c r="PO23" s="170" t="str">
        <f t="shared" si="148"/>
        <v/>
      </c>
      <c r="PP23" s="170" t="str">
        <f t="shared" si="149"/>
        <v/>
      </c>
      <c r="PQ23" s="170" t="str">
        <f t="shared" si="150"/>
        <v/>
      </c>
      <c r="PR23" s="170" t="str">
        <f t="shared" si="151"/>
        <v/>
      </c>
      <c r="PS23" s="170" t="str">
        <f t="shared" si="152"/>
        <v/>
      </c>
      <c r="PT23" s="170" t="str">
        <f t="shared" si="153"/>
        <v/>
      </c>
      <c r="PU23" s="170" t="str">
        <f t="shared" si="154"/>
        <v/>
      </c>
      <c r="PV23" s="170" t="str">
        <f t="shared" si="155"/>
        <v/>
      </c>
      <c r="PW23" s="170" t="str">
        <f t="shared" si="156"/>
        <v/>
      </c>
      <c r="PX23" s="170" t="str">
        <f t="shared" si="157"/>
        <v/>
      </c>
      <c r="PY23" s="170" t="str">
        <f t="shared" si="158"/>
        <v/>
      </c>
      <c r="PZ23" s="170" t="str">
        <f t="shared" si="159"/>
        <v/>
      </c>
      <c r="QA23" s="170" t="str">
        <f t="shared" si="160"/>
        <v/>
      </c>
      <c r="QB23" s="170">
        <f t="shared" si="161"/>
        <v>45</v>
      </c>
      <c r="QC23" s="172"/>
      <c r="QD23" s="171" t="str">
        <f t="shared" si="162"/>
        <v/>
      </c>
      <c r="QE23" s="172" t="str">
        <f t="shared" si="163"/>
        <v/>
      </c>
      <c r="QF23" s="172" t="str">
        <f t="shared" si="164"/>
        <v/>
      </c>
      <c r="QG23" s="172" t="str">
        <f t="shared" si="165"/>
        <v/>
      </c>
      <c r="QH23" s="172" t="str">
        <f t="shared" si="166"/>
        <v/>
      </c>
      <c r="QI23" s="172" t="str">
        <f t="shared" si="167"/>
        <v/>
      </c>
      <c r="QJ23" s="172" t="str">
        <f t="shared" si="168"/>
        <v/>
      </c>
      <c r="QK23" s="172" t="str">
        <f t="shared" si="169"/>
        <v/>
      </c>
      <c r="QL23" s="172" t="str">
        <f t="shared" si="170"/>
        <v/>
      </c>
      <c r="QM23" s="172" t="str">
        <f t="shared" si="171"/>
        <v/>
      </c>
      <c r="QN23" s="172" t="str">
        <f t="shared" si="172"/>
        <v/>
      </c>
      <c r="QO23" s="172" t="str">
        <f t="shared" si="173"/>
        <v/>
      </c>
      <c r="QP23" s="172" t="str">
        <f t="shared" si="174"/>
        <v/>
      </c>
      <c r="QQ23" s="172" t="str">
        <f t="shared" si="175"/>
        <v/>
      </c>
      <c r="QR23" s="172" t="str">
        <f t="shared" si="176"/>
        <v/>
      </c>
      <c r="QS23" s="172" t="str">
        <f t="shared" si="177"/>
        <v/>
      </c>
      <c r="QT23" s="172" t="str">
        <f t="shared" si="178"/>
        <v/>
      </c>
      <c r="QU23" s="172" t="str">
        <f t="shared" si="179"/>
        <v/>
      </c>
      <c r="QV23" s="172" t="str">
        <f t="shared" si="180"/>
        <v/>
      </c>
      <c r="QW23" s="172" t="str">
        <f t="shared" si="181"/>
        <v/>
      </c>
      <c r="QX23" s="172" t="str">
        <f t="shared" si="182"/>
        <v/>
      </c>
      <c r="QY23" s="172" t="str">
        <f t="shared" si="183"/>
        <v/>
      </c>
      <c r="QZ23" s="172" t="str">
        <f t="shared" si="184"/>
        <v/>
      </c>
      <c r="RA23" s="172" t="str">
        <f t="shared" si="185"/>
        <v/>
      </c>
      <c r="RB23" s="172" t="str">
        <f t="shared" si="186"/>
        <v/>
      </c>
      <c r="RC23" s="172" t="str">
        <f t="shared" si="187"/>
        <v/>
      </c>
      <c r="RD23" s="172" t="str">
        <f t="shared" si="188"/>
        <v/>
      </c>
      <c r="RE23" s="172" t="str">
        <f t="shared" si="189"/>
        <v/>
      </c>
      <c r="RF23" s="172" t="str">
        <f t="shared" si="190"/>
        <v/>
      </c>
      <c r="RG23" s="172" t="str">
        <f t="shared" si="191"/>
        <v/>
      </c>
      <c r="RH23" s="172" t="str">
        <f t="shared" si="192"/>
        <v/>
      </c>
      <c r="RI23" s="172" t="str">
        <f t="shared" si="193"/>
        <v/>
      </c>
      <c r="RJ23" s="172" t="str">
        <f t="shared" si="194"/>
        <v/>
      </c>
      <c r="RK23" s="172" t="str">
        <f t="shared" si="195"/>
        <v/>
      </c>
      <c r="RL23" s="172" t="str">
        <f t="shared" si="196"/>
        <v/>
      </c>
      <c r="RM23" s="172" t="str">
        <f t="shared" si="197"/>
        <v/>
      </c>
      <c r="RN23" s="172" t="str">
        <f t="shared" si="198"/>
        <v/>
      </c>
      <c r="RO23" s="172" t="str">
        <f t="shared" si="199"/>
        <v/>
      </c>
      <c r="RP23" s="172">
        <f t="shared" si="200"/>
        <v>100</v>
      </c>
      <c r="RQ23" s="173">
        <f t="shared" si="201"/>
        <v>100</v>
      </c>
      <c r="RR23" s="21" t="str">
        <f t="shared" si="202"/>
        <v/>
      </c>
      <c r="RS23" s="21" t="str">
        <f t="shared" si="203"/>
        <v/>
      </c>
      <c r="RT23" s="21" t="str">
        <f t="shared" si="204"/>
        <v/>
      </c>
      <c r="RU23" s="21" t="str">
        <f t="shared" si="205"/>
        <v/>
      </c>
      <c r="RV23" s="21" t="str">
        <f t="shared" si="206"/>
        <v/>
      </c>
      <c r="RW23" s="21" t="str">
        <f t="shared" si="207"/>
        <v>INSTRUMENTACION Y SERVICIOS SAS</v>
      </c>
      <c r="RX23" s="174" t="str">
        <f t="shared" si="208"/>
        <v>INSTRUMENTACION Y SERVICIOS SAS</v>
      </c>
      <c r="RY23" s="175" t="str">
        <f t="shared" si="209"/>
        <v/>
      </c>
      <c r="RZ23" s="175" t="str">
        <f t="shared" si="210"/>
        <v/>
      </c>
      <c r="SA23" s="175" t="str">
        <f t="shared" si="211"/>
        <v/>
      </c>
      <c r="SB23" s="175" t="str">
        <f t="shared" si="212"/>
        <v/>
      </c>
      <c r="SC23" s="175" t="str">
        <f t="shared" si="213"/>
        <v/>
      </c>
      <c r="SD23" s="175">
        <f t="shared" si="214"/>
        <v>19252130</v>
      </c>
      <c r="SE23" s="175">
        <f t="shared" si="215"/>
        <v>19252130</v>
      </c>
      <c r="SF23" s="176"/>
    </row>
    <row r="24" spans="1:500" ht="51" hidden="1">
      <c r="A24" s="75">
        <v>14</v>
      </c>
      <c r="B24" s="82" t="s">
        <v>150</v>
      </c>
      <c r="C24" s="80" t="s">
        <v>151</v>
      </c>
      <c r="D24" s="76" t="s">
        <v>156</v>
      </c>
      <c r="E24" s="76" t="s">
        <v>157</v>
      </c>
      <c r="F24" s="77">
        <v>1</v>
      </c>
      <c r="G24" s="106">
        <v>60254168.902200006</v>
      </c>
      <c r="H24" s="109" t="s">
        <v>369</v>
      </c>
      <c r="I24" s="109" t="s">
        <v>369</v>
      </c>
      <c r="J24" s="109" t="s">
        <v>369</v>
      </c>
      <c r="K24" s="109" t="s">
        <v>369</v>
      </c>
      <c r="L24" s="109" t="s">
        <v>369</v>
      </c>
      <c r="M24" s="109" t="s">
        <v>369</v>
      </c>
      <c r="N24" s="109" t="s">
        <v>369</v>
      </c>
      <c r="O24" s="110">
        <v>37296311.219999999</v>
      </c>
      <c r="P24" s="109" t="s">
        <v>369</v>
      </c>
      <c r="Q24" s="109" t="s">
        <v>369</v>
      </c>
      <c r="R24" s="109" t="s">
        <v>369</v>
      </c>
      <c r="S24" s="110">
        <v>58000000.240000002</v>
      </c>
      <c r="T24" s="109" t="s">
        <v>369</v>
      </c>
      <c r="U24" s="109" t="s">
        <v>369</v>
      </c>
      <c r="V24" s="109" t="s">
        <v>369</v>
      </c>
      <c r="W24" s="109" t="s">
        <v>369</v>
      </c>
      <c r="X24" s="109" t="s">
        <v>369</v>
      </c>
      <c r="Y24" s="109" t="s">
        <v>369</v>
      </c>
      <c r="Z24" s="109" t="s">
        <v>369</v>
      </c>
      <c r="AA24" s="109" t="s">
        <v>369</v>
      </c>
      <c r="AB24" s="109" t="s">
        <v>369</v>
      </c>
      <c r="AC24" s="109" t="s">
        <v>369</v>
      </c>
      <c r="AD24" s="109" t="s">
        <v>369</v>
      </c>
      <c r="AE24" s="109" t="s">
        <v>369</v>
      </c>
      <c r="AF24" s="109" t="s">
        <v>369</v>
      </c>
      <c r="AG24" s="109" t="s">
        <v>369</v>
      </c>
      <c r="AH24" s="109" t="s">
        <v>369</v>
      </c>
      <c r="AI24" s="109" t="s">
        <v>369</v>
      </c>
      <c r="AJ24" s="109" t="s">
        <v>369</v>
      </c>
      <c r="AK24" s="109" t="s">
        <v>369</v>
      </c>
      <c r="AL24" s="109" t="s">
        <v>369</v>
      </c>
      <c r="AM24" s="110">
        <v>60254168.999999993</v>
      </c>
      <c r="AN24" s="109" t="s">
        <v>369</v>
      </c>
      <c r="AO24" s="110">
        <v>55933927</v>
      </c>
      <c r="AP24" s="109" t="s">
        <v>369</v>
      </c>
      <c r="AQ24" s="109" t="s">
        <v>369</v>
      </c>
      <c r="AR24" s="109" t="s">
        <v>369</v>
      </c>
      <c r="AS24" s="109" t="s">
        <v>369</v>
      </c>
      <c r="AT24" s="109" t="s">
        <v>369</v>
      </c>
      <c r="AU24" s="144"/>
      <c r="AV24" s="130" t="s">
        <v>111</v>
      </c>
      <c r="AW24" s="130" t="s">
        <v>111</v>
      </c>
      <c r="AX24" s="130" t="s">
        <v>111</v>
      </c>
      <c r="AY24" s="130" t="s">
        <v>111</v>
      </c>
      <c r="AZ24" s="130" t="s">
        <v>111</v>
      </c>
      <c r="BA24" s="130" t="s">
        <v>111</v>
      </c>
      <c r="BB24" s="130" t="s">
        <v>111</v>
      </c>
      <c r="BC24" s="130" t="s">
        <v>115</v>
      </c>
      <c r="BD24" s="130" t="s">
        <v>111</v>
      </c>
      <c r="BE24" s="130" t="s">
        <v>111</v>
      </c>
      <c r="BF24" s="130" t="s">
        <v>111</v>
      </c>
      <c r="BG24" s="130" t="s">
        <v>111</v>
      </c>
      <c r="BH24" s="130" t="s">
        <v>115</v>
      </c>
      <c r="BI24" s="130" t="s">
        <v>111</v>
      </c>
      <c r="BJ24" s="130" t="s">
        <v>111</v>
      </c>
      <c r="BK24" s="130" t="s">
        <v>111</v>
      </c>
      <c r="BL24" s="130" t="s">
        <v>115</v>
      </c>
      <c r="BM24" s="130" t="s">
        <v>115</v>
      </c>
      <c r="BN24" s="130" t="s">
        <v>111</v>
      </c>
      <c r="BO24" s="130" t="s">
        <v>115</v>
      </c>
      <c r="BP24" s="130" t="s">
        <v>111</v>
      </c>
      <c r="BQ24" s="130" t="s">
        <v>111</v>
      </c>
      <c r="BR24" s="130" t="s">
        <v>111</v>
      </c>
      <c r="BS24" s="130" t="s">
        <v>111</v>
      </c>
      <c r="BT24" s="130" t="s">
        <v>111</v>
      </c>
      <c r="BU24" s="130" t="s">
        <v>111</v>
      </c>
      <c r="BV24" s="130" t="s">
        <v>111</v>
      </c>
      <c r="BW24" s="130" t="s">
        <v>111</v>
      </c>
      <c r="BX24" s="130" t="s">
        <v>111</v>
      </c>
      <c r="BY24" s="130" t="s">
        <v>115</v>
      </c>
      <c r="BZ24" s="130" t="s">
        <v>111</v>
      </c>
      <c r="CA24" s="130" t="s">
        <v>111</v>
      </c>
      <c r="CB24" s="130" t="s">
        <v>111</v>
      </c>
      <c r="CC24" s="130" t="s">
        <v>111</v>
      </c>
      <c r="CD24" s="130" t="s">
        <v>111</v>
      </c>
      <c r="CE24" s="130" t="s">
        <v>111</v>
      </c>
      <c r="CF24" s="130" t="s">
        <v>111</v>
      </c>
      <c r="CG24" s="130" t="s">
        <v>111</v>
      </c>
      <c r="CH24" s="130" t="s">
        <v>111</v>
      </c>
      <c r="CI24" s="131" t="s">
        <v>111</v>
      </c>
      <c r="CJ24" s="131" t="s">
        <v>111</v>
      </c>
      <c r="CK24" s="131" t="s">
        <v>111</v>
      </c>
      <c r="CL24" s="131" t="s">
        <v>111</v>
      </c>
      <c r="CM24" s="131" t="s">
        <v>111</v>
      </c>
      <c r="CN24" s="131" t="s">
        <v>111</v>
      </c>
      <c r="CO24" s="131" t="s">
        <v>111</v>
      </c>
      <c r="CP24" s="131" t="s">
        <v>111</v>
      </c>
      <c r="CQ24" s="131" t="s">
        <v>111</v>
      </c>
      <c r="CR24" s="131" t="s">
        <v>111</v>
      </c>
      <c r="CS24" s="131" t="s">
        <v>111</v>
      </c>
      <c r="CT24" s="131" t="s">
        <v>111</v>
      </c>
      <c r="CU24" s="131" t="s">
        <v>115</v>
      </c>
      <c r="CV24" s="131" t="s">
        <v>111</v>
      </c>
      <c r="CW24" s="131" t="s">
        <v>111</v>
      </c>
      <c r="CX24" s="131" t="s">
        <v>111</v>
      </c>
      <c r="CY24" s="131" t="s">
        <v>111</v>
      </c>
      <c r="CZ24" s="131" t="s">
        <v>111</v>
      </c>
      <c r="DA24" s="131" t="s">
        <v>111</v>
      </c>
      <c r="DB24" s="131" t="s">
        <v>111</v>
      </c>
      <c r="DC24" s="131" t="s">
        <v>111</v>
      </c>
      <c r="DD24" s="131" t="s">
        <v>111</v>
      </c>
      <c r="DE24" s="131" t="s">
        <v>111</v>
      </c>
      <c r="DF24" s="131" t="s">
        <v>111</v>
      </c>
      <c r="DG24" s="131" t="s">
        <v>115</v>
      </c>
      <c r="DH24" s="131" t="s">
        <v>111</v>
      </c>
      <c r="DI24" s="131" t="s">
        <v>111</v>
      </c>
      <c r="DJ24" s="131" t="s">
        <v>115</v>
      </c>
      <c r="DK24" s="131" t="s">
        <v>111</v>
      </c>
      <c r="DL24" s="131" t="s">
        <v>111</v>
      </c>
      <c r="DM24" s="131" t="s">
        <v>111</v>
      </c>
      <c r="DN24" s="131" t="s">
        <v>111</v>
      </c>
      <c r="DO24" s="131" t="s">
        <v>111</v>
      </c>
      <c r="DP24" s="131" t="s">
        <v>111</v>
      </c>
      <c r="DQ24" s="131" t="s">
        <v>111</v>
      </c>
      <c r="DR24" s="131" t="s">
        <v>111</v>
      </c>
      <c r="DS24" s="131" t="s">
        <v>111</v>
      </c>
      <c r="DT24" s="131" t="s">
        <v>111</v>
      </c>
      <c r="DU24" s="131" t="s">
        <v>111</v>
      </c>
      <c r="DV24" s="132" t="s">
        <v>111</v>
      </c>
      <c r="DW24" s="132" t="s">
        <v>111</v>
      </c>
      <c r="DX24" s="132" t="s">
        <v>111</v>
      </c>
      <c r="DY24" s="132" t="s">
        <v>111</v>
      </c>
      <c r="DZ24" s="132" t="s">
        <v>111</v>
      </c>
      <c r="EA24" s="132" t="s">
        <v>111</v>
      </c>
      <c r="EB24" s="132" t="s">
        <v>111</v>
      </c>
      <c r="EC24" s="132" t="s">
        <v>111</v>
      </c>
      <c r="ED24" s="132" t="s">
        <v>111</v>
      </c>
      <c r="EE24" s="132" t="s">
        <v>111</v>
      </c>
      <c r="EF24" s="132" t="s">
        <v>111</v>
      </c>
      <c r="EG24" s="132" t="s">
        <v>111</v>
      </c>
      <c r="EH24" s="132" t="s">
        <v>111</v>
      </c>
      <c r="EI24" s="132" t="s">
        <v>111</v>
      </c>
      <c r="EJ24" s="132" t="s">
        <v>111</v>
      </c>
      <c r="EK24" s="132" t="s">
        <v>111</v>
      </c>
      <c r="EL24" s="132" t="s">
        <v>111</v>
      </c>
      <c r="EM24" s="132" t="s">
        <v>111</v>
      </c>
      <c r="EN24" s="132" t="s">
        <v>111</v>
      </c>
      <c r="EO24" s="132" t="s">
        <v>111</v>
      </c>
      <c r="EP24" s="132" t="s">
        <v>111</v>
      </c>
      <c r="EQ24" s="132" t="s">
        <v>111</v>
      </c>
      <c r="ER24" s="132" t="s">
        <v>111</v>
      </c>
      <c r="ES24" s="132" t="s">
        <v>111</v>
      </c>
      <c r="ET24" s="132" t="s">
        <v>115</v>
      </c>
      <c r="EU24" s="132" t="s">
        <v>111</v>
      </c>
      <c r="EV24" s="132" t="s">
        <v>111</v>
      </c>
      <c r="EW24" s="132" t="s">
        <v>111</v>
      </c>
      <c r="EX24" s="132" t="s">
        <v>111</v>
      </c>
      <c r="EY24" s="132" t="s">
        <v>115</v>
      </c>
      <c r="EZ24" s="132" t="s">
        <v>111</v>
      </c>
      <c r="FA24" s="132" t="s">
        <v>111</v>
      </c>
      <c r="FB24" s="132" t="s">
        <v>111</v>
      </c>
      <c r="FC24" s="132" t="s">
        <v>111</v>
      </c>
      <c r="FD24" s="132" t="s">
        <v>111</v>
      </c>
      <c r="FE24" s="132" t="s">
        <v>111</v>
      </c>
      <c r="FF24" s="132" t="s">
        <v>111</v>
      </c>
      <c r="FG24" s="132" t="s">
        <v>111</v>
      </c>
      <c r="FH24" s="132" t="s">
        <v>111</v>
      </c>
      <c r="FI24" s="136"/>
      <c r="FJ24" s="138" t="str">
        <f t="shared" si="5"/>
        <v>CUMPLE</v>
      </c>
      <c r="FK24" s="138" t="str">
        <f t="shared" si="6"/>
        <v>CUMPLE</v>
      </c>
      <c r="FL24" s="138" t="str">
        <f t="shared" si="7"/>
        <v>CUMPLE</v>
      </c>
      <c r="FM24" s="138" t="str">
        <f t="shared" si="8"/>
        <v>CUMPLE</v>
      </c>
      <c r="FN24" s="138" t="str">
        <f t="shared" si="9"/>
        <v>CUMPLE</v>
      </c>
      <c r="FO24" s="138" t="str">
        <f t="shared" si="10"/>
        <v>CUMPLE</v>
      </c>
      <c r="FP24" s="138" t="str">
        <f t="shared" si="11"/>
        <v>CUMPLE</v>
      </c>
      <c r="FQ24" s="138" t="str">
        <f t="shared" si="12"/>
        <v>NO CUMPLE</v>
      </c>
      <c r="FR24" s="138" t="str">
        <f t="shared" si="13"/>
        <v>CUMPLE</v>
      </c>
      <c r="FS24" s="138" t="str">
        <f t="shared" si="14"/>
        <v>CUMPLE</v>
      </c>
      <c r="FT24" s="138" t="str">
        <f t="shared" si="15"/>
        <v>CUMPLE</v>
      </c>
      <c r="FU24" s="138" t="str">
        <f t="shared" si="16"/>
        <v>CUMPLE</v>
      </c>
      <c r="FV24" s="138" t="str">
        <f t="shared" si="17"/>
        <v>NO CUMPLE</v>
      </c>
      <c r="FW24" s="138" t="str">
        <f t="shared" si="18"/>
        <v>CUMPLE</v>
      </c>
      <c r="FX24" s="138" t="str">
        <f t="shared" si="19"/>
        <v>CUMPLE</v>
      </c>
      <c r="FY24" s="138" t="str">
        <f t="shared" si="20"/>
        <v>CUMPLE</v>
      </c>
      <c r="FZ24" s="138" t="str">
        <f t="shared" si="21"/>
        <v>NO CUMPLE</v>
      </c>
      <c r="GA24" s="138" t="str">
        <f t="shared" si="22"/>
        <v>NO CUMPLE</v>
      </c>
      <c r="GB24" s="138" t="str">
        <f t="shared" si="23"/>
        <v>CUMPLE</v>
      </c>
      <c r="GC24" s="138" t="str">
        <f t="shared" si="24"/>
        <v>NO CUMPLE</v>
      </c>
      <c r="GD24" s="138" t="str">
        <f t="shared" si="25"/>
        <v>CUMPLE</v>
      </c>
      <c r="GE24" s="138" t="str">
        <f t="shared" si="26"/>
        <v>CUMPLE</v>
      </c>
      <c r="GF24" s="138" t="str">
        <f t="shared" si="27"/>
        <v>CUMPLE</v>
      </c>
      <c r="GG24" s="138" t="str">
        <f t="shared" si="28"/>
        <v>CUMPLE</v>
      </c>
      <c r="GH24" s="138" t="str">
        <f t="shared" si="29"/>
        <v>NO CUMPLE</v>
      </c>
      <c r="GI24" s="138" t="str">
        <f t="shared" si="30"/>
        <v>CUMPLE</v>
      </c>
      <c r="GJ24" s="138" t="str">
        <f t="shared" si="31"/>
        <v>CUMPLE</v>
      </c>
      <c r="GK24" s="138" t="str">
        <f t="shared" si="32"/>
        <v>NO CUMPLE</v>
      </c>
      <c r="GL24" s="138" t="str">
        <f t="shared" si="33"/>
        <v>CUMPLE</v>
      </c>
      <c r="GM24" s="138" t="str">
        <f t="shared" si="34"/>
        <v>NO CUMPLE</v>
      </c>
      <c r="GN24" s="138" t="str">
        <f t="shared" si="35"/>
        <v>CUMPLE</v>
      </c>
      <c r="GO24" s="138" t="str">
        <f t="shared" si="36"/>
        <v>CUMPLE</v>
      </c>
      <c r="GP24" s="138" t="str">
        <f t="shared" si="37"/>
        <v>CUMPLE</v>
      </c>
      <c r="GQ24" s="138" t="str">
        <f t="shared" si="38"/>
        <v>CUMPLE</v>
      </c>
      <c r="GR24" s="138" t="str">
        <f t="shared" si="39"/>
        <v>CUMPLE</v>
      </c>
      <c r="GS24" s="138" t="str">
        <f t="shared" si="40"/>
        <v>CUMPLE</v>
      </c>
      <c r="GT24" s="138" t="str">
        <f t="shared" si="41"/>
        <v>CUMPLE</v>
      </c>
      <c r="GU24" s="138" t="str">
        <f t="shared" si="42"/>
        <v>CUMPLE</v>
      </c>
      <c r="GV24" s="138" t="str">
        <f t="shared" si="43"/>
        <v>CUMPLE</v>
      </c>
      <c r="GW24" s="141"/>
      <c r="GX24" s="124" t="s">
        <v>369</v>
      </c>
      <c r="GY24" s="124" t="s">
        <v>369</v>
      </c>
      <c r="GZ24" s="124" t="s">
        <v>369</v>
      </c>
      <c r="HA24" s="124" t="s">
        <v>369</v>
      </c>
      <c r="HB24" s="124" t="s">
        <v>369</v>
      </c>
      <c r="HC24" s="124" t="s">
        <v>369</v>
      </c>
      <c r="HD24" s="124" t="s">
        <v>369</v>
      </c>
      <c r="HE24" s="124" t="s">
        <v>115</v>
      </c>
      <c r="HF24" s="124" t="s">
        <v>369</v>
      </c>
      <c r="HG24" s="124" t="s">
        <v>369</v>
      </c>
      <c r="HH24" s="124" t="s">
        <v>369</v>
      </c>
      <c r="HI24" s="124" t="s">
        <v>115</v>
      </c>
      <c r="HJ24" s="124" t="s">
        <v>369</v>
      </c>
      <c r="HK24" s="124" t="s">
        <v>369</v>
      </c>
      <c r="HL24" s="124" t="s">
        <v>369</v>
      </c>
      <c r="HM24" s="124" t="s">
        <v>369</v>
      </c>
      <c r="HN24" s="124" t="s">
        <v>369</v>
      </c>
      <c r="HO24" s="124" t="s">
        <v>369</v>
      </c>
      <c r="HP24" s="124" t="s">
        <v>369</v>
      </c>
      <c r="HQ24" s="124" t="s">
        <v>369</v>
      </c>
      <c r="HR24" s="124" t="s">
        <v>369</v>
      </c>
      <c r="HS24" s="124" t="s">
        <v>369</v>
      </c>
      <c r="HT24" s="124" t="s">
        <v>369</v>
      </c>
      <c r="HU24" s="124" t="s">
        <v>369</v>
      </c>
      <c r="HV24" s="124" t="s">
        <v>369</v>
      </c>
      <c r="HW24" s="124" t="s">
        <v>369</v>
      </c>
      <c r="HX24" s="124" t="s">
        <v>369</v>
      </c>
      <c r="HY24" s="124" t="s">
        <v>369</v>
      </c>
      <c r="HZ24" s="124" t="s">
        <v>369</v>
      </c>
      <c r="IA24" s="124" t="s">
        <v>369</v>
      </c>
      <c r="IB24" s="124" t="s">
        <v>369</v>
      </c>
      <c r="IC24" s="124" t="s">
        <v>111</v>
      </c>
      <c r="ID24" s="124" t="s">
        <v>369</v>
      </c>
      <c r="IE24" s="124" t="s">
        <v>111</v>
      </c>
      <c r="IF24" s="124" t="s">
        <v>369</v>
      </c>
      <c r="IG24" s="124" t="s">
        <v>369</v>
      </c>
      <c r="IH24" s="124" t="s">
        <v>369</v>
      </c>
      <c r="II24" s="124" t="s">
        <v>369</v>
      </c>
      <c r="IJ24" s="124" t="s">
        <v>369</v>
      </c>
      <c r="IK24" s="142"/>
      <c r="IL24" s="154" t="s">
        <v>369</v>
      </c>
      <c r="IM24" s="154" t="s">
        <v>369</v>
      </c>
      <c r="IN24" s="154" t="s">
        <v>369</v>
      </c>
      <c r="IO24" s="154" t="s">
        <v>369</v>
      </c>
      <c r="IP24" s="154" t="s">
        <v>369</v>
      </c>
      <c r="IQ24" s="154" t="s">
        <v>369</v>
      </c>
      <c r="IR24" s="154" t="s">
        <v>369</v>
      </c>
      <c r="IS24" s="154" t="s">
        <v>115</v>
      </c>
      <c r="IT24" s="154" t="s">
        <v>369</v>
      </c>
      <c r="IU24" s="154" t="s">
        <v>369</v>
      </c>
      <c r="IV24" s="154" t="s">
        <v>369</v>
      </c>
      <c r="IW24" s="154" t="s">
        <v>111</v>
      </c>
      <c r="IX24" s="154" t="s">
        <v>369</v>
      </c>
      <c r="IY24" s="154" t="s">
        <v>369</v>
      </c>
      <c r="IZ24" s="154" t="s">
        <v>369</v>
      </c>
      <c r="JA24" s="154" t="s">
        <v>369</v>
      </c>
      <c r="JB24" s="154" t="s">
        <v>369</v>
      </c>
      <c r="JC24" s="154" t="s">
        <v>369</v>
      </c>
      <c r="JD24" s="154" t="s">
        <v>369</v>
      </c>
      <c r="JE24" s="154" t="s">
        <v>369</v>
      </c>
      <c r="JF24" s="154" t="s">
        <v>369</v>
      </c>
      <c r="JG24" s="154" t="s">
        <v>369</v>
      </c>
      <c r="JH24" s="154" t="s">
        <v>369</v>
      </c>
      <c r="JI24" s="154" t="s">
        <v>369</v>
      </c>
      <c r="JJ24" s="154" t="s">
        <v>369</v>
      </c>
      <c r="JK24" s="154" t="s">
        <v>369</v>
      </c>
      <c r="JL24" s="154" t="s">
        <v>369</v>
      </c>
      <c r="JM24" s="154" t="s">
        <v>369</v>
      </c>
      <c r="JN24" s="154" t="s">
        <v>369</v>
      </c>
      <c r="JO24" s="154" t="s">
        <v>369</v>
      </c>
      <c r="JP24" s="154" t="s">
        <v>369</v>
      </c>
      <c r="JQ24" s="154" t="s">
        <v>111</v>
      </c>
      <c r="JR24" s="154" t="s">
        <v>369</v>
      </c>
      <c r="JS24" s="155" t="s">
        <v>115</v>
      </c>
      <c r="JT24" s="154" t="s">
        <v>369</v>
      </c>
      <c r="JU24" s="154" t="s">
        <v>369</v>
      </c>
      <c r="JV24" s="154" t="s">
        <v>369</v>
      </c>
      <c r="JW24" s="154" t="s">
        <v>369</v>
      </c>
      <c r="JX24" s="154" t="s">
        <v>369</v>
      </c>
      <c r="JY24" s="141"/>
      <c r="JZ24" s="166" t="str">
        <f t="shared" si="44"/>
        <v/>
      </c>
      <c r="KA24" s="166" t="str">
        <f t="shared" si="45"/>
        <v/>
      </c>
      <c r="KB24" s="166" t="str">
        <f t="shared" si="46"/>
        <v/>
      </c>
      <c r="KC24" s="166" t="str">
        <f t="shared" si="47"/>
        <v/>
      </c>
      <c r="KD24" s="166" t="str">
        <f t="shared" si="48"/>
        <v/>
      </c>
      <c r="KE24" s="166" t="str">
        <f t="shared" si="49"/>
        <v/>
      </c>
      <c r="KF24" s="166" t="str">
        <f t="shared" si="50"/>
        <v/>
      </c>
      <c r="KG24" s="166" t="str">
        <f t="shared" si="51"/>
        <v/>
      </c>
      <c r="KH24" s="166" t="str">
        <f t="shared" si="52"/>
        <v/>
      </c>
      <c r="KI24" s="166" t="str">
        <f t="shared" si="53"/>
        <v/>
      </c>
      <c r="KJ24" s="166" t="str">
        <f t="shared" si="54"/>
        <v/>
      </c>
      <c r="KK24" s="166" t="str">
        <f t="shared" si="55"/>
        <v/>
      </c>
      <c r="KL24" s="166" t="str">
        <f t="shared" si="56"/>
        <v/>
      </c>
      <c r="KM24" s="166" t="str">
        <f t="shared" si="57"/>
        <v/>
      </c>
      <c r="KN24" s="166" t="str">
        <f t="shared" si="58"/>
        <v/>
      </c>
      <c r="KO24" s="166" t="str">
        <f t="shared" si="59"/>
        <v/>
      </c>
      <c r="KP24" s="166" t="str">
        <f t="shared" si="60"/>
        <v/>
      </c>
      <c r="KQ24" s="166" t="str">
        <f t="shared" si="61"/>
        <v/>
      </c>
      <c r="KR24" s="166" t="str">
        <f t="shared" si="62"/>
        <v/>
      </c>
      <c r="KS24" s="166" t="str">
        <f t="shared" si="63"/>
        <v/>
      </c>
      <c r="KT24" s="166" t="str">
        <f t="shared" si="64"/>
        <v/>
      </c>
      <c r="KU24" s="166" t="str">
        <f t="shared" si="65"/>
        <v/>
      </c>
      <c r="KV24" s="166" t="str">
        <f t="shared" si="66"/>
        <v/>
      </c>
      <c r="KW24" s="166" t="str">
        <f t="shared" si="67"/>
        <v/>
      </c>
      <c r="KX24" s="166" t="str">
        <f t="shared" si="68"/>
        <v/>
      </c>
      <c r="KY24" s="166" t="str">
        <f t="shared" si="69"/>
        <v/>
      </c>
      <c r="KZ24" s="166" t="str">
        <f t="shared" si="70"/>
        <v/>
      </c>
      <c r="LA24" s="166" t="str">
        <f t="shared" si="71"/>
        <v/>
      </c>
      <c r="LB24" s="166" t="str">
        <f t="shared" si="72"/>
        <v/>
      </c>
      <c r="LC24" s="166" t="str">
        <f t="shared" si="73"/>
        <v/>
      </c>
      <c r="LD24" s="166" t="str">
        <f t="shared" si="74"/>
        <v/>
      </c>
      <c r="LE24" s="166">
        <f t="shared" si="75"/>
        <v>60254168.999999993</v>
      </c>
      <c r="LF24" s="166" t="str">
        <f t="shared" si="76"/>
        <v/>
      </c>
      <c r="LG24" s="166" t="str">
        <f t="shared" si="77"/>
        <v/>
      </c>
      <c r="LH24" s="166" t="str">
        <f t="shared" si="78"/>
        <v/>
      </c>
      <c r="LI24" s="166" t="str">
        <f t="shared" si="79"/>
        <v/>
      </c>
      <c r="LJ24" s="166" t="str">
        <f t="shared" si="80"/>
        <v/>
      </c>
      <c r="LK24" s="166" t="str">
        <f t="shared" si="81"/>
        <v/>
      </c>
      <c r="LL24" s="166" t="str">
        <f t="shared" si="82"/>
        <v/>
      </c>
      <c r="LM24" s="168">
        <f t="shared" si="83"/>
        <v>60254168.999999993</v>
      </c>
      <c r="LN24" s="115"/>
      <c r="LO24" s="115"/>
      <c r="LP24" s="115"/>
      <c r="LQ24" s="115"/>
      <c r="LR24" s="115"/>
      <c r="LS24" s="115"/>
      <c r="LT24" s="115"/>
      <c r="LU24" s="115">
        <v>36</v>
      </c>
      <c r="LV24" s="115"/>
      <c r="LW24" s="115"/>
      <c r="LX24" s="115"/>
      <c r="LY24" s="115">
        <v>36</v>
      </c>
      <c r="LZ24" s="115"/>
      <c r="MA24" s="115"/>
      <c r="MB24" s="115"/>
      <c r="MC24" s="115"/>
      <c r="MD24" s="115"/>
      <c r="ME24" s="115"/>
      <c r="MF24" s="115"/>
      <c r="MG24" s="115"/>
      <c r="MH24" s="115"/>
      <c r="MI24" s="115"/>
      <c r="MJ24" s="115"/>
      <c r="MK24" s="115"/>
      <c r="ML24" s="115"/>
      <c r="MM24" s="115"/>
      <c r="MN24" s="115"/>
      <c r="MO24" s="115"/>
      <c r="MP24" s="115"/>
      <c r="MQ24" s="115"/>
      <c r="MR24" s="115"/>
      <c r="MS24" s="115">
        <v>36</v>
      </c>
      <c r="MT24" s="115"/>
      <c r="MU24" s="115">
        <v>48</v>
      </c>
      <c r="MV24" s="115"/>
      <c r="MW24" s="115"/>
      <c r="MX24" s="115"/>
      <c r="MY24" s="115"/>
      <c r="MZ24" s="115"/>
      <c r="NA24" s="142"/>
      <c r="NB24" s="115">
        <f t="shared" si="84"/>
        <v>0</v>
      </c>
      <c r="NC24" s="115">
        <f t="shared" si="85"/>
        <v>0</v>
      </c>
      <c r="ND24" s="115">
        <f t="shared" si="86"/>
        <v>0</v>
      </c>
      <c r="NE24" s="115">
        <f t="shared" si="87"/>
        <v>0</v>
      </c>
      <c r="NF24" s="115">
        <f t="shared" si="88"/>
        <v>0</v>
      </c>
      <c r="NG24" s="115">
        <f t="shared" si="89"/>
        <v>0</v>
      </c>
      <c r="NH24" s="115">
        <f t="shared" si="90"/>
        <v>0</v>
      </c>
      <c r="NI24" s="115">
        <f t="shared" si="91"/>
        <v>20</v>
      </c>
      <c r="NJ24" s="115">
        <f t="shared" si="92"/>
        <v>0</v>
      </c>
      <c r="NK24" s="115">
        <f t="shared" si="93"/>
        <v>0</v>
      </c>
      <c r="NL24" s="115">
        <f t="shared" si="94"/>
        <v>0</v>
      </c>
      <c r="NM24" s="115">
        <f t="shared" si="95"/>
        <v>20</v>
      </c>
      <c r="NN24" s="115">
        <f t="shared" si="96"/>
        <v>0</v>
      </c>
      <c r="NO24" s="115">
        <f t="shared" si="97"/>
        <v>0</v>
      </c>
      <c r="NP24" s="115">
        <f t="shared" si="98"/>
        <v>0</v>
      </c>
      <c r="NQ24" s="115">
        <f t="shared" si="99"/>
        <v>0</v>
      </c>
      <c r="NR24" s="115">
        <f t="shared" si="100"/>
        <v>0</v>
      </c>
      <c r="NS24" s="115">
        <f t="shared" si="101"/>
        <v>0</v>
      </c>
      <c r="NT24" s="115">
        <f t="shared" si="102"/>
        <v>0</v>
      </c>
      <c r="NU24" s="115">
        <f t="shared" si="103"/>
        <v>0</v>
      </c>
      <c r="NV24" s="115">
        <f t="shared" si="104"/>
        <v>0</v>
      </c>
      <c r="NW24" s="115">
        <f t="shared" si="105"/>
        <v>0</v>
      </c>
      <c r="NX24" s="115">
        <f t="shared" si="106"/>
        <v>0</v>
      </c>
      <c r="NY24" s="115">
        <f t="shared" si="107"/>
        <v>0</v>
      </c>
      <c r="NZ24" s="115">
        <f t="shared" si="108"/>
        <v>0</v>
      </c>
      <c r="OA24" s="115">
        <f t="shared" si="109"/>
        <v>0</v>
      </c>
      <c r="OB24" s="115">
        <f t="shared" si="110"/>
        <v>0</v>
      </c>
      <c r="OC24" s="115">
        <f t="shared" si="111"/>
        <v>0</v>
      </c>
      <c r="OD24" s="115">
        <f t="shared" si="112"/>
        <v>0</v>
      </c>
      <c r="OE24" s="115">
        <f t="shared" si="113"/>
        <v>0</v>
      </c>
      <c r="OF24" s="115">
        <f t="shared" si="114"/>
        <v>0</v>
      </c>
      <c r="OG24" s="115">
        <f t="shared" si="115"/>
        <v>20</v>
      </c>
      <c r="OH24" s="115">
        <f t="shared" si="116"/>
        <v>0</v>
      </c>
      <c r="OI24" s="115">
        <f t="shared" si="117"/>
        <v>30</v>
      </c>
      <c r="OJ24" s="115">
        <f t="shared" si="118"/>
        <v>0</v>
      </c>
      <c r="OK24" s="115">
        <f t="shared" si="119"/>
        <v>0</v>
      </c>
      <c r="OL24" s="115">
        <f t="shared" si="120"/>
        <v>0</v>
      </c>
      <c r="OM24" s="115">
        <f t="shared" si="121"/>
        <v>0</v>
      </c>
      <c r="ON24" s="115">
        <f t="shared" si="122"/>
        <v>0</v>
      </c>
      <c r="OO24" s="142"/>
      <c r="OP24" s="170" t="str">
        <f t="shared" si="123"/>
        <v/>
      </c>
      <c r="OQ24" s="170" t="str">
        <f t="shared" si="124"/>
        <v/>
      </c>
      <c r="OR24" s="170" t="str">
        <f t="shared" si="125"/>
        <v/>
      </c>
      <c r="OS24" s="170" t="str">
        <f t="shared" si="126"/>
        <v/>
      </c>
      <c r="OT24" s="170" t="str">
        <f t="shared" si="127"/>
        <v/>
      </c>
      <c r="OU24" s="170" t="str">
        <f t="shared" si="128"/>
        <v/>
      </c>
      <c r="OV24" s="170" t="str">
        <f t="shared" si="129"/>
        <v/>
      </c>
      <c r="OW24" s="170" t="str">
        <f t="shared" si="130"/>
        <v/>
      </c>
      <c r="OX24" s="170" t="str">
        <f t="shared" si="131"/>
        <v/>
      </c>
      <c r="OY24" s="170" t="str">
        <f t="shared" si="132"/>
        <v/>
      </c>
      <c r="OZ24" s="170" t="str">
        <f t="shared" si="133"/>
        <v/>
      </c>
      <c r="PA24" s="170" t="str">
        <f t="shared" si="134"/>
        <v/>
      </c>
      <c r="PB24" s="170" t="str">
        <f t="shared" si="135"/>
        <v/>
      </c>
      <c r="PC24" s="170" t="str">
        <f t="shared" si="136"/>
        <v/>
      </c>
      <c r="PD24" s="170" t="str">
        <f t="shared" si="137"/>
        <v/>
      </c>
      <c r="PE24" s="170" t="str">
        <f t="shared" si="138"/>
        <v/>
      </c>
      <c r="PF24" s="170" t="str">
        <f t="shared" si="139"/>
        <v/>
      </c>
      <c r="PG24" s="170" t="str">
        <f t="shared" si="140"/>
        <v/>
      </c>
      <c r="PH24" s="170" t="str">
        <f t="shared" si="141"/>
        <v/>
      </c>
      <c r="PI24" s="170" t="str">
        <f t="shared" si="142"/>
        <v/>
      </c>
      <c r="PJ24" s="170" t="str">
        <f t="shared" si="143"/>
        <v/>
      </c>
      <c r="PK24" s="170" t="str">
        <f t="shared" si="144"/>
        <v/>
      </c>
      <c r="PL24" s="170" t="str">
        <f t="shared" si="145"/>
        <v/>
      </c>
      <c r="PM24" s="170" t="str">
        <f t="shared" si="146"/>
        <v/>
      </c>
      <c r="PN24" s="170" t="str">
        <f t="shared" si="147"/>
        <v/>
      </c>
      <c r="PO24" s="170" t="str">
        <f t="shared" si="148"/>
        <v/>
      </c>
      <c r="PP24" s="170" t="str">
        <f t="shared" si="149"/>
        <v/>
      </c>
      <c r="PQ24" s="170" t="str">
        <f t="shared" si="150"/>
        <v/>
      </c>
      <c r="PR24" s="170" t="str">
        <f t="shared" si="151"/>
        <v/>
      </c>
      <c r="PS24" s="170" t="str">
        <f t="shared" si="152"/>
        <v/>
      </c>
      <c r="PT24" s="170" t="str">
        <f t="shared" si="153"/>
        <v/>
      </c>
      <c r="PU24" s="170">
        <f t="shared" si="154"/>
        <v>45</v>
      </c>
      <c r="PV24" s="170" t="str">
        <f t="shared" si="155"/>
        <v/>
      </c>
      <c r="PW24" s="170" t="str">
        <f t="shared" si="156"/>
        <v/>
      </c>
      <c r="PX24" s="170" t="str">
        <f t="shared" si="157"/>
        <v/>
      </c>
      <c r="PY24" s="170" t="str">
        <f t="shared" si="158"/>
        <v/>
      </c>
      <c r="PZ24" s="170" t="str">
        <f t="shared" si="159"/>
        <v/>
      </c>
      <c r="QA24" s="170" t="str">
        <f t="shared" si="160"/>
        <v/>
      </c>
      <c r="QB24" s="170" t="str">
        <f t="shared" si="161"/>
        <v/>
      </c>
      <c r="QC24" s="172"/>
      <c r="QD24" s="171" t="str">
        <f t="shared" si="162"/>
        <v/>
      </c>
      <c r="QE24" s="172" t="str">
        <f t="shared" si="163"/>
        <v/>
      </c>
      <c r="QF24" s="172" t="str">
        <f t="shared" si="164"/>
        <v/>
      </c>
      <c r="QG24" s="172" t="str">
        <f t="shared" si="165"/>
        <v/>
      </c>
      <c r="QH24" s="172" t="str">
        <f t="shared" si="166"/>
        <v/>
      </c>
      <c r="QI24" s="172" t="str">
        <f t="shared" si="167"/>
        <v/>
      </c>
      <c r="QJ24" s="172" t="str">
        <f t="shared" si="168"/>
        <v/>
      </c>
      <c r="QK24" s="172" t="str">
        <f t="shared" si="169"/>
        <v/>
      </c>
      <c r="QL24" s="172" t="str">
        <f t="shared" si="170"/>
        <v/>
      </c>
      <c r="QM24" s="172" t="str">
        <f t="shared" si="171"/>
        <v/>
      </c>
      <c r="QN24" s="172" t="str">
        <f t="shared" si="172"/>
        <v/>
      </c>
      <c r="QO24" s="172" t="str">
        <f t="shared" si="173"/>
        <v/>
      </c>
      <c r="QP24" s="172" t="str">
        <f t="shared" si="174"/>
        <v/>
      </c>
      <c r="QQ24" s="172" t="str">
        <f t="shared" si="175"/>
        <v/>
      </c>
      <c r="QR24" s="172" t="str">
        <f t="shared" si="176"/>
        <v/>
      </c>
      <c r="QS24" s="172" t="str">
        <f t="shared" si="177"/>
        <v/>
      </c>
      <c r="QT24" s="172" t="str">
        <f t="shared" si="178"/>
        <v/>
      </c>
      <c r="QU24" s="172" t="str">
        <f t="shared" si="179"/>
        <v/>
      </c>
      <c r="QV24" s="172" t="str">
        <f t="shared" si="180"/>
        <v/>
      </c>
      <c r="QW24" s="172" t="str">
        <f t="shared" si="181"/>
        <v/>
      </c>
      <c r="QX24" s="172" t="str">
        <f t="shared" si="182"/>
        <v/>
      </c>
      <c r="QY24" s="172" t="str">
        <f t="shared" si="183"/>
        <v/>
      </c>
      <c r="QZ24" s="172" t="str">
        <f t="shared" si="184"/>
        <v/>
      </c>
      <c r="RA24" s="172" t="str">
        <f t="shared" si="185"/>
        <v/>
      </c>
      <c r="RB24" s="172" t="str">
        <f t="shared" si="186"/>
        <v/>
      </c>
      <c r="RC24" s="172" t="str">
        <f t="shared" si="187"/>
        <v/>
      </c>
      <c r="RD24" s="172" t="str">
        <f t="shared" si="188"/>
        <v/>
      </c>
      <c r="RE24" s="172" t="str">
        <f t="shared" si="189"/>
        <v/>
      </c>
      <c r="RF24" s="172" t="str">
        <f t="shared" si="190"/>
        <v/>
      </c>
      <c r="RG24" s="172" t="str">
        <f t="shared" si="191"/>
        <v/>
      </c>
      <c r="RH24" s="172" t="str">
        <f t="shared" si="192"/>
        <v/>
      </c>
      <c r="RI24" s="172">
        <f t="shared" si="193"/>
        <v>65</v>
      </c>
      <c r="RJ24" s="172" t="str">
        <f t="shared" si="194"/>
        <v/>
      </c>
      <c r="RK24" s="172" t="str">
        <f t="shared" si="195"/>
        <v/>
      </c>
      <c r="RL24" s="172" t="str">
        <f t="shared" si="196"/>
        <v/>
      </c>
      <c r="RM24" s="172" t="str">
        <f t="shared" si="197"/>
        <v/>
      </c>
      <c r="RN24" s="172" t="str">
        <f t="shared" si="198"/>
        <v/>
      </c>
      <c r="RO24" s="172" t="str">
        <f t="shared" si="199"/>
        <v/>
      </c>
      <c r="RP24" s="172" t="str">
        <f t="shared" si="200"/>
        <v/>
      </c>
      <c r="RQ24" s="173">
        <f t="shared" si="201"/>
        <v>65</v>
      </c>
      <c r="RR24" s="21" t="str">
        <f t="shared" si="202"/>
        <v/>
      </c>
      <c r="RS24" s="21" t="str">
        <f t="shared" si="203"/>
        <v/>
      </c>
      <c r="RT24" s="21" t="str">
        <f t="shared" si="204"/>
        <v/>
      </c>
      <c r="RU24" s="21" t="str">
        <f t="shared" si="205"/>
        <v/>
      </c>
      <c r="RV24" s="21" t="str">
        <f t="shared" si="206"/>
        <v>METRICOM LTDA</v>
      </c>
      <c r="RW24" s="21" t="str">
        <f t="shared" si="207"/>
        <v/>
      </c>
      <c r="RX24" s="174" t="str">
        <f t="shared" si="208"/>
        <v>METRICOM LTDA</v>
      </c>
      <c r="RY24" s="175" t="str">
        <f t="shared" si="209"/>
        <v/>
      </c>
      <c r="RZ24" s="175" t="str">
        <f t="shared" si="210"/>
        <v/>
      </c>
      <c r="SA24" s="175" t="str">
        <f t="shared" si="211"/>
        <v/>
      </c>
      <c r="SB24" s="175" t="str">
        <f t="shared" si="212"/>
        <v/>
      </c>
      <c r="SC24" s="175">
        <f t="shared" si="213"/>
        <v>60254168.999999993</v>
      </c>
      <c r="SD24" s="175" t="str">
        <f t="shared" si="214"/>
        <v/>
      </c>
      <c r="SE24" s="175">
        <f t="shared" si="215"/>
        <v>60254168.999999993</v>
      </c>
      <c r="SF24" s="176"/>
    </row>
    <row r="25" spans="1:500" ht="38.25" hidden="1">
      <c r="A25" s="75">
        <v>15</v>
      </c>
      <c r="B25" s="82" t="s">
        <v>150</v>
      </c>
      <c r="C25" s="80" t="s">
        <v>151</v>
      </c>
      <c r="D25" s="76" t="s">
        <v>158</v>
      </c>
      <c r="E25" s="76" t="s">
        <v>159</v>
      </c>
      <c r="F25" s="77">
        <v>1</v>
      </c>
      <c r="G25" s="106">
        <v>62320871.330899999</v>
      </c>
      <c r="H25" s="109" t="s">
        <v>369</v>
      </c>
      <c r="I25" s="109" t="s">
        <v>369</v>
      </c>
      <c r="J25" s="109" t="s">
        <v>369</v>
      </c>
      <c r="K25" s="109" t="s">
        <v>369</v>
      </c>
      <c r="L25" s="109" t="s">
        <v>369</v>
      </c>
      <c r="M25" s="109" t="s">
        <v>369</v>
      </c>
      <c r="N25" s="109" t="s">
        <v>369</v>
      </c>
      <c r="O25" s="109" t="s">
        <v>369</v>
      </c>
      <c r="P25" s="109" t="s">
        <v>369</v>
      </c>
      <c r="Q25" s="109" t="s">
        <v>369</v>
      </c>
      <c r="R25" s="109" t="s">
        <v>369</v>
      </c>
      <c r="S25" s="109" t="s">
        <v>369</v>
      </c>
      <c r="T25" s="109" t="s">
        <v>369</v>
      </c>
      <c r="U25" s="109" t="s">
        <v>369</v>
      </c>
      <c r="V25" s="109" t="s">
        <v>369</v>
      </c>
      <c r="W25" s="109" t="s">
        <v>369</v>
      </c>
      <c r="X25" s="109" t="s">
        <v>369</v>
      </c>
      <c r="Y25" s="109" t="s">
        <v>369</v>
      </c>
      <c r="Z25" s="109" t="s">
        <v>369</v>
      </c>
      <c r="AA25" s="109" t="s">
        <v>369</v>
      </c>
      <c r="AB25" s="109" t="s">
        <v>369</v>
      </c>
      <c r="AC25" s="109" t="s">
        <v>369</v>
      </c>
      <c r="AD25" s="109" t="s">
        <v>369</v>
      </c>
      <c r="AE25" s="109" t="s">
        <v>369</v>
      </c>
      <c r="AF25" s="109" t="s">
        <v>369</v>
      </c>
      <c r="AG25" s="109" t="s">
        <v>369</v>
      </c>
      <c r="AH25" s="109" t="s">
        <v>369</v>
      </c>
      <c r="AI25" s="109" t="s">
        <v>369</v>
      </c>
      <c r="AJ25" s="109" t="s">
        <v>369</v>
      </c>
      <c r="AK25" s="109" t="s">
        <v>369</v>
      </c>
      <c r="AL25" s="109" t="s">
        <v>369</v>
      </c>
      <c r="AM25" s="109" t="s">
        <v>369</v>
      </c>
      <c r="AN25" s="109" t="s">
        <v>369</v>
      </c>
      <c r="AO25" s="109" t="s">
        <v>369</v>
      </c>
      <c r="AP25" s="109" t="s">
        <v>369</v>
      </c>
      <c r="AQ25" s="110">
        <v>62320000</v>
      </c>
      <c r="AR25" s="109" t="s">
        <v>369</v>
      </c>
      <c r="AS25" s="109" t="s">
        <v>369</v>
      </c>
      <c r="AT25" s="109" t="s">
        <v>369</v>
      </c>
      <c r="AU25" s="144"/>
      <c r="AV25" s="130" t="s">
        <v>111</v>
      </c>
      <c r="AW25" s="130" t="s">
        <v>111</v>
      </c>
      <c r="AX25" s="130" t="s">
        <v>111</v>
      </c>
      <c r="AY25" s="130" t="s">
        <v>111</v>
      </c>
      <c r="AZ25" s="130" t="s">
        <v>111</v>
      </c>
      <c r="BA25" s="130" t="s">
        <v>111</v>
      </c>
      <c r="BB25" s="130" t="s">
        <v>111</v>
      </c>
      <c r="BC25" s="130" t="s">
        <v>115</v>
      </c>
      <c r="BD25" s="130" t="s">
        <v>111</v>
      </c>
      <c r="BE25" s="130" t="s">
        <v>111</v>
      </c>
      <c r="BF25" s="130" t="s">
        <v>111</v>
      </c>
      <c r="BG25" s="130" t="s">
        <v>111</v>
      </c>
      <c r="BH25" s="130" t="s">
        <v>115</v>
      </c>
      <c r="BI25" s="130" t="s">
        <v>111</v>
      </c>
      <c r="BJ25" s="130" t="s">
        <v>111</v>
      </c>
      <c r="BK25" s="130" t="s">
        <v>111</v>
      </c>
      <c r="BL25" s="130" t="s">
        <v>115</v>
      </c>
      <c r="BM25" s="130" t="s">
        <v>115</v>
      </c>
      <c r="BN25" s="130" t="s">
        <v>111</v>
      </c>
      <c r="BO25" s="130" t="s">
        <v>115</v>
      </c>
      <c r="BP25" s="130" t="s">
        <v>111</v>
      </c>
      <c r="BQ25" s="130" t="s">
        <v>111</v>
      </c>
      <c r="BR25" s="130" t="s">
        <v>111</v>
      </c>
      <c r="BS25" s="130" t="s">
        <v>111</v>
      </c>
      <c r="BT25" s="130" t="s">
        <v>111</v>
      </c>
      <c r="BU25" s="130" t="s">
        <v>111</v>
      </c>
      <c r="BV25" s="130" t="s">
        <v>111</v>
      </c>
      <c r="BW25" s="130" t="s">
        <v>111</v>
      </c>
      <c r="BX25" s="130" t="s">
        <v>111</v>
      </c>
      <c r="BY25" s="130" t="s">
        <v>115</v>
      </c>
      <c r="BZ25" s="130" t="s">
        <v>111</v>
      </c>
      <c r="CA25" s="130" t="s">
        <v>111</v>
      </c>
      <c r="CB25" s="130" t="s">
        <v>111</v>
      </c>
      <c r="CC25" s="130" t="s">
        <v>111</v>
      </c>
      <c r="CD25" s="130" t="s">
        <v>111</v>
      </c>
      <c r="CE25" s="130" t="s">
        <v>111</v>
      </c>
      <c r="CF25" s="130" t="s">
        <v>111</v>
      </c>
      <c r="CG25" s="130" t="s">
        <v>111</v>
      </c>
      <c r="CH25" s="130" t="s">
        <v>111</v>
      </c>
      <c r="CI25" s="131" t="s">
        <v>111</v>
      </c>
      <c r="CJ25" s="131" t="s">
        <v>111</v>
      </c>
      <c r="CK25" s="131" t="s">
        <v>111</v>
      </c>
      <c r="CL25" s="131" t="s">
        <v>111</v>
      </c>
      <c r="CM25" s="131" t="s">
        <v>111</v>
      </c>
      <c r="CN25" s="131" t="s">
        <v>111</v>
      </c>
      <c r="CO25" s="131" t="s">
        <v>111</v>
      </c>
      <c r="CP25" s="131" t="s">
        <v>111</v>
      </c>
      <c r="CQ25" s="131" t="s">
        <v>111</v>
      </c>
      <c r="CR25" s="131" t="s">
        <v>111</v>
      </c>
      <c r="CS25" s="131" t="s">
        <v>111</v>
      </c>
      <c r="CT25" s="131" t="s">
        <v>111</v>
      </c>
      <c r="CU25" s="131" t="s">
        <v>115</v>
      </c>
      <c r="CV25" s="131" t="s">
        <v>111</v>
      </c>
      <c r="CW25" s="131" t="s">
        <v>111</v>
      </c>
      <c r="CX25" s="131" t="s">
        <v>111</v>
      </c>
      <c r="CY25" s="131" t="s">
        <v>111</v>
      </c>
      <c r="CZ25" s="131" t="s">
        <v>111</v>
      </c>
      <c r="DA25" s="131" t="s">
        <v>111</v>
      </c>
      <c r="DB25" s="131" t="s">
        <v>111</v>
      </c>
      <c r="DC25" s="131" t="s">
        <v>111</v>
      </c>
      <c r="DD25" s="131" t="s">
        <v>111</v>
      </c>
      <c r="DE25" s="131" t="s">
        <v>111</v>
      </c>
      <c r="DF25" s="131" t="s">
        <v>111</v>
      </c>
      <c r="DG25" s="131" t="s">
        <v>115</v>
      </c>
      <c r="DH25" s="131" t="s">
        <v>111</v>
      </c>
      <c r="DI25" s="131" t="s">
        <v>111</v>
      </c>
      <c r="DJ25" s="131" t="s">
        <v>115</v>
      </c>
      <c r="DK25" s="131" t="s">
        <v>111</v>
      </c>
      <c r="DL25" s="131" t="s">
        <v>111</v>
      </c>
      <c r="DM25" s="131" t="s">
        <v>111</v>
      </c>
      <c r="DN25" s="131" t="s">
        <v>111</v>
      </c>
      <c r="DO25" s="131" t="s">
        <v>111</v>
      </c>
      <c r="DP25" s="131" t="s">
        <v>111</v>
      </c>
      <c r="DQ25" s="131" t="s">
        <v>111</v>
      </c>
      <c r="DR25" s="131" t="s">
        <v>111</v>
      </c>
      <c r="DS25" s="131" t="s">
        <v>111</v>
      </c>
      <c r="DT25" s="131" t="s">
        <v>111</v>
      </c>
      <c r="DU25" s="131" t="s">
        <v>111</v>
      </c>
      <c r="DV25" s="132" t="s">
        <v>111</v>
      </c>
      <c r="DW25" s="132" t="s">
        <v>111</v>
      </c>
      <c r="DX25" s="132" t="s">
        <v>111</v>
      </c>
      <c r="DY25" s="132" t="s">
        <v>111</v>
      </c>
      <c r="DZ25" s="132" t="s">
        <v>111</v>
      </c>
      <c r="EA25" s="132" t="s">
        <v>111</v>
      </c>
      <c r="EB25" s="132" t="s">
        <v>111</v>
      </c>
      <c r="EC25" s="132" t="s">
        <v>111</v>
      </c>
      <c r="ED25" s="132" t="s">
        <v>111</v>
      </c>
      <c r="EE25" s="132" t="s">
        <v>111</v>
      </c>
      <c r="EF25" s="132" t="s">
        <v>111</v>
      </c>
      <c r="EG25" s="132" t="s">
        <v>111</v>
      </c>
      <c r="EH25" s="132" t="s">
        <v>111</v>
      </c>
      <c r="EI25" s="132" t="s">
        <v>111</v>
      </c>
      <c r="EJ25" s="132" t="s">
        <v>111</v>
      </c>
      <c r="EK25" s="132" t="s">
        <v>111</v>
      </c>
      <c r="EL25" s="132" t="s">
        <v>111</v>
      </c>
      <c r="EM25" s="132" t="s">
        <v>111</v>
      </c>
      <c r="EN25" s="132" t="s">
        <v>111</v>
      </c>
      <c r="EO25" s="132" t="s">
        <v>111</v>
      </c>
      <c r="EP25" s="132" t="s">
        <v>111</v>
      </c>
      <c r="EQ25" s="132" t="s">
        <v>111</v>
      </c>
      <c r="ER25" s="132" t="s">
        <v>111</v>
      </c>
      <c r="ES25" s="132" t="s">
        <v>111</v>
      </c>
      <c r="ET25" s="132" t="s">
        <v>115</v>
      </c>
      <c r="EU25" s="132" t="s">
        <v>111</v>
      </c>
      <c r="EV25" s="132" t="s">
        <v>111</v>
      </c>
      <c r="EW25" s="132" t="s">
        <v>111</v>
      </c>
      <c r="EX25" s="132" t="s">
        <v>111</v>
      </c>
      <c r="EY25" s="132" t="s">
        <v>115</v>
      </c>
      <c r="EZ25" s="132" t="s">
        <v>111</v>
      </c>
      <c r="FA25" s="132" t="s">
        <v>111</v>
      </c>
      <c r="FB25" s="132" t="s">
        <v>111</v>
      </c>
      <c r="FC25" s="132" t="s">
        <v>111</v>
      </c>
      <c r="FD25" s="132" t="s">
        <v>111</v>
      </c>
      <c r="FE25" s="132" t="s">
        <v>111</v>
      </c>
      <c r="FF25" s="132" t="s">
        <v>111</v>
      </c>
      <c r="FG25" s="132" t="s">
        <v>111</v>
      </c>
      <c r="FH25" s="132" t="s">
        <v>111</v>
      </c>
      <c r="FI25" s="136"/>
      <c r="FJ25" s="138" t="str">
        <f t="shared" si="5"/>
        <v>CUMPLE</v>
      </c>
      <c r="FK25" s="138" t="str">
        <f t="shared" si="6"/>
        <v>CUMPLE</v>
      </c>
      <c r="FL25" s="138" t="str">
        <f t="shared" si="7"/>
        <v>CUMPLE</v>
      </c>
      <c r="FM25" s="138" t="str">
        <f t="shared" si="8"/>
        <v>CUMPLE</v>
      </c>
      <c r="FN25" s="138" t="str">
        <f t="shared" si="9"/>
        <v>CUMPLE</v>
      </c>
      <c r="FO25" s="138" t="str">
        <f t="shared" si="10"/>
        <v>CUMPLE</v>
      </c>
      <c r="FP25" s="138" t="str">
        <f t="shared" si="11"/>
        <v>CUMPLE</v>
      </c>
      <c r="FQ25" s="138" t="str">
        <f t="shared" si="12"/>
        <v>NO CUMPLE</v>
      </c>
      <c r="FR25" s="138" t="str">
        <f t="shared" si="13"/>
        <v>CUMPLE</v>
      </c>
      <c r="FS25" s="138" t="str">
        <f t="shared" si="14"/>
        <v>CUMPLE</v>
      </c>
      <c r="FT25" s="138" t="str">
        <f t="shared" si="15"/>
        <v>CUMPLE</v>
      </c>
      <c r="FU25" s="138" t="str">
        <f t="shared" si="16"/>
        <v>CUMPLE</v>
      </c>
      <c r="FV25" s="138" t="str">
        <f t="shared" si="17"/>
        <v>NO CUMPLE</v>
      </c>
      <c r="FW25" s="138" t="str">
        <f t="shared" si="18"/>
        <v>CUMPLE</v>
      </c>
      <c r="FX25" s="138" t="str">
        <f t="shared" si="19"/>
        <v>CUMPLE</v>
      </c>
      <c r="FY25" s="138" t="str">
        <f t="shared" si="20"/>
        <v>CUMPLE</v>
      </c>
      <c r="FZ25" s="138" t="str">
        <f t="shared" si="21"/>
        <v>NO CUMPLE</v>
      </c>
      <c r="GA25" s="138" t="str">
        <f t="shared" si="22"/>
        <v>NO CUMPLE</v>
      </c>
      <c r="GB25" s="138" t="str">
        <f t="shared" si="23"/>
        <v>CUMPLE</v>
      </c>
      <c r="GC25" s="138" t="str">
        <f t="shared" si="24"/>
        <v>NO CUMPLE</v>
      </c>
      <c r="GD25" s="138" t="str">
        <f t="shared" si="25"/>
        <v>CUMPLE</v>
      </c>
      <c r="GE25" s="138" t="str">
        <f t="shared" si="26"/>
        <v>CUMPLE</v>
      </c>
      <c r="GF25" s="138" t="str">
        <f t="shared" si="27"/>
        <v>CUMPLE</v>
      </c>
      <c r="GG25" s="138" t="str">
        <f t="shared" si="28"/>
        <v>CUMPLE</v>
      </c>
      <c r="GH25" s="138" t="str">
        <f t="shared" si="29"/>
        <v>NO CUMPLE</v>
      </c>
      <c r="GI25" s="138" t="str">
        <f t="shared" si="30"/>
        <v>CUMPLE</v>
      </c>
      <c r="GJ25" s="138" t="str">
        <f t="shared" si="31"/>
        <v>CUMPLE</v>
      </c>
      <c r="GK25" s="138" t="str">
        <f t="shared" si="32"/>
        <v>NO CUMPLE</v>
      </c>
      <c r="GL25" s="138" t="str">
        <f t="shared" si="33"/>
        <v>CUMPLE</v>
      </c>
      <c r="GM25" s="138" t="str">
        <f t="shared" si="34"/>
        <v>NO CUMPLE</v>
      </c>
      <c r="GN25" s="138" t="str">
        <f t="shared" si="35"/>
        <v>CUMPLE</v>
      </c>
      <c r="GO25" s="138" t="str">
        <f t="shared" si="36"/>
        <v>CUMPLE</v>
      </c>
      <c r="GP25" s="138" t="str">
        <f t="shared" si="37"/>
        <v>CUMPLE</v>
      </c>
      <c r="GQ25" s="138" t="str">
        <f t="shared" si="38"/>
        <v>CUMPLE</v>
      </c>
      <c r="GR25" s="138" t="str">
        <f t="shared" si="39"/>
        <v>CUMPLE</v>
      </c>
      <c r="GS25" s="138" t="str">
        <f t="shared" si="40"/>
        <v>CUMPLE</v>
      </c>
      <c r="GT25" s="138" t="str">
        <f t="shared" si="41"/>
        <v>CUMPLE</v>
      </c>
      <c r="GU25" s="138" t="str">
        <f t="shared" si="42"/>
        <v>CUMPLE</v>
      </c>
      <c r="GV25" s="138" t="str">
        <f t="shared" si="43"/>
        <v>CUMPLE</v>
      </c>
      <c r="GW25" s="141"/>
      <c r="GX25" s="124" t="s">
        <v>369</v>
      </c>
      <c r="GY25" s="124" t="s">
        <v>369</v>
      </c>
      <c r="GZ25" s="124" t="s">
        <v>369</v>
      </c>
      <c r="HA25" s="124" t="s">
        <v>369</v>
      </c>
      <c r="HB25" s="124" t="s">
        <v>369</v>
      </c>
      <c r="HC25" s="124" t="s">
        <v>369</v>
      </c>
      <c r="HD25" s="124" t="s">
        <v>369</v>
      </c>
      <c r="HE25" s="124" t="s">
        <v>369</v>
      </c>
      <c r="HF25" s="124" t="s">
        <v>369</v>
      </c>
      <c r="HG25" s="124" t="s">
        <v>369</v>
      </c>
      <c r="HH25" s="124" t="s">
        <v>369</v>
      </c>
      <c r="HI25" s="124" t="s">
        <v>369</v>
      </c>
      <c r="HJ25" s="124" t="s">
        <v>369</v>
      </c>
      <c r="HK25" s="124" t="s">
        <v>369</v>
      </c>
      <c r="HL25" s="124" t="s">
        <v>369</v>
      </c>
      <c r="HM25" s="124" t="s">
        <v>369</v>
      </c>
      <c r="HN25" s="124" t="s">
        <v>369</v>
      </c>
      <c r="HO25" s="124" t="s">
        <v>369</v>
      </c>
      <c r="HP25" s="124" t="s">
        <v>369</v>
      </c>
      <c r="HQ25" s="124" t="s">
        <v>369</v>
      </c>
      <c r="HR25" s="124" t="s">
        <v>369</v>
      </c>
      <c r="HS25" s="124" t="s">
        <v>369</v>
      </c>
      <c r="HT25" s="124" t="s">
        <v>369</v>
      </c>
      <c r="HU25" s="124" t="s">
        <v>369</v>
      </c>
      <c r="HV25" s="124" t="s">
        <v>369</v>
      </c>
      <c r="HW25" s="124" t="s">
        <v>369</v>
      </c>
      <c r="HX25" s="124" t="s">
        <v>369</v>
      </c>
      <c r="HY25" s="124" t="s">
        <v>369</v>
      </c>
      <c r="HZ25" s="124" t="s">
        <v>369</v>
      </c>
      <c r="IA25" s="124" t="s">
        <v>369</v>
      </c>
      <c r="IB25" s="124" t="s">
        <v>369</v>
      </c>
      <c r="IC25" s="124" t="s">
        <v>369</v>
      </c>
      <c r="ID25" s="124" t="s">
        <v>369</v>
      </c>
      <c r="IE25" s="124" t="s">
        <v>369</v>
      </c>
      <c r="IF25" s="124" t="s">
        <v>369</v>
      </c>
      <c r="IG25" s="124" t="s">
        <v>111</v>
      </c>
      <c r="IH25" s="124" t="s">
        <v>369</v>
      </c>
      <c r="II25" s="124" t="s">
        <v>369</v>
      </c>
      <c r="IJ25" s="124" t="s">
        <v>369</v>
      </c>
      <c r="IK25" s="142"/>
      <c r="IL25" s="154" t="s">
        <v>369</v>
      </c>
      <c r="IM25" s="154" t="s">
        <v>369</v>
      </c>
      <c r="IN25" s="154" t="s">
        <v>369</v>
      </c>
      <c r="IO25" s="154" t="s">
        <v>369</v>
      </c>
      <c r="IP25" s="154" t="s">
        <v>369</v>
      </c>
      <c r="IQ25" s="154" t="s">
        <v>369</v>
      </c>
      <c r="IR25" s="154" t="s">
        <v>369</v>
      </c>
      <c r="IS25" s="154" t="s">
        <v>369</v>
      </c>
      <c r="IT25" s="154" t="s">
        <v>369</v>
      </c>
      <c r="IU25" s="154" t="s">
        <v>369</v>
      </c>
      <c r="IV25" s="154" t="s">
        <v>369</v>
      </c>
      <c r="IW25" s="154" t="s">
        <v>369</v>
      </c>
      <c r="IX25" s="154" t="s">
        <v>369</v>
      </c>
      <c r="IY25" s="154" t="s">
        <v>369</v>
      </c>
      <c r="IZ25" s="154" t="s">
        <v>369</v>
      </c>
      <c r="JA25" s="154" t="s">
        <v>369</v>
      </c>
      <c r="JB25" s="154" t="s">
        <v>369</v>
      </c>
      <c r="JC25" s="154" t="s">
        <v>369</v>
      </c>
      <c r="JD25" s="154" t="s">
        <v>369</v>
      </c>
      <c r="JE25" s="154" t="s">
        <v>369</v>
      </c>
      <c r="JF25" s="154" t="s">
        <v>369</v>
      </c>
      <c r="JG25" s="154" t="s">
        <v>369</v>
      </c>
      <c r="JH25" s="154" t="s">
        <v>369</v>
      </c>
      <c r="JI25" s="154" t="s">
        <v>369</v>
      </c>
      <c r="JJ25" s="154" t="s">
        <v>369</v>
      </c>
      <c r="JK25" s="154" t="s">
        <v>369</v>
      </c>
      <c r="JL25" s="154" t="s">
        <v>369</v>
      </c>
      <c r="JM25" s="154" t="s">
        <v>369</v>
      </c>
      <c r="JN25" s="154" t="s">
        <v>369</v>
      </c>
      <c r="JO25" s="154" t="s">
        <v>369</v>
      </c>
      <c r="JP25" s="154" t="s">
        <v>369</v>
      </c>
      <c r="JQ25" s="154" t="s">
        <v>369</v>
      </c>
      <c r="JR25" s="154" t="s">
        <v>369</v>
      </c>
      <c r="JS25" s="154" t="s">
        <v>369</v>
      </c>
      <c r="JT25" s="154" t="s">
        <v>369</v>
      </c>
      <c r="JU25" s="154" t="s">
        <v>111</v>
      </c>
      <c r="JV25" s="154" t="s">
        <v>369</v>
      </c>
      <c r="JW25" s="154" t="s">
        <v>369</v>
      </c>
      <c r="JX25" s="154" t="s">
        <v>369</v>
      </c>
      <c r="JY25" s="141"/>
      <c r="JZ25" s="166" t="str">
        <f t="shared" si="44"/>
        <v/>
      </c>
      <c r="KA25" s="166" t="str">
        <f t="shared" si="45"/>
        <v/>
      </c>
      <c r="KB25" s="166" t="str">
        <f t="shared" si="46"/>
        <v/>
      </c>
      <c r="KC25" s="166" t="str">
        <f t="shared" si="47"/>
        <v/>
      </c>
      <c r="KD25" s="166" t="str">
        <f t="shared" si="48"/>
        <v/>
      </c>
      <c r="KE25" s="166" t="str">
        <f t="shared" si="49"/>
        <v/>
      </c>
      <c r="KF25" s="166" t="str">
        <f t="shared" si="50"/>
        <v/>
      </c>
      <c r="KG25" s="166" t="str">
        <f t="shared" si="51"/>
        <v/>
      </c>
      <c r="KH25" s="166" t="str">
        <f t="shared" si="52"/>
        <v/>
      </c>
      <c r="KI25" s="166" t="str">
        <f t="shared" si="53"/>
        <v/>
      </c>
      <c r="KJ25" s="166" t="str">
        <f t="shared" si="54"/>
        <v/>
      </c>
      <c r="KK25" s="166" t="str">
        <f t="shared" si="55"/>
        <v/>
      </c>
      <c r="KL25" s="166" t="str">
        <f t="shared" si="56"/>
        <v/>
      </c>
      <c r="KM25" s="166" t="str">
        <f t="shared" si="57"/>
        <v/>
      </c>
      <c r="KN25" s="166" t="str">
        <f t="shared" si="58"/>
        <v/>
      </c>
      <c r="KO25" s="166" t="str">
        <f t="shared" si="59"/>
        <v/>
      </c>
      <c r="KP25" s="166" t="str">
        <f t="shared" si="60"/>
        <v/>
      </c>
      <c r="KQ25" s="166" t="str">
        <f t="shared" si="61"/>
        <v/>
      </c>
      <c r="KR25" s="166" t="str">
        <f t="shared" si="62"/>
        <v/>
      </c>
      <c r="KS25" s="166" t="str">
        <f t="shared" si="63"/>
        <v/>
      </c>
      <c r="KT25" s="166" t="str">
        <f t="shared" si="64"/>
        <v/>
      </c>
      <c r="KU25" s="166" t="str">
        <f t="shared" si="65"/>
        <v/>
      </c>
      <c r="KV25" s="166" t="str">
        <f t="shared" si="66"/>
        <v/>
      </c>
      <c r="KW25" s="166" t="str">
        <f t="shared" si="67"/>
        <v/>
      </c>
      <c r="KX25" s="166" t="str">
        <f t="shared" si="68"/>
        <v/>
      </c>
      <c r="KY25" s="166" t="str">
        <f t="shared" si="69"/>
        <v/>
      </c>
      <c r="KZ25" s="166" t="str">
        <f t="shared" si="70"/>
        <v/>
      </c>
      <c r="LA25" s="166" t="str">
        <f t="shared" si="71"/>
        <v/>
      </c>
      <c r="LB25" s="166" t="str">
        <f t="shared" si="72"/>
        <v/>
      </c>
      <c r="LC25" s="166" t="str">
        <f t="shared" si="73"/>
        <v/>
      </c>
      <c r="LD25" s="166" t="str">
        <f t="shared" si="74"/>
        <v/>
      </c>
      <c r="LE25" s="166" t="str">
        <f t="shared" si="75"/>
        <v/>
      </c>
      <c r="LF25" s="166" t="str">
        <f t="shared" si="76"/>
        <v/>
      </c>
      <c r="LG25" s="166" t="str">
        <f t="shared" si="77"/>
        <v/>
      </c>
      <c r="LH25" s="166" t="str">
        <f t="shared" si="78"/>
        <v/>
      </c>
      <c r="LI25" s="166">
        <f t="shared" si="79"/>
        <v>62320000</v>
      </c>
      <c r="LJ25" s="166" t="str">
        <f t="shared" si="80"/>
        <v/>
      </c>
      <c r="LK25" s="166" t="str">
        <f t="shared" si="81"/>
        <v/>
      </c>
      <c r="LL25" s="166" t="str">
        <f t="shared" si="82"/>
        <v/>
      </c>
      <c r="LM25" s="168">
        <f t="shared" si="83"/>
        <v>62320000</v>
      </c>
      <c r="LN25" s="115"/>
      <c r="LO25" s="115"/>
      <c r="LP25" s="115"/>
      <c r="LQ25" s="115"/>
      <c r="LR25" s="115"/>
      <c r="LS25" s="115"/>
      <c r="LT25" s="115"/>
      <c r="LU25" s="115"/>
      <c r="LV25" s="115"/>
      <c r="LW25" s="115"/>
      <c r="LX25" s="115"/>
      <c r="LY25" s="115"/>
      <c r="LZ25" s="115"/>
      <c r="MA25" s="115"/>
      <c r="MB25" s="115"/>
      <c r="MC25" s="115"/>
      <c r="MD25" s="115"/>
      <c r="ME25" s="115"/>
      <c r="MF25" s="115"/>
      <c r="MG25" s="115"/>
      <c r="MH25" s="115"/>
      <c r="MI25" s="115"/>
      <c r="MJ25" s="115"/>
      <c r="MK25" s="115"/>
      <c r="ML25" s="115"/>
      <c r="MM25" s="115"/>
      <c r="MN25" s="115"/>
      <c r="MO25" s="115"/>
      <c r="MP25" s="115"/>
      <c r="MQ25" s="115"/>
      <c r="MR25" s="115"/>
      <c r="MS25" s="115"/>
      <c r="MT25" s="115"/>
      <c r="MU25" s="115"/>
      <c r="MV25" s="115"/>
      <c r="MW25" s="115"/>
      <c r="MX25" s="115"/>
      <c r="MY25" s="115"/>
      <c r="MZ25" s="115"/>
      <c r="NA25" s="142"/>
      <c r="NB25" s="115">
        <f t="shared" si="84"/>
        <v>0</v>
      </c>
      <c r="NC25" s="115">
        <f t="shared" si="85"/>
        <v>0</v>
      </c>
      <c r="ND25" s="115">
        <f t="shared" si="86"/>
        <v>0</v>
      </c>
      <c r="NE25" s="115">
        <f t="shared" si="87"/>
        <v>0</v>
      </c>
      <c r="NF25" s="115">
        <f t="shared" si="88"/>
        <v>0</v>
      </c>
      <c r="NG25" s="115">
        <f t="shared" si="89"/>
        <v>0</v>
      </c>
      <c r="NH25" s="115">
        <f t="shared" si="90"/>
        <v>0</v>
      </c>
      <c r="NI25" s="115">
        <f t="shared" si="91"/>
        <v>0</v>
      </c>
      <c r="NJ25" s="115">
        <f t="shared" si="92"/>
        <v>0</v>
      </c>
      <c r="NK25" s="115">
        <f t="shared" si="93"/>
        <v>0</v>
      </c>
      <c r="NL25" s="115">
        <f t="shared" si="94"/>
        <v>0</v>
      </c>
      <c r="NM25" s="115">
        <f t="shared" si="95"/>
        <v>0</v>
      </c>
      <c r="NN25" s="115">
        <f t="shared" si="96"/>
        <v>0</v>
      </c>
      <c r="NO25" s="115">
        <f t="shared" si="97"/>
        <v>0</v>
      </c>
      <c r="NP25" s="115">
        <f t="shared" si="98"/>
        <v>0</v>
      </c>
      <c r="NQ25" s="115">
        <f t="shared" si="99"/>
        <v>0</v>
      </c>
      <c r="NR25" s="115">
        <f t="shared" si="100"/>
        <v>0</v>
      </c>
      <c r="NS25" s="115">
        <f t="shared" si="101"/>
        <v>0</v>
      </c>
      <c r="NT25" s="115">
        <f t="shared" si="102"/>
        <v>0</v>
      </c>
      <c r="NU25" s="115">
        <f t="shared" si="103"/>
        <v>0</v>
      </c>
      <c r="NV25" s="115">
        <f t="shared" si="104"/>
        <v>0</v>
      </c>
      <c r="NW25" s="115">
        <f t="shared" si="105"/>
        <v>0</v>
      </c>
      <c r="NX25" s="115">
        <f t="shared" si="106"/>
        <v>0</v>
      </c>
      <c r="NY25" s="115">
        <f t="shared" si="107"/>
        <v>0</v>
      </c>
      <c r="NZ25" s="115">
        <f t="shared" si="108"/>
        <v>0</v>
      </c>
      <c r="OA25" s="115">
        <f t="shared" si="109"/>
        <v>0</v>
      </c>
      <c r="OB25" s="115">
        <f t="shared" si="110"/>
        <v>0</v>
      </c>
      <c r="OC25" s="115">
        <f t="shared" si="111"/>
        <v>0</v>
      </c>
      <c r="OD25" s="115">
        <f t="shared" si="112"/>
        <v>0</v>
      </c>
      <c r="OE25" s="115">
        <f t="shared" si="113"/>
        <v>0</v>
      </c>
      <c r="OF25" s="115">
        <f t="shared" si="114"/>
        <v>0</v>
      </c>
      <c r="OG25" s="115">
        <f t="shared" si="115"/>
        <v>0</v>
      </c>
      <c r="OH25" s="115">
        <f t="shared" si="116"/>
        <v>0</v>
      </c>
      <c r="OI25" s="115">
        <f t="shared" si="117"/>
        <v>0</v>
      </c>
      <c r="OJ25" s="115">
        <f t="shared" si="118"/>
        <v>0</v>
      </c>
      <c r="OK25" s="115">
        <f t="shared" si="119"/>
        <v>0</v>
      </c>
      <c r="OL25" s="115">
        <f t="shared" si="120"/>
        <v>0</v>
      </c>
      <c r="OM25" s="115">
        <f t="shared" si="121"/>
        <v>0</v>
      </c>
      <c r="ON25" s="115">
        <f t="shared" si="122"/>
        <v>0</v>
      </c>
      <c r="OO25" s="142"/>
      <c r="OP25" s="170" t="str">
        <f t="shared" si="123"/>
        <v/>
      </c>
      <c r="OQ25" s="170" t="str">
        <f t="shared" si="124"/>
        <v/>
      </c>
      <c r="OR25" s="170" t="str">
        <f t="shared" si="125"/>
        <v/>
      </c>
      <c r="OS25" s="170" t="str">
        <f t="shared" si="126"/>
        <v/>
      </c>
      <c r="OT25" s="170" t="str">
        <f t="shared" si="127"/>
        <v/>
      </c>
      <c r="OU25" s="170" t="str">
        <f t="shared" si="128"/>
        <v/>
      </c>
      <c r="OV25" s="170" t="str">
        <f t="shared" si="129"/>
        <v/>
      </c>
      <c r="OW25" s="170" t="str">
        <f t="shared" si="130"/>
        <v/>
      </c>
      <c r="OX25" s="170" t="str">
        <f t="shared" si="131"/>
        <v/>
      </c>
      <c r="OY25" s="170" t="str">
        <f t="shared" si="132"/>
        <v/>
      </c>
      <c r="OZ25" s="170" t="str">
        <f t="shared" si="133"/>
        <v/>
      </c>
      <c r="PA25" s="170" t="str">
        <f t="shared" si="134"/>
        <v/>
      </c>
      <c r="PB25" s="170" t="str">
        <f t="shared" si="135"/>
        <v/>
      </c>
      <c r="PC25" s="170" t="str">
        <f t="shared" si="136"/>
        <v/>
      </c>
      <c r="PD25" s="170" t="str">
        <f t="shared" si="137"/>
        <v/>
      </c>
      <c r="PE25" s="170" t="str">
        <f t="shared" si="138"/>
        <v/>
      </c>
      <c r="PF25" s="170" t="str">
        <f t="shared" si="139"/>
        <v/>
      </c>
      <c r="PG25" s="170" t="str">
        <f t="shared" si="140"/>
        <v/>
      </c>
      <c r="PH25" s="170" t="str">
        <f t="shared" si="141"/>
        <v/>
      </c>
      <c r="PI25" s="170" t="str">
        <f t="shared" si="142"/>
        <v/>
      </c>
      <c r="PJ25" s="170" t="str">
        <f t="shared" si="143"/>
        <v/>
      </c>
      <c r="PK25" s="170" t="str">
        <f t="shared" si="144"/>
        <v/>
      </c>
      <c r="PL25" s="170" t="str">
        <f t="shared" si="145"/>
        <v/>
      </c>
      <c r="PM25" s="170" t="str">
        <f t="shared" si="146"/>
        <v/>
      </c>
      <c r="PN25" s="170" t="str">
        <f t="shared" si="147"/>
        <v/>
      </c>
      <c r="PO25" s="170" t="str">
        <f t="shared" si="148"/>
        <v/>
      </c>
      <c r="PP25" s="170" t="str">
        <f t="shared" si="149"/>
        <v/>
      </c>
      <c r="PQ25" s="170" t="str">
        <f t="shared" si="150"/>
        <v/>
      </c>
      <c r="PR25" s="170" t="str">
        <f t="shared" si="151"/>
        <v/>
      </c>
      <c r="PS25" s="170" t="str">
        <f t="shared" si="152"/>
        <v/>
      </c>
      <c r="PT25" s="170" t="str">
        <f t="shared" si="153"/>
        <v/>
      </c>
      <c r="PU25" s="170" t="str">
        <f t="shared" si="154"/>
        <v/>
      </c>
      <c r="PV25" s="170" t="str">
        <f t="shared" si="155"/>
        <v/>
      </c>
      <c r="PW25" s="170" t="str">
        <f t="shared" si="156"/>
        <v/>
      </c>
      <c r="PX25" s="170" t="str">
        <f t="shared" si="157"/>
        <v/>
      </c>
      <c r="PY25" s="170">
        <f t="shared" si="158"/>
        <v>45</v>
      </c>
      <c r="PZ25" s="170" t="str">
        <f t="shared" si="159"/>
        <v/>
      </c>
      <c r="QA25" s="170" t="str">
        <f t="shared" si="160"/>
        <v/>
      </c>
      <c r="QB25" s="170" t="str">
        <f t="shared" si="161"/>
        <v/>
      </c>
      <c r="QC25" s="172"/>
      <c r="QD25" s="171" t="str">
        <f t="shared" si="162"/>
        <v/>
      </c>
      <c r="QE25" s="172" t="str">
        <f t="shared" si="163"/>
        <v/>
      </c>
      <c r="QF25" s="172" t="str">
        <f t="shared" si="164"/>
        <v/>
      </c>
      <c r="QG25" s="172" t="str">
        <f t="shared" si="165"/>
        <v/>
      </c>
      <c r="QH25" s="172" t="str">
        <f t="shared" si="166"/>
        <v/>
      </c>
      <c r="QI25" s="172" t="str">
        <f t="shared" si="167"/>
        <v/>
      </c>
      <c r="QJ25" s="172" t="str">
        <f t="shared" si="168"/>
        <v/>
      </c>
      <c r="QK25" s="172" t="str">
        <f t="shared" si="169"/>
        <v/>
      </c>
      <c r="QL25" s="172" t="str">
        <f t="shared" si="170"/>
        <v/>
      </c>
      <c r="QM25" s="172" t="str">
        <f t="shared" si="171"/>
        <v/>
      </c>
      <c r="QN25" s="172" t="str">
        <f t="shared" si="172"/>
        <v/>
      </c>
      <c r="QO25" s="172" t="str">
        <f t="shared" si="173"/>
        <v/>
      </c>
      <c r="QP25" s="172" t="str">
        <f t="shared" si="174"/>
        <v/>
      </c>
      <c r="QQ25" s="172" t="str">
        <f t="shared" si="175"/>
        <v/>
      </c>
      <c r="QR25" s="172" t="str">
        <f t="shared" si="176"/>
        <v/>
      </c>
      <c r="QS25" s="172" t="str">
        <f t="shared" si="177"/>
        <v/>
      </c>
      <c r="QT25" s="172" t="str">
        <f t="shared" si="178"/>
        <v/>
      </c>
      <c r="QU25" s="172" t="str">
        <f t="shared" si="179"/>
        <v/>
      </c>
      <c r="QV25" s="172" t="str">
        <f t="shared" si="180"/>
        <v/>
      </c>
      <c r="QW25" s="172" t="str">
        <f t="shared" si="181"/>
        <v/>
      </c>
      <c r="QX25" s="172" t="str">
        <f t="shared" si="182"/>
        <v/>
      </c>
      <c r="QY25" s="172" t="str">
        <f t="shared" si="183"/>
        <v/>
      </c>
      <c r="QZ25" s="172" t="str">
        <f t="shared" si="184"/>
        <v/>
      </c>
      <c r="RA25" s="172" t="str">
        <f t="shared" si="185"/>
        <v/>
      </c>
      <c r="RB25" s="172" t="str">
        <f t="shared" si="186"/>
        <v/>
      </c>
      <c r="RC25" s="172" t="str">
        <f t="shared" si="187"/>
        <v/>
      </c>
      <c r="RD25" s="172" t="str">
        <f t="shared" si="188"/>
        <v/>
      </c>
      <c r="RE25" s="172" t="str">
        <f t="shared" si="189"/>
        <v/>
      </c>
      <c r="RF25" s="172" t="str">
        <f t="shared" si="190"/>
        <v/>
      </c>
      <c r="RG25" s="172" t="str">
        <f t="shared" si="191"/>
        <v/>
      </c>
      <c r="RH25" s="172" t="str">
        <f t="shared" si="192"/>
        <v/>
      </c>
      <c r="RI25" s="172" t="str">
        <f t="shared" si="193"/>
        <v/>
      </c>
      <c r="RJ25" s="172" t="str">
        <f t="shared" si="194"/>
        <v/>
      </c>
      <c r="RK25" s="172" t="str">
        <f t="shared" si="195"/>
        <v/>
      </c>
      <c r="RL25" s="172" t="str">
        <f t="shared" si="196"/>
        <v/>
      </c>
      <c r="RM25" s="172">
        <f t="shared" si="197"/>
        <v>45</v>
      </c>
      <c r="RN25" s="172" t="str">
        <f t="shared" si="198"/>
        <v/>
      </c>
      <c r="RO25" s="172" t="str">
        <f t="shared" si="199"/>
        <v/>
      </c>
      <c r="RP25" s="172" t="str">
        <f t="shared" si="200"/>
        <v/>
      </c>
      <c r="RQ25" s="173">
        <f t="shared" si="201"/>
        <v>45</v>
      </c>
      <c r="RR25" s="21" t="str">
        <f t="shared" si="202"/>
        <v/>
      </c>
      <c r="RS25" s="21" t="str">
        <f t="shared" si="203"/>
        <v/>
      </c>
      <c r="RT25" s="21" t="str">
        <f t="shared" si="204"/>
        <v/>
      </c>
      <c r="RU25" s="21" t="str">
        <f t="shared" si="205"/>
        <v/>
      </c>
      <c r="RV25" s="21" t="str">
        <f t="shared" si="206"/>
        <v/>
      </c>
      <c r="RW25" s="21" t="str">
        <f t="shared" si="207"/>
        <v>Software y Sistemas Especializados SYSE LTDA</v>
      </c>
      <c r="RX25" s="174" t="str">
        <f t="shared" si="208"/>
        <v>Software y Sistemas Especializados SYSE LTDA</v>
      </c>
      <c r="RY25" s="175" t="str">
        <f t="shared" si="209"/>
        <v/>
      </c>
      <c r="RZ25" s="175" t="str">
        <f t="shared" si="210"/>
        <v/>
      </c>
      <c r="SA25" s="175" t="str">
        <f t="shared" si="211"/>
        <v/>
      </c>
      <c r="SB25" s="175" t="str">
        <f t="shared" si="212"/>
        <v/>
      </c>
      <c r="SC25" s="175" t="str">
        <f t="shared" si="213"/>
        <v/>
      </c>
      <c r="SD25" s="175">
        <f t="shared" si="214"/>
        <v>62320000</v>
      </c>
      <c r="SE25" s="175">
        <f t="shared" si="215"/>
        <v>62320000</v>
      </c>
      <c r="SF25" s="176"/>
    </row>
    <row r="26" spans="1:500" ht="14.25" hidden="1">
      <c r="A26" s="75">
        <v>16</v>
      </c>
      <c r="B26" s="82" t="s">
        <v>150</v>
      </c>
      <c r="C26" s="80" t="s">
        <v>160</v>
      </c>
      <c r="D26" s="76" t="s">
        <v>161</v>
      </c>
      <c r="E26" s="76" t="s">
        <v>162</v>
      </c>
      <c r="F26" s="77">
        <v>1</v>
      </c>
      <c r="G26" s="106">
        <v>71466302.040000007</v>
      </c>
      <c r="H26" s="109" t="s">
        <v>369</v>
      </c>
      <c r="I26" s="113">
        <v>61880000</v>
      </c>
      <c r="J26" s="109" t="s">
        <v>369</v>
      </c>
      <c r="K26" s="109" t="s">
        <v>369</v>
      </c>
      <c r="L26" s="109" t="s">
        <v>369</v>
      </c>
      <c r="M26" s="109" t="s">
        <v>369</v>
      </c>
      <c r="N26" s="109" t="s">
        <v>369</v>
      </c>
      <c r="O26" s="109" t="s">
        <v>369</v>
      </c>
      <c r="P26" s="109" t="s">
        <v>369</v>
      </c>
      <c r="Q26" s="109" t="s">
        <v>369</v>
      </c>
      <c r="R26" s="109" t="s">
        <v>369</v>
      </c>
      <c r="S26" s="109" t="s">
        <v>369</v>
      </c>
      <c r="T26" s="109" t="s">
        <v>369</v>
      </c>
      <c r="U26" s="109" t="s">
        <v>369</v>
      </c>
      <c r="V26" s="109" t="s">
        <v>369</v>
      </c>
      <c r="W26" s="109" t="s">
        <v>369</v>
      </c>
      <c r="X26" s="109" t="s">
        <v>369</v>
      </c>
      <c r="Y26" s="109" t="s">
        <v>369</v>
      </c>
      <c r="Z26" s="109" t="s">
        <v>369</v>
      </c>
      <c r="AA26" s="109" t="s">
        <v>369</v>
      </c>
      <c r="AB26" s="109" t="s">
        <v>369</v>
      </c>
      <c r="AC26" s="109" t="s">
        <v>369</v>
      </c>
      <c r="AD26" s="109" t="s">
        <v>369</v>
      </c>
      <c r="AE26" s="109" t="s">
        <v>369</v>
      </c>
      <c r="AF26" s="109" t="s">
        <v>369</v>
      </c>
      <c r="AG26" s="109" t="s">
        <v>369</v>
      </c>
      <c r="AH26" s="109" t="s">
        <v>369</v>
      </c>
      <c r="AI26" s="109" t="s">
        <v>369</v>
      </c>
      <c r="AJ26" s="109" t="s">
        <v>369</v>
      </c>
      <c r="AK26" s="109" t="s">
        <v>369</v>
      </c>
      <c r="AL26" s="109" t="s">
        <v>369</v>
      </c>
      <c r="AM26" s="109" t="s">
        <v>369</v>
      </c>
      <c r="AN26" s="109" t="s">
        <v>369</v>
      </c>
      <c r="AO26" s="109" t="s">
        <v>369</v>
      </c>
      <c r="AP26" s="109" t="s">
        <v>369</v>
      </c>
      <c r="AQ26" s="109" t="s">
        <v>369</v>
      </c>
      <c r="AR26" s="109" t="s">
        <v>369</v>
      </c>
      <c r="AS26" s="109" t="s">
        <v>369</v>
      </c>
      <c r="AT26" s="109" t="s">
        <v>369</v>
      </c>
      <c r="AU26" s="144"/>
      <c r="AV26" s="130" t="s">
        <v>111</v>
      </c>
      <c r="AW26" s="130" t="s">
        <v>111</v>
      </c>
      <c r="AX26" s="130" t="s">
        <v>111</v>
      </c>
      <c r="AY26" s="130" t="s">
        <v>111</v>
      </c>
      <c r="AZ26" s="130" t="s">
        <v>111</v>
      </c>
      <c r="BA26" s="130" t="s">
        <v>111</v>
      </c>
      <c r="BB26" s="130" t="s">
        <v>111</v>
      </c>
      <c r="BC26" s="130" t="s">
        <v>115</v>
      </c>
      <c r="BD26" s="130" t="s">
        <v>111</v>
      </c>
      <c r="BE26" s="130" t="s">
        <v>111</v>
      </c>
      <c r="BF26" s="130" t="s">
        <v>111</v>
      </c>
      <c r="BG26" s="130" t="s">
        <v>111</v>
      </c>
      <c r="BH26" s="130" t="s">
        <v>115</v>
      </c>
      <c r="BI26" s="130" t="s">
        <v>111</v>
      </c>
      <c r="BJ26" s="130" t="s">
        <v>111</v>
      </c>
      <c r="BK26" s="130" t="s">
        <v>111</v>
      </c>
      <c r="BL26" s="130" t="s">
        <v>115</v>
      </c>
      <c r="BM26" s="130" t="s">
        <v>115</v>
      </c>
      <c r="BN26" s="130" t="s">
        <v>111</v>
      </c>
      <c r="BO26" s="130" t="s">
        <v>115</v>
      </c>
      <c r="BP26" s="130" t="s">
        <v>111</v>
      </c>
      <c r="BQ26" s="130" t="s">
        <v>111</v>
      </c>
      <c r="BR26" s="130" t="s">
        <v>111</v>
      </c>
      <c r="BS26" s="130" t="s">
        <v>111</v>
      </c>
      <c r="BT26" s="130" t="s">
        <v>111</v>
      </c>
      <c r="BU26" s="130" t="s">
        <v>111</v>
      </c>
      <c r="BV26" s="130" t="s">
        <v>111</v>
      </c>
      <c r="BW26" s="130" t="s">
        <v>111</v>
      </c>
      <c r="BX26" s="130" t="s">
        <v>111</v>
      </c>
      <c r="BY26" s="130" t="s">
        <v>115</v>
      </c>
      <c r="BZ26" s="130" t="s">
        <v>111</v>
      </c>
      <c r="CA26" s="130" t="s">
        <v>111</v>
      </c>
      <c r="CB26" s="130" t="s">
        <v>111</v>
      </c>
      <c r="CC26" s="130" t="s">
        <v>111</v>
      </c>
      <c r="CD26" s="130" t="s">
        <v>111</v>
      </c>
      <c r="CE26" s="130" t="s">
        <v>111</v>
      </c>
      <c r="CF26" s="130" t="s">
        <v>111</v>
      </c>
      <c r="CG26" s="130" t="s">
        <v>111</v>
      </c>
      <c r="CH26" s="130" t="s">
        <v>111</v>
      </c>
      <c r="CI26" s="131" t="s">
        <v>111</v>
      </c>
      <c r="CJ26" s="131" t="s">
        <v>111</v>
      </c>
      <c r="CK26" s="131" t="s">
        <v>111</v>
      </c>
      <c r="CL26" s="131" t="s">
        <v>111</v>
      </c>
      <c r="CM26" s="131" t="s">
        <v>111</v>
      </c>
      <c r="CN26" s="131" t="s">
        <v>111</v>
      </c>
      <c r="CO26" s="131" t="s">
        <v>111</v>
      </c>
      <c r="CP26" s="131" t="s">
        <v>111</v>
      </c>
      <c r="CQ26" s="131" t="s">
        <v>111</v>
      </c>
      <c r="CR26" s="131" t="s">
        <v>111</v>
      </c>
      <c r="CS26" s="131" t="s">
        <v>111</v>
      </c>
      <c r="CT26" s="131" t="s">
        <v>111</v>
      </c>
      <c r="CU26" s="131" t="s">
        <v>115</v>
      </c>
      <c r="CV26" s="131" t="s">
        <v>111</v>
      </c>
      <c r="CW26" s="131" t="s">
        <v>111</v>
      </c>
      <c r="CX26" s="131" t="s">
        <v>111</v>
      </c>
      <c r="CY26" s="131" t="s">
        <v>111</v>
      </c>
      <c r="CZ26" s="131" t="s">
        <v>111</v>
      </c>
      <c r="DA26" s="131" t="s">
        <v>111</v>
      </c>
      <c r="DB26" s="131" t="s">
        <v>111</v>
      </c>
      <c r="DC26" s="131" t="s">
        <v>111</v>
      </c>
      <c r="DD26" s="131" t="s">
        <v>111</v>
      </c>
      <c r="DE26" s="131" t="s">
        <v>111</v>
      </c>
      <c r="DF26" s="131" t="s">
        <v>111</v>
      </c>
      <c r="DG26" s="131" t="s">
        <v>115</v>
      </c>
      <c r="DH26" s="131" t="s">
        <v>111</v>
      </c>
      <c r="DI26" s="131" t="s">
        <v>111</v>
      </c>
      <c r="DJ26" s="131" t="s">
        <v>115</v>
      </c>
      <c r="DK26" s="131" t="s">
        <v>111</v>
      </c>
      <c r="DL26" s="131" t="s">
        <v>111</v>
      </c>
      <c r="DM26" s="131" t="s">
        <v>111</v>
      </c>
      <c r="DN26" s="131" t="s">
        <v>111</v>
      </c>
      <c r="DO26" s="131" t="s">
        <v>111</v>
      </c>
      <c r="DP26" s="131" t="s">
        <v>111</v>
      </c>
      <c r="DQ26" s="131" t="s">
        <v>111</v>
      </c>
      <c r="DR26" s="131" t="s">
        <v>111</v>
      </c>
      <c r="DS26" s="131" t="s">
        <v>111</v>
      </c>
      <c r="DT26" s="131" t="s">
        <v>111</v>
      </c>
      <c r="DU26" s="131" t="s">
        <v>111</v>
      </c>
      <c r="DV26" s="132" t="s">
        <v>111</v>
      </c>
      <c r="DW26" s="132" t="s">
        <v>111</v>
      </c>
      <c r="DX26" s="132" t="s">
        <v>111</v>
      </c>
      <c r="DY26" s="132" t="s">
        <v>111</v>
      </c>
      <c r="DZ26" s="132" t="s">
        <v>111</v>
      </c>
      <c r="EA26" s="132" t="s">
        <v>111</v>
      </c>
      <c r="EB26" s="132" t="s">
        <v>111</v>
      </c>
      <c r="EC26" s="132" t="s">
        <v>111</v>
      </c>
      <c r="ED26" s="132" t="s">
        <v>111</v>
      </c>
      <c r="EE26" s="132" t="s">
        <v>111</v>
      </c>
      <c r="EF26" s="132" t="s">
        <v>111</v>
      </c>
      <c r="EG26" s="132" t="s">
        <v>111</v>
      </c>
      <c r="EH26" s="132" t="s">
        <v>111</v>
      </c>
      <c r="EI26" s="132" t="s">
        <v>111</v>
      </c>
      <c r="EJ26" s="132" t="s">
        <v>111</v>
      </c>
      <c r="EK26" s="132" t="s">
        <v>111</v>
      </c>
      <c r="EL26" s="132" t="s">
        <v>111</v>
      </c>
      <c r="EM26" s="132" t="s">
        <v>111</v>
      </c>
      <c r="EN26" s="132" t="s">
        <v>111</v>
      </c>
      <c r="EO26" s="132" t="s">
        <v>111</v>
      </c>
      <c r="EP26" s="132" t="s">
        <v>111</v>
      </c>
      <c r="EQ26" s="132" t="s">
        <v>111</v>
      </c>
      <c r="ER26" s="132" t="s">
        <v>111</v>
      </c>
      <c r="ES26" s="132" t="s">
        <v>111</v>
      </c>
      <c r="ET26" s="132" t="s">
        <v>115</v>
      </c>
      <c r="EU26" s="132" t="s">
        <v>111</v>
      </c>
      <c r="EV26" s="132" t="s">
        <v>111</v>
      </c>
      <c r="EW26" s="132" t="s">
        <v>111</v>
      </c>
      <c r="EX26" s="132" t="s">
        <v>111</v>
      </c>
      <c r="EY26" s="132" t="s">
        <v>115</v>
      </c>
      <c r="EZ26" s="132" t="s">
        <v>111</v>
      </c>
      <c r="FA26" s="132" t="s">
        <v>111</v>
      </c>
      <c r="FB26" s="132" t="s">
        <v>111</v>
      </c>
      <c r="FC26" s="132" t="s">
        <v>111</v>
      </c>
      <c r="FD26" s="132" t="s">
        <v>111</v>
      </c>
      <c r="FE26" s="132" t="s">
        <v>111</v>
      </c>
      <c r="FF26" s="132" t="s">
        <v>111</v>
      </c>
      <c r="FG26" s="132" t="s">
        <v>111</v>
      </c>
      <c r="FH26" s="132" t="s">
        <v>111</v>
      </c>
      <c r="FI26" s="136"/>
      <c r="FJ26" s="138" t="str">
        <f t="shared" si="5"/>
        <v>CUMPLE</v>
      </c>
      <c r="FK26" s="138" t="str">
        <f t="shared" si="6"/>
        <v>CUMPLE</v>
      </c>
      <c r="FL26" s="138" t="str">
        <f t="shared" si="7"/>
        <v>CUMPLE</v>
      </c>
      <c r="FM26" s="138" t="str">
        <f t="shared" si="8"/>
        <v>CUMPLE</v>
      </c>
      <c r="FN26" s="138" t="str">
        <f t="shared" si="9"/>
        <v>CUMPLE</v>
      </c>
      <c r="FO26" s="138" t="str">
        <f t="shared" si="10"/>
        <v>CUMPLE</v>
      </c>
      <c r="FP26" s="138" t="str">
        <f t="shared" si="11"/>
        <v>CUMPLE</v>
      </c>
      <c r="FQ26" s="138" t="str">
        <f t="shared" si="12"/>
        <v>NO CUMPLE</v>
      </c>
      <c r="FR26" s="138" t="str">
        <f t="shared" si="13"/>
        <v>CUMPLE</v>
      </c>
      <c r="FS26" s="138" t="str">
        <f t="shared" si="14"/>
        <v>CUMPLE</v>
      </c>
      <c r="FT26" s="138" t="str">
        <f t="shared" si="15"/>
        <v>CUMPLE</v>
      </c>
      <c r="FU26" s="138" t="str">
        <f t="shared" si="16"/>
        <v>CUMPLE</v>
      </c>
      <c r="FV26" s="138" t="str">
        <f t="shared" si="17"/>
        <v>NO CUMPLE</v>
      </c>
      <c r="FW26" s="138" t="str">
        <f t="shared" si="18"/>
        <v>CUMPLE</v>
      </c>
      <c r="FX26" s="138" t="str">
        <f t="shared" si="19"/>
        <v>CUMPLE</v>
      </c>
      <c r="FY26" s="138" t="str">
        <f t="shared" si="20"/>
        <v>CUMPLE</v>
      </c>
      <c r="FZ26" s="138" t="str">
        <f t="shared" si="21"/>
        <v>NO CUMPLE</v>
      </c>
      <c r="GA26" s="138" t="str">
        <f t="shared" si="22"/>
        <v>NO CUMPLE</v>
      </c>
      <c r="GB26" s="138" t="str">
        <f t="shared" si="23"/>
        <v>CUMPLE</v>
      </c>
      <c r="GC26" s="138" t="str">
        <f t="shared" si="24"/>
        <v>NO CUMPLE</v>
      </c>
      <c r="GD26" s="138" t="str">
        <f t="shared" si="25"/>
        <v>CUMPLE</v>
      </c>
      <c r="GE26" s="138" t="str">
        <f t="shared" si="26"/>
        <v>CUMPLE</v>
      </c>
      <c r="GF26" s="138" t="str">
        <f t="shared" si="27"/>
        <v>CUMPLE</v>
      </c>
      <c r="GG26" s="138" t="str">
        <f t="shared" si="28"/>
        <v>CUMPLE</v>
      </c>
      <c r="GH26" s="138" t="str">
        <f t="shared" si="29"/>
        <v>NO CUMPLE</v>
      </c>
      <c r="GI26" s="138" t="str">
        <f t="shared" si="30"/>
        <v>CUMPLE</v>
      </c>
      <c r="GJ26" s="138" t="str">
        <f t="shared" si="31"/>
        <v>CUMPLE</v>
      </c>
      <c r="GK26" s="138" t="str">
        <f t="shared" si="32"/>
        <v>NO CUMPLE</v>
      </c>
      <c r="GL26" s="138" t="str">
        <f t="shared" si="33"/>
        <v>CUMPLE</v>
      </c>
      <c r="GM26" s="138" t="str">
        <f t="shared" si="34"/>
        <v>NO CUMPLE</v>
      </c>
      <c r="GN26" s="138" t="str">
        <f t="shared" si="35"/>
        <v>CUMPLE</v>
      </c>
      <c r="GO26" s="138" t="str">
        <f t="shared" si="36"/>
        <v>CUMPLE</v>
      </c>
      <c r="GP26" s="138" t="str">
        <f t="shared" si="37"/>
        <v>CUMPLE</v>
      </c>
      <c r="GQ26" s="138" t="str">
        <f t="shared" si="38"/>
        <v>CUMPLE</v>
      </c>
      <c r="GR26" s="138" t="str">
        <f t="shared" si="39"/>
        <v>CUMPLE</v>
      </c>
      <c r="GS26" s="138" t="str">
        <f t="shared" si="40"/>
        <v>CUMPLE</v>
      </c>
      <c r="GT26" s="138" t="str">
        <f t="shared" si="41"/>
        <v>CUMPLE</v>
      </c>
      <c r="GU26" s="138" t="str">
        <f t="shared" si="42"/>
        <v>CUMPLE</v>
      </c>
      <c r="GV26" s="138" t="str">
        <f t="shared" si="43"/>
        <v>CUMPLE</v>
      </c>
      <c r="GW26" s="141"/>
      <c r="GX26" s="124" t="s">
        <v>369</v>
      </c>
      <c r="GY26" s="124" t="s">
        <v>111</v>
      </c>
      <c r="GZ26" s="124" t="s">
        <v>369</v>
      </c>
      <c r="HA26" s="124" t="s">
        <v>369</v>
      </c>
      <c r="HB26" s="124" t="s">
        <v>369</v>
      </c>
      <c r="HC26" s="124" t="s">
        <v>369</v>
      </c>
      <c r="HD26" s="124" t="s">
        <v>369</v>
      </c>
      <c r="HE26" s="124" t="s">
        <v>369</v>
      </c>
      <c r="HF26" s="124" t="s">
        <v>369</v>
      </c>
      <c r="HG26" s="124" t="s">
        <v>369</v>
      </c>
      <c r="HH26" s="124" t="s">
        <v>369</v>
      </c>
      <c r="HI26" s="124" t="s">
        <v>369</v>
      </c>
      <c r="HJ26" s="124" t="s">
        <v>369</v>
      </c>
      <c r="HK26" s="124" t="s">
        <v>369</v>
      </c>
      <c r="HL26" s="124" t="s">
        <v>369</v>
      </c>
      <c r="HM26" s="124" t="s">
        <v>369</v>
      </c>
      <c r="HN26" s="124" t="s">
        <v>369</v>
      </c>
      <c r="HO26" s="124" t="s">
        <v>369</v>
      </c>
      <c r="HP26" s="124" t="s">
        <v>369</v>
      </c>
      <c r="HQ26" s="124" t="s">
        <v>369</v>
      </c>
      <c r="HR26" s="124" t="s">
        <v>369</v>
      </c>
      <c r="HS26" s="124" t="s">
        <v>369</v>
      </c>
      <c r="HT26" s="124" t="s">
        <v>369</v>
      </c>
      <c r="HU26" s="124" t="s">
        <v>369</v>
      </c>
      <c r="HV26" s="124" t="s">
        <v>369</v>
      </c>
      <c r="HW26" s="124" t="s">
        <v>369</v>
      </c>
      <c r="HX26" s="124" t="s">
        <v>369</v>
      </c>
      <c r="HY26" s="124" t="s">
        <v>369</v>
      </c>
      <c r="HZ26" s="124" t="s">
        <v>369</v>
      </c>
      <c r="IA26" s="124" t="s">
        <v>369</v>
      </c>
      <c r="IB26" s="124" t="s">
        <v>369</v>
      </c>
      <c r="IC26" s="124" t="s">
        <v>369</v>
      </c>
      <c r="ID26" s="124" t="s">
        <v>369</v>
      </c>
      <c r="IE26" s="124" t="s">
        <v>369</v>
      </c>
      <c r="IF26" s="124" t="s">
        <v>369</v>
      </c>
      <c r="IG26" s="124" t="s">
        <v>369</v>
      </c>
      <c r="IH26" s="124" t="s">
        <v>369</v>
      </c>
      <c r="II26" s="124" t="s">
        <v>369</v>
      </c>
      <c r="IJ26" s="124" t="s">
        <v>369</v>
      </c>
      <c r="IK26" s="142"/>
      <c r="IL26" s="154" t="s">
        <v>369</v>
      </c>
      <c r="IM26" s="154" t="s">
        <v>111</v>
      </c>
      <c r="IN26" s="154" t="s">
        <v>369</v>
      </c>
      <c r="IO26" s="154" t="s">
        <v>369</v>
      </c>
      <c r="IP26" s="154" t="s">
        <v>369</v>
      </c>
      <c r="IQ26" s="154" t="s">
        <v>369</v>
      </c>
      <c r="IR26" s="154" t="s">
        <v>369</v>
      </c>
      <c r="IS26" s="154" t="s">
        <v>369</v>
      </c>
      <c r="IT26" s="154" t="s">
        <v>369</v>
      </c>
      <c r="IU26" s="154" t="s">
        <v>369</v>
      </c>
      <c r="IV26" s="154" t="s">
        <v>369</v>
      </c>
      <c r="IW26" s="154" t="s">
        <v>369</v>
      </c>
      <c r="IX26" s="154" t="s">
        <v>369</v>
      </c>
      <c r="IY26" s="154" t="s">
        <v>369</v>
      </c>
      <c r="IZ26" s="154" t="s">
        <v>369</v>
      </c>
      <c r="JA26" s="154" t="s">
        <v>369</v>
      </c>
      <c r="JB26" s="154" t="s">
        <v>369</v>
      </c>
      <c r="JC26" s="154" t="s">
        <v>369</v>
      </c>
      <c r="JD26" s="154" t="s">
        <v>369</v>
      </c>
      <c r="JE26" s="154" t="s">
        <v>369</v>
      </c>
      <c r="JF26" s="154" t="s">
        <v>369</v>
      </c>
      <c r="JG26" s="154" t="s">
        <v>369</v>
      </c>
      <c r="JH26" s="154" t="s">
        <v>369</v>
      </c>
      <c r="JI26" s="154" t="s">
        <v>369</v>
      </c>
      <c r="JJ26" s="154" t="s">
        <v>369</v>
      </c>
      <c r="JK26" s="154" t="s">
        <v>369</v>
      </c>
      <c r="JL26" s="154" t="s">
        <v>369</v>
      </c>
      <c r="JM26" s="154" t="s">
        <v>369</v>
      </c>
      <c r="JN26" s="154" t="s">
        <v>369</v>
      </c>
      <c r="JO26" s="154" t="s">
        <v>369</v>
      </c>
      <c r="JP26" s="154" t="s">
        <v>369</v>
      </c>
      <c r="JQ26" s="154" t="s">
        <v>369</v>
      </c>
      <c r="JR26" s="154" t="s">
        <v>369</v>
      </c>
      <c r="JS26" s="154" t="s">
        <v>369</v>
      </c>
      <c r="JT26" s="154" t="s">
        <v>369</v>
      </c>
      <c r="JU26" s="154" t="s">
        <v>369</v>
      </c>
      <c r="JV26" s="154" t="s">
        <v>369</v>
      </c>
      <c r="JW26" s="154" t="s">
        <v>369</v>
      </c>
      <c r="JX26" s="154" t="s">
        <v>369</v>
      </c>
      <c r="JY26" s="141"/>
      <c r="JZ26" s="166" t="str">
        <f t="shared" si="44"/>
        <v/>
      </c>
      <c r="KA26" s="166">
        <f t="shared" si="45"/>
        <v>61880000</v>
      </c>
      <c r="KB26" s="166" t="str">
        <f t="shared" si="46"/>
        <v/>
      </c>
      <c r="KC26" s="166" t="str">
        <f t="shared" si="47"/>
        <v/>
      </c>
      <c r="KD26" s="166" t="str">
        <f t="shared" si="48"/>
        <v/>
      </c>
      <c r="KE26" s="166" t="str">
        <f t="shared" si="49"/>
        <v/>
      </c>
      <c r="KF26" s="166" t="str">
        <f t="shared" si="50"/>
        <v/>
      </c>
      <c r="KG26" s="166" t="str">
        <f t="shared" si="51"/>
        <v/>
      </c>
      <c r="KH26" s="166" t="str">
        <f t="shared" si="52"/>
        <v/>
      </c>
      <c r="KI26" s="166" t="str">
        <f t="shared" si="53"/>
        <v/>
      </c>
      <c r="KJ26" s="166" t="str">
        <f t="shared" si="54"/>
        <v/>
      </c>
      <c r="KK26" s="166" t="str">
        <f t="shared" si="55"/>
        <v/>
      </c>
      <c r="KL26" s="166" t="str">
        <f t="shared" si="56"/>
        <v/>
      </c>
      <c r="KM26" s="166" t="str">
        <f t="shared" si="57"/>
        <v/>
      </c>
      <c r="KN26" s="166" t="str">
        <f t="shared" si="58"/>
        <v/>
      </c>
      <c r="KO26" s="166" t="str">
        <f t="shared" si="59"/>
        <v/>
      </c>
      <c r="KP26" s="166" t="str">
        <f t="shared" si="60"/>
        <v/>
      </c>
      <c r="KQ26" s="166" t="str">
        <f t="shared" si="61"/>
        <v/>
      </c>
      <c r="KR26" s="166" t="str">
        <f t="shared" si="62"/>
        <v/>
      </c>
      <c r="KS26" s="166" t="str">
        <f t="shared" si="63"/>
        <v/>
      </c>
      <c r="KT26" s="166" t="str">
        <f t="shared" si="64"/>
        <v/>
      </c>
      <c r="KU26" s="166" t="str">
        <f t="shared" si="65"/>
        <v/>
      </c>
      <c r="KV26" s="166" t="str">
        <f t="shared" si="66"/>
        <v/>
      </c>
      <c r="KW26" s="166" t="str">
        <f t="shared" si="67"/>
        <v/>
      </c>
      <c r="KX26" s="166" t="str">
        <f t="shared" si="68"/>
        <v/>
      </c>
      <c r="KY26" s="166" t="str">
        <f t="shared" si="69"/>
        <v/>
      </c>
      <c r="KZ26" s="166" t="str">
        <f t="shared" si="70"/>
        <v/>
      </c>
      <c r="LA26" s="166" t="str">
        <f t="shared" si="71"/>
        <v/>
      </c>
      <c r="LB26" s="166" t="str">
        <f t="shared" si="72"/>
        <v/>
      </c>
      <c r="LC26" s="166" t="str">
        <f t="shared" si="73"/>
        <v/>
      </c>
      <c r="LD26" s="166" t="str">
        <f t="shared" si="74"/>
        <v/>
      </c>
      <c r="LE26" s="166" t="str">
        <f t="shared" si="75"/>
        <v/>
      </c>
      <c r="LF26" s="166" t="str">
        <f t="shared" si="76"/>
        <v/>
      </c>
      <c r="LG26" s="166" t="str">
        <f t="shared" si="77"/>
        <v/>
      </c>
      <c r="LH26" s="166" t="str">
        <f t="shared" si="78"/>
        <v/>
      </c>
      <c r="LI26" s="166" t="str">
        <f t="shared" si="79"/>
        <v/>
      </c>
      <c r="LJ26" s="166" t="str">
        <f t="shared" si="80"/>
        <v/>
      </c>
      <c r="LK26" s="166" t="str">
        <f t="shared" si="81"/>
        <v/>
      </c>
      <c r="LL26" s="166" t="str">
        <f t="shared" si="82"/>
        <v/>
      </c>
      <c r="LM26" s="168">
        <f t="shared" si="83"/>
        <v>61880000</v>
      </c>
      <c r="LN26" s="115"/>
      <c r="LO26" s="115">
        <v>61</v>
      </c>
      <c r="LP26" s="115"/>
      <c r="LQ26" s="115"/>
      <c r="LR26" s="115"/>
      <c r="LS26" s="115"/>
      <c r="LT26" s="115"/>
      <c r="LU26" s="115"/>
      <c r="LV26" s="115"/>
      <c r="LW26" s="115"/>
      <c r="LX26" s="115"/>
      <c r="LY26" s="115"/>
      <c r="LZ26" s="115"/>
      <c r="MA26" s="115"/>
      <c r="MB26" s="115"/>
      <c r="MC26" s="115"/>
      <c r="MD26" s="115"/>
      <c r="ME26" s="115"/>
      <c r="MF26" s="115"/>
      <c r="MG26" s="115"/>
      <c r="MH26" s="115"/>
      <c r="MI26" s="115"/>
      <c r="MJ26" s="115"/>
      <c r="MK26" s="115"/>
      <c r="ML26" s="115"/>
      <c r="MM26" s="115"/>
      <c r="MN26" s="115"/>
      <c r="MO26" s="115"/>
      <c r="MP26" s="115"/>
      <c r="MQ26" s="115"/>
      <c r="MR26" s="115"/>
      <c r="MS26" s="115"/>
      <c r="MT26" s="115"/>
      <c r="MU26" s="115"/>
      <c r="MV26" s="115"/>
      <c r="MW26" s="115"/>
      <c r="MX26" s="115"/>
      <c r="MY26" s="115"/>
      <c r="MZ26" s="115"/>
      <c r="NA26" s="142"/>
      <c r="NB26" s="115">
        <f t="shared" si="84"/>
        <v>0</v>
      </c>
      <c r="NC26" s="115">
        <f t="shared" si="85"/>
        <v>55</v>
      </c>
      <c r="ND26" s="115">
        <f t="shared" si="86"/>
        <v>0</v>
      </c>
      <c r="NE26" s="115">
        <f t="shared" si="87"/>
        <v>0</v>
      </c>
      <c r="NF26" s="115">
        <f t="shared" si="88"/>
        <v>0</v>
      </c>
      <c r="NG26" s="115">
        <f t="shared" si="89"/>
        <v>0</v>
      </c>
      <c r="NH26" s="115">
        <f t="shared" si="90"/>
        <v>0</v>
      </c>
      <c r="NI26" s="115">
        <f t="shared" si="91"/>
        <v>0</v>
      </c>
      <c r="NJ26" s="115">
        <f t="shared" si="92"/>
        <v>0</v>
      </c>
      <c r="NK26" s="115">
        <f t="shared" si="93"/>
        <v>0</v>
      </c>
      <c r="NL26" s="115">
        <f t="shared" si="94"/>
        <v>0</v>
      </c>
      <c r="NM26" s="115">
        <f t="shared" si="95"/>
        <v>0</v>
      </c>
      <c r="NN26" s="115">
        <f t="shared" si="96"/>
        <v>0</v>
      </c>
      <c r="NO26" s="115">
        <f t="shared" si="97"/>
        <v>0</v>
      </c>
      <c r="NP26" s="115">
        <f t="shared" si="98"/>
        <v>0</v>
      </c>
      <c r="NQ26" s="115">
        <f t="shared" si="99"/>
        <v>0</v>
      </c>
      <c r="NR26" s="115">
        <f t="shared" si="100"/>
        <v>0</v>
      </c>
      <c r="NS26" s="115">
        <f t="shared" si="101"/>
        <v>0</v>
      </c>
      <c r="NT26" s="115">
        <f t="shared" si="102"/>
        <v>0</v>
      </c>
      <c r="NU26" s="115">
        <f t="shared" si="103"/>
        <v>0</v>
      </c>
      <c r="NV26" s="115">
        <f t="shared" si="104"/>
        <v>0</v>
      </c>
      <c r="NW26" s="115">
        <f t="shared" si="105"/>
        <v>0</v>
      </c>
      <c r="NX26" s="115">
        <f t="shared" si="106"/>
        <v>0</v>
      </c>
      <c r="NY26" s="115">
        <f t="shared" si="107"/>
        <v>0</v>
      </c>
      <c r="NZ26" s="115">
        <f t="shared" si="108"/>
        <v>0</v>
      </c>
      <c r="OA26" s="115">
        <f t="shared" si="109"/>
        <v>0</v>
      </c>
      <c r="OB26" s="115">
        <f t="shared" si="110"/>
        <v>0</v>
      </c>
      <c r="OC26" s="115">
        <f t="shared" si="111"/>
        <v>0</v>
      </c>
      <c r="OD26" s="115">
        <f t="shared" si="112"/>
        <v>0</v>
      </c>
      <c r="OE26" s="115">
        <f t="shared" si="113"/>
        <v>0</v>
      </c>
      <c r="OF26" s="115">
        <f t="shared" si="114"/>
        <v>0</v>
      </c>
      <c r="OG26" s="115">
        <f t="shared" si="115"/>
        <v>0</v>
      </c>
      <c r="OH26" s="115">
        <f t="shared" si="116"/>
        <v>0</v>
      </c>
      <c r="OI26" s="115">
        <f t="shared" si="117"/>
        <v>0</v>
      </c>
      <c r="OJ26" s="115">
        <f t="shared" si="118"/>
        <v>0</v>
      </c>
      <c r="OK26" s="115">
        <f t="shared" si="119"/>
        <v>0</v>
      </c>
      <c r="OL26" s="115">
        <f t="shared" si="120"/>
        <v>0</v>
      </c>
      <c r="OM26" s="115">
        <f t="shared" si="121"/>
        <v>0</v>
      </c>
      <c r="ON26" s="115">
        <f t="shared" si="122"/>
        <v>0</v>
      </c>
      <c r="OO26" s="142"/>
      <c r="OP26" s="170" t="str">
        <f t="shared" si="123"/>
        <v/>
      </c>
      <c r="OQ26" s="170">
        <f t="shared" si="124"/>
        <v>45</v>
      </c>
      <c r="OR26" s="170" t="str">
        <f t="shared" si="125"/>
        <v/>
      </c>
      <c r="OS26" s="170" t="str">
        <f t="shared" si="126"/>
        <v/>
      </c>
      <c r="OT26" s="170" t="str">
        <f t="shared" si="127"/>
        <v/>
      </c>
      <c r="OU26" s="170" t="str">
        <f t="shared" si="128"/>
        <v/>
      </c>
      <c r="OV26" s="170" t="str">
        <f t="shared" si="129"/>
        <v/>
      </c>
      <c r="OW26" s="170" t="str">
        <f t="shared" si="130"/>
        <v/>
      </c>
      <c r="OX26" s="170" t="str">
        <f t="shared" si="131"/>
        <v/>
      </c>
      <c r="OY26" s="170" t="str">
        <f t="shared" si="132"/>
        <v/>
      </c>
      <c r="OZ26" s="170" t="str">
        <f t="shared" si="133"/>
        <v/>
      </c>
      <c r="PA26" s="170" t="str">
        <f t="shared" si="134"/>
        <v/>
      </c>
      <c r="PB26" s="170" t="str">
        <f t="shared" si="135"/>
        <v/>
      </c>
      <c r="PC26" s="170" t="str">
        <f t="shared" si="136"/>
        <v/>
      </c>
      <c r="PD26" s="170" t="str">
        <f t="shared" si="137"/>
        <v/>
      </c>
      <c r="PE26" s="170" t="str">
        <f t="shared" si="138"/>
        <v/>
      </c>
      <c r="PF26" s="170" t="str">
        <f t="shared" si="139"/>
        <v/>
      </c>
      <c r="PG26" s="170" t="str">
        <f t="shared" si="140"/>
        <v/>
      </c>
      <c r="PH26" s="170" t="str">
        <f t="shared" si="141"/>
        <v/>
      </c>
      <c r="PI26" s="170" t="str">
        <f t="shared" si="142"/>
        <v/>
      </c>
      <c r="PJ26" s="170" t="str">
        <f t="shared" si="143"/>
        <v/>
      </c>
      <c r="PK26" s="170" t="str">
        <f t="shared" si="144"/>
        <v/>
      </c>
      <c r="PL26" s="170" t="str">
        <f t="shared" si="145"/>
        <v/>
      </c>
      <c r="PM26" s="170" t="str">
        <f t="shared" si="146"/>
        <v/>
      </c>
      <c r="PN26" s="170" t="str">
        <f t="shared" si="147"/>
        <v/>
      </c>
      <c r="PO26" s="170" t="str">
        <f t="shared" si="148"/>
        <v/>
      </c>
      <c r="PP26" s="170" t="str">
        <f t="shared" si="149"/>
        <v/>
      </c>
      <c r="PQ26" s="170" t="str">
        <f t="shared" si="150"/>
        <v/>
      </c>
      <c r="PR26" s="170" t="str">
        <f t="shared" si="151"/>
        <v/>
      </c>
      <c r="PS26" s="170" t="str">
        <f t="shared" si="152"/>
        <v/>
      </c>
      <c r="PT26" s="170" t="str">
        <f t="shared" si="153"/>
        <v/>
      </c>
      <c r="PU26" s="170" t="str">
        <f t="shared" si="154"/>
        <v/>
      </c>
      <c r="PV26" s="170" t="str">
        <f t="shared" si="155"/>
        <v/>
      </c>
      <c r="PW26" s="170" t="str">
        <f t="shared" si="156"/>
        <v/>
      </c>
      <c r="PX26" s="170" t="str">
        <f t="shared" si="157"/>
        <v/>
      </c>
      <c r="PY26" s="170" t="str">
        <f t="shared" si="158"/>
        <v/>
      </c>
      <c r="PZ26" s="170" t="str">
        <f t="shared" si="159"/>
        <v/>
      </c>
      <c r="QA26" s="170" t="str">
        <f t="shared" si="160"/>
        <v/>
      </c>
      <c r="QB26" s="170" t="str">
        <f t="shared" si="161"/>
        <v/>
      </c>
      <c r="QC26" s="172"/>
      <c r="QD26" s="171" t="str">
        <f t="shared" si="162"/>
        <v/>
      </c>
      <c r="QE26" s="172">
        <f t="shared" si="163"/>
        <v>100</v>
      </c>
      <c r="QF26" s="172" t="str">
        <f t="shared" si="164"/>
        <v/>
      </c>
      <c r="QG26" s="172" t="str">
        <f t="shared" si="165"/>
        <v/>
      </c>
      <c r="QH26" s="172" t="str">
        <f t="shared" si="166"/>
        <v/>
      </c>
      <c r="QI26" s="172" t="str">
        <f t="shared" si="167"/>
        <v/>
      </c>
      <c r="QJ26" s="172" t="str">
        <f t="shared" si="168"/>
        <v/>
      </c>
      <c r="QK26" s="172" t="str">
        <f t="shared" si="169"/>
        <v/>
      </c>
      <c r="QL26" s="172" t="str">
        <f t="shared" si="170"/>
        <v/>
      </c>
      <c r="QM26" s="172" t="str">
        <f t="shared" si="171"/>
        <v/>
      </c>
      <c r="QN26" s="172" t="str">
        <f t="shared" si="172"/>
        <v/>
      </c>
      <c r="QO26" s="172" t="str">
        <f t="shared" si="173"/>
        <v/>
      </c>
      <c r="QP26" s="172" t="str">
        <f t="shared" si="174"/>
        <v/>
      </c>
      <c r="QQ26" s="172" t="str">
        <f t="shared" si="175"/>
        <v/>
      </c>
      <c r="QR26" s="172" t="str">
        <f t="shared" si="176"/>
        <v/>
      </c>
      <c r="QS26" s="172" t="str">
        <f t="shared" si="177"/>
        <v/>
      </c>
      <c r="QT26" s="172" t="str">
        <f t="shared" si="178"/>
        <v/>
      </c>
      <c r="QU26" s="172" t="str">
        <f t="shared" si="179"/>
        <v/>
      </c>
      <c r="QV26" s="172" t="str">
        <f t="shared" si="180"/>
        <v/>
      </c>
      <c r="QW26" s="172" t="str">
        <f t="shared" si="181"/>
        <v/>
      </c>
      <c r="QX26" s="172" t="str">
        <f t="shared" si="182"/>
        <v/>
      </c>
      <c r="QY26" s="172" t="str">
        <f t="shared" si="183"/>
        <v/>
      </c>
      <c r="QZ26" s="172" t="str">
        <f t="shared" si="184"/>
        <v/>
      </c>
      <c r="RA26" s="172" t="str">
        <f t="shared" si="185"/>
        <v/>
      </c>
      <c r="RB26" s="172" t="str">
        <f t="shared" si="186"/>
        <v/>
      </c>
      <c r="RC26" s="172" t="str">
        <f t="shared" si="187"/>
        <v/>
      </c>
      <c r="RD26" s="172" t="str">
        <f t="shared" si="188"/>
        <v/>
      </c>
      <c r="RE26" s="172" t="str">
        <f t="shared" si="189"/>
        <v/>
      </c>
      <c r="RF26" s="172" t="str">
        <f t="shared" si="190"/>
        <v/>
      </c>
      <c r="RG26" s="172" t="str">
        <f t="shared" si="191"/>
        <v/>
      </c>
      <c r="RH26" s="172" t="str">
        <f t="shared" si="192"/>
        <v/>
      </c>
      <c r="RI26" s="172" t="str">
        <f t="shared" si="193"/>
        <v/>
      </c>
      <c r="RJ26" s="172" t="str">
        <f t="shared" si="194"/>
        <v/>
      </c>
      <c r="RK26" s="172" t="str">
        <f t="shared" si="195"/>
        <v/>
      </c>
      <c r="RL26" s="172" t="str">
        <f t="shared" si="196"/>
        <v/>
      </c>
      <c r="RM26" s="172" t="str">
        <f t="shared" si="197"/>
        <v/>
      </c>
      <c r="RN26" s="172" t="str">
        <f t="shared" si="198"/>
        <v/>
      </c>
      <c r="RO26" s="172" t="str">
        <f t="shared" si="199"/>
        <v/>
      </c>
      <c r="RP26" s="172" t="str">
        <f t="shared" si="200"/>
        <v/>
      </c>
      <c r="RQ26" s="173">
        <f t="shared" si="201"/>
        <v>100</v>
      </c>
      <c r="RR26" s="21" t="str">
        <f t="shared" si="202"/>
        <v>ADTECH S.A.</v>
      </c>
      <c r="RS26" s="21" t="str">
        <f t="shared" si="203"/>
        <v/>
      </c>
      <c r="RT26" s="21" t="str">
        <f t="shared" si="204"/>
        <v/>
      </c>
      <c r="RU26" s="21" t="str">
        <f t="shared" si="205"/>
        <v/>
      </c>
      <c r="RV26" s="21" t="str">
        <f t="shared" si="206"/>
        <v/>
      </c>
      <c r="RW26" s="21" t="str">
        <f t="shared" si="207"/>
        <v/>
      </c>
      <c r="RX26" s="174" t="str">
        <f t="shared" si="208"/>
        <v>ADTECH S.A.</v>
      </c>
      <c r="RY26" s="175">
        <f t="shared" si="209"/>
        <v>61880000</v>
      </c>
      <c r="RZ26" s="175" t="str">
        <f t="shared" si="210"/>
        <v/>
      </c>
      <c r="SA26" s="175" t="str">
        <f t="shared" si="211"/>
        <v/>
      </c>
      <c r="SB26" s="175" t="str">
        <f t="shared" si="212"/>
        <v/>
      </c>
      <c r="SC26" s="175" t="str">
        <f t="shared" si="213"/>
        <v/>
      </c>
      <c r="SD26" s="175" t="str">
        <f t="shared" si="214"/>
        <v/>
      </c>
      <c r="SE26" s="175">
        <f t="shared" si="215"/>
        <v>61880000</v>
      </c>
      <c r="SF26" s="176"/>
    </row>
    <row r="27" spans="1:500" ht="51">
      <c r="A27" s="75">
        <v>17</v>
      </c>
      <c r="B27" s="82" t="s">
        <v>150</v>
      </c>
      <c r="C27" s="80" t="s">
        <v>163</v>
      </c>
      <c r="D27" s="76" t="s">
        <v>164</v>
      </c>
      <c r="E27" s="76" t="s">
        <v>165</v>
      </c>
      <c r="F27" s="77">
        <v>1</v>
      </c>
      <c r="G27" s="106">
        <v>155237097.57499999</v>
      </c>
      <c r="H27" s="109" t="s">
        <v>369</v>
      </c>
      <c r="I27" s="109" t="s">
        <v>369</v>
      </c>
      <c r="J27" s="109" t="s">
        <v>369</v>
      </c>
      <c r="K27" s="109" t="s">
        <v>369</v>
      </c>
      <c r="L27" s="109" t="s">
        <v>369</v>
      </c>
      <c r="M27" s="109" t="s">
        <v>369</v>
      </c>
      <c r="N27" s="109" t="s">
        <v>369</v>
      </c>
      <c r="O27" s="109" t="s">
        <v>369</v>
      </c>
      <c r="P27" s="110">
        <v>142795121</v>
      </c>
      <c r="Q27" s="109" t="s">
        <v>369</v>
      </c>
      <c r="R27" s="109" t="s">
        <v>369</v>
      </c>
      <c r="S27" s="109" t="s">
        <v>369</v>
      </c>
      <c r="T27" s="109" t="s">
        <v>369</v>
      </c>
      <c r="U27" s="109" t="s">
        <v>369</v>
      </c>
      <c r="V27" s="109" t="s">
        <v>369</v>
      </c>
      <c r="W27" s="109" t="s">
        <v>369</v>
      </c>
      <c r="X27" s="109" t="s">
        <v>369</v>
      </c>
      <c r="Y27" s="109" t="s">
        <v>369</v>
      </c>
      <c r="Z27" s="109" t="s">
        <v>369</v>
      </c>
      <c r="AA27" s="109" t="s">
        <v>369</v>
      </c>
      <c r="AB27" s="109" t="s">
        <v>369</v>
      </c>
      <c r="AC27" s="109" t="s">
        <v>369</v>
      </c>
      <c r="AD27" s="109" t="s">
        <v>369</v>
      </c>
      <c r="AE27" s="109" t="s">
        <v>369</v>
      </c>
      <c r="AF27" s="109" t="s">
        <v>369</v>
      </c>
      <c r="AG27" s="109" t="s">
        <v>369</v>
      </c>
      <c r="AH27" s="109" t="s">
        <v>369</v>
      </c>
      <c r="AI27" s="109" t="s">
        <v>369</v>
      </c>
      <c r="AJ27" s="109" t="s">
        <v>369</v>
      </c>
      <c r="AK27" s="109" t="s">
        <v>369</v>
      </c>
      <c r="AL27" s="109" t="s">
        <v>369</v>
      </c>
      <c r="AM27" s="109" t="s">
        <v>369</v>
      </c>
      <c r="AN27" s="109" t="s">
        <v>369</v>
      </c>
      <c r="AO27" s="109" t="s">
        <v>369</v>
      </c>
      <c r="AP27" s="109" t="s">
        <v>369</v>
      </c>
      <c r="AQ27" s="109" t="s">
        <v>369</v>
      </c>
      <c r="AR27" s="109" t="s">
        <v>369</v>
      </c>
      <c r="AS27" s="109" t="s">
        <v>369</v>
      </c>
      <c r="AT27" s="109" t="s">
        <v>369</v>
      </c>
      <c r="AU27" s="144"/>
      <c r="AV27" s="130" t="s">
        <v>111</v>
      </c>
      <c r="AW27" s="130" t="s">
        <v>111</v>
      </c>
      <c r="AX27" s="130" t="s">
        <v>111</v>
      </c>
      <c r="AY27" s="130" t="s">
        <v>111</v>
      </c>
      <c r="AZ27" s="130" t="s">
        <v>111</v>
      </c>
      <c r="BA27" s="130" t="s">
        <v>111</v>
      </c>
      <c r="BB27" s="130" t="s">
        <v>111</v>
      </c>
      <c r="BC27" s="130" t="s">
        <v>115</v>
      </c>
      <c r="BD27" s="130" t="s">
        <v>111</v>
      </c>
      <c r="BE27" s="130" t="s">
        <v>111</v>
      </c>
      <c r="BF27" s="130" t="s">
        <v>111</v>
      </c>
      <c r="BG27" s="130" t="s">
        <v>111</v>
      </c>
      <c r="BH27" s="130" t="s">
        <v>115</v>
      </c>
      <c r="BI27" s="130" t="s">
        <v>111</v>
      </c>
      <c r="BJ27" s="130" t="s">
        <v>111</v>
      </c>
      <c r="BK27" s="130" t="s">
        <v>111</v>
      </c>
      <c r="BL27" s="130" t="s">
        <v>115</v>
      </c>
      <c r="BM27" s="130" t="s">
        <v>115</v>
      </c>
      <c r="BN27" s="130" t="s">
        <v>111</v>
      </c>
      <c r="BO27" s="130" t="s">
        <v>115</v>
      </c>
      <c r="BP27" s="130" t="s">
        <v>111</v>
      </c>
      <c r="BQ27" s="130" t="s">
        <v>111</v>
      </c>
      <c r="BR27" s="130" t="s">
        <v>111</v>
      </c>
      <c r="BS27" s="130" t="s">
        <v>111</v>
      </c>
      <c r="BT27" s="130" t="s">
        <v>111</v>
      </c>
      <c r="BU27" s="130" t="s">
        <v>111</v>
      </c>
      <c r="BV27" s="130" t="s">
        <v>111</v>
      </c>
      <c r="BW27" s="130" t="s">
        <v>111</v>
      </c>
      <c r="BX27" s="130" t="s">
        <v>111</v>
      </c>
      <c r="BY27" s="130" t="s">
        <v>115</v>
      </c>
      <c r="BZ27" s="130" t="s">
        <v>111</v>
      </c>
      <c r="CA27" s="130" t="s">
        <v>111</v>
      </c>
      <c r="CB27" s="130" t="s">
        <v>111</v>
      </c>
      <c r="CC27" s="130" t="s">
        <v>111</v>
      </c>
      <c r="CD27" s="130" t="s">
        <v>111</v>
      </c>
      <c r="CE27" s="130" t="s">
        <v>111</v>
      </c>
      <c r="CF27" s="130" t="s">
        <v>111</v>
      </c>
      <c r="CG27" s="130" t="s">
        <v>111</v>
      </c>
      <c r="CH27" s="130" t="s">
        <v>111</v>
      </c>
      <c r="CI27" s="131" t="s">
        <v>111</v>
      </c>
      <c r="CJ27" s="131" t="s">
        <v>111</v>
      </c>
      <c r="CK27" s="131" t="s">
        <v>111</v>
      </c>
      <c r="CL27" s="131" t="s">
        <v>111</v>
      </c>
      <c r="CM27" s="131" t="s">
        <v>111</v>
      </c>
      <c r="CN27" s="131" t="s">
        <v>111</v>
      </c>
      <c r="CO27" s="131" t="s">
        <v>111</v>
      </c>
      <c r="CP27" s="131" t="s">
        <v>111</v>
      </c>
      <c r="CQ27" s="131" t="s">
        <v>111</v>
      </c>
      <c r="CR27" s="131" t="s">
        <v>111</v>
      </c>
      <c r="CS27" s="131" t="s">
        <v>111</v>
      </c>
      <c r="CT27" s="131" t="s">
        <v>111</v>
      </c>
      <c r="CU27" s="131" t="s">
        <v>115</v>
      </c>
      <c r="CV27" s="131" t="s">
        <v>111</v>
      </c>
      <c r="CW27" s="131" t="s">
        <v>111</v>
      </c>
      <c r="CX27" s="131" t="s">
        <v>111</v>
      </c>
      <c r="CY27" s="131" t="s">
        <v>111</v>
      </c>
      <c r="CZ27" s="131" t="s">
        <v>111</v>
      </c>
      <c r="DA27" s="131" t="s">
        <v>111</v>
      </c>
      <c r="DB27" s="131" t="s">
        <v>111</v>
      </c>
      <c r="DC27" s="131" t="s">
        <v>111</v>
      </c>
      <c r="DD27" s="131" t="s">
        <v>111</v>
      </c>
      <c r="DE27" s="131" t="s">
        <v>111</v>
      </c>
      <c r="DF27" s="131" t="s">
        <v>111</v>
      </c>
      <c r="DG27" s="131" t="s">
        <v>115</v>
      </c>
      <c r="DH27" s="131" t="s">
        <v>111</v>
      </c>
      <c r="DI27" s="131" t="s">
        <v>111</v>
      </c>
      <c r="DJ27" s="131" t="s">
        <v>115</v>
      </c>
      <c r="DK27" s="131" t="s">
        <v>111</v>
      </c>
      <c r="DL27" s="131" t="s">
        <v>111</v>
      </c>
      <c r="DM27" s="131" t="s">
        <v>111</v>
      </c>
      <c r="DN27" s="131" t="s">
        <v>111</v>
      </c>
      <c r="DO27" s="131" t="s">
        <v>111</v>
      </c>
      <c r="DP27" s="131" t="s">
        <v>111</v>
      </c>
      <c r="DQ27" s="131" t="s">
        <v>111</v>
      </c>
      <c r="DR27" s="131" t="s">
        <v>111</v>
      </c>
      <c r="DS27" s="131" t="s">
        <v>111</v>
      </c>
      <c r="DT27" s="131" t="s">
        <v>111</v>
      </c>
      <c r="DU27" s="131" t="s">
        <v>111</v>
      </c>
      <c r="DV27" s="132" t="s">
        <v>111</v>
      </c>
      <c r="DW27" s="132" t="s">
        <v>111</v>
      </c>
      <c r="DX27" s="132" t="s">
        <v>111</v>
      </c>
      <c r="DY27" s="132" t="s">
        <v>111</v>
      </c>
      <c r="DZ27" s="132" t="s">
        <v>111</v>
      </c>
      <c r="EA27" s="132" t="s">
        <v>111</v>
      </c>
      <c r="EB27" s="132" t="s">
        <v>111</v>
      </c>
      <c r="EC27" s="132" t="s">
        <v>111</v>
      </c>
      <c r="ED27" s="132" t="s">
        <v>111</v>
      </c>
      <c r="EE27" s="132" t="s">
        <v>111</v>
      </c>
      <c r="EF27" s="132" t="s">
        <v>111</v>
      </c>
      <c r="EG27" s="132" t="s">
        <v>111</v>
      </c>
      <c r="EH27" s="132" t="s">
        <v>111</v>
      </c>
      <c r="EI27" s="132" t="s">
        <v>111</v>
      </c>
      <c r="EJ27" s="132" t="s">
        <v>111</v>
      </c>
      <c r="EK27" s="132" t="s">
        <v>111</v>
      </c>
      <c r="EL27" s="132" t="s">
        <v>111</v>
      </c>
      <c r="EM27" s="132" t="s">
        <v>111</v>
      </c>
      <c r="EN27" s="132" t="s">
        <v>111</v>
      </c>
      <c r="EO27" s="132" t="s">
        <v>111</v>
      </c>
      <c r="EP27" s="132" t="s">
        <v>111</v>
      </c>
      <c r="EQ27" s="132" t="s">
        <v>111</v>
      </c>
      <c r="ER27" s="132" t="s">
        <v>111</v>
      </c>
      <c r="ES27" s="132" t="s">
        <v>111</v>
      </c>
      <c r="ET27" s="132" t="s">
        <v>115</v>
      </c>
      <c r="EU27" s="132" t="s">
        <v>111</v>
      </c>
      <c r="EV27" s="132" t="s">
        <v>111</v>
      </c>
      <c r="EW27" s="132" t="s">
        <v>111</v>
      </c>
      <c r="EX27" s="132" t="s">
        <v>111</v>
      </c>
      <c r="EY27" s="132" t="s">
        <v>115</v>
      </c>
      <c r="EZ27" s="132" t="s">
        <v>111</v>
      </c>
      <c r="FA27" s="132" t="s">
        <v>111</v>
      </c>
      <c r="FB27" s="132" t="s">
        <v>111</v>
      </c>
      <c r="FC27" s="132" t="s">
        <v>111</v>
      </c>
      <c r="FD27" s="132" t="s">
        <v>111</v>
      </c>
      <c r="FE27" s="132" t="s">
        <v>111</v>
      </c>
      <c r="FF27" s="132" t="s">
        <v>111</v>
      </c>
      <c r="FG27" s="132" t="s">
        <v>111</v>
      </c>
      <c r="FH27" s="132" t="s">
        <v>111</v>
      </c>
      <c r="FI27" s="136"/>
      <c r="FJ27" s="138" t="str">
        <f t="shared" si="5"/>
        <v>CUMPLE</v>
      </c>
      <c r="FK27" s="138" t="str">
        <f t="shared" si="6"/>
        <v>CUMPLE</v>
      </c>
      <c r="FL27" s="138" t="str">
        <f t="shared" si="7"/>
        <v>CUMPLE</v>
      </c>
      <c r="FM27" s="138" t="str">
        <f t="shared" si="8"/>
        <v>CUMPLE</v>
      </c>
      <c r="FN27" s="138" t="str">
        <f t="shared" si="9"/>
        <v>CUMPLE</v>
      </c>
      <c r="FO27" s="138" t="str">
        <f t="shared" si="10"/>
        <v>CUMPLE</v>
      </c>
      <c r="FP27" s="138" t="str">
        <f t="shared" si="11"/>
        <v>CUMPLE</v>
      </c>
      <c r="FQ27" s="138" t="str">
        <f t="shared" si="12"/>
        <v>NO CUMPLE</v>
      </c>
      <c r="FR27" s="138" t="str">
        <f t="shared" si="13"/>
        <v>CUMPLE</v>
      </c>
      <c r="FS27" s="138" t="str">
        <f t="shared" si="14"/>
        <v>CUMPLE</v>
      </c>
      <c r="FT27" s="138" t="str">
        <f t="shared" si="15"/>
        <v>CUMPLE</v>
      </c>
      <c r="FU27" s="138" t="str">
        <f t="shared" si="16"/>
        <v>CUMPLE</v>
      </c>
      <c r="FV27" s="138" t="str">
        <f t="shared" si="17"/>
        <v>NO CUMPLE</v>
      </c>
      <c r="FW27" s="138" t="str">
        <f t="shared" si="18"/>
        <v>CUMPLE</v>
      </c>
      <c r="FX27" s="138" t="str">
        <f t="shared" si="19"/>
        <v>CUMPLE</v>
      </c>
      <c r="FY27" s="138" t="str">
        <f t="shared" si="20"/>
        <v>CUMPLE</v>
      </c>
      <c r="FZ27" s="138" t="str">
        <f t="shared" si="21"/>
        <v>NO CUMPLE</v>
      </c>
      <c r="GA27" s="138" t="str">
        <f t="shared" si="22"/>
        <v>NO CUMPLE</v>
      </c>
      <c r="GB27" s="138" t="str">
        <f t="shared" si="23"/>
        <v>CUMPLE</v>
      </c>
      <c r="GC27" s="138" t="str">
        <f t="shared" si="24"/>
        <v>NO CUMPLE</v>
      </c>
      <c r="GD27" s="138" t="str">
        <f t="shared" si="25"/>
        <v>CUMPLE</v>
      </c>
      <c r="GE27" s="138" t="str">
        <f t="shared" si="26"/>
        <v>CUMPLE</v>
      </c>
      <c r="GF27" s="138" t="str">
        <f t="shared" si="27"/>
        <v>CUMPLE</v>
      </c>
      <c r="GG27" s="138" t="str">
        <f t="shared" si="28"/>
        <v>CUMPLE</v>
      </c>
      <c r="GH27" s="138" t="str">
        <f t="shared" si="29"/>
        <v>NO CUMPLE</v>
      </c>
      <c r="GI27" s="138" t="str">
        <f t="shared" si="30"/>
        <v>CUMPLE</v>
      </c>
      <c r="GJ27" s="138" t="str">
        <f t="shared" si="31"/>
        <v>CUMPLE</v>
      </c>
      <c r="GK27" s="138" t="str">
        <f t="shared" si="32"/>
        <v>NO CUMPLE</v>
      </c>
      <c r="GL27" s="138" t="str">
        <f t="shared" si="33"/>
        <v>CUMPLE</v>
      </c>
      <c r="GM27" s="138" t="str">
        <f t="shared" si="34"/>
        <v>NO CUMPLE</v>
      </c>
      <c r="GN27" s="138" t="str">
        <f t="shared" si="35"/>
        <v>CUMPLE</v>
      </c>
      <c r="GO27" s="138" t="str">
        <f t="shared" si="36"/>
        <v>CUMPLE</v>
      </c>
      <c r="GP27" s="138" t="str">
        <f t="shared" si="37"/>
        <v>CUMPLE</v>
      </c>
      <c r="GQ27" s="138" t="str">
        <f t="shared" si="38"/>
        <v>CUMPLE</v>
      </c>
      <c r="GR27" s="138" t="str">
        <f t="shared" si="39"/>
        <v>CUMPLE</v>
      </c>
      <c r="GS27" s="138" t="str">
        <f t="shared" si="40"/>
        <v>CUMPLE</v>
      </c>
      <c r="GT27" s="138" t="str">
        <f t="shared" si="41"/>
        <v>CUMPLE</v>
      </c>
      <c r="GU27" s="138" t="str">
        <f t="shared" si="42"/>
        <v>CUMPLE</v>
      </c>
      <c r="GV27" s="138" t="str">
        <f t="shared" si="43"/>
        <v>CUMPLE</v>
      </c>
      <c r="GW27" s="141"/>
      <c r="GX27" s="124" t="s">
        <v>369</v>
      </c>
      <c r="GY27" s="124" t="s">
        <v>369</v>
      </c>
      <c r="GZ27" s="124" t="s">
        <v>369</v>
      </c>
      <c r="HA27" s="124" t="s">
        <v>369</v>
      </c>
      <c r="HB27" s="124" t="s">
        <v>369</v>
      </c>
      <c r="HC27" s="124" t="s">
        <v>369</v>
      </c>
      <c r="HD27" s="124" t="s">
        <v>369</v>
      </c>
      <c r="HE27" s="124" t="s">
        <v>369</v>
      </c>
      <c r="HF27" s="124" t="s">
        <v>111</v>
      </c>
      <c r="HG27" s="124" t="s">
        <v>369</v>
      </c>
      <c r="HH27" s="124" t="s">
        <v>369</v>
      </c>
      <c r="HI27" s="124" t="s">
        <v>369</v>
      </c>
      <c r="HJ27" s="124" t="s">
        <v>369</v>
      </c>
      <c r="HK27" s="124" t="s">
        <v>369</v>
      </c>
      <c r="HL27" s="124" t="s">
        <v>369</v>
      </c>
      <c r="HM27" s="124" t="s">
        <v>369</v>
      </c>
      <c r="HN27" s="124" t="s">
        <v>369</v>
      </c>
      <c r="HO27" s="124" t="s">
        <v>369</v>
      </c>
      <c r="HP27" s="124" t="s">
        <v>369</v>
      </c>
      <c r="HQ27" s="124" t="s">
        <v>369</v>
      </c>
      <c r="HR27" s="124" t="s">
        <v>369</v>
      </c>
      <c r="HS27" s="124" t="s">
        <v>369</v>
      </c>
      <c r="HT27" s="124" t="s">
        <v>369</v>
      </c>
      <c r="HU27" s="124" t="s">
        <v>369</v>
      </c>
      <c r="HV27" s="124" t="s">
        <v>369</v>
      </c>
      <c r="HW27" s="124" t="s">
        <v>369</v>
      </c>
      <c r="HX27" s="124" t="s">
        <v>369</v>
      </c>
      <c r="HY27" s="124" t="s">
        <v>369</v>
      </c>
      <c r="HZ27" s="124" t="s">
        <v>369</v>
      </c>
      <c r="IA27" s="124" t="s">
        <v>369</v>
      </c>
      <c r="IB27" s="124" t="s">
        <v>369</v>
      </c>
      <c r="IC27" s="124" t="s">
        <v>369</v>
      </c>
      <c r="ID27" s="124" t="s">
        <v>369</v>
      </c>
      <c r="IE27" s="124" t="s">
        <v>369</v>
      </c>
      <c r="IF27" s="124" t="s">
        <v>369</v>
      </c>
      <c r="IG27" s="124" t="s">
        <v>369</v>
      </c>
      <c r="IH27" s="124" t="s">
        <v>369</v>
      </c>
      <c r="II27" s="124" t="s">
        <v>369</v>
      </c>
      <c r="IJ27" s="124" t="s">
        <v>369</v>
      </c>
      <c r="IK27" s="142"/>
      <c r="IL27" s="154" t="s">
        <v>369</v>
      </c>
      <c r="IM27" s="154" t="s">
        <v>369</v>
      </c>
      <c r="IN27" s="154" t="s">
        <v>369</v>
      </c>
      <c r="IO27" s="154" t="s">
        <v>369</v>
      </c>
      <c r="IP27" s="154" t="s">
        <v>369</v>
      </c>
      <c r="IQ27" s="154" t="s">
        <v>369</v>
      </c>
      <c r="IR27" s="154" t="s">
        <v>369</v>
      </c>
      <c r="IS27" s="154" t="s">
        <v>369</v>
      </c>
      <c r="IT27" s="154" t="s">
        <v>115</v>
      </c>
      <c r="IU27" s="154" t="s">
        <v>369</v>
      </c>
      <c r="IV27" s="154" t="s">
        <v>369</v>
      </c>
      <c r="IW27" s="154" t="s">
        <v>369</v>
      </c>
      <c r="IX27" s="154" t="s">
        <v>369</v>
      </c>
      <c r="IY27" s="154" t="s">
        <v>369</v>
      </c>
      <c r="IZ27" s="154" t="s">
        <v>369</v>
      </c>
      <c r="JA27" s="154" t="s">
        <v>369</v>
      </c>
      <c r="JB27" s="154" t="s">
        <v>369</v>
      </c>
      <c r="JC27" s="154" t="s">
        <v>369</v>
      </c>
      <c r="JD27" s="154" t="s">
        <v>369</v>
      </c>
      <c r="JE27" s="154" t="s">
        <v>369</v>
      </c>
      <c r="JF27" s="154" t="s">
        <v>369</v>
      </c>
      <c r="JG27" s="154" t="s">
        <v>369</v>
      </c>
      <c r="JH27" s="154" t="s">
        <v>369</v>
      </c>
      <c r="JI27" s="154" t="s">
        <v>369</v>
      </c>
      <c r="JJ27" s="154" t="s">
        <v>369</v>
      </c>
      <c r="JK27" s="154" t="s">
        <v>369</v>
      </c>
      <c r="JL27" s="154" t="s">
        <v>369</v>
      </c>
      <c r="JM27" s="154" t="s">
        <v>369</v>
      </c>
      <c r="JN27" s="154" t="s">
        <v>369</v>
      </c>
      <c r="JO27" s="154" t="s">
        <v>369</v>
      </c>
      <c r="JP27" s="154" t="s">
        <v>369</v>
      </c>
      <c r="JQ27" s="154" t="s">
        <v>369</v>
      </c>
      <c r="JR27" s="154" t="s">
        <v>369</v>
      </c>
      <c r="JS27" s="154" t="s">
        <v>369</v>
      </c>
      <c r="JT27" s="154" t="s">
        <v>369</v>
      </c>
      <c r="JU27" s="154" t="s">
        <v>369</v>
      </c>
      <c r="JV27" s="154" t="s">
        <v>369</v>
      </c>
      <c r="JW27" s="154" t="s">
        <v>369</v>
      </c>
      <c r="JX27" s="154" t="s">
        <v>369</v>
      </c>
      <c r="JY27" s="141"/>
      <c r="JZ27" s="166" t="str">
        <f t="shared" si="44"/>
        <v/>
      </c>
      <c r="KA27" s="166" t="str">
        <f t="shared" si="45"/>
        <v/>
      </c>
      <c r="KB27" s="166" t="str">
        <f t="shared" si="46"/>
        <v/>
      </c>
      <c r="KC27" s="166" t="str">
        <f t="shared" si="47"/>
        <v/>
      </c>
      <c r="KD27" s="166" t="str">
        <f t="shared" si="48"/>
        <v/>
      </c>
      <c r="KE27" s="166" t="str">
        <f t="shared" si="49"/>
        <v/>
      </c>
      <c r="KF27" s="166" t="str">
        <f t="shared" si="50"/>
        <v/>
      </c>
      <c r="KG27" s="166" t="str">
        <f t="shared" si="51"/>
        <v/>
      </c>
      <c r="KH27" s="166" t="str">
        <f t="shared" si="52"/>
        <v/>
      </c>
      <c r="KI27" s="166" t="str">
        <f t="shared" si="53"/>
        <v/>
      </c>
      <c r="KJ27" s="166" t="str">
        <f t="shared" si="54"/>
        <v/>
      </c>
      <c r="KK27" s="166" t="str">
        <f t="shared" si="55"/>
        <v/>
      </c>
      <c r="KL27" s="166" t="str">
        <f t="shared" si="56"/>
        <v/>
      </c>
      <c r="KM27" s="166" t="str">
        <f t="shared" si="57"/>
        <v/>
      </c>
      <c r="KN27" s="166" t="str">
        <f t="shared" si="58"/>
        <v/>
      </c>
      <c r="KO27" s="166" t="str">
        <f t="shared" si="59"/>
        <v/>
      </c>
      <c r="KP27" s="166" t="str">
        <f t="shared" si="60"/>
        <v/>
      </c>
      <c r="KQ27" s="166" t="str">
        <f t="shared" si="61"/>
        <v/>
      </c>
      <c r="KR27" s="166" t="str">
        <f t="shared" si="62"/>
        <v/>
      </c>
      <c r="KS27" s="166" t="str">
        <f t="shared" si="63"/>
        <v/>
      </c>
      <c r="KT27" s="166" t="str">
        <f t="shared" si="64"/>
        <v/>
      </c>
      <c r="KU27" s="166" t="str">
        <f t="shared" si="65"/>
        <v/>
      </c>
      <c r="KV27" s="166" t="str">
        <f t="shared" si="66"/>
        <v/>
      </c>
      <c r="KW27" s="166" t="str">
        <f t="shared" si="67"/>
        <v/>
      </c>
      <c r="KX27" s="166" t="str">
        <f t="shared" si="68"/>
        <v/>
      </c>
      <c r="KY27" s="166" t="str">
        <f t="shared" si="69"/>
        <v/>
      </c>
      <c r="KZ27" s="166" t="str">
        <f t="shared" si="70"/>
        <v/>
      </c>
      <c r="LA27" s="166" t="str">
        <f t="shared" si="71"/>
        <v/>
      </c>
      <c r="LB27" s="166" t="str">
        <f t="shared" si="72"/>
        <v/>
      </c>
      <c r="LC27" s="166" t="str">
        <f t="shared" si="73"/>
        <v/>
      </c>
      <c r="LD27" s="166" t="str">
        <f t="shared" si="74"/>
        <v/>
      </c>
      <c r="LE27" s="166" t="str">
        <f t="shared" si="75"/>
        <v/>
      </c>
      <c r="LF27" s="166" t="str">
        <f t="shared" si="76"/>
        <v/>
      </c>
      <c r="LG27" s="166" t="str">
        <f t="shared" si="77"/>
        <v/>
      </c>
      <c r="LH27" s="166" t="str">
        <f t="shared" si="78"/>
        <v/>
      </c>
      <c r="LI27" s="166" t="str">
        <f t="shared" si="79"/>
        <v/>
      </c>
      <c r="LJ27" s="166" t="str">
        <f t="shared" si="80"/>
        <v/>
      </c>
      <c r="LK27" s="166" t="str">
        <f t="shared" si="81"/>
        <v/>
      </c>
      <c r="LL27" s="166" t="str">
        <f t="shared" si="82"/>
        <v/>
      </c>
      <c r="LM27" s="168">
        <f t="shared" si="83"/>
        <v>0</v>
      </c>
      <c r="LN27" s="115"/>
      <c r="LO27" s="115"/>
      <c r="LP27" s="115"/>
      <c r="LQ27" s="115"/>
      <c r="LR27" s="115"/>
      <c r="LS27" s="115"/>
      <c r="LT27" s="115"/>
      <c r="LU27" s="115"/>
      <c r="LV27" s="115">
        <v>61</v>
      </c>
      <c r="LW27" s="115"/>
      <c r="LX27" s="115"/>
      <c r="LY27" s="115"/>
      <c r="LZ27" s="115"/>
      <c r="MA27" s="115"/>
      <c r="MB27" s="115"/>
      <c r="MC27" s="115"/>
      <c r="MD27" s="115"/>
      <c r="ME27" s="115"/>
      <c r="MF27" s="115"/>
      <c r="MG27" s="115"/>
      <c r="MH27" s="115"/>
      <c r="MI27" s="115"/>
      <c r="MJ27" s="115"/>
      <c r="MK27" s="115"/>
      <c r="ML27" s="115"/>
      <c r="MM27" s="115"/>
      <c r="MN27" s="115"/>
      <c r="MO27" s="115"/>
      <c r="MP27" s="115"/>
      <c r="MQ27" s="115"/>
      <c r="MR27" s="115"/>
      <c r="MS27" s="115"/>
      <c r="MT27" s="115"/>
      <c r="MU27" s="115"/>
      <c r="MV27" s="115"/>
      <c r="MW27" s="115"/>
      <c r="MX27" s="115"/>
      <c r="MY27" s="115"/>
      <c r="MZ27" s="115"/>
      <c r="NA27" s="142"/>
      <c r="NB27" s="115">
        <f t="shared" si="84"/>
        <v>0</v>
      </c>
      <c r="NC27" s="115">
        <f t="shared" si="85"/>
        <v>0</v>
      </c>
      <c r="ND27" s="115">
        <f t="shared" si="86"/>
        <v>0</v>
      </c>
      <c r="NE27" s="115">
        <f t="shared" si="87"/>
        <v>0</v>
      </c>
      <c r="NF27" s="115">
        <f t="shared" si="88"/>
        <v>0</v>
      </c>
      <c r="NG27" s="115">
        <f t="shared" si="89"/>
        <v>0</v>
      </c>
      <c r="NH27" s="115">
        <f t="shared" si="90"/>
        <v>0</v>
      </c>
      <c r="NI27" s="115">
        <f t="shared" si="91"/>
        <v>0</v>
      </c>
      <c r="NJ27" s="115">
        <f t="shared" si="92"/>
        <v>55</v>
      </c>
      <c r="NK27" s="115">
        <f t="shared" si="93"/>
        <v>0</v>
      </c>
      <c r="NL27" s="115">
        <f t="shared" si="94"/>
        <v>0</v>
      </c>
      <c r="NM27" s="115">
        <f t="shared" si="95"/>
        <v>0</v>
      </c>
      <c r="NN27" s="115">
        <f t="shared" si="96"/>
        <v>0</v>
      </c>
      <c r="NO27" s="115">
        <f t="shared" si="97"/>
        <v>0</v>
      </c>
      <c r="NP27" s="115">
        <f t="shared" si="98"/>
        <v>0</v>
      </c>
      <c r="NQ27" s="115">
        <f t="shared" si="99"/>
        <v>0</v>
      </c>
      <c r="NR27" s="115">
        <f t="shared" si="100"/>
        <v>0</v>
      </c>
      <c r="NS27" s="115">
        <f t="shared" si="101"/>
        <v>0</v>
      </c>
      <c r="NT27" s="115">
        <f t="shared" si="102"/>
        <v>0</v>
      </c>
      <c r="NU27" s="115">
        <f t="shared" si="103"/>
        <v>0</v>
      </c>
      <c r="NV27" s="115">
        <f t="shared" si="104"/>
        <v>0</v>
      </c>
      <c r="NW27" s="115">
        <f t="shared" si="105"/>
        <v>0</v>
      </c>
      <c r="NX27" s="115">
        <f t="shared" si="106"/>
        <v>0</v>
      </c>
      <c r="NY27" s="115">
        <f t="shared" si="107"/>
        <v>0</v>
      </c>
      <c r="NZ27" s="115">
        <f t="shared" si="108"/>
        <v>0</v>
      </c>
      <c r="OA27" s="115">
        <f t="shared" si="109"/>
        <v>0</v>
      </c>
      <c r="OB27" s="115">
        <f t="shared" si="110"/>
        <v>0</v>
      </c>
      <c r="OC27" s="115">
        <f t="shared" si="111"/>
        <v>0</v>
      </c>
      <c r="OD27" s="115">
        <f t="shared" si="112"/>
        <v>0</v>
      </c>
      <c r="OE27" s="115">
        <f t="shared" si="113"/>
        <v>0</v>
      </c>
      <c r="OF27" s="115">
        <f t="shared" si="114"/>
        <v>0</v>
      </c>
      <c r="OG27" s="115">
        <f t="shared" si="115"/>
        <v>0</v>
      </c>
      <c r="OH27" s="115">
        <f t="shared" si="116"/>
        <v>0</v>
      </c>
      <c r="OI27" s="115">
        <f t="shared" si="117"/>
        <v>0</v>
      </c>
      <c r="OJ27" s="115">
        <f t="shared" si="118"/>
        <v>0</v>
      </c>
      <c r="OK27" s="115">
        <f t="shared" si="119"/>
        <v>0</v>
      </c>
      <c r="OL27" s="115">
        <f t="shared" si="120"/>
        <v>0</v>
      </c>
      <c r="OM27" s="115">
        <f t="shared" si="121"/>
        <v>0</v>
      </c>
      <c r="ON27" s="115">
        <f t="shared" si="122"/>
        <v>0</v>
      </c>
      <c r="OO27" s="142"/>
      <c r="OP27" s="170" t="str">
        <f t="shared" si="123"/>
        <v/>
      </c>
      <c r="OQ27" s="170" t="str">
        <f t="shared" si="124"/>
        <v/>
      </c>
      <c r="OR27" s="170" t="str">
        <f t="shared" si="125"/>
        <v/>
      </c>
      <c r="OS27" s="170" t="str">
        <f t="shared" si="126"/>
        <v/>
      </c>
      <c r="OT27" s="170" t="str">
        <f t="shared" si="127"/>
        <v/>
      </c>
      <c r="OU27" s="170" t="str">
        <f t="shared" si="128"/>
        <v/>
      </c>
      <c r="OV27" s="170" t="str">
        <f t="shared" si="129"/>
        <v/>
      </c>
      <c r="OW27" s="170" t="str">
        <f t="shared" si="130"/>
        <v/>
      </c>
      <c r="OX27" s="170" t="str">
        <f t="shared" si="131"/>
        <v/>
      </c>
      <c r="OY27" s="170" t="str">
        <f t="shared" si="132"/>
        <v/>
      </c>
      <c r="OZ27" s="170" t="str">
        <f t="shared" si="133"/>
        <v/>
      </c>
      <c r="PA27" s="170" t="str">
        <f t="shared" si="134"/>
        <v/>
      </c>
      <c r="PB27" s="170" t="str">
        <f t="shared" si="135"/>
        <v/>
      </c>
      <c r="PC27" s="170" t="str">
        <f t="shared" si="136"/>
        <v/>
      </c>
      <c r="PD27" s="170" t="str">
        <f t="shared" si="137"/>
        <v/>
      </c>
      <c r="PE27" s="170" t="str">
        <f t="shared" si="138"/>
        <v/>
      </c>
      <c r="PF27" s="170" t="str">
        <f t="shared" si="139"/>
        <v/>
      </c>
      <c r="PG27" s="170" t="str">
        <f t="shared" si="140"/>
        <v/>
      </c>
      <c r="PH27" s="170" t="str">
        <f t="shared" si="141"/>
        <v/>
      </c>
      <c r="PI27" s="170" t="str">
        <f t="shared" si="142"/>
        <v/>
      </c>
      <c r="PJ27" s="170" t="str">
        <f t="shared" si="143"/>
        <v/>
      </c>
      <c r="PK27" s="170" t="str">
        <f t="shared" si="144"/>
        <v/>
      </c>
      <c r="PL27" s="170" t="str">
        <f t="shared" si="145"/>
        <v/>
      </c>
      <c r="PM27" s="170" t="str">
        <f t="shared" si="146"/>
        <v/>
      </c>
      <c r="PN27" s="170" t="str">
        <f t="shared" si="147"/>
        <v/>
      </c>
      <c r="PO27" s="170" t="str">
        <f t="shared" si="148"/>
        <v/>
      </c>
      <c r="PP27" s="170" t="str">
        <f t="shared" si="149"/>
        <v/>
      </c>
      <c r="PQ27" s="170" t="str">
        <f t="shared" si="150"/>
        <v/>
      </c>
      <c r="PR27" s="170" t="str">
        <f t="shared" si="151"/>
        <v/>
      </c>
      <c r="PS27" s="170" t="str">
        <f t="shared" si="152"/>
        <v/>
      </c>
      <c r="PT27" s="170" t="str">
        <f t="shared" si="153"/>
        <v/>
      </c>
      <c r="PU27" s="170" t="str">
        <f t="shared" si="154"/>
        <v/>
      </c>
      <c r="PV27" s="170" t="str">
        <f t="shared" si="155"/>
        <v/>
      </c>
      <c r="PW27" s="170" t="str">
        <f t="shared" si="156"/>
        <v/>
      </c>
      <c r="PX27" s="170" t="str">
        <f t="shared" si="157"/>
        <v/>
      </c>
      <c r="PY27" s="170" t="str">
        <f t="shared" si="158"/>
        <v/>
      </c>
      <c r="PZ27" s="170" t="str">
        <f t="shared" si="159"/>
        <v/>
      </c>
      <c r="QA27" s="170" t="str">
        <f t="shared" si="160"/>
        <v/>
      </c>
      <c r="QB27" s="170" t="str">
        <f t="shared" si="161"/>
        <v/>
      </c>
      <c r="QC27" s="172"/>
      <c r="QD27" s="171" t="str">
        <f t="shared" si="162"/>
        <v/>
      </c>
      <c r="QE27" s="172" t="str">
        <f t="shared" si="163"/>
        <v/>
      </c>
      <c r="QF27" s="172" t="str">
        <f t="shared" si="164"/>
        <v/>
      </c>
      <c r="QG27" s="172" t="str">
        <f t="shared" si="165"/>
        <v/>
      </c>
      <c r="QH27" s="172" t="str">
        <f t="shared" si="166"/>
        <v/>
      </c>
      <c r="QI27" s="172" t="str">
        <f t="shared" si="167"/>
        <v/>
      </c>
      <c r="QJ27" s="172" t="str">
        <f t="shared" si="168"/>
        <v/>
      </c>
      <c r="QK27" s="172" t="str">
        <f t="shared" si="169"/>
        <v/>
      </c>
      <c r="QL27" s="172" t="str">
        <f t="shared" si="170"/>
        <v/>
      </c>
      <c r="QM27" s="172" t="str">
        <f t="shared" si="171"/>
        <v/>
      </c>
      <c r="QN27" s="172" t="str">
        <f t="shared" si="172"/>
        <v/>
      </c>
      <c r="QO27" s="172" t="str">
        <f t="shared" si="173"/>
        <v/>
      </c>
      <c r="QP27" s="172" t="str">
        <f t="shared" si="174"/>
        <v/>
      </c>
      <c r="QQ27" s="172" t="str">
        <f t="shared" si="175"/>
        <v/>
      </c>
      <c r="QR27" s="172" t="str">
        <f t="shared" si="176"/>
        <v/>
      </c>
      <c r="QS27" s="172" t="str">
        <f t="shared" si="177"/>
        <v/>
      </c>
      <c r="QT27" s="172" t="str">
        <f t="shared" si="178"/>
        <v/>
      </c>
      <c r="QU27" s="172" t="str">
        <f t="shared" si="179"/>
        <v/>
      </c>
      <c r="QV27" s="172" t="str">
        <f t="shared" si="180"/>
        <v/>
      </c>
      <c r="QW27" s="172" t="str">
        <f t="shared" si="181"/>
        <v/>
      </c>
      <c r="QX27" s="172" t="str">
        <f t="shared" si="182"/>
        <v/>
      </c>
      <c r="QY27" s="172" t="str">
        <f t="shared" si="183"/>
        <v/>
      </c>
      <c r="QZ27" s="172" t="str">
        <f t="shared" si="184"/>
        <v/>
      </c>
      <c r="RA27" s="172" t="str">
        <f t="shared" si="185"/>
        <v/>
      </c>
      <c r="RB27" s="172" t="str">
        <f t="shared" si="186"/>
        <v/>
      </c>
      <c r="RC27" s="172" t="str">
        <f t="shared" si="187"/>
        <v/>
      </c>
      <c r="RD27" s="172" t="str">
        <f t="shared" si="188"/>
        <v/>
      </c>
      <c r="RE27" s="172" t="str">
        <f t="shared" si="189"/>
        <v/>
      </c>
      <c r="RF27" s="172" t="str">
        <f t="shared" si="190"/>
        <v/>
      </c>
      <c r="RG27" s="172" t="str">
        <f t="shared" si="191"/>
        <v/>
      </c>
      <c r="RH27" s="172" t="str">
        <f t="shared" si="192"/>
        <v/>
      </c>
      <c r="RI27" s="172" t="str">
        <f t="shared" si="193"/>
        <v/>
      </c>
      <c r="RJ27" s="172" t="str">
        <f t="shared" si="194"/>
        <v/>
      </c>
      <c r="RK27" s="172" t="str">
        <f t="shared" si="195"/>
        <v/>
      </c>
      <c r="RL27" s="172" t="str">
        <f t="shared" si="196"/>
        <v/>
      </c>
      <c r="RM27" s="172" t="str">
        <f t="shared" si="197"/>
        <v/>
      </c>
      <c r="RN27" s="172" t="str">
        <f t="shared" si="198"/>
        <v/>
      </c>
      <c r="RO27" s="172" t="str">
        <f t="shared" si="199"/>
        <v/>
      </c>
      <c r="RP27" s="172" t="str">
        <f t="shared" si="200"/>
        <v/>
      </c>
      <c r="RQ27" s="173">
        <f t="shared" si="201"/>
        <v>0</v>
      </c>
      <c r="RR27" s="21" t="str">
        <f t="shared" si="202"/>
        <v/>
      </c>
      <c r="RS27" s="21" t="str">
        <f t="shared" si="203"/>
        <v/>
      </c>
      <c r="RT27" s="21" t="str">
        <f t="shared" si="204"/>
        <v/>
      </c>
      <c r="RU27" s="21" t="str">
        <f t="shared" si="205"/>
        <v/>
      </c>
      <c r="RV27" s="21" t="str">
        <f t="shared" si="206"/>
        <v/>
      </c>
      <c r="RW27" s="21" t="str">
        <f t="shared" si="207"/>
        <v/>
      </c>
      <c r="RX27" s="174" t="str">
        <f t="shared" si="208"/>
        <v/>
      </c>
      <c r="RY27" s="175" t="str">
        <f t="shared" si="209"/>
        <v/>
      </c>
      <c r="RZ27" s="175" t="str">
        <f t="shared" si="210"/>
        <v/>
      </c>
      <c r="SA27" s="175" t="str">
        <f t="shared" si="211"/>
        <v/>
      </c>
      <c r="SB27" s="175" t="str">
        <f t="shared" si="212"/>
        <v/>
      </c>
      <c r="SC27" s="175" t="str">
        <f t="shared" si="213"/>
        <v/>
      </c>
      <c r="SD27" s="175" t="str">
        <f t="shared" si="214"/>
        <v/>
      </c>
      <c r="SE27" s="175">
        <f t="shared" si="215"/>
        <v>0</v>
      </c>
    </row>
    <row r="28" spans="1:500" ht="38.25" hidden="1">
      <c r="A28" s="75">
        <v>18</v>
      </c>
      <c r="B28" s="82" t="s">
        <v>150</v>
      </c>
      <c r="C28" s="80" t="s">
        <v>166</v>
      </c>
      <c r="D28" s="76" t="s">
        <v>167</v>
      </c>
      <c r="E28" s="76" t="s">
        <v>168</v>
      </c>
      <c r="F28" s="77">
        <v>6</v>
      </c>
      <c r="G28" s="106">
        <v>60055389.659999996</v>
      </c>
      <c r="H28" s="109" t="s">
        <v>369</v>
      </c>
      <c r="I28" s="109" t="s">
        <v>369</v>
      </c>
      <c r="J28" s="109" t="s">
        <v>369</v>
      </c>
      <c r="K28" s="109" t="s">
        <v>369</v>
      </c>
      <c r="L28" s="109" t="s">
        <v>369</v>
      </c>
      <c r="M28" s="109" t="s">
        <v>369</v>
      </c>
      <c r="N28" s="109" t="s">
        <v>369</v>
      </c>
      <c r="O28" s="109" t="s">
        <v>369</v>
      </c>
      <c r="P28" s="109" t="s">
        <v>369</v>
      </c>
      <c r="Q28" s="109" t="s">
        <v>369</v>
      </c>
      <c r="R28" s="109" t="s">
        <v>369</v>
      </c>
      <c r="S28" s="109" t="s">
        <v>369</v>
      </c>
      <c r="T28" s="109" t="s">
        <v>369</v>
      </c>
      <c r="U28" s="109" t="s">
        <v>369</v>
      </c>
      <c r="V28" s="109" t="s">
        <v>369</v>
      </c>
      <c r="W28" s="109" t="s">
        <v>369</v>
      </c>
      <c r="X28" s="109" t="s">
        <v>369</v>
      </c>
      <c r="Y28" s="109" t="s">
        <v>369</v>
      </c>
      <c r="Z28" s="109" t="s">
        <v>369</v>
      </c>
      <c r="AA28" s="109" t="s">
        <v>369</v>
      </c>
      <c r="AB28" s="109" t="s">
        <v>369</v>
      </c>
      <c r="AC28" s="109" t="s">
        <v>369</v>
      </c>
      <c r="AD28" s="110">
        <v>58976400</v>
      </c>
      <c r="AE28" s="109" t="s">
        <v>369</v>
      </c>
      <c r="AF28" s="109" t="s">
        <v>369</v>
      </c>
      <c r="AG28" s="109" t="s">
        <v>369</v>
      </c>
      <c r="AH28" s="109" t="s">
        <v>369</v>
      </c>
      <c r="AI28" s="109" t="s">
        <v>369</v>
      </c>
      <c r="AJ28" s="109" t="s">
        <v>369</v>
      </c>
      <c r="AK28" s="109" t="s">
        <v>369</v>
      </c>
      <c r="AL28" s="109" t="s">
        <v>369</v>
      </c>
      <c r="AM28" s="109" t="s">
        <v>369</v>
      </c>
      <c r="AN28" s="109" t="s">
        <v>369</v>
      </c>
      <c r="AO28" s="109" t="s">
        <v>369</v>
      </c>
      <c r="AP28" s="109" t="s">
        <v>369</v>
      </c>
      <c r="AQ28" s="109" t="s">
        <v>369</v>
      </c>
      <c r="AR28" s="110">
        <v>56206080</v>
      </c>
      <c r="AS28" s="109" t="s">
        <v>369</v>
      </c>
      <c r="AT28" s="109" t="s">
        <v>369</v>
      </c>
      <c r="AU28" s="144"/>
      <c r="AV28" s="130" t="s">
        <v>111</v>
      </c>
      <c r="AW28" s="130" t="s">
        <v>111</v>
      </c>
      <c r="AX28" s="130" t="s">
        <v>111</v>
      </c>
      <c r="AY28" s="130" t="s">
        <v>111</v>
      </c>
      <c r="AZ28" s="130" t="s">
        <v>111</v>
      </c>
      <c r="BA28" s="130" t="s">
        <v>111</v>
      </c>
      <c r="BB28" s="130" t="s">
        <v>111</v>
      </c>
      <c r="BC28" s="130" t="s">
        <v>115</v>
      </c>
      <c r="BD28" s="130" t="s">
        <v>111</v>
      </c>
      <c r="BE28" s="130" t="s">
        <v>111</v>
      </c>
      <c r="BF28" s="130" t="s">
        <v>111</v>
      </c>
      <c r="BG28" s="130" t="s">
        <v>111</v>
      </c>
      <c r="BH28" s="130" t="s">
        <v>115</v>
      </c>
      <c r="BI28" s="130" t="s">
        <v>111</v>
      </c>
      <c r="BJ28" s="130" t="s">
        <v>111</v>
      </c>
      <c r="BK28" s="130" t="s">
        <v>111</v>
      </c>
      <c r="BL28" s="130" t="s">
        <v>115</v>
      </c>
      <c r="BM28" s="130" t="s">
        <v>115</v>
      </c>
      <c r="BN28" s="130" t="s">
        <v>111</v>
      </c>
      <c r="BO28" s="130" t="s">
        <v>115</v>
      </c>
      <c r="BP28" s="130" t="s">
        <v>111</v>
      </c>
      <c r="BQ28" s="130" t="s">
        <v>111</v>
      </c>
      <c r="BR28" s="130" t="s">
        <v>111</v>
      </c>
      <c r="BS28" s="130" t="s">
        <v>111</v>
      </c>
      <c r="BT28" s="130" t="s">
        <v>111</v>
      </c>
      <c r="BU28" s="130" t="s">
        <v>111</v>
      </c>
      <c r="BV28" s="130" t="s">
        <v>111</v>
      </c>
      <c r="BW28" s="130" t="s">
        <v>111</v>
      </c>
      <c r="BX28" s="130" t="s">
        <v>111</v>
      </c>
      <c r="BY28" s="130" t="s">
        <v>115</v>
      </c>
      <c r="BZ28" s="130" t="s">
        <v>111</v>
      </c>
      <c r="CA28" s="130" t="s">
        <v>111</v>
      </c>
      <c r="CB28" s="130" t="s">
        <v>111</v>
      </c>
      <c r="CC28" s="130" t="s">
        <v>111</v>
      </c>
      <c r="CD28" s="130" t="s">
        <v>111</v>
      </c>
      <c r="CE28" s="130" t="s">
        <v>111</v>
      </c>
      <c r="CF28" s="130" t="s">
        <v>111</v>
      </c>
      <c r="CG28" s="130" t="s">
        <v>111</v>
      </c>
      <c r="CH28" s="130" t="s">
        <v>111</v>
      </c>
      <c r="CI28" s="131" t="s">
        <v>111</v>
      </c>
      <c r="CJ28" s="131" t="s">
        <v>111</v>
      </c>
      <c r="CK28" s="131" t="s">
        <v>111</v>
      </c>
      <c r="CL28" s="131" t="s">
        <v>111</v>
      </c>
      <c r="CM28" s="131" t="s">
        <v>111</v>
      </c>
      <c r="CN28" s="131" t="s">
        <v>111</v>
      </c>
      <c r="CO28" s="131" t="s">
        <v>111</v>
      </c>
      <c r="CP28" s="131" t="s">
        <v>111</v>
      </c>
      <c r="CQ28" s="131" t="s">
        <v>111</v>
      </c>
      <c r="CR28" s="131" t="s">
        <v>111</v>
      </c>
      <c r="CS28" s="131" t="s">
        <v>111</v>
      </c>
      <c r="CT28" s="131" t="s">
        <v>111</v>
      </c>
      <c r="CU28" s="131" t="s">
        <v>115</v>
      </c>
      <c r="CV28" s="131" t="s">
        <v>111</v>
      </c>
      <c r="CW28" s="131" t="s">
        <v>111</v>
      </c>
      <c r="CX28" s="131" t="s">
        <v>111</v>
      </c>
      <c r="CY28" s="131" t="s">
        <v>111</v>
      </c>
      <c r="CZ28" s="131" t="s">
        <v>111</v>
      </c>
      <c r="DA28" s="131" t="s">
        <v>111</v>
      </c>
      <c r="DB28" s="131" t="s">
        <v>111</v>
      </c>
      <c r="DC28" s="131" t="s">
        <v>111</v>
      </c>
      <c r="DD28" s="131" t="s">
        <v>111</v>
      </c>
      <c r="DE28" s="131" t="s">
        <v>111</v>
      </c>
      <c r="DF28" s="131" t="s">
        <v>111</v>
      </c>
      <c r="DG28" s="131" t="s">
        <v>115</v>
      </c>
      <c r="DH28" s="131" t="s">
        <v>111</v>
      </c>
      <c r="DI28" s="131" t="s">
        <v>111</v>
      </c>
      <c r="DJ28" s="131" t="s">
        <v>115</v>
      </c>
      <c r="DK28" s="131" t="s">
        <v>111</v>
      </c>
      <c r="DL28" s="131" t="s">
        <v>111</v>
      </c>
      <c r="DM28" s="131" t="s">
        <v>111</v>
      </c>
      <c r="DN28" s="131" t="s">
        <v>111</v>
      </c>
      <c r="DO28" s="131" t="s">
        <v>111</v>
      </c>
      <c r="DP28" s="131" t="s">
        <v>111</v>
      </c>
      <c r="DQ28" s="131" t="s">
        <v>111</v>
      </c>
      <c r="DR28" s="131" t="s">
        <v>111</v>
      </c>
      <c r="DS28" s="131" t="s">
        <v>111</v>
      </c>
      <c r="DT28" s="131" t="s">
        <v>111</v>
      </c>
      <c r="DU28" s="131" t="s">
        <v>111</v>
      </c>
      <c r="DV28" s="132" t="s">
        <v>111</v>
      </c>
      <c r="DW28" s="132" t="s">
        <v>111</v>
      </c>
      <c r="DX28" s="132" t="s">
        <v>111</v>
      </c>
      <c r="DY28" s="132" t="s">
        <v>111</v>
      </c>
      <c r="DZ28" s="132" t="s">
        <v>111</v>
      </c>
      <c r="EA28" s="132" t="s">
        <v>111</v>
      </c>
      <c r="EB28" s="132" t="s">
        <v>111</v>
      </c>
      <c r="EC28" s="132" t="s">
        <v>111</v>
      </c>
      <c r="ED28" s="132" t="s">
        <v>111</v>
      </c>
      <c r="EE28" s="132" t="s">
        <v>111</v>
      </c>
      <c r="EF28" s="132" t="s">
        <v>111</v>
      </c>
      <c r="EG28" s="132" t="s">
        <v>111</v>
      </c>
      <c r="EH28" s="132" t="s">
        <v>111</v>
      </c>
      <c r="EI28" s="132" t="s">
        <v>111</v>
      </c>
      <c r="EJ28" s="132" t="s">
        <v>111</v>
      </c>
      <c r="EK28" s="132" t="s">
        <v>111</v>
      </c>
      <c r="EL28" s="132" t="s">
        <v>111</v>
      </c>
      <c r="EM28" s="132" t="s">
        <v>111</v>
      </c>
      <c r="EN28" s="132" t="s">
        <v>111</v>
      </c>
      <c r="EO28" s="132" t="s">
        <v>111</v>
      </c>
      <c r="EP28" s="132" t="s">
        <v>111</v>
      </c>
      <c r="EQ28" s="132" t="s">
        <v>111</v>
      </c>
      <c r="ER28" s="132" t="s">
        <v>111</v>
      </c>
      <c r="ES28" s="132" t="s">
        <v>111</v>
      </c>
      <c r="ET28" s="132" t="s">
        <v>115</v>
      </c>
      <c r="EU28" s="132" t="s">
        <v>111</v>
      </c>
      <c r="EV28" s="132" t="s">
        <v>111</v>
      </c>
      <c r="EW28" s="132" t="s">
        <v>111</v>
      </c>
      <c r="EX28" s="132" t="s">
        <v>111</v>
      </c>
      <c r="EY28" s="132" t="s">
        <v>115</v>
      </c>
      <c r="EZ28" s="132" t="s">
        <v>111</v>
      </c>
      <c r="FA28" s="132" t="s">
        <v>111</v>
      </c>
      <c r="FB28" s="132" t="s">
        <v>111</v>
      </c>
      <c r="FC28" s="132" t="s">
        <v>111</v>
      </c>
      <c r="FD28" s="132" t="s">
        <v>111</v>
      </c>
      <c r="FE28" s="132" t="s">
        <v>111</v>
      </c>
      <c r="FF28" s="132" t="s">
        <v>111</v>
      </c>
      <c r="FG28" s="132" t="s">
        <v>111</v>
      </c>
      <c r="FH28" s="132" t="s">
        <v>111</v>
      </c>
      <c r="FI28" s="136"/>
      <c r="FJ28" s="138" t="str">
        <f t="shared" si="5"/>
        <v>CUMPLE</v>
      </c>
      <c r="FK28" s="138" t="str">
        <f t="shared" si="6"/>
        <v>CUMPLE</v>
      </c>
      <c r="FL28" s="138" t="str">
        <f t="shared" si="7"/>
        <v>CUMPLE</v>
      </c>
      <c r="FM28" s="138" t="str">
        <f t="shared" si="8"/>
        <v>CUMPLE</v>
      </c>
      <c r="FN28" s="138" t="str">
        <f t="shared" si="9"/>
        <v>CUMPLE</v>
      </c>
      <c r="FO28" s="138" t="str">
        <f t="shared" si="10"/>
        <v>CUMPLE</v>
      </c>
      <c r="FP28" s="138" t="str">
        <f t="shared" si="11"/>
        <v>CUMPLE</v>
      </c>
      <c r="FQ28" s="138" t="str">
        <f t="shared" si="12"/>
        <v>NO CUMPLE</v>
      </c>
      <c r="FR28" s="138" t="str">
        <f t="shared" si="13"/>
        <v>CUMPLE</v>
      </c>
      <c r="FS28" s="138" t="str">
        <f t="shared" si="14"/>
        <v>CUMPLE</v>
      </c>
      <c r="FT28" s="138" t="str">
        <f t="shared" si="15"/>
        <v>CUMPLE</v>
      </c>
      <c r="FU28" s="138" t="str">
        <f t="shared" si="16"/>
        <v>CUMPLE</v>
      </c>
      <c r="FV28" s="138" t="str">
        <f t="shared" si="17"/>
        <v>NO CUMPLE</v>
      </c>
      <c r="FW28" s="138" t="str">
        <f t="shared" si="18"/>
        <v>CUMPLE</v>
      </c>
      <c r="FX28" s="138" t="str">
        <f t="shared" si="19"/>
        <v>CUMPLE</v>
      </c>
      <c r="FY28" s="138" t="str">
        <f t="shared" si="20"/>
        <v>CUMPLE</v>
      </c>
      <c r="FZ28" s="138" t="str">
        <f t="shared" si="21"/>
        <v>NO CUMPLE</v>
      </c>
      <c r="GA28" s="138" t="str">
        <f t="shared" si="22"/>
        <v>NO CUMPLE</v>
      </c>
      <c r="GB28" s="138" t="str">
        <f t="shared" si="23"/>
        <v>CUMPLE</v>
      </c>
      <c r="GC28" s="138" t="str">
        <f t="shared" si="24"/>
        <v>NO CUMPLE</v>
      </c>
      <c r="GD28" s="138" t="str">
        <f t="shared" si="25"/>
        <v>CUMPLE</v>
      </c>
      <c r="GE28" s="138" t="str">
        <f t="shared" si="26"/>
        <v>CUMPLE</v>
      </c>
      <c r="GF28" s="138" t="str">
        <f t="shared" si="27"/>
        <v>CUMPLE</v>
      </c>
      <c r="GG28" s="138" t="str">
        <f t="shared" si="28"/>
        <v>CUMPLE</v>
      </c>
      <c r="GH28" s="138" t="str">
        <f t="shared" si="29"/>
        <v>NO CUMPLE</v>
      </c>
      <c r="GI28" s="138" t="str">
        <f t="shared" si="30"/>
        <v>CUMPLE</v>
      </c>
      <c r="GJ28" s="138" t="str">
        <f t="shared" si="31"/>
        <v>CUMPLE</v>
      </c>
      <c r="GK28" s="138" t="str">
        <f t="shared" si="32"/>
        <v>NO CUMPLE</v>
      </c>
      <c r="GL28" s="138" t="str">
        <f t="shared" si="33"/>
        <v>CUMPLE</v>
      </c>
      <c r="GM28" s="138" t="str">
        <f t="shared" si="34"/>
        <v>NO CUMPLE</v>
      </c>
      <c r="GN28" s="138" t="str">
        <f t="shared" si="35"/>
        <v>CUMPLE</v>
      </c>
      <c r="GO28" s="138" t="str">
        <f t="shared" si="36"/>
        <v>CUMPLE</v>
      </c>
      <c r="GP28" s="138" t="str">
        <f t="shared" si="37"/>
        <v>CUMPLE</v>
      </c>
      <c r="GQ28" s="138" t="str">
        <f t="shared" si="38"/>
        <v>CUMPLE</v>
      </c>
      <c r="GR28" s="138" t="str">
        <f t="shared" si="39"/>
        <v>CUMPLE</v>
      </c>
      <c r="GS28" s="138" t="str">
        <f t="shared" si="40"/>
        <v>CUMPLE</v>
      </c>
      <c r="GT28" s="138" t="str">
        <f t="shared" si="41"/>
        <v>CUMPLE</v>
      </c>
      <c r="GU28" s="138" t="str">
        <f t="shared" si="42"/>
        <v>CUMPLE</v>
      </c>
      <c r="GV28" s="138" t="str">
        <f t="shared" si="43"/>
        <v>CUMPLE</v>
      </c>
      <c r="GW28" s="141"/>
      <c r="GX28" s="124" t="s">
        <v>369</v>
      </c>
      <c r="GY28" s="124" t="s">
        <v>369</v>
      </c>
      <c r="GZ28" s="124" t="s">
        <v>369</v>
      </c>
      <c r="HA28" s="124" t="s">
        <v>369</v>
      </c>
      <c r="HB28" s="124" t="s">
        <v>369</v>
      </c>
      <c r="HC28" s="124" t="s">
        <v>369</v>
      </c>
      <c r="HD28" s="124" t="s">
        <v>369</v>
      </c>
      <c r="HE28" s="124" t="s">
        <v>369</v>
      </c>
      <c r="HF28" s="124" t="s">
        <v>369</v>
      </c>
      <c r="HG28" s="124" t="s">
        <v>369</v>
      </c>
      <c r="HH28" s="124" t="s">
        <v>369</v>
      </c>
      <c r="HI28" s="124" t="s">
        <v>369</v>
      </c>
      <c r="HJ28" s="124" t="s">
        <v>369</v>
      </c>
      <c r="HK28" s="124" t="s">
        <v>369</v>
      </c>
      <c r="HL28" s="124" t="s">
        <v>369</v>
      </c>
      <c r="HM28" s="124" t="s">
        <v>369</v>
      </c>
      <c r="HN28" s="124" t="s">
        <v>369</v>
      </c>
      <c r="HO28" s="124" t="s">
        <v>369</v>
      </c>
      <c r="HP28" s="124" t="s">
        <v>369</v>
      </c>
      <c r="HQ28" s="124" t="s">
        <v>369</v>
      </c>
      <c r="HR28" s="124" t="s">
        <v>369</v>
      </c>
      <c r="HS28" s="124" t="s">
        <v>369</v>
      </c>
      <c r="HT28" s="124" t="s">
        <v>111</v>
      </c>
      <c r="HU28" s="124" t="s">
        <v>369</v>
      </c>
      <c r="HV28" s="124" t="s">
        <v>369</v>
      </c>
      <c r="HW28" s="124" t="s">
        <v>369</v>
      </c>
      <c r="HX28" s="124" t="s">
        <v>369</v>
      </c>
      <c r="HY28" s="124" t="s">
        <v>369</v>
      </c>
      <c r="HZ28" s="124" t="s">
        <v>369</v>
      </c>
      <c r="IA28" s="124" t="s">
        <v>369</v>
      </c>
      <c r="IB28" s="124" t="s">
        <v>369</v>
      </c>
      <c r="IC28" s="124" t="s">
        <v>369</v>
      </c>
      <c r="ID28" s="124" t="s">
        <v>369</v>
      </c>
      <c r="IE28" s="124" t="s">
        <v>369</v>
      </c>
      <c r="IF28" s="124" t="s">
        <v>369</v>
      </c>
      <c r="IG28" s="124" t="s">
        <v>369</v>
      </c>
      <c r="IH28" s="124" t="s">
        <v>111</v>
      </c>
      <c r="II28" s="124" t="s">
        <v>369</v>
      </c>
      <c r="IJ28" s="124" t="s">
        <v>369</v>
      </c>
      <c r="IK28" s="142"/>
      <c r="IL28" s="154" t="s">
        <v>369</v>
      </c>
      <c r="IM28" s="154" t="s">
        <v>369</v>
      </c>
      <c r="IN28" s="154" t="s">
        <v>369</v>
      </c>
      <c r="IO28" s="154" t="s">
        <v>369</v>
      </c>
      <c r="IP28" s="154" t="s">
        <v>369</v>
      </c>
      <c r="IQ28" s="154" t="s">
        <v>369</v>
      </c>
      <c r="IR28" s="154" t="s">
        <v>369</v>
      </c>
      <c r="IS28" s="154" t="s">
        <v>369</v>
      </c>
      <c r="IT28" s="154" t="s">
        <v>369</v>
      </c>
      <c r="IU28" s="154" t="s">
        <v>369</v>
      </c>
      <c r="IV28" s="154" t="s">
        <v>369</v>
      </c>
      <c r="IW28" s="154" t="s">
        <v>369</v>
      </c>
      <c r="IX28" s="154" t="s">
        <v>369</v>
      </c>
      <c r="IY28" s="154" t="s">
        <v>369</v>
      </c>
      <c r="IZ28" s="154" t="s">
        <v>369</v>
      </c>
      <c r="JA28" s="154" t="s">
        <v>369</v>
      </c>
      <c r="JB28" s="154" t="s">
        <v>369</v>
      </c>
      <c r="JC28" s="154" t="s">
        <v>369</v>
      </c>
      <c r="JD28" s="154" t="s">
        <v>369</v>
      </c>
      <c r="JE28" s="154" t="s">
        <v>369</v>
      </c>
      <c r="JF28" s="154" t="s">
        <v>369</v>
      </c>
      <c r="JG28" s="154" t="s">
        <v>369</v>
      </c>
      <c r="JH28" s="154" t="s">
        <v>111</v>
      </c>
      <c r="JI28" s="154" t="s">
        <v>369</v>
      </c>
      <c r="JJ28" s="154" t="s">
        <v>369</v>
      </c>
      <c r="JK28" s="154" t="s">
        <v>369</v>
      </c>
      <c r="JL28" s="154" t="s">
        <v>369</v>
      </c>
      <c r="JM28" s="154" t="s">
        <v>369</v>
      </c>
      <c r="JN28" s="154" t="s">
        <v>369</v>
      </c>
      <c r="JO28" s="154" t="s">
        <v>369</v>
      </c>
      <c r="JP28" s="154" t="s">
        <v>369</v>
      </c>
      <c r="JQ28" s="154" t="s">
        <v>369</v>
      </c>
      <c r="JR28" s="154" t="s">
        <v>369</v>
      </c>
      <c r="JS28" s="154" t="s">
        <v>369</v>
      </c>
      <c r="JT28" s="154" t="s">
        <v>369</v>
      </c>
      <c r="JU28" s="154" t="s">
        <v>369</v>
      </c>
      <c r="JV28" s="154" t="s">
        <v>111</v>
      </c>
      <c r="JW28" s="154" t="s">
        <v>369</v>
      </c>
      <c r="JX28" s="154" t="s">
        <v>369</v>
      </c>
      <c r="JY28" s="141"/>
      <c r="JZ28" s="166" t="str">
        <f t="shared" si="44"/>
        <v/>
      </c>
      <c r="KA28" s="166" t="str">
        <f t="shared" si="45"/>
        <v/>
      </c>
      <c r="KB28" s="166" t="str">
        <f t="shared" si="46"/>
        <v/>
      </c>
      <c r="KC28" s="166" t="str">
        <f t="shared" si="47"/>
        <v/>
      </c>
      <c r="KD28" s="166" t="str">
        <f t="shared" si="48"/>
        <v/>
      </c>
      <c r="KE28" s="166" t="str">
        <f t="shared" si="49"/>
        <v/>
      </c>
      <c r="KF28" s="166" t="str">
        <f t="shared" si="50"/>
        <v/>
      </c>
      <c r="KG28" s="166" t="str">
        <f t="shared" si="51"/>
        <v/>
      </c>
      <c r="KH28" s="166" t="str">
        <f t="shared" si="52"/>
        <v/>
      </c>
      <c r="KI28" s="166" t="str">
        <f t="shared" si="53"/>
        <v/>
      </c>
      <c r="KJ28" s="166" t="str">
        <f t="shared" si="54"/>
        <v/>
      </c>
      <c r="KK28" s="166" t="str">
        <f t="shared" si="55"/>
        <v/>
      </c>
      <c r="KL28" s="166" t="str">
        <f t="shared" si="56"/>
        <v/>
      </c>
      <c r="KM28" s="166" t="str">
        <f t="shared" si="57"/>
        <v/>
      </c>
      <c r="KN28" s="166" t="str">
        <f t="shared" si="58"/>
        <v/>
      </c>
      <c r="KO28" s="166" t="str">
        <f t="shared" si="59"/>
        <v/>
      </c>
      <c r="KP28" s="166" t="str">
        <f t="shared" si="60"/>
        <v/>
      </c>
      <c r="KQ28" s="166" t="str">
        <f t="shared" si="61"/>
        <v/>
      </c>
      <c r="KR28" s="166" t="str">
        <f t="shared" si="62"/>
        <v/>
      </c>
      <c r="KS28" s="166" t="str">
        <f t="shared" si="63"/>
        <v/>
      </c>
      <c r="KT28" s="166" t="str">
        <f t="shared" si="64"/>
        <v/>
      </c>
      <c r="KU28" s="166" t="str">
        <f t="shared" si="65"/>
        <v/>
      </c>
      <c r="KV28" s="166">
        <f t="shared" si="66"/>
        <v>58976400</v>
      </c>
      <c r="KW28" s="166" t="str">
        <f t="shared" si="67"/>
        <v/>
      </c>
      <c r="KX28" s="166" t="str">
        <f t="shared" si="68"/>
        <v/>
      </c>
      <c r="KY28" s="166" t="str">
        <f t="shared" si="69"/>
        <v/>
      </c>
      <c r="KZ28" s="166" t="str">
        <f t="shared" si="70"/>
        <v/>
      </c>
      <c r="LA28" s="166" t="str">
        <f t="shared" si="71"/>
        <v/>
      </c>
      <c r="LB28" s="166" t="str">
        <f t="shared" si="72"/>
        <v/>
      </c>
      <c r="LC28" s="166" t="str">
        <f t="shared" si="73"/>
        <v/>
      </c>
      <c r="LD28" s="166" t="str">
        <f t="shared" si="74"/>
        <v/>
      </c>
      <c r="LE28" s="166" t="str">
        <f t="shared" si="75"/>
        <v/>
      </c>
      <c r="LF28" s="166" t="str">
        <f t="shared" si="76"/>
        <v/>
      </c>
      <c r="LG28" s="166" t="str">
        <f t="shared" si="77"/>
        <v/>
      </c>
      <c r="LH28" s="166" t="str">
        <f t="shared" si="78"/>
        <v/>
      </c>
      <c r="LI28" s="166" t="str">
        <f t="shared" si="79"/>
        <v/>
      </c>
      <c r="LJ28" s="166">
        <f t="shared" si="80"/>
        <v>56206080</v>
      </c>
      <c r="LK28" s="166" t="str">
        <f t="shared" si="81"/>
        <v/>
      </c>
      <c r="LL28" s="166" t="str">
        <f t="shared" si="82"/>
        <v/>
      </c>
      <c r="LM28" s="168">
        <f t="shared" si="83"/>
        <v>56206080</v>
      </c>
      <c r="LN28" s="115"/>
      <c r="LO28" s="115"/>
      <c r="LP28" s="115"/>
      <c r="LQ28" s="115"/>
      <c r="LR28" s="115"/>
      <c r="LS28" s="115"/>
      <c r="LT28" s="115"/>
      <c r="LU28" s="115"/>
      <c r="LV28" s="115"/>
      <c r="LW28" s="115"/>
      <c r="LX28" s="115"/>
      <c r="LY28" s="115"/>
      <c r="LZ28" s="115"/>
      <c r="MA28" s="115"/>
      <c r="MB28" s="115"/>
      <c r="MC28" s="115"/>
      <c r="MD28" s="115"/>
      <c r="ME28" s="115"/>
      <c r="MF28" s="115"/>
      <c r="MG28" s="115"/>
      <c r="MH28" s="115"/>
      <c r="MI28" s="115"/>
      <c r="MJ28" s="115">
        <v>60</v>
      </c>
      <c r="MK28" s="115"/>
      <c r="ML28" s="115"/>
      <c r="MM28" s="115"/>
      <c r="MN28" s="115"/>
      <c r="MO28" s="115"/>
      <c r="MP28" s="115"/>
      <c r="MQ28" s="115"/>
      <c r="MR28" s="115"/>
      <c r="MS28" s="115"/>
      <c r="MT28" s="115"/>
      <c r="MU28" s="115"/>
      <c r="MV28" s="115"/>
      <c r="MW28" s="115"/>
      <c r="MX28" s="115">
        <v>60</v>
      </c>
      <c r="MY28" s="115"/>
      <c r="MZ28" s="115"/>
      <c r="NA28" s="142"/>
      <c r="NB28" s="115">
        <f t="shared" si="84"/>
        <v>0</v>
      </c>
      <c r="NC28" s="115">
        <f t="shared" si="85"/>
        <v>0</v>
      </c>
      <c r="ND28" s="115">
        <f t="shared" si="86"/>
        <v>0</v>
      </c>
      <c r="NE28" s="115">
        <f t="shared" si="87"/>
        <v>0</v>
      </c>
      <c r="NF28" s="115">
        <f t="shared" si="88"/>
        <v>0</v>
      </c>
      <c r="NG28" s="115">
        <f t="shared" si="89"/>
        <v>0</v>
      </c>
      <c r="NH28" s="115">
        <f t="shared" si="90"/>
        <v>0</v>
      </c>
      <c r="NI28" s="115">
        <f t="shared" si="91"/>
        <v>0</v>
      </c>
      <c r="NJ28" s="115">
        <f t="shared" si="92"/>
        <v>0</v>
      </c>
      <c r="NK28" s="115">
        <f t="shared" si="93"/>
        <v>0</v>
      </c>
      <c r="NL28" s="115">
        <f t="shared" si="94"/>
        <v>0</v>
      </c>
      <c r="NM28" s="115">
        <f t="shared" si="95"/>
        <v>0</v>
      </c>
      <c r="NN28" s="115">
        <f t="shared" si="96"/>
        <v>0</v>
      </c>
      <c r="NO28" s="115">
        <f t="shared" si="97"/>
        <v>0</v>
      </c>
      <c r="NP28" s="115">
        <f t="shared" si="98"/>
        <v>0</v>
      </c>
      <c r="NQ28" s="115">
        <f t="shared" si="99"/>
        <v>0</v>
      </c>
      <c r="NR28" s="115">
        <f t="shared" si="100"/>
        <v>0</v>
      </c>
      <c r="NS28" s="115">
        <f t="shared" si="101"/>
        <v>0</v>
      </c>
      <c r="NT28" s="115">
        <f t="shared" si="102"/>
        <v>0</v>
      </c>
      <c r="NU28" s="115">
        <f t="shared" si="103"/>
        <v>0</v>
      </c>
      <c r="NV28" s="115">
        <f t="shared" si="104"/>
        <v>0</v>
      </c>
      <c r="NW28" s="115">
        <f t="shared" si="105"/>
        <v>0</v>
      </c>
      <c r="NX28" s="115">
        <f t="shared" si="106"/>
        <v>55</v>
      </c>
      <c r="NY28" s="115">
        <f t="shared" si="107"/>
        <v>0</v>
      </c>
      <c r="NZ28" s="115">
        <f t="shared" si="108"/>
        <v>0</v>
      </c>
      <c r="OA28" s="115">
        <f t="shared" si="109"/>
        <v>0</v>
      </c>
      <c r="OB28" s="115">
        <f t="shared" si="110"/>
        <v>0</v>
      </c>
      <c r="OC28" s="115">
        <f t="shared" si="111"/>
        <v>0</v>
      </c>
      <c r="OD28" s="115">
        <f t="shared" si="112"/>
        <v>0</v>
      </c>
      <c r="OE28" s="115">
        <f t="shared" si="113"/>
        <v>0</v>
      </c>
      <c r="OF28" s="115">
        <f t="shared" si="114"/>
        <v>0</v>
      </c>
      <c r="OG28" s="115">
        <f t="shared" si="115"/>
        <v>0</v>
      </c>
      <c r="OH28" s="115">
        <f t="shared" si="116"/>
        <v>0</v>
      </c>
      <c r="OI28" s="115">
        <f t="shared" si="117"/>
        <v>0</v>
      </c>
      <c r="OJ28" s="115">
        <f t="shared" si="118"/>
        <v>0</v>
      </c>
      <c r="OK28" s="115">
        <f t="shared" si="119"/>
        <v>0</v>
      </c>
      <c r="OL28" s="115">
        <f t="shared" si="120"/>
        <v>55</v>
      </c>
      <c r="OM28" s="115">
        <f t="shared" si="121"/>
        <v>0</v>
      </c>
      <c r="ON28" s="115">
        <f t="shared" si="122"/>
        <v>0</v>
      </c>
      <c r="OO28" s="142"/>
      <c r="OP28" s="170" t="str">
        <f t="shared" si="123"/>
        <v/>
      </c>
      <c r="OQ28" s="170" t="str">
        <f t="shared" si="124"/>
        <v/>
      </c>
      <c r="OR28" s="170" t="str">
        <f t="shared" si="125"/>
        <v/>
      </c>
      <c r="OS28" s="170" t="str">
        <f t="shared" si="126"/>
        <v/>
      </c>
      <c r="OT28" s="170" t="str">
        <f t="shared" si="127"/>
        <v/>
      </c>
      <c r="OU28" s="170" t="str">
        <f t="shared" si="128"/>
        <v/>
      </c>
      <c r="OV28" s="170" t="str">
        <f t="shared" si="129"/>
        <v/>
      </c>
      <c r="OW28" s="170" t="str">
        <f t="shared" si="130"/>
        <v/>
      </c>
      <c r="OX28" s="170" t="str">
        <f t="shared" si="131"/>
        <v/>
      </c>
      <c r="OY28" s="170" t="str">
        <f t="shared" si="132"/>
        <v/>
      </c>
      <c r="OZ28" s="170" t="str">
        <f t="shared" si="133"/>
        <v/>
      </c>
      <c r="PA28" s="170" t="str">
        <f t="shared" si="134"/>
        <v/>
      </c>
      <c r="PB28" s="170" t="str">
        <f t="shared" si="135"/>
        <v/>
      </c>
      <c r="PC28" s="170" t="str">
        <f t="shared" si="136"/>
        <v/>
      </c>
      <c r="PD28" s="170" t="str">
        <f t="shared" si="137"/>
        <v/>
      </c>
      <c r="PE28" s="170" t="str">
        <f t="shared" si="138"/>
        <v/>
      </c>
      <c r="PF28" s="170" t="str">
        <f t="shared" si="139"/>
        <v/>
      </c>
      <c r="PG28" s="170" t="str">
        <f t="shared" si="140"/>
        <v/>
      </c>
      <c r="PH28" s="170" t="str">
        <f t="shared" si="141"/>
        <v/>
      </c>
      <c r="PI28" s="170" t="str">
        <f t="shared" si="142"/>
        <v/>
      </c>
      <c r="PJ28" s="170" t="str">
        <f t="shared" si="143"/>
        <v/>
      </c>
      <c r="PK28" s="170" t="str">
        <f t="shared" si="144"/>
        <v/>
      </c>
      <c r="PL28" s="170">
        <f t="shared" si="145"/>
        <v>42.8861985472155</v>
      </c>
      <c r="PM28" s="170" t="str">
        <f t="shared" si="146"/>
        <v/>
      </c>
      <c r="PN28" s="170" t="str">
        <f t="shared" si="147"/>
        <v/>
      </c>
      <c r="PO28" s="170" t="str">
        <f t="shared" si="148"/>
        <v/>
      </c>
      <c r="PP28" s="170" t="str">
        <f t="shared" si="149"/>
        <v/>
      </c>
      <c r="PQ28" s="170" t="str">
        <f t="shared" si="150"/>
        <v/>
      </c>
      <c r="PR28" s="170" t="str">
        <f t="shared" si="151"/>
        <v/>
      </c>
      <c r="PS28" s="170" t="str">
        <f t="shared" si="152"/>
        <v/>
      </c>
      <c r="PT28" s="170" t="str">
        <f t="shared" si="153"/>
        <v/>
      </c>
      <c r="PU28" s="170" t="str">
        <f t="shared" si="154"/>
        <v/>
      </c>
      <c r="PV28" s="170" t="str">
        <f t="shared" si="155"/>
        <v/>
      </c>
      <c r="PW28" s="170" t="str">
        <f t="shared" si="156"/>
        <v/>
      </c>
      <c r="PX28" s="170" t="str">
        <f t="shared" si="157"/>
        <v/>
      </c>
      <c r="PY28" s="170" t="str">
        <f t="shared" si="158"/>
        <v/>
      </c>
      <c r="PZ28" s="170">
        <f t="shared" si="159"/>
        <v>45</v>
      </c>
      <c r="QA28" s="170" t="str">
        <f t="shared" si="160"/>
        <v/>
      </c>
      <c r="QB28" s="170" t="str">
        <f t="shared" si="161"/>
        <v/>
      </c>
      <c r="QC28" s="172"/>
      <c r="QD28" s="171" t="str">
        <f t="shared" si="162"/>
        <v/>
      </c>
      <c r="QE28" s="172" t="str">
        <f t="shared" si="163"/>
        <v/>
      </c>
      <c r="QF28" s="172" t="str">
        <f t="shared" si="164"/>
        <v/>
      </c>
      <c r="QG28" s="172" t="str">
        <f t="shared" si="165"/>
        <v/>
      </c>
      <c r="QH28" s="172" t="str">
        <f t="shared" si="166"/>
        <v/>
      </c>
      <c r="QI28" s="172" t="str">
        <f t="shared" si="167"/>
        <v/>
      </c>
      <c r="QJ28" s="172" t="str">
        <f t="shared" si="168"/>
        <v/>
      </c>
      <c r="QK28" s="172" t="str">
        <f t="shared" si="169"/>
        <v/>
      </c>
      <c r="QL28" s="172" t="str">
        <f t="shared" si="170"/>
        <v/>
      </c>
      <c r="QM28" s="172" t="str">
        <f t="shared" si="171"/>
        <v/>
      </c>
      <c r="QN28" s="172" t="str">
        <f t="shared" si="172"/>
        <v/>
      </c>
      <c r="QO28" s="172" t="str">
        <f t="shared" si="173"/>
        <v/>
      </c>
      <c r="QP28" s="172" t="str">
        <f t="shared" si="174"/>
        <v/>
      </c>
      <c r="QQ28" s="172" t="str">
        <f t="shared" si="175"/>
        <v/>
      </c>
      <c r="QR28" s="172" t="str">
        <f t="shared" si="176"/>
        <v/>
      </c>
      <c r="QS28" s="172" t="str">
        <f t="shared" si="177"/>
        <v/>
      </c>
      <c r="QT28" s="172" t="str">
        <f t="shared" si="178"/>
        <v/>
      </c>
      <c r="QU28" s="172" t="str">
        <f t="shared" si="179"/>
        <v/>
      </c>
      <c r="QV28" s="172" t="str">
        <f t="shared" si="180"/>
        <v/>
      </c>
      <c r="QW28" s="172" t="str">
        <f t="shared" si="181"/>
        <v/>
      </c>
      <c r="QX28" s="172" t="str">
        <f t="shared" si="182"/>
        <v/>
      </c>
      <c r="QY28" s="172" t="str">
        <f t="shared" si="183"/>
        <v/>
      </c>
      <c r="QZ28" s="172">
        <f t="shared" si="184"/>
        <v>97.8861985472155</v>
      </c>
      <c r="RA28" s="172" t="str">
        <f t="shared" si="185"/>
        <v/>
      </c>
      <c r="RB28" s="172" t="str">
        <f t="shared" si="186"/>
        <v/>
      </c>
      <c r="RC28" s="172" t="str">
        <f t="shared" si="187"/>
        <v/>
      </c>
      <c r="RD28" s="172" t="str">
        <f t="shared" si="188"/>
        <v/>
      </c>
      <c r="RE28" s="172" t="str">
        <f t="shared" si="189"/>
        <v/>
      </c>
      <c r="RF28" s="172" t="str">
        <f t="shared" si="190"/>
        <v/>
      </c>
      <c r="RG28" s="172" t="str">
        <f t="shared" si="191"/>
        <v/>
      </c>
      <c r="RH28" s="172" t="str">
        <f t="shared" si="192"/>
        <v/>
      </c>
      <c r="RI28" s="172" t="str">
        <f t="shared" si="193"/>
        <v/>
      </c>
      <c r="RJ28" s="172" t="str">
        <f t="shared" si="194"/>
        <v/>
      </c>
      <c r="RK28" s="172" t="str">
        <f t="shared" si="195"/>
        <v/>
      </c>
      <c r="RL28" s="172" t="str">
        <f t="shared" si="196"/>
        <v/>
      </c>
      <c r="RM28" s="172" t="str">
        <f t="shared" si="197"/>
        <v/>
      </c>
      <c r="RN28" s="172">
        <f t="shared" si="198"/>
        <v>100</v>
      </c>
      <c r="RO28" s="172" t="str">
        <f t="shared" si="199"/>
        <v/>
      </c>
      <c r="RP28" s="172" t="str">
        <f t="shared" si="200"/>
        <v/>
      </c>
      <c r="RQ28" s="173">
        <f t="shared" si="201"/>
        <v>100</v>
      </c>
      <c r="RR28" s="21" t="str">
        <f t="shared" si="202"/>
        <v/>
      </c>
      <c r="RS28" s="21" t="str">
        <f t="shared" si="203"/>
        <v/>
      </c>
      <c r="RT28" s="21" t="str">
        <f t="shared" si="204"/>
        <v/>
      </c>
      <c r="RU28" s="21" t="str">
        <f t="shared" si="205"/>
        <v/>
      </c>
      <c r="RV28" s="21" t="str">
        <f t="shared" si="206"/>
        <v/>
      </c>
      <c r="RW28" s="21" t="str">
        <f t="shared" si="207"/>
        <v>SUMINISTROS Y CONTROLES ELECTRONICOS S.A. SUCONEL</v>
      </c>
      <c r="RX28" s="174" t="str">
        <f t="shared" si="208"/>
        <v>SUMINISTROS Y CONTROLES ELECTRONICOS S.A. SUCONEL</v>
      </c>
      <c r="RY28" s="175" t="str">
        <f t="shared" si="209"/>
        <v/>
      </c>
      <c r="RZ28" s="175" t="str">
        <f t="shared" si="210"/>
        <v/>
      </c>
      <c r="SA28" s="175" t="str">
        <f t="shared" si="211"/>
        <v/>
      </c>
      <c r="SB28" s="175" t="str">
        <f t="shared" si="212"/>
        <v/>
      </c>
      <c r="SC28" s="175" t="str">
        <f t="shared" si="213"/>
        <v/>
      </c>
      <c r="SD28" s="175">
        <f t="shared" si="214"/>
        <v>56206080</v>
      </c>
      <c r="SE28" s="175">
        <f t="shared" si="215"/>
        <v>56206080</v>
      </c>
      <c r="SF28" s="176"/>
    </row>
    <row r="29" spans="1:500" ht="25.5" hidden="1">
      <c r="A29" s="75">
        <v>19</v>
      </c>
      <c r="B29" s="82" t="s">
        <v>150</v>
      </c>
      <c r="C29" s="80" t="s">
        <v>166</v>
      </c>
      <c r="D29" s="76" t="s">
        <v>169</v>
      </c>
      <c r="E29" s="76" t="s">
        <v>170</v>
      </c>
      <c r="F29" s="77">
        <v>6</v>
      </c>
      <c r="G29" s="106">
        <v>7162067.3599999994</v>
      </c>
      <c r="H29" s="109" t="s">
        <v>369</v>
      </c>
      <c r="I29" s="109" t="s">
        <v>369</v>
      </c>
      <c r="J29" s="109" t="s">
        <v>369</v>
      </c>
      <c r="K29" s="109" t="s">
        <v>369</v>
      </c>
      <c r="L29" s="109" t="s">
        <v>369</v>
      </c>
      <c r="M29" s="109" t="s">
        <v>369</v>
      </c>
      <c r="N29" s="109" t="s">
        <v>369</v>
      </c>
      <c r="O29" s="109" t="s">
        <v>369</v>
      </c>
      <c r="P29" s="109" t="s">
        <v>369</v>
      </c>
      <c r="Q29" s="109" t="s">
        <v>369</v>
      </c>
      <c r="R29" s="109" t="s">
        <v>369</v>
      </c>
      <c r="S29" s="109" t="s">
        <v>369</v>
      </c>
      <c r="T29" s="109" t="s">
        <v>369</v>
      </c>
      <c r="U29" s="109" t="s">
        <v>369</v>
      </c>
      <c r="V29" s="109" t="s">
        <v>369</v>
      </c>
      <c r="W29" s="109" t="s">
        <v>369</v>
      </c>
      <c r="X29" s="109" t="s">
        <v>369</v>
      </c>
      <c r="Y29" s="109" t="s">
        <v>369</v>
      </c>
      <c r="Z29" s="109" t="s">
        <v>369</v>
      </c>
      <c r="AA29" s="109" t="s">
        <v>369</v>
      </c>
      <c r="AB29" s="109" t="s">
        <v>369</v>
      </c>
      <c r="AC29" s="109" t="s">
        <v>369</v>
      </c>
      <c r="AD29" s="110">
        <v>7068600</v>
      </c>
      <c r="AE29" s="109" t="s">
        <v>369</v>
      </c>
      <c r="AF29" s="109" t="s">
        <v>369</v>
      </c>
      <c r="AG29" s="109" t="s">
        <v>369</v>
      </c>
      <c r="AH29" s="109" t="s">
        <v>369</v>
      </c>
      <c r="AI29" s="109" t="s">
        <v>369</v>
      </c>
      <c r="AJ29" s="109" t="s">
        <v>369</v>
      </c>
      <c r="AK29" s="109" t="s">
        <v>369</v>
      </c>
      <c r="AL29" s="109" t="s">
        <v>369</v>
      </c>
      <c r="AM29" s="109" t="s">
        <v>369</v>
      </c>
      <c r="AN29" s="109" t="s">
        <v>369</v>
      </c>
      <c r="AO29" s="109" t="s">
        <v>369</v>
      </c>
      <c r="AP29" s="109" t="s">
        <v>369</v>
      </c>
      <c r="AQ29" s="109" t="s">
        <v>369</v>
      </c>
      <c r="AR29" s="110">
        <v>7161420</v>
      </c>
      <c r="AS29" s="109" t="s">
        <v>369</v>
      </c>
      <c r="AT29" s="109" t="s">
        <v>369</v>
      </c>
      <c r="AU29" s="144"/>
      <c r="AV29" s="130" t="s">
        <v>111</v>
      </c>
      <c r="AW29" s="130" t="s">
        <v>111</v>
      </c>
      <c r="AX29" s="130" t="s">
        <v>111</v>
      </c>
      <c r="AY29" s="130" t="s">
        <v>111</v>
      </c>
      <c r="AZ29" s="130" t="s">
        <v>111</v>
      </c>
      <c r="BA29" s="130" t="s">
        <v>111</v>
      </c>
      <c r="BB29" s="130" t="s">
        <v>111</v>
      </c>
      <c r="BC29" s="130" t="s">
        <v>115</v>
      </c>
      <c r="BD29" s="130" t="s">
        <v>111</v>
      </c>
      <c r="BE29" s="130" t="s">
        <v>111</v>
      </c>
      <c r="BF29" s="130" t="s">
        <v>111</v>
      </c>
      <c r="BG29" s="130" t="s">
        <v>111</v>
      </c>
      <c r="BH29" s="130" t="s">
        <v>115</v>
      </c>
      <c r="BI29" s="130" t="s">
        <v>111</v>
      </c>
      <c r="BJ29" s="130" t="s">
        <v>111</v>
      </c>
      <c r="BK29" s="130" t="s">
        <v>111</v>
      </c>
      <c r="BL29" s="130" t="s">
        <v>115</v>
      </c>
      <c r="BM29" s="130" t="s">
        <v>115</v>
      </c>
      <c r="BN29" s="130" t="s">
        <v>111</v>
      </c>
      <c r="BO29" s="130" t="s">
        <v>115</v>
      </c>
      <c r="BP29" s="130" t="s">
        <v>111</v>
      </c>
      <c r="BQ29" s="130" t="s">
        <v>111</v>
      </c>
      <c r="BR29" s="130" t="s">
        <v>111</v>
      </c>
      <c r="BS29" s="130" t="s">
        <v>111</v>
      </c>
      <c r="BT29" s="130" t="s">
        <v>111</v>
      </c>
      <c r="BU29" s="130" t="s">
        <v>111</v>
      </c>
      <c r="BV29" s="130" t="s">
        <v>111</v>
      </c>
      <c r="BW29" s="130" t="s">
        <v>111</v>
      </c>
      <c r="BX29" s="130" t="s">
        <v>111</v>
      </c>
      <c r="BY29" s="130" t="s">
        <v>115</v>
      </c>
      <c r="BZ29" s="130" t="s">
        <v>111</v>
      </c>
      <c r="CA29" s="130" t="s">
        <v>111</v>
      </c>
      <c r="CB29" s="130" t="s">
        <v>111</v>
      </c>
      <c r="CC29" s="130" t="s">
        <v>111</v>
      </c>
      <c r="CD29" s="130" t="s">
        <v>111</v>
      </c>
      <c r="CE29" s="130" t="s">
        <v>111</v>
      </c>
      <c r="CF29" s="130" t="s">
        <v>111</v>
      </c>
      <c r="CG29" s="130" t="s">
        <v>111</v>
      </c>
      <c r="CH29" s="130" t="s">
        <v>111</v>
      </c>
      <c r="CI29" s="131" t="s">
        <v>111</v>
      </c>
      <c r="CJ29" s="131" t="s">
        <v>111</v>
      </c>
      <c r="CK29" s="131" t="s">
        <v>111</v>
      </c>
      <c r="CL29" s="131" t="s">
        <v>111</v>
      </c>
      <c r="CM29" s="131" t="s">
        <v>111</v>
      </c>
      <c r="CN29" s="131" t="s">
        <v>111</v>
      </c>
      <c r="CO29" s="131" t="s">
        <v>111</v>
      </c>
      <c r="CP29" s="131" t="s">
        <v>111</v>
      </c>
      <c r="CQ29" s="131" t="s">
        <v>111</v>
      </c>
      <c r="CR29" s="131" t="s">
        <v>111</v>
      </c>
      <c r="CS29" s="131" t="s">
        <v>111</v>
      </c>
      <c r="CT29" s="131" t="s">
        <v>111</v>
      </c>
      <c r="CU29" s="131" t="s">
        <v>115</v>
      </c>
      <c r="CV29" s="131" t="s">
        <v>111</v>
      </c>
      <c r="CW29" s="131" t="s">
        <v>111</v>
      </c>
      <c r="CX29" s="131" t="s">
        <v>111</v>
      </c>
      <c r="CY29" s="131" t="s">
        <v>111</v>
      </c>
      <c r="CZ29" s="131" t="s">
        <v>111</v>
      </c>
      <c r="DA29" s="131" t="s">
        <v>111</v>
      </c>
      <c r="DB29" s="131" t="s">
        <v>111</v>
      </c>
      <c r="DC29" s="131" t="s">
        <v>111</v>
      </c>
      <c r="DD29" s="131" t="s">
        <v>111</v>
      </c>
      <c r="DE29" s="131" t="s">
        <v>111</v>
      </c>
      <c r="DF29" s="131" t="s">
        <v>111</v>
      </c>
      <c r="DG29" s="131" t="s">
        <v>115</v>
      </c>
      <c r="DH29" s="131" t="s">
        <v>111</v>
      </c>
      <c r="DI29" s="131" t="s">
        <v>111</v>
      </c>
      <c r="DJ29" s="131" t="s">
        <v>115</v>
      </c>
      <c r="DK29" s="131" t="s">
        <v>111</v>
      </c>
      <c r="DL29" s="131" t="s">
        <v>111</v>
      </c>
      <c r="DM29" s="131" t="s">
        <v>111</v>
      </c>
      <c r="DN29" s="131" t="s">
        <v>111</v>
      </c>
      <c r="DO29" s="131" t="s">
        <v>111</v>
      </c>
      <c r="DP29" s="131" t="s">
        <v>111</v>
      </c>
      <c r="DQ29" s="131" t="s">
        <v>111</v>
      </c>
      <c r="DR29" s="131" t="s">
        <v>111</v>
      </c>
      <c r="DS29" s="131" t="s">
        <v>111</v>
      </c>
      <c r="DT29" s="131" t="s">
        <v>111</v>
      </c>
      <c r="DU29" s="131" t="s">
        <v>111</v>
      </c>
      <c r="DV29" s="132" t="s">
        <v>111</v>
      </c>
      <c r="DW29" s="132" t="s">
        <v>111</v>
      </c>
      <c r="DX29" s="132" t="s">
        <v>111</v>
      </c>
      <c r="DY29" s="132" t="s">
        <v>111</v>
      </c>
      <c r="DZ29" s="132" t="s">
        <v>111</v>
      </c>
      <c r="EA29" s="132" t="s">
        <v>111</v>
      </c>
      <c r="EB29" s="132" t="s">
        <v>111</v>
      </c>
      <c r="EC29" s="132" t="s">
        <v>111</v>
      </c>
      <c r="ED29" s="132" t="s">
        <v>111</v>
      </c>
      <c r="EE29" s="132" t="s">
        <v>111</v>
      </c>
      <c r="EF29" s="132" t="s">
        <v>111</v>
      </c>
      <c r="EG29" s="132" t="s">
        <v>111</v>
      </c>
      <c r="EH29" s="132" t="s">
        <v>111</v>
      </c>
      <c r="EI29" s="132" t="s">
        <v>111</v>
      </c>
      <c r="EJ29" s="132" t="s">
        <v>111</v>
      </c>
      <c r="EK29" s="132" t="s">
        <v>111</v>
      </c>
      <c r="EL29" s="132" t="s">
        <v>111</v>
      </c>
      <c r="EM29" s="132" t="s">
        <v>111</v>
      </c>
      <c r="EN29" s="132" t="s">
        <v>111</v>
      </c>
      <c r="EO29" s="132" t="s">
        <v>111</v>
      </c>
      <c r="EP29" s="132" t="s">
        <v>111</v>
      </c>
      <c r="EQ29" s="132" t="s">
        <v>111</v>
      </c>
      <c r="ER29" s="132" t="s">
        <v>111</v>
      </c>
      <c r="ES29" s="132" t="s">
        <v>111</v>
      </c>
      <c r="ET29" s="132" t="s">
        <v>115</v>
      </c>
      <c r="EU29" s="132" t="s">
        <v>111</v>
      </c>
      <c r="EV29" s="132" t="s">
        <v>111</v>
      </c>
      <c r="EW29" s="132" t="s">
        <v>111</v>
      </c>
      <c r="EX29" s="132" t="s">
        <v>111</v>
      </c>
      <c r="EY29" s="132" t="s">
        <v>115</v>
      </c>
      <c r="EZ29" s="132" t="s">
        <v>111</v>
      </c>
      <c r="FA29" s="132" t="s">
        <v>111</v>
      </c>
      <c r="FB29" s="132" t="s">
        <v>111</v>
      </c>
      <c r="FC29" s="132" t="s">
        <v>111</v>
      </c>
      <c r="FD29" s="132" t="s">
        <v>111</v>
      </c>
      <c r="FE29" s="132" t="s">
        <v>111</v>
      </c>
      <c r="FF29" s="132" t="s">
        <v>111</v>
      </c>
      <c r="FG29" s="132" t="s">
        <v>111</v>
      </c>
      <c r="FH29" s="132" t="s">
        <v>111</v>
      </c>
      <c r="FI29" s="136"/>
      <c r="FJ29" s="138" t="str">
        <f t="shared" si="5"/>
        <v>CUMPLE</v>
      </c>
      <c r="FK29" s="138" t="str">
        <f t="shared" si="6"/>
        <v>CUMPLE</v>
      </c>
      <c r="FL29" s="138" t="str">
        <f t="shared" si="7"/>
        <v>CUMPLE</v>
      </c>
      <c r="FM29" s="138" t="str">
        <f t="shared" si="8"/>
        <v>CUMPLE</v>
      </c>
      <c r="FN29" s="138" t="str">
        <f t="shared" si="9"/>
        <v>CUMPLE</v>
      </c>
      <c r="FO29" s="138" t="str">
        <f t="shared" si="10"/>
        <v>CUMPLE</v>
      </c>
      <c r="FP29" s="138" t="str">
        <f t="shared" si="11"/>
        <v>CUMPLE</v>
      </c>
      <c r="FQ29" s="138" t="str">
        <f t="shared" si="12"/>
        <v>NO CUMPLE</v>
      </c>
      <c r="FR29" s="138" t="str">
        <f t="shared" si="13"/>
        <v>CUMPLE</v>
      </c>
      <c r="FS29" s="138" t="str">
        <f t="shared" si="14"/>
        <v>CUMPLE</v>
      </c>
      <c r="FT29" s="138" t="str">
        <f t="shared" si="15"/>
        <v>CUMPLE</v>
      </c>
      <c r="FU29" s="138" t="str">
        <f t="shared" si="16"/>
        <v>CUMPLE</v>
      </c>
      <c r="FV29" s="138" t="str">
        <f t="shared" si="17"/>
        <v>NO CUMPLE</v>
      </c>
      <c r="FW29" s="138" t="str">
        <f t="shared" si="18"/>
        <v>CUMPLE</v>
      </c>
      <c r="FX29" s="138" t="str">
        <f t="shared" si="19"/>
        <v>CUMPLE</v>
      </c>
      <c r="FY29" s="138" t="str">
        <f t="shared" si="20"/>
        <v>CUMPLE</v>
      </c>
      <c r="FZ29" s="138" t="str">
        <f t="shared" si="21"/>
        <v>NO CUMPLE</v>
      </c>
      <c r="GA29" s="138" t="str">
        <f t="shared" si="22"/>
        <v>NO CUMPLE</v>
      </c>
      <c r="GB29" s="138" t="str">
        <f t="shared" si="23"/>
        <v>CUMPLE</v>
      </c>
      <c r="GC29" s="138" t="str">
        <f t="shared" si="24"/>
        <v>NO CUMPLE</v>
      </c>
      <c r="GD29" s="138" t="str">
        <f t="shared" si="25"/>
        <v>CUMPLE</v>
      </c>
      <c r="GE29" s="138" t="str">
        <f t="shared" si="26"/>
        <v>CUMPLE</v>
      </c>
      <c r="GF29" s="138" t="str">
        <f t="shared" si="27"/>
        <v>CUMPLE</v>
      </c>
      <c r="GG29" s="138" t="str">
        <f t="shared" si="28"/>
        <v>CUMPLE</v>
      </c>
      <c r="GH29" s="138" t="str">
        <f t="shared" si="29"/>
        <v>NO CUMPLE</v>
      </c>
      <c r="GI29" s="138" t="str">
        <f t="shared" si="30"/>
        <v>CUMPLE</v>
      </c>
      <c r="GJ29" s="138" t="str">
        <f t="shared" si="31"/>
        <v>CUMPLE</v>
      </c>
      <c r="GK29" s="138" t="str">
        <f t="shared" si="32"/>
        <v>NO CUMPLE</v>
      </c>
      <c r="GL29" s="138" t="str">
        <f t="shared" si="33"/>
        <v>CUMPLE</v>
      </c>
      <c r="GM29" s="138" t="str">
        <f t="shared" si="34"/>
        <v>NO CUMPLE</v>
      </c>
      <c r="GN29" s="138" t="str">
        <f t="shared" si="35"/>
        <v>CUMPLE</v>
      </c>
      <c r="GO29" s="138" t="str">
        <f t="shared" si="36"/>
        <v>CUMPLE</v>
      </c>
      <c r="GP29" s="138" t="str">
        <f t="shared" si="37"/>
        <v>CUMPLE</v>
      </c>
      <c r="GQ29" s="138" t="str">
        <f t="shared" si="38"/>
        <v>CUMPLE</v>
      </c>
      <c r="GR29" s="138" t="str">
        <f t="shared" si="39"/>
        <v>CUMPLE</v>
      </c>
      <c r="GS29" s="138" t="str">
        <f t="shared" si="40"/>
        <v>CUMPLE</v>
      </c>
      <c r="GT29" s="138" t="str">
        <f t="shared" si="41"/>
        <v>CUMPLE</v>
      </c>
      <c r="GU29" s="138" t="str">
        <f t="shared" si="42"/>
        <v>CUMPLE</v>
      </c>
      <c r="GV29" s="138" t="str">
        <f t="shared" si="43"/>
        <v>CUMPLE</v>
      </c>
      <c r="GW29" s="141"/>
      <c r="GX29" s="124" t="s">
        <v>369</v>
      </c>
      <c r="GY29" s="124" t="s">
        <v>369</v>
      </c>
      <c r="GZ29" s="124" t="s">
        <v>369</v>
      </c>
      <c r="HA29" s="124" t="s">
        <v>369</v>
      </c>
      <c r="HB29" s="124" t="s">
        <v>369</v>
      </c>
      <c r="HC29" s="124" t="s">
        <v>369</v>
      </c>
      <c r="HD29" s="124" t="s">
        <v>369</v>
      </c>
      <c r="HE29" s="124" t="s">
        <v>369</v>
      </c>
      <c r="HF29" s="124" t="s">
        <v>369</v>
      </c>
      <c r="HG29" s="124" t="s">
        <v>369</v>
      </c>
      <c r="HH29" s="124" t="s">
        <v>369</v>
      </c>
      <c r="HI29" s="124" t="s">
        <v>369</v>
      </c>
      <c r="HJ29" s="124" t="s">
        <v>369</v>
      </c>
      <c r="HK29" s="124" t="s">
        <v>369</v>
      </c>
      <c r="HL29" s="124" t="s">
        <v>369</v>
      </c>
      <c r="HM29" s="124" t="s">
        <v>369</v>
      </c>
      <c r="HN29" s="124" t="s">
        <v>369</v>
      </c>
      <c r="HO29" s="124" t="s">
        <v>369</v>
      </c>
      <c r="HP29" s="124" t="s">
        <v>369</v>
      </c>
      <c r="HQ29" s="124" t="s">
        <v>369</v>
      </c>
      <c r="HR29" s="124" t="s">
        <v>369</v>
      </c>
      <c r="HS29" s="124" t="s">
        <v>369</v>
      </c>
      <c r="HT29" s="124" t="s">
        <v>111</v>
      </c>
      <c r="HU29" s="124" t="s">
        <v>369</v>
      </c>
      <c r="HV29" s="124" t="s">
        <v>369</v>
      </c>
      <c r="HW29" s="124" t="s">
        <v>369</v>
      </c>
      <c r="HX29" s="124" t="s">
        <v>369</v>
      </c>
      <c r="HY29" s="124" t="s">
        <v>369</v>
      </c>
      <c r="HZ29" s="124" t="s">
        <v>369</v>
      </c>
      <c r="IA29" s="124" t="s">
        <v>369</v>
      </c>
      <c r="IB29" s="124" t="s">
        <v>369</v>
      </c>
      <c r="IC29" s="124" t="s">
        <v>369</v>
      </c>
      <c r="ID29" s="124" t="s">
        <v>369</v>
      </c>
      <c r="IE29" s="124" t="s">
        <v>369</v>
      </c>
      <c r="IF29" s="124" t="s">
        <v>369</v>
      </c>
      <c r="IG29" s="124" t="s">
        <v>369</v>
      </c>
      <c r="IH29" s="124" t="s">
        <v>111</v>
      </c>
      <c r="II29" s="124" t="s">
        <v>369</v>
      </c>
      <c r="IJ29" s="124" t="s">
        <v>369</v>
      </c>
      <c r="IK29" s="142"/>
      <c r="IL29" s="154" t="s">
        <v>369</v>
      </c>
      <c r="IM29" s="154" t="s">
        <v>369</v>
      </c>
      <c r="IN29" s="154" t="s">
        <v>369</v>
      </c>
      <c r="IO29" s="154" t="s">
        <v>369</v>
      </c>
      <c r="IP29" s="154" t="s">
        <v>369</v>
      </c>
      <c r="IQ29" s="154" t="s">
        <v>369</v>
      </c>
      <c r="IR29" s="154" t="s">
        <v>369</v>
      </c>
      <c r="IS29" s="154" t="s">
        <v>369</v>
      </c>
      <c r="IT29" s="154" t="s">
        <v>369</v>
      </c>
      <c r="IU29" s="154" t="s">
        <v>369</v>
      </c>
      <c r="IV29" s="154" t="s">
        <v>369</v>
      </c>
      <c r="IW29" s="154" t="s">
        <v>369</v>
      </c>
      <c r="IX29" s="154" t="s">
        <v>369</v>
      </c>
      <c r="IY29" s="154" t="s">
        <v>369</v>
      </c>
      <c r="IZ29" s="154" t="s">
        <v>369</v>
      </c>
      <c r="JA29" s="154" t="s">
        <v>369</v>
      </c>
      <c r="JB29" s="154" t="s">
        <v>369</v>
      </c>
      <c r="JC29" s="154" t="s">
        <v>369</v>
      </c>
      <c r="JD29" s="154" t="s">
        <v>369</v>
      </c>
      <c r="JE29" s="154" t="s">
        <v>369</v>
      </c>
      <c r="JF29" s="154" t="s">
        <v>369</v>
      </c>
      <c r="JG29" s="154" t="s">
        <v>369</v>
      </c>
      <c r="JH29" s="154" t="s">
        <v>111</v>
      </c>
      <c r="JI29" s="154" t="s">
        <v>369</v>
      </c>
      <c r="JJ29" s="154" t="s">
        <v>369</v>
      </c>
      <c r="JK29" s="154" t="s">
        <v>369</v>
      </c>
      <c r="JL29" s="154" t="s">
        <v>369</v>
      </c>
      <c r="JM29" s="154" t="s">
        <v>369</v>
      </c>
      <c r="JN29" s="154" t="s">
        <v>369</v>
      </c>
      <c r="JO29" s="154" t="s">
        <v>369</v>
      </c>
      <c r="JP29" s="154" t="s">
        <v>369</v>
      </c>
      <c r="JQ29" s="154" t="s">
        <v>369</v>
      </c>
      <c r="JR29" s="154" t="s">
        <v>369</v>
      </c>
      <c r="JS29" s="154" t="s">
        <v>369</v>
      </c>
      <c r="JT29" s="154" t="s">
        <v>369</v>
      </c>
      <c r="JU29" s="154" t="s">
        <v>369</v>
      </c>
      <c r="JV29" s="154" t="s">
        <v>111</v>
      </c>
      <c r="JW29" s="154" t="s">
        <v>369</v>
      </c>
      <c r="JX29" s="154" t="s">
        <v>369</v>
      </c>
      <c r="JY29" s="141"/>
      <c r="JZ29" s="166" t="str">
        <f t="shared" si="44"/>
        <v/>
      </c>
      <c r="KA29" s="166" t="str">
        <f t="shared" si="45"/>
        <v/>
      </c>
      <c r="KB29" s="166" t="str">
        <f t="shared" si="46"/>
        <v/>
      </c>
      <c r="KC29" s="166" t="str">
        <f t="shared" si="47"/>
        <v/>
      </c>
      <c r="KD29" s="166" t="str">
        <f t="shared" si="48"/>
        <v/>
      </c>
      <c r="KE29" s="166" t="str">
        <f t="shared" si="49"/>
        <v/>
      </c>
      <c r="KF29" s="166" t="str">
        <f t="shared" si="50"/>
        <v/>
      </c>
      <c r="KG29" s="166" t="str">
        <f t="shared" si="51"/>
        <v/>
      </c>
      <c r="KH29" s="166" t="str">
        <f t="shared" si="52"/>
        <v/>
      </c>
      <c r="KI29" s="166" t="str">
        <f t="shared" si="53"/>
        <v/>
      </c>
      <c r="KJ29" s="166" t="str">
        <f t="shared" si="54"/>
        <v/>
      </c>
      <c r="KK29" s="166" t="str">
        <f t="shared" si="55"/>
        <v/>
      </c>
      <c r="KL29" s="166" t="str">
        <f t="shared" si="56"/>
        <v/>
      </c>
      <c r="KM29" s="166" t="str">
        <f t="shared" si="57"/>
        <v/>
      </c>
      <c r="KN29" s="166" t="str">
        <f t="shared" si="58"/>
        <v/>
      </c>
      <c r="KO29" s="166" t="str">
        <f t="shared" si="59"/>
        <v/>
      </c>
      <c r="KP29" s="166" t="str">
        <f t="shared" si="60"/>
        <v/>
      </c>
      <c r="KQ29" s="166" t="str">
        <f t="shared" si="61"/>
        <v/>
      </c>
      <c r="KR29" s="166" t="str">
        <f t="shared" si="62"/>
        <v/>
      </c>
      <c r="KS29" s="166" t="str">
        <f t="shared" si="63"/>
        <v/>
      </c>
      <c r="KT29" s="166" t="str">
        <f t="shared" si="64"/>
        <v/>
      </c>
      <c r="KU29" s="166" t="str">
        <f t="shared" si="65"/>
        <v/>
      </c>
      <c r="KV29" s="166">
        <f t="shared" si="66"/>
        <v>7068600</v>
      </c>
      <c r="KW29" s="166" t="str">
        <f t="shared" si="67"/>
        <v/>
      </c>
      <c r="KX29" s="166" t="str">
        <f t="shared" si="68"/>
        <v/>
      </c>
      <c r="KY29" s="166" t="str">
        <f t="shared" si="69"/>
        <v/>
      </c>
      <c r="KZ29" s="166" t="str">
        <f t="shared" si="70"/>
        <v/>
      </c>
      <c r="LA29" s="166" t="str">
        <f t="shared" si="71"/>
        <v/>
      </c>
      <c r="LB29" s="166" t="str">
        <f t="shared" si="72"/>
        <v/>
      </c>
      <c r="LC29" s="166" t="str">
        <f t="shared" si="73"/>
        <v/>
      </c>
      <c r="LD29" s="166" t="str">
        <f t="shared" si="74"/>
        <v/>
      </c>
      <c r="LE29" s="166" t="str">
        <f t="shared" si="75"/>
        <v/>
      </c>
      <c r="LF29" s="166" t="str">
        <f t="shared" si="76"/>
        <v/>
      </c>
      <c r="LG29" s="166" t="str">
        <f t="shared" si="77"/>
        <v/>
      </c>
      <c r="LH29" s="166" t="str">
        <f t="shared" si="78"/>
        <v/>
      </c>
      <c r="LI29" s="166" t="str">
        <f t="shared" si="79"/>
        <v/>
      </c>
      <c r="LJ29" s="166">
        <f t="shared" si="80"/>
        <v>7161420</v>
      </c>
      <c r="LK29" s="166" t="str">
        <f t="shared" si="81"/>
        <v/>
      </c>
      <c r="LL29" s="166" t="str">
        <f t="shared" si="82"/>
        <v/>
      </c>
      <c r="LM29" s="168">
        <f t="shared" si="83"/>
        <v>7068600</v>
      </c>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v>36</v>
      </c>
      <c r="MK29" s="115"/>
      <c r="ML29" s="115"/>
      <c r="MM29" s="115"/>
      <c r="MN29" s="115"/>
      <c r="MO29" s="115"/>
      <c r="MP29" s="115"/>
      <c r="MQ29" s="115"/>
      <c r="MR29" s="115"/>
      <c r="MS29" s="115"/>
      <c r="MT29" s="115"/>
      <c r="MU29" s="115"/>
      <c r="MV29" s="115"/>
      <c r="MW29" s="115"/>
      <c r="MX29" s="115">
        <v>60</v>
      </c>
      <c r="MY29" s="115"/>
      <c r="MZ29" s="115"/>
      <c r="NA29" s="142"/>
      <c r="NB29" s="115">
        <f t="shared" si="84"/>
        <v>0</v>
      </c>
      <c r="NC29" s="115">
        <f t="shared" si="85"/>
        <v>0</v>
      </c>
      <c r="ND29" s="115">
        <f t="shared" si="86"/>
        <v>0</v>
      </c>
      <c r="NE29" s="115">
        <f t="shared" si="87"/>
        <v>0</v>
      </c>
      <c r="NF29" s="115">
        <f t="shared" si="88"/>
        <v>0</v>
      </c>
      <c r="NG29" s="115">
        <f t="shared" si="89"/>
        <v>0</v>
      </c>
      <c r="NH29" s="115">
        <f t="shared" si="90"/>
        <v>0</v>
      </c>
      <c r="NI29" s="115">
        <f t="shared" si="91"/>
        <v>0</v>
      </c>
      <c r="NJ29" s="115">
        <f t="shared" si="92"/>
        <v>0</v>
      </c>
      <c r="NK29" s="115">
        <f t="shared" si="93"/>
        <v>0</v>
      </c>
      <c r="NL29" s="115">
        <f t="shared" si="94"/>
        <v>0</v>
      </c>
      <c r="NM29" s="115">
        <f t="shared" si="95"/>
        <v>0</v>
      </c>
      <c r="NN29" s="115">
        <f t="shared" si="96"/>
        <v>0</v>
      </c>
      <c r="NO29" s="115">
        <f t="shared" si="97"/>
        <v>0</v>
      </c>
      <c r="NP29" s="115">
        <f t="shared" si="98"/>
        <v>0</v>
      </c>
      <c r="NQ29" s="115">
        <f t="shared" si="99"/>
        <v>0</v>
      </c>
      <c r="NR29" s="115">
        <f t="shared" si="100"/>
        <v>0</v>
      </c>
      <c r="NS29" s="115">
        <f t="shared" si="101"/>
        <v>0</v>
      </c>
      <c r="NT29" s="115">
        <f t="shared" si="102"/>
        <v>0</v>
      </c>
      <c r="NU29" s="115">
        <f t="shared" si="103"/>
        <v>0</v>
      </c>
      <c r="NV29" s="115">
        <f t="shared" si="104"/>
        <v>0</v>
      </c>
      <c r="NW29" s="115">
        <f t="shared" si="105"/>
        <v>0</v>
      </c>
      <c r="NX29" s="115">
        <f t="shared" si="106"/>
        <v>20</v>
      </c>
      <c r="NY29" s="115">
        <f t="shared" si="107"/>
        <v>0</v>
      </c>
      <c r="NZ29" s="115">
        <f t="shared" si="108"/>
        <v>0</v>
      </c>
      <c r="OA29" s="115">
        <f t="shared" si="109"/>
        <v>0</v>
      </c>
      <c r="OB29" s="115">
        <f t="shared" si="110"/>
        <v>0</v>
      </c>
      <c r="OC29" s="115">
        <f t="shared" si="111"/>
        <v>0</v>
      </c>
      <c r="OD29" s="115">
        <f t="shared" si="112"/>
        <v>0</v>
      </c>
      <c r="OE29" s="115">
        <f t="shared" si="113"/>
        <v>0</v>
      </c>
      <c r="OF29" s="115">
        <f t="shared" si="114"/>
        <v>0</v>
      </c>
      <c r="OG29" s="115">
        <f t="shared" si="115"/>
        <v>0</v>
      </c>
      <c r="OH29" s="115">
        <f t="shared" si="116"/>
        <v>0</v>
      </c>
      <c r="OI29" s="115">
        <f t="shared" si="117"/>
        <v>0</v>
      </c>
      <c r="OJ29" s="115">
        <f t="shared" si="118"/>
        <v>0</v>
      </c>
      <c r="OK29" s="115">
        <f t="shared" si="119"/>
        <v>0</v>
      </c>
      <c r="OL29" s="115">
        <f t="shared" si="120"/>
        <v>55</v>
      </c>
      <c r="OM29" s="115">
        <f t="shared" si="121"/>
        <v>0</v>
      </c>
      <c r="ON29" s="115">
        <f t="shared" si="122"/>
        <v>0</v>
      </c>
      <c r="OO29" s="142"/>
      <c r="OP29" s="170" t="str">
        <f t="shared" si="123"/>
        <v/>
      </c>
      <c r="OQ29" s="170" t="str">
        <f t="shared" si="124"/>
        <v/>
      </c>
      <c r="OR29" s="170" t="str">
        <f t="shared" si="125"/>
        <v/>
      </c>
      <c r="OS29" s="170" t="str">
        <f t="shared" si="126"/>
        <v/>
      </c>
      <c r="OT29" s="170" t="str">
        <f t="shared" si="127"/>
        <v/>
      </c>
      <c r="OU29" s="170" t="str">
        <f t="shared" si="128"/>
        <v/>
      </c>
      <c r="OV29" s="170" t="str">
        <f t="shared" si="129"/>
        <v/>
      </c>
      <c r="OW29" s="170" t="str">
        <f t="shared" si="130"/>
        <v/>
      </c>
      <c r="OX29" s="170" t="str">
        <f t="shared" si="131"/>
        <v/>
      </c>
      <c r="OY29" s="170" t="str">
        <f t="shared" si="132"/>
        <v/>
      </c>
      <c r="OZ29" s="170" t="str">
        <f t="shared" si="133"/>
        <v/>
      </c>
      <c r="PA29" s="170" t="str">
        <f t="shared" si="134"/>
        <v/>
      </c>
      <c r="PB29" s="170" t="str">
        <f t="shared" si="135"/>
        <v/>
      </c>
      <c r="PC29" s="170" t="str">
        <f t="shared" si="136"/>
        <v/>
      </c>
      <c r="PD29" s="170" t="str">
        <f t="shared" si="137"/>
        <v/>
      </c>
      <c r="PE29" s="170" t="str">
        <f t="shared" si="138"/>
        <v/>
      </c>
      <c r="PF29" s="170" t="str">
        <f t="shared" si="139"/>
        <v/>
      </c>
      <c r="PG29" s="170" t="str">
        <f t="shared" si="140"/>
        <v/>
      </c>
      <c r="PH29" s="170" t="str">
        <f t="shared" si="141"/>
        <v/>
      </c>
      <c r="PI29" s="170" t="str">
        <f t="shared" si="142"/>
        <v/>
      </c>
      <c r="PJ29" s="170" t="str">
        <f t="shared" si="143"/>
        <v/>
      </c>
      <c r="PK29" s="170" t="str">
        <f t="shared" si="144"/>
        <v/>
      </c>
      <c r="PL29" s="170">
        <f t="shared" si="145"/>
        <v>45</v>
      </c>
      <c r="PM29" s="170" t="str">
        <f t="shared" si="146"/>
        <v/>
      </c>
      <c r="PN29" s="170" t="str">
        <f t="shared" si="147"/>
        <v/>
      </c>
      <c r="PO29" s="170" t="str">
        <f t="shared" si="148"/>
        <v/>
      </c>
      <c r="PP29" s="170" t="str">
        <f t="shared" si="149"/>
        <v/>
      </c>
      <c r="PQ29" s="170" t="str">
        <f t="shared" si="150"/>
        <v/>
      </c>
      <c r="PR29" s="170" t="str">
        <f t="shared" si="151"/>
        <v/>
      </c>
      <c r="PS29" s="170" t="str">
        <f t="shared" si="152"/>
        <v/>
      </c>
      <c r="PT29" s="170" t="str">
        <f t="shared" si="153"/>
        <v/>
      </c>
      <c r="PU29" s="170" t="str">
        <f t="shared" si="154"/>
        <v/>
      </c>
      <c r="PV29" s="170" t="str">
        <f t="shared" si="155"/>
        <v/>
      </c>
      <c r="PW29" s="170" t="str">
        <f t="shared" si="156"/>
        <v/>
      </c>
      <c r="PX29" s="170" t="str">
        <f t="shared" si="157"/>
        <v/>
      </c>
      <c r="PY29" s="170" t="str">
        <f t="shared" si="158"/>
        <v/>
      </c>
      <c r="PZ29" s="170">
        <f t="shared" si="159"/>
        <v>44.416749750747755</v>
      </c>
      <c r="QA29" s="170" t="str">
        <f t="shared" si="160"/>
        <v/>
      </c>
      <c r="QB29" s="170" t="str">
        <f t="shared" si="161"/>
        <v/>
      </c>
      <c r="QC29" s="172"/>
      <c r="QD29" s="171" t="str">
        <f t="shared" si="162"/>
        <v/>
      </c>
      <c r="QE29" s="172" t="str">
        <f t="shared" si="163"/>
        <v/>
      </c>
      <c r="QF29" s="172" t="str">
        <f t="shared" si="164"/>
        <v/>
      </c>
      <c r="QG29" s="172" t="str">
        <f t="shared" si="165"/>
        <v/>
      </c>
      <c r="QH29" s="172" t="str">
        <f t="shared" si="166"/>
        <v/>
      </c>
      <c r="QI29" s="172" t="str">
        <f t="shared" si="167"/>
        <v/>
      </c>
      <c r="QJ29" s="172" t="str">
        <f t="shared" si="168"/>
        <v/>
      </c>
      <c r="QK29" s="172" t="str">
        <f t="shared" si="169"/>
        <v/>
      </c>
      <c r="QL29" s="172" t="str">
        <f t="shared" si="170"/>
        <v/>
      </c>
      <c r="QM29" s="172" t="str">
        <f t="shared" si="171"/>
        <v/>
      </c>
      <c r="QN29" s="172" t="str">
        <f t="shared" si="172"/>
        <v/>
      </c>
      <c r="QO29" s="172" t="str">
        <f t="shared" si="173"/>
        <v/>
      </c>
      <c r="QP29" s="172" t="str">
        <f t="shared" si="174"/>
        <v/>
      </c>
      <c r="QQ29" s="172" t="str">
        <f t="shared" si="175"/>
        <v/>
      </c>
      <c r="QR29" s="172" t="str">
        <f t="shared" si="176"/>
        <v/>
      </c>
      <c r="QS29" s="172" t="str">
        <f t="shared" si="177"/>
        <v/>
      </c>
      <c r="QT29" s="172" t="str">
        <f t="shared" si="178"/>
        <v/>
      </c>
      <c r="QU29" s="172" t="str">
        <f t="shared" si="179"/>
        <v/>
      </c>
      <c r="QV29" s="172" t="str">
        <f t="shared" si="180"/>
        <v/>
      </c>
      <c r="QW29" s="172" t="str">
        <f t="shared" si="181"/>
        <v/>
      </c>
      <c r="QX29" s="172" t="str">
        <f t="shared" si="182"/>
        <v/>
      </c>
      <c r="QY29" s="172" t="str">
        <f t="shared" si="183"/>
        <v/>
      </c>
      <c r="QZ29" s="172">
        <f t="shared" si="184"/>
        <v>65</v>
      </c>
      <c r="RA29" s="172" t="str">
        <f t="shared" si="185"/>
        <v/>
      </c>
      <c r="RB29" s="172" t="str">
        <f t="shared" si="186"/>
        <v/>
      </c>
      <c r="RC29" s="172" t="str">
        <f t="shared" si="187"/>
        <v/>
      </c>
      <c r="RD29" s="172" t="str">
        <f t="shared" si="188"/>
        <v/>
      </c>
      <c r="RE29" s="172" t="str">
        <f t="shared" si="189"/>
        <v/>
      </c>
      <c r="RF29" s="172" t="str">
        <f t="shared" si="190"/>
        <v/>
      </c>
      <c r="RG29" s="172" t="str">
        <f t="shared" si="191"/>
        <v/>
      </c>
      <c r="RH29" s="172" t="str">
        <f t="shared" si="192"/>
        <v/>
      </c>
      <c r="RI29" s="172" t="str">
        <f t="shared" si="193"/>
        <v/>
      </c>
      <c r="RJ29" s="172" t="str">
        <f t="shared" si="194"/>
        <v/>
      </c>
      <c r="RK29" s="172" t="str">
        <f t="shared" si="195"/>
        <v/>
      </c>
      <c r="RL29" s="172" t="str">
        <f t="shared" si="196"/>
        <v/>
      </c>
      <c r="RM29" s="172" t="str">
        <f t="shared" si="197"/>
        <v/>
      </c>
      <c r="RN29" s="172">
        <f t="shared" si="198"/>
        <v>99.416749750747755</v>
      </c>
      <c r="RO29" s="172" t="str">
        <f t="shared" si="199"/>
        <v/>
      </c>
      <c r="RP29" s="172" t="str">
        <f t="shared" si="200"/>
        <v/>
      </c>
      <c r="RQ29" s="173">
        <f t="shared" si="201"/>
        <v>99.416749750747755</v>
      </c>
      <c r="RR29" s="21" t="str">
        <f t="shared" si="202"/>
        <v/>
      </c>
      <c r="RS29" s="21" t="str">
        <f t="shared" si="203"/>
        <v/>
      </c>
      <c r="RT29" s="21" t="str">
        <f t="shared" si="204"/>
        <v/>
      </c>
      <c r="RU29" s="21" t="str">
        <f t="shared" si="205"/>
        <v/>
      </c>
      <c r="RV29" s="21" t="str">
        <f t="shared" si="206"/>
        <v/>
      </c>
      <c r="RW29" s="21" t="str">
        <f t="shared" si="207"/>
        <v>SUMINISTROS Y CONTROLES ELECTRONICOS S.A. SUCONEL</v>
      </c>
      <c r="RX29" s="174" t="str">
        <f t="shared" si="208"/>
        <v>SUMINISTROS Y CONTROLES ELECTRONICOS S.A. SUCONEL</v>
      </c>
      <c r="RY29" s="175" t="str">
        <f t="shared" si="209"/>
        <v/>
      </c>
      <c r="RZ29" s="175" t="str">
        <f t="shared" si="210"/>
        <v/>
      </c>
      <c r="SA29" s="175" t="str">
        <f t="shared" si="211"/>
        <v/>
      </c>
      <c r="SB29" s="175" t="str">
        <f t="shared" si="212"/>
        <v/>
      </c>
      <c r="SC29" s="175" t="str">
        <f t="shared" si="213"/>
        <v/>
      </c>
      <c r="SD29" s="175">
        <f t="shared" si="214"/>
        <v>7161420</v>
      </c>
      <c r="SE29" s="175">
        <f t="shared" si="215"/>
        <v>7161420</v>
      </c>
      <c r="SF29" s="176"/>
    </row>
    <row r="30" spans="1:500" ht="25.5">
      <c r="A30" s="75">
        <v>20</v>
      </c>
      <c r="B30" s="82" t="s">
        <v>150</v>
      </c>
      <c r="C30" s="80" t="s">
        <v>166</v>
      </c>
      <c r="D30" s="76" t="s">
        <v>171</v>
      </c>
      <c r="E30" s="76" t="s">
        <v>172</v>
      </c>
      <c r="F30" s="77">
        <v>1</v>
      </c>
      <c r="G30" s="106">
        <v>112373292.00579999</v>
      </c>
      <c r="H30" s="109" t="s">
        <v>369</v>
      </c>
      <c r="I30" s="109" t="s">
        <v>369</v>
      </c>
      <c r="J30" s="109" t="s">
        <v>369</v>
      </c>
      <c r="K30" s="109" t="s">
        <v>369</v>
      </c>
      <c r="L30" s="109" t="s">
        <v>369</v>
      </c>
      <c r="M30" s="109" t="s">
        <v>369</v>
      </c>
      <c r="N30" s="109" t="s">
        <v>369</v>
      </c>
      <c r="O30" s="109" t="s">
        <v>369</v>
      </c>
      <c r="P30" s="109" t="s">
        <v>369</v>
      </c>
      <c r="Q30" s="109" t="s">
        <v>369</v>
      </c>
      <c r="R30" s="109" t="s">
        <v>369</v>
      </c>
      <c r="S30" s="109" t="s">
        <v>369</v>
      </c>
      <c r="T30" s="109" t="s">
        <v>369</v>
      </c>
      <c r="U30" s="109" t="s">
        <v>369</v>
      </c>
      <c r="V30" s="109" t="s">
        <v>369</v>
      </c>
      <c r="W30" s="109" t="s">
        <v>369</v>
      </c>
      <c r="X30" s="109" t="s">
        <v>369</v>
      </c>
      <c r="Y30" s="109" t="s">
        <v>369</v>
      </c>
      <c r="Z30" s="109" t="s">
        <v>369</v>
      </c>
      <c r="AA30" s="109" t="s">
        <v>369</v>
      </c>
      <c r="AB30" s="109" t="s">
        <v>369</v>
      </c>
      <c r="AC30" s="109" t="s">
        <v>369</v>
      </c>
      <c r="AD30" s="109" t="s">
        <v>369</v>
      </c>
      <c r="AE30" s="109" t="s">
        <v>369</v>
      </c>
      <c r="AF30" s="109" t="s">
        <v>369</v>
      </c>
      <c r="AG30" s="109" t="s">
        <v>369</v>
      </c>
      <c r="AH30" s="109" t="s">
        <v>369</v>
      </c>
      <c r="AI30" s="109" t="s">
        <v>369</v>
      </c>
      <c r="AJ30" s="109" t="s">
        <v>369</v>
      </c>
      <c r="AK30" s="109" t="s">
        <v>369</v>
      </c>
      <c r="AL30" s="109" t="s">
        <v>369</v>
      </c>
      <c r="AM30" s="109" t="s">
        <v>369</v>
      </c>
      <c r="AN30" s="109" t="s">
        <v>369</v>
      </c>
      <c r="AO30" s="109" t="s">
        <v>369</v>
      </c>
      <c r="AP30" s="109" t="s">
        <v>369</v>
      </c>
      <c r="AQ30" s="109" t="s">
        <v>369</v>
      </c>
      <c r="AR30" s="109" t="s">
        <v>369</v>
      </c>
      <c r="AS30" s="109" t="s">
        <v>369</v>
      </c>
      <c r="AT30" s="109" t="s">
        <v>369</v>
      </c>
      <c r="AU30" s="144"/>
      <c r="AV30" s="130" t="s">
        <v>111</v>
      </c>
      <c r="AW30" s="130" t="s">
        <v>111</v>
      </c>
      <c r="AX30" s="130" t="s">
        <v>111</v>
      </c>
      <c r="AY30" s="130" t="s">
        <v>111</v>
      </c>
      <c r="AZ30" s="130" t="s">
        <v>111</v>
      </c>
      <c r="BA30" s="130" t="s">
        <v>111</v>
      </c>
      <c r="BB30" s="130" t="s">
        <v>111</v>
      </c>
      <c r="BC30" s="130" t="s">
        <v>115</v>
      </c>
      <c r="BD30" s="130" t="s">
        <v>111</v>
      </c>
      <c r="BE30" s="130" t="s">
        <v>111</v>
      </c>
      <c r="BF30" s="130" t="s">
        <v>111</v>
      </c>
      <c r="BG30" s="130" t="s">
        <v>111</v>
      </c>
      <c r="BH30" s="130" t="s">
        <v>115</v>
      </c>
      <c r="BI30" s="130" t="s">
        <v>111</v>
      </c>
      <c r="BJ30" s="130" t="s">
        <v>111</v>
      </c>
      <c r="BK30" s="130" t="s">
        <v>111</v>
      </c>
      <c r="BL30" s="130" t="s">
        <v>115</v>
      </c>
      <c r="BM30" s="130" t="s">
        <v>115</v>
      </c>
      <c r="BN30" s="130" t="s">
        <v>111</v>
      </c>
      <c r="BO30" s="130" t="s">
        <v>115</v>
      </c>
      <c r="BP30" s="130" t="s">
        <v>111</v>
      </c>
      <c r="BQ30" s="130" t="s">
        <v>111</v>
      </c>
      <c r="BR30" s="130" t="s">
        <v>111</v>
      </c>
      <c r="BS30" s="130" t="s">
        <v>111</v>
      </c>
      <c r="BT30" s="130" t="s">
        <v>111</v>
      </c>
      <c r="BU30" s="130" t="s">
        <v>111</v>
      </c>
      <c r="BV30" s="130" t="s">
        <v>111</v>
      </c>
      <c r="BW30" s="130" t="s">
        <v>111</v>
      </c>
      <c r="BX30" s="130" t="s">
        <v>111</v>
      </c>
      <c r="BY30" s="130" t="s">
        <v>115</v>
      </c>
      <c r="BZ30" s="130" t="s">
        <v>111</v>
      </c>
      <c r="CA30" s="130" t="s">
        <v>111</v>
      </c>
      <c r="CB30" s="130" t="s">
        <v>111</v>
      </c>
      <c r="CC30" s="130" t="s">
        <v>111</v>
      </c>
      <c r="CD30" s="130" t="s">
        <v>111</v>
      </c>
      <c r="CE30" s="130" t="s">
        <v>111</v>
      </c>
      <c r="CF30" s="130" t="s">
        <v>111</v>
      </c>
      <c r="CG30" s="130" t="s">
        <v>111</v>
      </c>
      <c r="CH30" s="130" t="s">
        <v>111</v>
      </c>
      <c r="CI30" s="131" t="s">
        <v>111</v>
      </c>
      <c r="CJ30" s="131" t="s">
        <v>111</v>
      </c>
      <c r="CK30" s="131" t="s">
        <v>111</v>
      </c>
      <c r="CL30" s="131" t="s">
        <v>111</v>
      </c>
      <c r="CM30" s="131" t="s">
        <v>111</v>
      </c>
      <c r="CN30" s="131" t="s">
        <v>111</v>
      </c>
      <c r="CO30" s="131" t="s">
        <v>111</v>
      </c>
      <c r="CP30" s="131" t="s">
        <v>111</v>
      </c>
      <c r="CQ30" s="131" t="s">
        <v>111</v>
      </c>
      <c r="CR30" s="131" t="s">
        <v>111</v>
      </c>
      <c r="CS30" s="131" t="s">
        <v>111</v>
      </c>
      <c r="CT30" s="131" t="s">
        <v>111</v>
      </c>
      <c r="CU30" s="131" t="s">
        <v>115</v>
      </c>
      <c r="CV30" s="131" t="s">
        <v>111</v>
      </c>
      <c r="CW30" s="131" t="s">
        <v>111</v>
      </c>
      <c r="CX30" s="131" t="s">
        <v>111</v>
      </c>
      <c r="CY30" s="131" t="s">
        <v>111</v>
      </c>
      <c r="CZ30" s="131" t="s">
        <v>111</v>
      </c>
      <c r="DA30" s="131" t="s">
        <v>111</v>
      </c>
      <c r="DB30" s="131" t="s">
        <v>111</v>
      </c>
      <c r="DC30" s="131" t="s">
        <v>111</v>
      </c>
      <c r="DD30" s="131" t="s">
        <v>111</v>
      </c>
      <c r="DE30" s="131" t="s">
        <v>111</v>
      </c>
      <c r="DF30" s="131" t="s">
        <v>111</v>
      </c>
      <c r="DG30" s="131" t="s">
        <v>115</v>
      </c>
      <c r="DH30" s="131" t="s">
        <v>111</v>
      </c>
      <c r="DI30" s="131" t="s">
        <v>111</v>
      </c>
      <c r="DJ30" s="131" t="s">
        <v>115</v>
      </c>
      <c r="DK30" s="131" t="s">
        <v>111</v>
      </c>
      <c r="DL30" s="131" t="s">
        <v>111</v>
      </c>
      <c r="DM30" s="131" t="s">
        <v>111</v>
      </c>
      <c r="DN30" s="131" t="s">
        <v>111</v>
      </c>
      <c r="DO30" s="131" t="s">
        <v>111</v>
      </c>
      <c r="DP30" s="131" t="s">
        <v>111</v>
      </c>
      <c r="DQ30" s="131" t="s">
        <v>111</v>
      </c>
      <c r="DR30" s="131" t="s">
        <v>111</v>
      </c>
      <c r="DS30" s="131" t="s">
        <v>111</v>
      </c>
      <c r="DT30" s="131" t="s">
        <v>111</v>
      </c>
      <c r="DU30" s="131" t="s">
        <v>111</v>
      </c>
      <c r="DV30" s="132" t="s">
        <v>111</v>
      </c>
      <c r="DW30" s="132" t="s">
        <v>111</v>
      </c>
      <c r="DX30" s="132" t="s">
        <v>111</v>
      </c>
      <c r="DY30" s="132" t="s">
        <v>111</v>
      </c>
      <c r="DZ30" s="132" t="s">
        <v>111</v>
      </c>
      <c r="EA30" s="132" t="s">
        <v>111</v>
      </c>
      <c r="EB30" s="132" t="s">
        <v>111</v>
      </c>
      <c r="EC30" s="132" t="s">
        <v>111</v>
      </c>
      <c r="ED30" s="132" t="s">
        <v>111</v>
      </c>
      <c r="EE30" s="132" t="s">
        <v>111</v>
      </c>
      <c r="EF30" s="132" t="s">
        <v>111</v>
      </c>
      <c r="EG30" s="132" t="s">
        <v>111</v>
      </c>
      <c r="EH30" s="132" t="s">
        <v>111</v>
      </c>
      <c r="EI30" s="132" t="s">
        <v>111</v>
      </c>
      <c r="EJ30" s="132" t="s">
        <v>111</v>
      </c>
      <c r="EK30" s="132" t="s">
        <v>111</v>
      </c>
      <c r="EL30" s="132" t="s">
        <v>111</v>
      </c>
      <c r="EM30" s="132" t="s">
        <v>111</v>
      </c>
      <c r="EN30" s="132" t="s">
        <v>111</v>
      </c>
      <c r="EO30" s="132" t="s">
        <v>111</v>
      </c>
      <c r="EP30" s="132" t="s">
        <v>111</v>
      </c>
      <c r="EQ30" s="132" t="s">
        <v>111</v>
      </c>
      <c r="ER30" s="132" t="s">
        <v>111</v>
      </c>
      <c r="ES30" s="132" t="s">
        <v>111</v>
      </c>
      <c r="ET30" s="132" t="s">
        <v>115</v>
      </c>
      <c r="EU30" s="132" t="s">
        <v>111</v>
      </c>
      <c r="EV30" s="132" t="s">
        <v>111</v>
      </c>
      <c r="EW30" s="132" t="s">
        <v>111</v>
      </c>
      <c r="EX30" s="132" t="s">
        <v>111</v>
      </c>
      <c r="EY30" s="132" t="s">
        <v>115</v>
      </c>
      <c r="EZ30" s="132" t="s">
        <v>111</v>
      </c>
      <c r="FA30" s="132" t="s">
        <v>111</v>
      </c>
      <c r="FB30" s="132" t="s">
        <v>111</v>
      </c>
      <c r="FC30" s="132" t="s">
        <v>111</v>
      </c>
      <c r="FD30" s="132" t="s">
        <v>111</v>
      </c>
      <c r="FE30" s="132" t="s">
        <v>111</v>
      </c>
      <c r="FF30" s="132" t="s">
        <v>111</v>
      </c>
      <c r="FG30" s="132" t="s">
        <v>111</v>
      </c>
      <c r="FH30" s="132" t="s">
        <v>111</v>
      </c>
      <c r="FI30" s="136"/>
      <c r="FJ30" s="138" t="str">
        <f t="shared" si="5"/>
        <v>CUMPLE</v>
      </c>
      <c r="FK30" s="138" t="str">
        <f t="shared" si="6"/>
        <v>CUMPLE</v>
      </c>
      <c r="FL30" s="138" t="str">
        <f t="shared" si="7"/>
        <v>CUMPLE</v>
      </c>
      <c r="FM30" s="138" t="str">
        <f t="shared" si="8"/>
        <v>CUMPLE</v>
      </c>
      <c r="FN30" s="138" t="str">
        <f t="shared" si="9"/>
        <v>CUMPLE</v>
      </c>
      <c r="FO30" s="138" t="str">
        <f t="shared" si="10"/>
        <v>CUMPLE</v>
      </c>
      <c r="FP30" s="138" t="str">
        <f t="shared" si="11"/>
        <v>CUMPLE</v>
      </c>
      <c r="FQ30" s="138" t="str">
        <f t="shared" si="12"/>
        <v>NO CUMPLE</v>
      </c>
      <c r="FR30" s="138" t="str">
        <f t="shared" si="13"/>
        <v>CUMPLE</v>
      </c>
      <c r="FS30" s="138" t="str">
        <f t="shared" si="14"/>
        <v>CUMPLE</v>
      </c>
      <c r="FT30" s="138" t="str">
        <f t="shared" si="15"/>
        <v>CUMPLE</v>
      </c>
      <c r="FU30" s="138" t="str">
        <f t="shared" si="16"/>
        <v>CUMPLE</v>
      </c>
      <c r="FV30" s="138" t="str">
        <f t="shared" si="17"/>
        <v>NO CUMPLE</v>
      </c>
      <c r="FW30" s="138" t="str">
        <f t="shared" si="18"/>
        <v>CUMPLE</v>
      </c>
      <c r="FX30" s="138" t="str">
        <f t="shared" si="19"/>
        <v>CUMPLE</v>
      </c>
      <c r="FY30" s="138" t="str">
        <f t="shared" si="20"/>
        <v>CUMPLE</v>
      </c>
      <c r="FZ30" s="138" t="str">
        <f t="shared" si="21"/>
        <v>NO CUMPLE</v>
      </c>
      <c r="GA30" s="138" t="str">
        <f t="shared" si="22"/>
        <v>NO CUMPLE</v>
      </c>
      <c r="GB30" s="138" t="str">
        <f t="shared" si="23"/>
        <v>CUMPLE</v>
      </c>
      <c r="GC30" s="138" t="str">
        <f t="shared" si="24"/>
        <v>NO CUMPLE</v>
      </c>
      <c r="GD30" s="138" t="str">
        <f t="shared" si="25"/>
        <v>CUMPLE</v>
      </c>
      <c r="GE30" s="138" t="str">
        <f t="shared" si="26"/>
        <v>CUMPLE</v>
      </c>
      <c r="GF30" s="138" t="str">
        <f t="shared" si="27"/>
        <v>CUMPLE</v>
      </c>
      <c r="GG30" s="138" t="str">
        <f t="shared" si="28"/>
        <v>CUMPLE</v>
      </c>
      <c r="GH30" s="138" t="str">
        <f t="shared" si="29"/>
        <v>NO CUMPLE</v>
      </c>
      <c r="GI30" s="138" t="str">
        <f t="shared" si="30"/>
        <v>CUMPLE</v>
      </c>
      <c r="GJ30" s="138" t="str">
        <f t="shared" si="31"/>
        <v>CUMPLE</v>
      </c>
      <c r="GK30" s="138" t="str">
        <f t="shared" si="32"/>
        <v>NO CUMPLE</v>
      </c>
      <c r="GL30" s="138" t="str">
        <f t="shared" si="33"/>
        <v>CUMPLE</v>
      </c>
      <c r="GM30" s="138" t="str">
        <f t="shared" si="34"/>
        <v>NO CUMPLE</v>
      </c>
      <c r="GN30" s="138" t="str">
        <f t="shared" si="35"/>
        <v>CUMPLE</v>
      </c>
      <c r="GO30" s="138" t="str">
        <f t="shared" si="36"/>
        <v>CUMPLE</v>
      </c>
      <c r="GP30" s="138" t="str">
        <f t="shared" si="37"/>
        <v>CUMPLE</v>
      </c>
      <c r="GQ30" s="138" t="str">
        <f t="shared" si="38"/>
        <v>CUMPLE</v>
      </c>
      <c r="GR30" s="138" t="str">
        <f t="shared" si="39"/>
        <v>CUMPLE</v>
      </c>
      <c r="GS30" s="138" t="str">
        <f t="shared" si="40"/>
        <v>CUMPLE</v>
      </c>
      <c r="GT30" s="138" t="str">
        <f t="shared" si="41"/>
        <v>CUMPLE</v>
      </c>
      <c r="GU30" s="138" t="str">
        <f t="shared" si="42"/>
        <v>CUMPLE</v>
      </c>
      <c r="GV30" s="138" t="str">
        <f t="shared" si="43"/>
        <v>CUMPLE</v>
      </c>
      <c r="GW30" s="141"/>
      <c r="GX30" s="124" t="s">
        <v>369</v>
      </c>
      <c r="GY30" s="124" t="s">
        <v>369</v>
      </c>
      <c r="GZ30" s="124" t="s">
        <v>369</v>
      </c>
      <c r="HA30" s="124" t="s">
        <v>369</v>
      </c>
      <c r="HB30" s="124" t="s">
        <v>369</v>
      </c>
      <c r="HC30" s="124" t="s">
        <v>369</v>
      </c>
      <c r="HD30" s="124" t="s">
        <v>369</v>
      </c>
      <c r="HE30" s="124" t="s">
        <v>369</v>
      </c>
      <c r="HF30" s="124" t="s">
        <v>369</v>
      </c>
      <c r="HG30" s="124" t="s">
        <v>369</v>
      </c>
      <c r="HH30" s="124" t="s">
        <v>369</v>
      </c>
      <c r="HI30" s="124" t="s">
        <v>369</v>
      </c>
      <c r="HJ30" s="124" t="s">
        <v>369</v>
      </c>
      <c r="HK30" s="124" t="s">
        <v>369</v>
      </c>
      <c r="HL30" s="124" t="s">
        <v>369</v>
      </c>
      <c r="HM30" s="124" t="s">
        <v>369</v>
      </c>
      <c r="HN30" s="124" t="s">
        <v>369</v>
      </c>
      <c r="HO30" s="124" t="s">
        <v>369</v>
      </c>
      <c r="HP30" s="124" t="s">
        <v>369</v>
      </c>
      <c r="HQ30" s="124" t="s">
        <v>369</v>
      </c>
      <c r="HR30" s="124" t="s">
        <v>369</v>
      </c>
      <c r="HS30" s="124" t="s">
        <v>369</v>
      </c>
      <c r="HT30" s="124" t="s">
        <v>369</v>
      </c>
      <c r="HU30" s="124" t="s">
        <v>369</v>
      </c>
      <c r="HV30" s="124" t="s">
        <v>369</v>
      </c>
      <c r="HW30" s="124" t="s">
        <v>369</v>
      </c>
      <c r="HX30" s="124" t="s">
        <v>369</v>
      </c>
      <c r="HY30" s="124" t="s">
        <v>369</v>
      </c>
      <c r="HZ30" s="124" t="s">
        <v>369</v>
      </c>
      <c r="IA30" s="124" t="s">
        <v>369</v>
      </c>
      <c r="IB30" s="124" t="s">
        <v>369</v>
      </c>
      <c r="IC30" s="124" t="s">
        <v>369</v>
      </c>
      <c r="ID30" s="124" t="s">
        <v>369</v>
      </c>
      <c r="IE30" s="124" t="s">
        <v>369</v>
      </c>
      <c r="IF30" s="124" t="s">
        <v>369</v>
      </c>
      <c r="IG30" s="124" t="s">
        <v>369</v>
      </c>
      <c r="IH30" s="124" t="s">
        <v>369</v>
      </c>
      <c r="II30" s="124" t="s">
        <v>369</v>
      </c>
      <c r="IJ30" s="124" t="s">
        <v>369</v>
      </c>
      <c r="IK30" s="142"/>
      <c r="IL30" s="154" t="s">
        <v>369</v>
      </c>
      <c r="IM30" s="154" t="s">
        <v>369</v>
      </c>
      <c r="IN30" s="154" t="s">
        <v>369</v>
      </c>
      <c r="IO30" s="154" t="s">
        <v>369</v>
      </c>
      <c r="IP30" s="154" t="s">
        <v>369</v>
      </c>
      <c r="IQ30" s="154" t="s">
        <v>369</v>
      </c>
      <c r="IR30" s="154" t="s">
        <v>369</v>
      </c>
      <c r="IS30" s="154" t="s">
        <v>369</v>
      </c>
      <c r="IT30" s="154" t="s">
        <v>369</v>
      </c>
      <c r="IU30" s="154" t="s">
        <v>369</v>
      </c>
      <c r="IV30" s="154" t="s">
        <v>369</v>
      </c>
      <c r="IW30" s="154" t="s">
        <v>369</v>
      </c>
      <c r="IX30" s="154" t="s">
        <v>369</v>
      </c>
      <c r="IY30" s="154" t="s">
        <v>369</v>
      </c>
      <c r="IZ30" s="154" t="s">
        <v>369</v>
      </c>
      <c r="JA30" s="154" t="s">
        <v>369</v>
      </c>
      <c r="JB30" s="154" t="s">
        <v>369</v>
      </c>
      <c r="JC30" s="154" t="s">
        <v>369</v>
      </c>
      <c r="JD30" s="154" t="s">
        <v>369</v>
      </c>
      <c r="JE30" s="154" t="s">
        <v>369</v>
      </c>
      <c r="JF30" s="154" t="s">
        <v>369</v>
      </c>
      <c r="JG30" s="154" t="s">
        <v>369</v>
      </c>
      <c r="JH30" s="154" t="s">
        <v>369</v>
      </c>
      <c r="JI30" s="154" t="s">
        <v>369</v>
      </c>
      <c r="JJ30" s="154" t="s">
        <v>369</v>
      </c>
      <c r="JK30" s="154" t="s">
        <v>369</v>
      </c>
      <c r="JL30" s="154" t="s">
        <v>369</v>
      </c>
      <c r="JM30" s="154" t="s">
        <v>369</v>
      </c>
      <c r="JN30" s="154" t="s">
        <v>369</v>
      </c>
      <c r="JO30" s="154" t="s">
        <v>369</v>
      </c>
      <c r="JP30" s="154" t="s">
        <v>369</v>
      </c>
      <c r="JQ30" s="154" t="s">
        <v>369</v>
      </c>
      <c r="JR30" s="154" t="s">
        <v>369</v>
      </c>
      <c r="JS30" s="154" t="s">
        <v>369</v>
      </c>
      <c r="JT30" s="154" t="s">
        <v>369</v>
      </c>
      <c r="JU30" s="154" t="s">
        <v>369</v>
      </c>
      <c r="JV30" s="154" t="s">
        <v>369</v>
      </c>
      <c r="JW30" s="154" t="s">
        <v>369</v>
      </c>
      <c r="JX30" s="154" t="s">
        <v>369</v>
      </c>
      <c r="JY30" s="141"/>
      <c r="JZ30" s="166" t="str">
        <f t="shared" si="44"/>
        <v/>
      </c>
      <c r="KA30" s="166" t="str">
        <f t="shared" si="45"/>
        <v/>
      </c>
      <c r="KB30" s="166" t="str">
        <f t="shared" si="46"/>
        <v/>
      </c>
      <c r="KC30" s="166" t="str">
        <f t="shared" si="47"/>
        <v/>
      </c>
      <c r="KD30" s="166" t="str">
        <f t="shared" si="48"/>
        <v/>
      </c>
      <c r="KE30" s="166" t="str">
        <f t="shared" si="49"/>
        <v/>
      </c>
      <c r="KF30" s="166" t="str">
        <f t="shared" si="50"/>
        <v/>
      </c>
      <c r="KG30" s="166" t="str">
        <f t="shared" si="51"/>
        <v/>
      </c>
      <c r="KH30" s="166" t="str">
        <f t="shared" si="52"/>
        <v/>
      </c>
      <c r="KI30" s="166" t="str">
        <f t="shared" si="53"/>
        <v/>
      </c>
      <c r="KJ30" s="166" t="str">
        <f t="shared" si="54"/>
        <v/>
      </c>
      <c r="KK30" s="166" t="str">
        <f t="shared" si="55"/>
        <v/>
      </c>
      <c r="KL30" s="166" t="str">
        <f t="shared" si="56"/>
        <v/>
      </c>
      <c r="KM30" s="166" t="str">
        <f t="shared" si="57"/>
        <v/>
      </c>
      <c r="KN30" s="166" t="str">
        <f t="shared" si="58"/>
        <v/>
      </c>
      <c r="KO30" s="166" t="str">
        <f t="shared" si="59"/>
        <v/>
      </c>
      <c r="KP30" s="166" t="str">
        <f t="shared" si="60"/>
        <v/>
      </c>
      <c r="KQ30" s="166" t="str">
        <f t="shared" si="61"/>
        <v/>
      </c>
      <c r="KR30" s="166" t="str">
        <f t="shared" si="62"/>
        <v/>
      </c>
      <c r="KS30" s="166" t="str">
        <f t="shared" si="63"/>
        <v/>
      </c>
      <c r="KT30" s="166" t="str">
        <f t="shared" si="64"/>
        <v/>
      </c>
      <c r="KU30" s="166" t="str">
        <f t="shared" si="65"/>
        <v/>
      </c>
      <c r="KV30" s="166" t="str">
        <f t="shared" si="66"/>
        <v/>
      </c>
      <c r="KW30" s="166" t="str">
        <f t="shared" si="67"/>
        <v/>
      </c>
      <c r="KX30" s="166" t="str">
        <f t="shared" si="68"/>
        <v/>
      </c>
      <c r="KY30" s="166" t="str">
        <f t="shared" si="69"/>
        <v/>
      </c>
      <c r="KZ30" s="166" t="str">
        <f t="shared" si="70"/>
        <v/>
      </c>
      <c r="LA30" s="166" t="str">
        <f t="shared" si="71"/>
        <v/>
      </c>
      <c r="LB30" s="166" t="str">
        <f t="shared" si="72"/>
        <v/>
      </c>
      <c r="LC30" s="166" t="str">
        <f t="shared" si="73"/>
        <v/>
      </c>
      <c r="LD30" s="166" t="str">
        <f t="shared" si="74"/>
        <v/>
      </c>
      <c r="LE30" s="166" t="str">
        <f t="shared" si="75"/>
        <v/>
      </c>
      <c r="LF30" s="166" t="str">
        <f t="shared" si="76"/>
        <v/>
      </c>
      <c r="LG30" s="166" t="str">
        <f t="shared" si="77"/>
        <v/>
      </c>
      <c r="LH30" s="166" t="str">
        <f t="shared" si="78"/>
        <v/>
      </c>
      <c r="LI30" s="166" t="str">
        <f t="shared" si="79"/>
        <v/>
      </c>
      <c r="LJ30" s="166" t="str">
        <f t="shared" si="80"/>
        <v/>
      </c>
      <c r="LK30" s="166" t="str">
        <f t="shared" si="81"/>
        <v/>
      </c>
      <c r="LL30" s="166" t="str">
        <f t="shared" si="82"/>
        <v/>
      </c>
      <c r="LM30" s="168">
        <f t="shared" si="83"/>
        <v>0</v>
      </c>
      <c r="LN30" s="115"/>
      <c r="LO30" s="115"/>
      <c r="LP30" s="115"/>
      <c r="LQ30" s="115"/>
      <c r="LR30" s="115"/>
      <c r="LS30" s="115"/>
      <c r="LT30" s="115"/>
      <c r="LU30" s="115"/>
      <c r="LV30" s="115"/>
      <c r="LW30" s="115"/>
      <c r="LX30" s="115"/>
      <c r="LY30" s="115"/>
      <c r="LZ30" s="115"/>
      <c r="MA30" s="115"/>
      <c r="MB30" s="115"/>
      <c r="MC30" s="115"/>
      <c r="MD30" s="115"/>
      <c r="ME30" s="115"/>
      <c r="MF30" s="115"/>
      <c r="MG30" s="115"/>
      <c r="MH30" s="115"/>
      <c r="MI30" s="115"/>
      <c r="MJ30" s="115"/>
      <c r="MK30" s="115"/>
      <c r="ML30" s="115"/>
      <c r="MM30" s="115"/>
      <c r="MN30" s="115"/>
      <c r="MO30" s="115"/>
      <c r="MP30" s="115"/>
      <c r="MQ30" s="115"/>
      <c r="MR30" s="115"/>
      <c r="MS30" s="115"/>
      <c r="MT30" s="115"/>
      <c r="MU30" s="115"/>
      <c r="MV30" s="115"/>
      <c r="MW30" s="115"/>
      <c r="MX30" s="115"/>
      <c r="MY30" s="115"/>
      <c r="MZ30" s="115"/>
      <c r="NA30" s="142"/>
      <c r="NB30" s="115">
        <f t="shared" si="84"/>
        <v>0</v>
      </c>
      <c r="NC30" s="115">
        <f t="shared" si="85"/>
        <v>0</v>
      </c>
      <c r="ND30" s="115">
        <f t="shared" si="86"/>
        <v>0</v>
      </c>
      <c r="NE30" s="115">
        <f t="shared" si="87"/>
        <v>0</v>
      </c>
      <c r="NF30" s="115">
        <f t="shared" si="88"/>
        <v>0</v>
      </c>
      <c r="NG30" s="115">
        <f t="shared" si="89"/>
        <v>0</v>
      </c>
      <c r="NH30" s="115">
        <f t="shared" si="90"/>
        <v>0</v>
      </c>
      <c r="NI30" s="115">
        <f t="shared" si="91"/>
        <v>0</v>
      </c>
      <c r="NJ30" s="115">
        <f t="shared" si="92"/>
        <v>0</v>
      </c>
      <c r="NK30" s="115">
        <f t="shared" si="93"/>
        <v>0</v>
      </c>
      <c r="NL30" s="115">
        <f t="shared" si="94"/>
        <v>0</v>
      </c>
      <c r="NM30" s="115">
        <f t="shared" si="95"/>
        <v>0</v>
      </c>
      <c r="NN30" s="115">
        <f t="shared" si="96"/>
        <v>0</v>
      </c>
      <c r="NO30" s="115">
        <f t="shared" si="97"/>
        <v>0</v>
      </c>
      <c r="NP30" s="115">
        <f t="shared" si="98"/>
        <v>0</v>
      </c>
      <c r="NQ30" s="115">
        <f t="shared" si="99"/>
        <v>0</v>
      </c>
      <c r="NR30" s="115">
        <f t="shared" si="100"/>
        <v>0</v>
      </c>
      <c r="NS30" s="115">
        <f t="shared" si="101"/>
        <v>0</v>
      </c>
      <c r="NT30" s="115">
        <f t="shared" si="102"/>
        <v>0</v>
      </c>
      <c r="NU30" s="115">
        <f t="shared" si="103"/>
        <v>0</v>
      </c>
      <c r="NV30" s="115">
        <f t="shared" si="104"/>
        <v>0</v>
      </c>
      <c r="NW30" s="115">
        <f t="shared" si="105"/>
        <v>0</v>
      </c>
      <c r="NX30" s="115">
        <f t="shared" si="106"/>
        <v>0</v>
      </c>
      <c r="NY30" s="115">
        <f t="shared" si="107"/>
        <v>0</v>
      </c>
      <c r="NZ30" s="115">
        <f t="shared" si="108"/>
        <v>0</v>
      </c>
      <c r="OA30" s="115">
        <f t="shared" si="109"/>
        <v>0</v>
      </c>
      <c r="OB30" s="115">
        <f t="shared" si="110"/>
        <v>0</v>
      </c>
      <c r="OC30" s="115">
        <f t="shared" si="111"/>
        <v>0</v>
      </c>
      <c r="OD30" s="115">
        <f t="shared" si="112"/>
        <v>0</v>
      </c>
      <c r="OE30" s="115">
        <f t="shared" si="113"/>
        <v>0</v>
      </c>
      <c r="OF30" s="115">
        <f t="shared" si="114"/>
        <v>0</v>
      </c>
      <c r="OG30" s="115">
        <f t="shared" si="115"/>
        <v>0</v>
      </c>
      <c r="OH30" s="115">
        <f t="shared" si="116"/>
        <v>0</v>
      </c>
      <c r="OI30" s="115">
        <f t="shared" si="117"/>
        <v>0</v>
      </c>
      <c r="OJ30" s="115">
        <f t="shared" si="118"/>
        <v>0</v>
      </c>
      <c r="OK30" s="115">
        <f t="shared" si="119"/>
        <v>0</v>
      </c>
      <c r="OL30" s="115">
        <f t="shared" si="120"/>
        <v>0</v>
      </c>
      <c r="OM30" s="115">
        <f t="shared" si="121"/>
        <v>0</v>
      </c>
      <c r="ON30" s="115">
        <f t="shared" si="122"/>
        <v>0</v>
      </c>
      <c r="OO30" s="142"/>
      <c r="OP30" s="170" t="str">
        <f t="shared" si="123"/>
        <v/>
      </c>
      <c r="OQ30" s="170" t="str">
        <f t="shared" si="124"/>
        <v/>
      </c>
      <c r="OR30" s="170" t="str">
        <f t="shared" si="125"/>
        <v/>
      </c>
      <c r="OS30" s="170" t="str">
        <f t="shared" si="126"/>
        <v/>
      </c>
      <c r="OT30" s="170" t="str">
        <f t="shared" si="127"/>
        <v/>
      </c>
      <c r="OU30" s="170" t="str">
        <f t="shared" si="128"/>
        <v/>
      </c>
      <c r="OV30" s="170" t="str">
        <f t="shared" si="129"/>
        <v/>
      </c>
      <c r="OW30" s="170" t="str">
        <f t="shared" si="130"/>
        <v/>
      </c>
      <c r="OX30" s="170" t="str">
        <f t="shared" si="131"/>
        <v/>
      </c>
      <c r="OY30" s="170" t="str">
        <f t="shared" si="132"/>
        <v/>
      </c>
      <c r="OZ30" s="170" t="str">
        <f t="shared" si="133"/>
        <v/>
      </c>
      <c r="PA30" s="170" t="str">
        <f t="shared" si="134"/>
        <v/>
      </c>
      <c r="PB30" s="170" t="str">
        <f t="shared" si="135"/>
        <v/>
      </c>
      <c r="PC30" s="170" t="str">
        <f t="shared" si="136"/>
        <v/>
      </c>
      <c r="PD30" s="170" t="str">
        <f t="shared" si="137"/>
        <v/>
      </c>
      <c r="PE30" s="170" t="str">
        <f t="shared" si="138"/>
        <v/>
      </c>
      <c r="PF30" s="170" t="str">
        <f t="shared" si="139"/>
        <v/>
      </c>
      <c r="PG30" s="170" t="str">
        <f t="shared" si="140"/>
        <v/>
      </c>
      <c r="PH30" s="170" t="str">
        <f t="shared" si="141"/>
        <v/>
      </c>
      <c r="PI30" s="170" t="str">
        <f t="shared" si="142"/>
        <v/>
      </c>
      <c r="PJ30" s="170" t="str">
        <f t="shared" si="143"/>
        <v/>
      </c>
      <c r="PK30" s="170" t="str">
        <f t="shared" si="144"/>
        <v/>
      </c>
      <c r="PL30" s="170" t="str">
        <f t="shared" si="145"/>
        <v/>
      </c>
      <c r="PM30" s="170" t="str">
        <f t="shared" si="146"/>
        <v/>
      </c>
      <c r="PN30" s="170" t="str">
        <f t="shared" si="147"/>
        <v/>
      </c>
      <c r="PO30" s="170" t="str">
        <f t="shared" si="148"/>
        <v/>
      </c>
      <c r="PP30" s="170" t="str">
        <f t="shared" si="149"/>
        <v/>
      </c>
      <c r="PQ30" s="170" t="str">
        <f t="shared" si="150"/>
        <v/>
      </c>
      <c r="PR30" s="170" t="str">
        <f t="shared" si="151"/>
        <v/>
      </c>
      <c r="PS30" s="170" t="str">
        <f t="shared" si="152"/>
        <v/>
      </c>
      <c r="PT30" s="170" t="str">
        <f t="shared" si="153"/>
        <v/>
      </c>
      <c r="PU30" s="170" t="str">
        <f t="shared" si="154"/>
        <v/>
      </c>
      <c r="PV30" s="170" t="str">
        <f t="shared" si="155"/>
        <v/>
      </c>
      <c r="PW30" s="170" t="str">
        <f t="shared" si="156"/>
        <v/>
      </c>
      <c r="PX30" s="170" t="str">
        <f t="shared" si="157"/>
        <v/>
      </c>
      <c r="PY30" s="170" t="str">
        <f t="shared" si="158"/>
        <v/>
      </c>
      <c r="PZ30" s="170" t="str">
        <f t="shared" si="159"/>
        <v/>
      </c>
      <c r="QA30" s="170" t="str">
        <f t="shared" si="160"/>
        <v/>
      </c>
      <c r="QB30" s="170" t="str">
        <f t="shared" si="161"/>
        <v/>
      </c>
      <c r="QC30" s="172"/>
      <c r="QD30" s="171" t="str">
        <f t="shared" si="162"/>
        <v/>
      </c>
      <c r="QE30" s="172" t="str">
        <f t="shared" si="163"/>
        <v/>
      </c>
      <c r="QF30" s="172" t="str">
        <f t="shared" si="164"/>
        <v/>
      </c>
      <c r="QG30" s="172" t="str">
        <f t="shared" si="165"/>
        <v/>
      </c>
      <c r="QH30" s="172" t="str">
        <f t="shared" si="166"/>
        <v/>
      </c>
      <c r="QI30" s="172" t="str">
        <f t="shared" si="167"/>
        <v/>
      </c>
      <c r="QJ30" s="172" t="str">
        <f t="shared" si="168"/>
        <v/>
      </c>
      <c r="QK30" s="172" t="str">
        <f t="shared" si="169"/>
        <v/>
      </c>
      <c r="QL30" s="172" t="str">
        <f t="shared" si="170"/>
        <v/>
      </c>
      <c r="QM30" s="172" t="str">
        <f t="shared" si="171"/>
        <v/>
      </c>
      <c r="QN30" s="172" t="str">
        <f t="shared" si="172"/>
        <v/>
      </c>
      <c r="QO30" s="172" t="str">
        <f t="shared" si="173"/>
        <v/>
      </c>
      <c r="QP30" s="172" t="str">
        <f t="shared" si="174"/>
        <v/>
      </c>
      <c r="QQ30" s="172" t="str">
        <f t="shared" si="175"/>
        <v/>
      </c>
      <c r="QR30" s="172" t="str">
        <f t="shared" si="176"/>
        <v/>
      </c>
      <c r="QS30" s="172" t="str">
        <f t="shared" si="177"/>
        <v/>
      </c>
      <c r="QT30" s="172" t="str">
        <f t="shared" si="178"/>
        <v/>
      </c>
      <c r="QU30" s="172" t="str">
        <f t="shared" si="179"/>
        <v/>
      </c>
      <c r="QV30" s="172" t="str">
        <f t="shared" si="180"/>
        <v/>
      </c>
      <c r="QW30" s="172" t="str">
        <f t="shared" si="181"/>
        <v/>
      </c>
      <c r="QX30" s="172" t="str">
        <f t="shared" si="182"/>
        <v/>
      </c>
      <c r="QY30" s="172" t="str">
        <f t="shared" si="183"/>
        <v/>
      </c>
      <c r="QZ30" s="172" t="str">
        <f t="shared" si="184"/>
        <v/>
      </c>
      <c r="RA30" s="172" t="str">
        <f t="shared" si="185"/>
        <v/>
      </c>
      <c r="RB30" s="172" t="str">
        <f t="shared" si="186"/>
        <v/>
      </c>
      <c r="RC30" s="172" t="str">
        <f t="shared" si="187"/>
        <v/>
      </c>
      <c r="RD30" s="172" t="str">
        <f t="shared" si="188"/>
        <v/>
      </c>
      <c r="RE30" s="172" t="str">
        <f t="shared" si="189"/>
        <v/>
      </c>
      <c r="RF30" s="172" t="str">
        <f t="shared" si="190"/>
        <v/>
      </c>
      <c r="RG30" s="172" t="str">
        <f t="shared" si="191"/>
        <v/>
      </c>
      <c r="RH30" s="172" t="str">
        <f t="shared" si="192"/>
        <v/>
      </c>
      <c r="RI30" s="172" t="str">
        <f t="shared" si="193"/>
        <v/>
      </c>
      <c r="RJ30" s="172" t="str">
        <f t="shared" si="194"/>
        <v/>
      </c>
      <c r="RK30" s="172" t="str">
        <f t="shared" si="195"/>
        <v/>
      </c>
      <c r="RL30" s="172" t="str">
        <f t="shared" si="196"/>
        <v/>
      </c>
      <c r="RM30" s="172" t="str">
        <f t="shared" si="197"/>
        <v/>
      </c>
      <c r="RN30" s="172" t="str">
        <f t="shared" si="198"/>
        <v/>
      </c>
      <c r="RO30" s="172" t="str">
        <f t="shared" si="199"/>
        <v/>
      </c>
      <c r="RP30" s="172" t="str">
        <f t="shared" si="200"/>
        <v/>
      </c>
      <c r="RQ30" s="173">
        <f t="shared" si="201"/>
        <v>0</v>
      </c>
      <c r="RR30" s="21" t="str">
        <f t="shared" si="202"/>
        <v/>
      </c>
      <c r="RS30" s="21" t="str">
        <f t="shared" si="203"/>
        <v/>
      </c>
      <c r="RT30" s="21" t="str">
        <f t="shared" si="204"/>
        <v/>
      </c>
      <c r="RU30" s="21" t="str">
        <f t="shared" si="205"/>
        <v/>
      </c>
      <c r="RV30" s="21" t="str">
        <f t="shared" si="206"/>
        <v/>
      </c>
      <c r="RW30" s="21" t="str">
        <f t="shared" si="207"/>
        <v/>
      </c>
      <c r="RX30" s="174" t="str">
        <f t="shared" si="208"/>
        <v/>
      </c>
      <c r="RY30" s="175" t="str">
        <f t="shared" si="209"/>
        <v/>
      </c>
      <c r="RZ30" s="175" t="str">
        <f t="shared" si="210"/>
        <v/>
      </c>
      <c r="SA30" s="175" t="str">
        <f t="shared" si="211"/>
        <v/>
      </c>
      <c r="SB30" s="175" t="str">
        <f t="shared" si="212"/>
        <v/>
      </c>
      <c r="SC30" s="175" t="str">
        <f t="shared" si="213"/>
        <v/>
      </c>
      <c r="SD30" s="175" t="str">
        <f t="shared" si="214"/>
        <v/>
      </c>
      <c r="SE30" s="175">
        <f t="shared" si="215"/>
        <v>0</v>
      </c>
    </row>
    <row r="31" spans="1:500" ht="63" hidden="1" customHeight="1">
      <c r="A31" s="75">
        <v>21</v>
      </c>
      <c r="B31" s="82" t="s">
        <v>150</v>
      </c>
      <c r="C31" s="80" t="s">
        <v>166</v>
      </c>
      <c r="D31" s="76" t="s">
        <v>171</v>
      </c>
      <c r="E31" s="76" t="s">
        <v>173</v>
      </c>
      <c r="F31" s="77">
        <v>12</v>
      </c>
      <c r="G31" s="106">
        <v>26256577.323480003</v>
      </c>
      <c r="H31" s="109" t="s">
        <v>369</v>
      </c>
      <c r="I31" s="109" t="s">
        <v>369</v>
      </c>
      <c r="J31" s="109" t="s">
        <v>369</v>
      </c>
      <c r="K31" s="109" t="s">
        <v>369</v>
      </c>
      <c r="L31" s="109" t="s">
        <v>369</v>
      </c>
      <c r="M31" s="109" t="s">
        <v>369</v>
      </c>
      <c r="N31" s="109" t="s">
        <v>369</v>
      </c>
      <c r="O31" s="109" t="s">
        <v>369</v>
      </c>
      <c r="P31" s="109" t="s">
        <v>369</v>
      </c>
      <c r="Q31" s="109" t="s">
        <v>369</v>
      </c>
      <c r="R31" s="109" t="s">
        <v>369</v>
      </c>
      <c r="S31" s="109" t="s">
        <v>369</v>
      </c>
      <c r="T31" s="110">
        <v>16994628</v>
      </c>
      <c r="U31" s="109" t="s">
        <v>369</v>
      </c>
      <c r="V31" s="109" t="s">
        <v>369</v>
      </c>
      <c r="W31" s="109" t="s">
        <v>369</v>
      </c>
      <c r="X31" s="109" t="s">
        <v>369</v>
      </c>
      <c r="Y31" s="109" t="s">
        <v>369</v>
      </c>
      <c r="Z31" s="109" t="s">
        <v>369</v>
      </c>
      <c r="AA31" s="109" t="s">
        <v>369</v>
      </c>
      <c r="AB31" s="109" t="s">
        <v>369</v>
      </c>
      <c r="AC31" s="109" t="s">
        <v>369</v>
      </c>
      <c r="AD31" s="110">
        <v>25846800</v>
      </c>
      <c r="AE31" s="109" t="s">
        <v>369</v>
      </c>
      <c r="AF31" s="109" t="s">
        <v>369</v>
      </c>
      <c r="AG31" s="109" t="s">
        <v>369</v>
      </c>
      <c r="AH31" s="109" t="s">
        <v>369</v>
      </c>
      <c r="AI31" s="109" t="s">
        <v>369</v>
      </c>
      <c r="AJ31" s="109" t="s">
        <v>369</v>
      </c>
      <c r="AK31" s="109" t="s">
        <v>369</v>
      </c>
      <c r="AL31" s="109" t="s">
        <v>369</v>
      </c>
      <c r="AM31" s="109" t="s">
        <v>369</v>
      </c>
      <c r="AN31" s="109" t="s">
        <v>369</v>
      </c>
      <c r="AO31" s="109" t="s">
        <v>369</v>
      </c>
      <c r="AP31" s="109" t="s">
        <v>369</v>
      </c>
      <c r="AQ31" s="109" t="s">
        <v>369</v>
      </c>
      <c r="AR31" s="109" t="s">
        <v>369</v>
      </c>
      <c r="AS31" s="109" t="s">
        <v>369</v>
      </c>
      <c r="AT31" s="109" t="s">
        <v>369</v>
      </c>
      <c r="AU31" s="144"/>
      <c r="AV31" s="130" t="s">
        <v>111</v>
      </c>
      <c r="AW31" s="130" t="s">
        <v>111</v>
      </c>
      <c r="AX31" s="130" t="s">
        <v>111</v>
      </c>
      <c r="AY31" s="130" t="s">
        <v>111</v>
      </c>
      <c r="AZ31" s="130" t="s">
        <v>111</v>
      </c>
      <c r="BA31" s="130" t="s">
        <v>111</v>
      </c>
      <c r="BB31" s="130" t="s">
        <v>111</v>
      </c>
      <c r="BC31" s="130" t="s">
        <v>115</v>
      </c>
      <c r="BD31" s="130" t="s">
        <v>111</v>
      </c>
      <c r="BE31" s="130" t="s">
        <v>111</v>
      </c>
      <c r="BF31" s="130" t="s">
        <v>111</v>
      </c>
      <c r="BG31" s="130" t="s">
        <v>111</v>
      </c>
      <c r="BH31" s="130" t="s">
        <v>115</v>
      </c>
      <c r="BI31" s="130" t="s">
        <v>111</v>
      </c>
      <c r="BJ31" s="130" t="s">
        <v>111</v>
      </c>
      <c r="BK31" s="130" t="s">
        <v>111</v>
      </c>
      <c r="BL31" s="130" t="s">
        <v>115</v>
      </c>
      <c r="BM31" s="130" t="s">
        <v>115</v>
      </c>
      <c r="BN31" s="130" t="s">
        <v>111</v>
      </c>
      <c r="BO31" s="130" t="s">
        <v>115</v>
      </c>
      <c r="BP31" s="130" t="s">
        <v>111</v>
      </c>
      <c r="BQ31" s="130" t="s">
        <v>111</v>
      </c>
      <c r="BR31" s="130" t="s">
        <v>111</v>
      </c>
      <c r="BS31" s="130" t="s">
        <v>111</v>
      </c>
      <c r="BT31" s="130" t="s">
        <v>111</v>
      </c>
      <c r="BU31" s="130" t="s">
        <v>111</v>
      </c>
      <c r="BV31" s="130" t="s">
        <v>111</v>
      </c>
      <c r="BW31" s="130" t="s">
        <v>111</v>
      </c>
      <c r="BX31" s="130" t="s">
        <v>111</v>
      </c>
      <c r="BY31" s="130" t="s">
        <v>115</v>
      </c>
      <c r="BZ31" s="130" t="s">
        <v>111</v>
      </c>
      <c r="CA31" s="130" t="s">
        <v>111</v>
      </c>
      <c r="CB31" s="130" t="s">
        <v>111</v>
      </c>
      <c r="CC31" s="130" t="s">
        <v>111</v>
      </c>
      <c r="CD31" s="130" t="s">
        <v>111</v>
      </c>
      <c r="CE31" s="130" t="s">
        <v>111</v>
      </c>
      <c r="CF31" s="130" t="s">
        <v>111</v>
      </c>
      <c r="CG31" s="130" t="s">
        <v>111</v>
      </c>
      <c r="CH31" s="130" t="s">
        <v>111</v>
      </c>
      <c r="CI31" s="131" t="s">
        <v>111</v>
      </c>
      <c r="CJ31" s="131" t="s">
        <v>111</v>
      </c>
      <c r="CK31" s="131" t="s">
        <v>111</v>
      </c>
      <c r="CL31" s="131" t="s">
        <v>111</v>
      </c>
      <c r="CM31" s="131" t="s">
        <v>111</v>
      </c>
      <c r="CN31" s="131" t="s">
        <v>111</v>
      </c>
      <c r="CO31" s="131" t="s">
        <v>111</v>
      </c>
      <c r="CP31" s="131" t="s">
        <v>111</v>
      </c>
      <c r="CQ31" s="131" t="s">
        <v>111</v>
      </c>
      <c r="CR31" s="131" t="s">
        <v>111</v>
      </c>
      <c r="CS31" s="131" t="s">
        <v>111</v>
      </c>
      <c r="CT31" s="131" t="s">
        <v>111</v>
      </c>
      <c r="CU31" s="131" t="s">
        <v>115</v>
      </c>
      <c r="CV31" s="131" t="s">
        <v>111</v>
      </c>
      <c r="CW31" s="131" t="s">
        <v>111</v>
      </c>
      <c r="CX31" s="131" t="s">
        <v>111</v>
      </c>
      <c r="CY31" s="131" t="s">
        <v>111</v>
      </c>
      <c r="CZ31" s="131" t="s">
        <v>111</v>
      </c>
      <c r="DA31" s="131" t="s">
        <v>111</v>
      </c>
      <c r="DB31" s="131" t="s">
        <v>111</v>
      </c>
      <c r="DC31" s="131" t="s">
        <v>111</v>
      </c>
      <c r="DD31" s="131" t="s">
        <v>111</v>
      </c>
      <c r="DE31" s="131" t="s">
        <v>111</v>
      </c>
      <c r="DF31" s="131" t="s">
        <v>111</v>
      </c>
      <c r="DG31" s="131" t="s">
        <v>115</v>
      </c>
      <c r="DH31" s="131" t="s">
        <v>111</v>
      </c>
      <c r="DI31" s="131" t="s">
        <v>111</v>
      </c>
      <c r="DJ31" s="131" t="s">
        <v>115</v>
      </c>
      <c r="DK31" s="131" t="s">
        <v>111</v>
      </c>
      <c r="DL31" s="131" t="s">
        <v>111</v>
      </c>
      <c r="DM31" s="131" t="s">
        <v>111</v>
      </c>
      <c r="DN31" s="131" t="s">
        <v>111</v>
      </c>
      <c r="DO31" s="131" t="s">
        <v>111</v>
      </c>
      <c r="DP31" s="131" t="s">
        <v>111</v>
      </c>
      <c r="DQ31" s="131" t="s">
        <v>111</v>
      </c>
      <c r="DR31" s="131" t="s">
        <v>111</v>
      </c>
      <c r="DS31" s="131" t="s">
        <v>111</v>
      </c>
      <c r="DT31" s="131" t="s">
        <v>111</v>
      </c>
      <c r="DU31" s="131" t="s">
        <v>111</v>
      </c>
      <c r="DV31" s="132" t="s">
        <v>111</v>
      </c>
      <c r="DW31" s="132" t="s">
        <v>111</v>
      </c>
      <c r="DX31" s="132" t="s">
        <v>111</v>
      </c>
      <c r="DY31" s="132" t="s">
        <v>111</v>
      </c>
      <c r="DZ31" s="132" t="s">
        <v>111</v>
      </c>
      <c r="EA31" s="132" t="s">
        <v>111</v>
      </c>
      <c r="EB31" s="132" t="s">
        <v>111</v>
      </c>
      <c r="EC31" s="132" t="s">
        <v>111</v>
      </c>
      <c r="ED31" s="132" t="s">
        <v>111</v>
      </c>
      <c r="EE31" s="132" t="s">
        <v>111</v>
      </c>
      <c r="EF31" s="132" t="s">
        <v>111</v>
      </c>
      <c r="EG31" s="132" t="s">
        <v>111</v>
      </c>
      <c r="EH31" s="132" t="s">
        <v>111</v>
      </c>
      <c r="EI31" s="132" t="s">
        <v>111</v>
      </c>
      <c r="EJ31" s="132" t="s">
        <v>111</v>
      </c>
      <c r="EK31" s="132" t="s">
        <v>111</v>
      </c>
      <c r="EL31" s="132" t="s">
        <v>111</v>
      </c>
      <c r="EM31" s="132" t="s">
        <v>111</v>
      </c>
      <c r="EN31" s="132" t="s">
        <v>111</v>
      </c>
      <c r="EO31" s="132" t="s">
        <v>111</v>
      </c>
      <c r="EP31" s="132" t="s">
        <v>111</v>
      </c>
      <c r="EQ31" s="132" t="s">
        <v>111</v>
      </c>
      <c r="ER31" s="132" t="s">
        <v>111</v>
      </c>
      <c r="ES31" s="132" t="s">
        <v>111</v>
      </c>
      <c r="ET31" s="132" t="s">
        <v>115</v>
      </c>
      <c r="EU31" s="132" t="s">
        <v>111</v>
      </c>
      <c r="EV31" s="132" t="s">
        <v>111</v>
      </c>
      <c r="EW31" s="132" t="s">
        <v>111</v>
      </c>
      <c r="EX31" s="132" t="s">
        <v>111</v>
      </c>
      <c r="EY31" s="132" t="s">
        <v>115</v>
      </c>
      <c r="EZ31" s="132" t="s">
        <v>111</v>
      </c>
      <c r="FA31" s="132" t="s">
        <v>111</v>
      </c>
      <c r="FB31" s="132" t="s">
        <v>111</v>
      </c>
      <c r="FC31" s="132" t="s">
        <v>111</v>
      </c>
      <c r="FD31" s="132" t="s">
        <v>111</v>
      </c>
      <c r="FE31" s="132" t="s">
        <v>111</v>
      </c>
      <c r="FF31" s="132" t="s">
        <v>111</v>
      </c>
      <c r="FG31" s="132" t="s">
        <v>111</v>
      </c>
      <c r="FH31" s="132" t="s">
        <v>111</v>
      </c>
      <c r="FI31" s="136"/>
      <c r="FJ31" s="138" t="str">
        <f t="shared" si="5"/>
        <v>CUMPLE</v>
      </c>
      <c r="FK31" s="138" t="str">
        <f t="shared" si="6"/>
        <v>CUMPLE</v>
      </c>
      <c r="FL31" s="138" t="str">
        <f t="shared" si="7"/>
        <v>CUMPLE</v>
      </c>
      <c r="FM31" s="138" t="str">
        <f t="shared" si="8"/>
        <v>CUMPLE</v>
      </c>
      <c r="FN31" s="138" t="str">
        <f t="shared" si="9"/>
        <v>CUMPLE</v>
      </c>
      <c r="FO31" s="138" t="str">
        <f t="shared" si="10"/>
        <v>CUMPLE</v>
      </c>
      <c r="FP31" s="138" t="str">
        <f t="shared" si="11"/>
        <v>CUMPLE</v>
      </c>
      <c r="FQ31" s="138" t="str">
        <f t="shared" si="12"/>
        <v>NO CUMPLE</v>
      </c>
      <c r="FR31" s="138" t="str">
        <f t="shared" si="13"/>
        <v>CUMPLE</v>
      </c>
      <c r="FS31" s="138" t="str">
        <f t="shared" si="14"/>
        <v>CUMPLE</v>
      </c>
      <c r="FT31" s="138" t="str">
        <f t="shared" si="15"/>
        <v>CUMPLE</v>
      </c>
      <c r="FU31" s="138" t="str">
        <f t="shared" si="16"/>
        <v>CUMPLE</v>
      </c>
      <c r="FV31" s="138" t="str">
        <f t="shared" si="17"/>
        <v>NO CUMPLE</v>
      </c>
      <c r="FW31" s="138" t="str">
        <f t="shared" si="18"/>
        <v>CUMPLE</v>
      </c>
      <c r="FX31" s="138" t="str">
        <f t="shared" si="19"/>
        <v>CUMPLE</v>
      </c>
      <c r="FY31" s="138" t="str">
        <f t="shared" si="20"/>
        <v>CUMPLE</v>
      </c>
      <c r="FZ31" s="138" t="str">
        <f t="shared" si="21"/>
        <v>NO CUMPLE</v>
      </c>
      <c r="GA31" s="138" t="str">
        <f t="shared" si="22"/>
        <v>NO CUMPLE</v>
      </c>
      <c r="GB31" s="138" t="str">
        <f t="shared" si="23"/>
        <v>CUMPLE</v>
      </c>
      <c r="GC31" s="138" t="str">
        <f t="shared" si="24"/>
        <v>NO CUMPLE</v>
      </c>
      <c r="GD31" s="138" t="str">
        <f t="shared" si="25"/>
        <v>CUMPLE</v>
      </c>
      <c r="GE31" s="138" t="str">
        <f t="shared" si="26"/>
        <v>CUMPLE</v>
      </c>
      <c r="GF31" s="138" t="str">
        <f t="shared" si="27"/>
        <v>CUMPLE</v>
      </c>
      <c r="GG31" s="138" t="str">
        <f t="shared" si="28"/>
        <v>CUMPLE</v>
      </c>
      <c r="GH31" s="138" t="str">
        <f t="shared" si="29"/>
        <v>NO CUMPLE</v>
      </c>
      <c r="GI31" s="138" t="str">
        <f t="shared" si="30"/>
        <v>CUMPLE</v>
      </c>
      <c r="GJ31" s="138" t="str">
        <f t="shared" si="31"/>
        <v>CUMPLE</v>
      </c>
      <c r="GK31" s="138" t="str">
        <f t="shared" si="32"/>
        <v>NO CUMPLE</v>
      </c>
      <c r="GL31" s="138" t="str">
        <f t="shared" si="33"/>
        <v>CUMPLE</v>
      </c>
      <c r="GM31" s="138" t="str">
        <f t="shared" si="34"/>
        <v>NO CUMPLE</v>
      </c>
      <c r="GN31" s="138" t="str">
        <f t="shared" si="35"/>
        <v>CUMPLE</v>
      </c>
      <c r="GO31" s="138" t="str">
        <f t="shared" si="36"/>
        <v>CUMPLE</v>
      </c>
      <c r="GP31" s="138" t="str">
        <f t="shared" si="37"/>
        <v>CUMPLE</v>
      </c>
      <c r="GQ31" s="138" t="str">
        <f t="shared" si="38"/>
        <v>CUMPLE</v>
      </c>
      <c r="GR31" s="138" t="str">
        <f t="shared" si="39"/>
        <v>CUMPLE</v>
      </c>
      <c r="GS31" s="138" t="str">
        <f t="shared" si="40"/>
        <v>CUMPLE</v>
      </c>
      <c r="GT31" s="138" t="str">
        <f t="shared" si="41"/>
        <v>CUMPLE</v>
      </c>
      <c r="GU31" s="138" t="str">
        <f t="shared" si="42"/>
        <v>CUMPLE</v>
      </c>
      <c r="GV31" s="138" t="str">
        <f t="shared" si="43"/>
        <v>CUMPLE</v>
      </c>
      <c r="GW31" s="141"/>
      <c r="GX31" s="124" t="s">
        <v>369</v>
      </c>
      <c r="GY31" s="124" t="s">
        <v>369</v>
      </c>
      <c r="GZ31" s="124" t="s">
        <v>369</v>
      </c>
      <c r="HA31" s="124" t="s">
        <v>369</v>
      </c>
      <c r="HB31" s="124" t="s">
        <v>369</v>
      </c>
      <c r="HC31" s="124" t="s">
        <v>369</v>
      </c>
      <c r="HD31" s="124" t="s">
        <v>369</v>
      </c>
      <c r="HE31" s="124" t="s">
        <v>369</v>
      </c>
      <c r="HF31" s="124" t="s">
        <v>369</v>
      </c>
      <c r="HG31" s="124" t="s">
        <v>369</v>
      </c>
      <c r="HH31" s="124" t="s">
        <v>369</v>
      </c>
      <c r="HI31" s="124" t="s">
        <v>369</v>
      </c>
      <c r="HJ31" s="124" t="s">
        <v>115</v>
      </c>
      <c r="HK31" s="124" t="s">
        <v>369</v>
      </c>
      <c r="HL31" s="124" t="s">
        <v>369</v>
      </c>
      <c r="HM31" s="124" t="s">
        <v>369</v>
      </c>
      <c r="HN31" s="124" t="s">
        <v>369</v>
      </c>
      <c r="HO31" s="124" t="s">
        <v>369</v>
      </c>
      <c r="HP31" s="124" t="s">
        <v>369</v>
      </c>
      <c r="HQ31" s="124" t="s">
        <v>369</v>
      </c>
      <c r="HR31" s="124" t="s">
        <v>369</v>
      </c>
      <c r="HS31" s="124" t="s">
        <v>369</v>
      </c>
      <c r="HT31" s="124" t="s">
        <v>111</v>
      </c>
      <c r="HU31" s="124" t="s">
        <v>369</v>
      </c>
      <c r="HV31" s="124" t="s">
        <v>369</v>
      </c>
      <c r="HW31" s="124" t="s">
        <v>369</v>
      </c>
      <c r="HX31" s="124" t="s">
        <v>369</v>
      </c>
      <c r="HY31" s="124" t="s">
        <v>369</v>
      </c>
      <c r="HZ31" s="124" t="s">
        <v>369</v>
      </c>
      <c r="IA31" s="124" t="s">
        <v>369</v>
      </c>
      <c r="IB31" s="124" t="s">
        <v>369</v>
      </c>
      <c r="IC31" s="124" t="s">
        <v>369</v>
      </c>
      <c r="ID31" s="124" t="s">
        <v>369</v>
      </c>
      <c r="IE31" s="124" t="s">
        <v>369</v>
      </c>
      <c r="IF31" s="124" t="s">
        <v>369</v>
      </c>
      <c r="IG31" s="124" t="s">
        <v>369</v>
      </c>
      <c r="IH31" s="124" t="s">
        <v>369</v>
      </c>
      <c r="II31" s="124" t="s">
        <v>369</v>
      </c>
      <c r="IJ31" s="124" t="s">
        <v>369</v>
      </c>
      <c r="IK31" s="142"/>
      <c r="IL31" s="154" t="s">
        <v>369</v>
      </c>
      <c r="IM31" s="154" t="s">
        <v>369</v>
      </c>
      <c r="IN31" s="154" t="s">
        <v>369</v>
      </c>
      <c r="IO31" s="154" t="s">
        <v>369</v>
      </c>
      <c r="IP31" s="154" t="s">
        <v>369</v>
      </c>
      <c r="IQ31" s="154" t="s">
        <v>369</v>
      </c>
      <c r="IR31" s="154" t="s">
        <v>369</v>
      </c>
      <c r="IS31" s="154" t="s">
        <v>369</v>
      </c>
      <c r="IT31" s="154" t="s">
        <v>369</v>
      </c>
      <c r="IU31" s="154" t="s">
        <v>369</v>
      </c>
      <c r="IV31" s="154" t="s">
        <v>369</v>
      </c>
      <c r="IW31" s="154" t="s">
        <v>369</v>
      </c>
      <c r="IX31" s="154" t="s">
        <v>111</v>
      </c>
      <c r="IY31" s="154" t="s">
        <v>369</v>
      </c>
      <c r="IZ31" s="154" t="s">
        <v>369</v>
      </c>
      <c r="JA31" s="154" t="s">
        <v>369</v>
      </c>
      <c r="JB31" s="154" t="s">
        <v>369</v>
      </c>
      <c r="JC31" s="154" t="s">
        <v>369</v>
      </c>
      <c r="JD31" s="154" t="s">
        <v>369</v>
      </c>
      <c r="JE31" s="154" t="s">
        <v>369</v>
      </c>
      <c r="JF31" s="154" t="s">
        <v>369</v>
      </c>
      <c r="JG31" s="154" t="s">
        <v>369</v>
      </c>
      <c r="JH31" s="154" t="s">
        <v>111</v>
      </c>
      <c r="JI31" s="154" t="s">
        <v>369</v>
      </c>
      <c r="JJ31" s="154" t="s">
        <v>369</v>
      </c>
      <c r="JK31" s="154" t="s">
        <v>369</v>
      </c>
      <c r="JL31" s="154" t="s">
        <v>369</v>
      </c>
      <c r="JM31" s="154" t="s">
        <v>369</v>
      </c>
      <c r="JN31" s="154" t="s">
        <v>369</v>
      </c>
      <c r="JO31" s="154" t="s">
        <v>369</v>
      </c>
      <c r="JP31" s="154" t="s">
        <v>369</v>
      </c>
      <c r="JQ31" s="154" t="s">
        <v>369</v>
      </c>
      <c r="JR31" s="154" t="s">
        <v>369</v>
      </c>
      <c r="JS31" s="154" t="s">
        <v>369</v>
      </c>
      <c r="JT31" s="154" t="s">
        <v>369</v>
      </c>
      <c r="JU31" s="154" t="s">
        <v>369</v>
      </c>
      <c r="JV31" s="154" t="s">
        <v>369</v>
      </c>
      <c r="JW31" s="154" t="s">
        <v>369</v>
      </c>
      <c r="JX31" s="154" t="s">
        <v>369</v>
      </c>
      <c r="JY31" s="141"/>
      <c r="JZ31" s="166" t="str">
        <f t="shared" si="44"/>
        <v/>
      </c>
      <c r="KA31" s="166" t="str">
        <f t="shared" si="45"/>
        <v/>
      </c>
      <c r="KB31" s="166" t="str">
        <f t="shared" si="46"/>
        <v/>
      </c>
      <c r="KC31" s="166" t="str">
        <f t="shared" si="47"/>
        <v/>
      </c>
      <c r="KD31" s="166" t="str">
        <f t="shared" si="48"/>
        <v/>
      </c>
      <c r="KE31" s="166" t="str">
        <f t="shared" si="49"/>
        <v/>
      </c>
      <c r="KF31" s="166" t="str">
        <f t="shared" si="50"/>
        <v/>
      </c>
      <c r="KG31" s="166" t="str">
        <f t="shared" si="51"/>
        <v/>
      </c>
      <c r="KH31" s="166" t="str">
        <f t="shared" si="52"/>
        <v/>
      </c>
      <c r="KI31" s="166" t="str">
        <f t="shared" si="53"/>
        <v/>
      </c>
      <c r="KJ31" s="166" t="str">
        <f t="shared" si="54"/>
        <v/>
      </c>
      <c r="KK31" s="166" t="str">
        <f t="shared" si="55"/>
        <v/>
      </c>
      <c r="KL31" s="166" t="str">
        <f t="shared" si="56"/>
        <v/>
      </c>
      <c r="KM31" s="166" t="str">
        <f t="shared" si="57"/>
        <v/>
      </c>
      <c r="KN31" s="166" t="str">
        <f t="shared" si="58"/>
        <v/>
      </c>
      <c r="KO31" s="166" t="str">
        <f t="shared" si="59"/>
        <v/>
      </c>
      <c r="KP31" s="166" t="str">
        <f t="shared" si="60"/>
        <v/>
      </c>
      <c r="KQ31" s="166" t="str">
        <f t="shared" si="61"/>
        <v/>
      </c>
      <c r="KR31" s="166" t="str">
        <f t="shared" si="62"/>
        <v/>
      </c>
      <c r="KS31" s="166" t="str">
        <f t="shared" si="63"/>
        <v/>
      </c>
      <c r="KT31" s="166" t="str">
        <f t="shared" si="64"/>
        <v/>
      </c>
      <c r="KU31" s="166" t="str">
        <f t="shared" si="65"/>
        <v/>
      </c>
      <c r="KV31" s="166">
        <f t="shared" si="66"/>
        <v>25846800</v>
      </c>
      <c r="KW31" s="166" t="str">
        <f t="shared" si="67"/>
        <v/>
      </c>
      <c r="KX31" s="166" t="str">
        <f t="shared" si="68"/>
        <v/>
      </c>
      <c r="KY31" s="166" t="str">
        <f t="shared" si="69"/>
        <v/>
      </c>
      <c r="KZ31" s="166" t="str">
        <f t="shared" si="70"/>
        <v/>
      </c>
      <c r="LA31" s="166" t="str">
        <f t="shared" si="71"/>
        <v/>
      </c>
      <c r="LB31" s="166" t="str">
        <f t="shared" si="72"/>
        <v/>
      </c>
      <c r="LC31" s="166" t="str">
        <f t="shared" si="73"/>
        <v/>
      </c>
      <c r="LD31" s="166" t="str">
        <f t="shared" si="74"/>
        <v/>
      </c>
      <c r="LE31" s="166" t="str">
        <f t="shared" si="75"/>
        <v/>
      </c>
      <c r="LF31" s="166" t="str">
        <f t="shared" si="76"/>
        <v/>
      </c>
      <c r="LG31" s="166" t="str">
        <f t="shared" si="77"/>
        <v/>
      </c>
      <c r="LH31" s="166" t="str">
        <f t="shared" si="78"/>
        <v/>
      </c>
      <c r="LI31" s="166" t="str">
        <f t="shared" si="79"/>
        <v/>
      </c>
      <c r="LJ31" s="166" t="str">
        <f t="shared" si="80"/>
        <v/>
      </c>
      <c r="LK31" s="166" t="str">
        <f t="shared" si="81"/>
        <v/>
      </c>
      <c r="LL31" s="166" t="str">
        <f t="shared" si="82"/>
        <v/>
      </c>
      <c r="LM31" s="168">
        <f t="shared" si="83"/>
        <v>25846800</v>
      </c>
      <c r="LN31" s="115"/>
      <c r="LO31" s="115"/>
      <c r="LP31" s="115"/>
      <c r="LQ31" s="115"/>
      <c r="LR31" s="115"/>
      <c r="LS31" s="115"/>
      <c r="LT31" s="115"/>
      <c r="LU31" s="115"/>
      <c r="LV31" s="115"/>
      <c r="LW31" s="115"/>
      <c r="LX31" s="115"/>
      <c r="LY31" s="115"/>
      <c r="LZ31" s="115">
        <v>24</v>
      </c>
      <c r="MA31" s="115"/>
      <c r="MB31" s="115"/>
      <c r="MC31" s="115"/>
      <c r="MD31" s="115"/>
      <c r="ME31" s="115"/>
      <c r="MF31" s="115"/>
      <c r="MG31" s="115"/>
      <c r="MH31" s="115"/>
      <c r="MI31" s="115"/>
      <c r="MJ31" s="115">
        <v>36</v>
      </c>
      <c r="MK31" s="115"/>
      <c r="ML31" s="115"/>
      <c r="MM31" s="115"/>
      <c r="MN31" s="115"/>
      <c r="MO31" s="115"/>
      <c r="MP31" s="115"/>
      <c r="MQ31" s="115"/>
      <c r="MR31" s="115"/>
      <c r="MS31" s="115"/>
      <c r="MT31" s="115"/>
      <c r="MU31" s="115"/>
      <c r="MV31" s="115"/>
      <c r="MW31" s="115"/>
      <c r="MX31" s="115"/>
      <c r="MY31" s="115"/>
      <c r="MZ31" s="115"/>
      <c r="NA31" s="142"/>
      <c r="NB31" s="115">
        <f t="shared" si="84"/>
        <v>0</v>
      </c>
      <c r="NC31" s="115">
        <f t="shared" si="85"/>
        <v>0</v>
      </c>
      <c r="ND31" s="115">
        <f t="shared" si="86"/>
        <v>0</v>
      </c>
      <c r="NE31" s="115">
        <f t="shared" si="87"/>
        <v>0</v>
      </c>
      <c r="NF31" s="115">
        <f t="shared" si="88"/>
        <v>0</v>
      </c>
      <c r="NG31" s="115">
        <f t="shared" si="89"/>
        <v>0</v>
      </c>
      <c r="NH31" s="115">
        <f t="shared" si="90"/>
        <v>0</v>
      </c>
      <c r="NI31" s="115">
        <f t="shared" si="91"/>
        <v>0</v>
      </c>
      <c r="NJ31" s="115">
        <f t="shared" si="92"/>
        <v>0</v>
      </c>
      <c r="NK31" s="115">
        <f t="shared" si="93"/>
        <v>0</v>
      </c>
      <c r="NL31" s="115">
        <f t="shared" si="94"/>
        <v>0</v>
      </c>
      <c r="NM31" s="115">
        <f t="shared" si="95"/>
        <v>0</v>
      </c>
      <c r="NN31" s="115">
        <f t="shared" si="96"/>
        <v>0</v>
      </c>
      <c r="NO31" s="115">
        <f t="shared" si="97"/>
        <v>0</v>
      </c>
      <c r="NP31" s="115">
        <f t="shared" si="98"/>
        <v>0</v>
      </c>
      <c r="NQ31" s="115">
        <f t="shared" si="99"/>
        <v>0</v>
      </c>
      <c r="NR31" s="115">
        <f t="shared" si="100"/>
        <v>0</v>
      </c>
      <c r="NS31" s="115">
        <f t="shared" si="101"/>
        <v>0</v>
      </c>
      <c r="NT31" s="115">
        <f t="shared" si="102"/>
        <v>0</v>
      </c>
      <c r="NU31" s="115">
        <f t="shared" si="103"/>
        <v>0</v>
      </c>
      <c r="NV31" s="115">
        <f t="shared" si="104"/>
        <v>0</v>
      </c>
      <c r="NW31" s="115">
        <f t="shared" si="105"/>
        <v>0</v>
      </c>
      <c r="NX31" s="115">
        <f t="shared" si="106"/>
        <v>20</v>
      </c>
      <c r="NY31" s="115">
        <f t="shared" si="107"/>
        <v>0</v>
      </c>
      <c r="NZ31" s="115">
        <f t="shared" si="108"/>
        <v>0</v>
      </c>
      <c r="OA31" s="115">
        <f t="shared" si="109"/>
        <v>0</v>
      </c>
      <c r="OB31" s="115">
        <f t="shared" si="110"/>
        <v>0</v>
      </c>
      <c r="OC31" s="115">
        <f t="shared" si="111"/>
        <v>0</v>
      </c>
      <c r="OD31" s="115">
        <f t="shared" si="112"/>
        <v>0</v>
      </c>
      <c r="OE31" s="115">
        <f t="shared" si="113"/>
        <v>0</v>
      </c>
      <c r="OF31" s="115">
        <f t="shared" si="114"/>
        <v>0</v>
      </c>
      <c r="OG31" s="115">
        <f t="shared" si="115"/>
        <v>0</v>
      </c>
      <c r="OH31" s="115">
        <f t="shared" si="116"/>
        <v>0</v>
      </c>
      <c r="OI31" s="115">
        <f t="shared" si="117"/>
        <v>0</v>
      </c>
      <c r="OJ31" s="115">
        <f t="shared" si="118"/>
        <v>0</v>
      </c>
      <c r="OK31" s="115">
        <f t="shared" si="119"/>
        <v>0</v>
      </c>
      <c r="OL31" s="115">
        <f t="shared" si="120"/>
        <v>0</v>
      </c>
      <c r="OM31" s="115">
        <f t="shared" si="121"/>
        <v>0</v>
      </c>
      <c r="ON31" s="115">
        <f t="shared" si="122"/>
        <v>0</v>
      </c>
      <c r="OO31" s="142"/>
      <c r="OP31" s="170" t="str">
        <f t="shared" si="123"/>
        <v/>
      </c>
      <c r="OQ31" s="170" t="str">
        <f t="shared" si="124"/>
        <v/>
      </c>
      <c r="OR31" s="170" t="str">
        <f t="shared" si="125"/>
        <v/>
      </c>
      <c r="OS31" s="170" t="str">
        <f t="shared" si="126"/>
        <v/>
      </c>
      <c r="OT31" s="170" t="str">
        <f t="shared" si="127"/>
        <v/>
      </c>
      <c r="OU31" s="170" t="str">
        <f t="shared" si="128"/>
        <v/>
      </c>
      <c r="OV31" s="170" t="str">
        <f t="shared" si="129"/>
        <v/>
      </c>
      <c r="OW31" s="170" t="str">
        <f t="shared" si="130"/>
        <v/>
      </c>
      <c r="OX31" s="170" t="str">
        <f t="shared" si="131"/>
        <v/>
      </c>
      <c r="OY31" s="170" t="str">
        <f t="shared" si="132"/>
        <v/>
      </c>
      <c r="OZ31" s="170" t="str">
        <f t="shared" si="133"/>
        <v/>
      </c>
      <c r="PA31" s="170" t="str">
        <f t="shared" si="134"/>
        <v/>
      </c>
      <c r="PB31" s="170" t="str">
        <f t="shared" si="135"/>
        <v/>
      </c>
      <c r="PC31" s="170" t="str">
        <f t="shared" si="136"/>
        <v/>
      </c>
      <c r="PD31" s="170" t="str">
        <f t="shared" si="137"/>
        <v/>
      </c>
      <c r="PE31" s="170" t="str">
        <f t="shared" si="138"/>
        <v/>
      </c>
      <c r="PF31" s="170" t="str">
        <f t="shared" si="139"/>
        <v/>
      </c>
      <c r="PG31" s="170" t="str">
        <f t="shared" si="140"/>
        <v/>
      </c>
      <c r="PH31" s="170" t="str">
        <f t="shared" si="141"/>
        <v/>
      </c>
      <c r="PI31" s="170" t="str">
        <f t="shared" si="142"/>
        <v/>
      </c>
      <c r="PJ31" s="170" t="str">
        <f t="shared" si="143"/>
        <v/>
      </c>
      <c r="PK31" s="170" t="str">
        <f t="shared" si="144"/>
        <v/>
      </c>
      <c r="PL31" s="170">
        <f t="shared" si="145"/>
        <v>45</v>
      </c>
      <c r="PM31" s="170" t="str">
        <f t="shared" si="146"/>
        <v/>
      </c>
      <c r="PN31" s="170" t="str">
        <f t="shared" si="147"/>
        <v/>
      </c>
      <c r="PO31" s="170" t="str">
        <f t="shared" si="148"/>
        <v/>
      </c>
      <c r="PP31" s="170" t="str">
        <f t="shared" si="149"/>
        <v/>
      </c>
      <c r="PQ31" s="170" t="str">
        <f t="shared" si="150"/>
        <v/>
      </c>
      <c r="PR31" s="170" t="str">
        <f t="shared" si="151"/>
        <v/>
      </c>
      <c r="PS31" s="170" t="str">
        <f t="shared" si="152"/>
        <v/>
      </c>
      <c r="PT31" s="170" t="str">
        <f t="shared" si="153"/>
        <v/>
      </c>
      <c r="PU31" s="170" t="str">
        <f t="shared" si="154"/>
        <v/>
      </c>
      <c r="PV31" s="170" t="str">
        <f t="shared" si="155"/>
        <v/>
      </c>
      <c r="PW31" s="170" t="str">
        <f t="shared" si="156"/>
        <v/>
      </c>
      <c r="PX31" s="170" t="str">
        <f t="shared" si="157"/>
        <v/>
      </c>
      <c r="PY31" s="170" t="str">
        <f t="shared" si="158"/>
        <v/>
      </c>
      <c r="PZ31" s="170" t="str">
        <f t="shared" si="159"/>
        <v/>
      </c>
      <c r="QA31" s="170" t="str">
        <f t="shared" si="160"/>
        <v/>
      </c>
      <c r="QB31" s="170" t="str">
        <f t="shared" si="161"/>
        <v/>
      </c>
      <c r="QC31" s="172"/>
      <c r="QD31" s="171" t="str">
        <f t="shared" si="162"/>
        <v/>
      </c>
      <c r="QE31" s="172" t="str">
        <f t="shared" si="163"/>
        <v/>
      </c>
      <c r="QF31" s="172" t="str">
        <f t="shared" si="164"/>
        <v/>
      </c>
      <c r="QG31" s="172" t="str">
        <f t="shared" si="165"/>
        <v/>
      </c>
      <c r="QH31" s="172" t="str">
        <f t="shared" si="166"/>
        <v/>
      </c>
      <c r="QI31" s="172" t="str">
        <f t="shared" si="167"/>
        <v/>
      </c>
      <c r="QJ31" s="172" t="str">
        <f t="shared" si="168"/>
        <v/>
      </c>
      <c r="QK31" s="172" t="str">
        <f t="shared" si="169"/>
        <v/>
      </c>
      <c r="QL31" s="172" t="str">
        <f t="shared" si="170"/>
        <v/>
      </c>
      <c r="QM31" s="172" t="str">
        <f t="shared" si="171"/>
        <v/>
      </c>
      <c r="QN31" s="172" t="str">
        <f t="shared" si="172"/>
        <v/>
      </c>
      <c r="QO31" s="172" t="str">
        <f t="shared" si="173"/>
        <v/>
      </c>
      <c r="QP31" s="172" t="str">
        <f t="shared" si="174"/>
        <v/>
      </c>
      <c r="QQ31" s="172" t="str">
        <f t="shared" si="175"/>
        <v/>
      </c>
      <c r="QR31" s="172" t="str">
        <f t="shared" si="176"/>
        <v/>
      </c>
      <c r="QS31" s="172" t="str">
        <f t="shared" si="177"/>
        <v/>
      </c>
      <c r="QT31" s="172" t="str">
        <f t="shared" si="178"/>
        <v/>
      </c>
      <c r="QU31" s="172" t="str">
        <f t="shared" si="179"/>
        <v/>
      </c>
      <c r="QV31" s="172" t="str">
        <f t="shared" si="180"/>
        <v/>
      </c>
      <c r="QW31" s="172" t="str">
        <f t="shared" si="181"/>
        <v/>
      </c>
      <c r="QX31" s="172" t="str">
        <f t="shared" si="182"/>
        <v/>
      </c>
      <c r="QY31" s="172" t="str">
        <f t="shared" si="183"/>
        <v/>
      </c>
      <c r="QZ31" s="172">
        <f t="shared" si="184"/>
        <v>65</v>
      </c>
      <c r="RA31" s="172" t="str">
        <f t="shared" si="185"/>
        <v/>
      </c>
      <c r="RB31" s="172" t="str">
        <f t="shared" si="186"/>
        <v/>
      </c>
      <c r="RC31" s="172" t="str">
        <f t="shared" si="187"/>
        <v/>
      </c>
      <c r="RD31" s="172" t="str">
        <f t="shared" si="188"/>
        <v/>
      </c>
      <c r="RE31" s="172" t="str">
        <f t="shared" si="189"/>
        <v/>
      </c>
      <c r="RF31" s="172" t="str">
        <f t="shared" si="190"/>
        <v/>
      </c>
      <c r="RG31" s="172" t="str">
        <f t="shared" si="191"/>
        <v/>
      </c>
      <c r="RH31" s="172" t="str">
        <f t="shared" si="192"/>
        <v/>
      </c>
      <c r="RI31" s="172" t="str">
        <f t="shared" si="193"/>
        <v/>
      </c>
      <c r="RJ31" s="172" t="str">
        <f t="shared" si="194"/>
        <v/>
      </c>
      <c r="RK31" s="172" t="str">
        <f t="shared" si="195"/>
        <v/>
      </c>
      <c r="RL31" s="172" t="str">
        <f t="shared" si="196"/>
        <v/>
      </c>
      <c r="RM31" s="172" t="str">
        <f t="shared" si="197"/>
        <v/>
      </c>
      <c r="RN31" s="172" t="str">
        <f t="shared" si="198"/>
        <v/>
      </c>
      <c r="RO31" s="172" t="str">
        <f t="shared" si="199"/>
        <v/>
      </c>
      <c r="RP31" s="172" t="str">
        <f t="shared" si="200"/>
        <v/>
      </c>
      <c r="RQ31" s="173">
        <f t="shared" si="201"/>
        <v>65</v>
      </c>
      <c r="RR31" s="21" t="str">
        <f t="shared" si="202"/>
        <v/>
      </c>
      <c r="RS31" s="21" t="str">
        <f t="shared" si="203"/>
        <v/>
      </c>
      <c r="RT31" s="21" t="str">
        <f t="shared" si="204"/>
        <v/>
      </c>
      <c r="RU31" s="21" t="str">
        <f t="shared" si="205"/>
        <v>INSTRUELECTRONICO COLOMBIA SAS</v>
      </c>
      <c r="RV31" s="21" t="str">
        <f t="shared" si="206"/>
        <v/>
      </c>
      <c r="RW31" s="21" t="str">
        <f t="shared" si="207"/>
        <v/>
      </c>
      <c r="RX31" s="174" t="str">
        <f t="shared" si="208"/>
        <v>INSTRUELECTRONICO COLOMBIA SAS</v>
      </c>
      <c r="RY31" s="175" t="str">
        <f t="shared" si="209"/>
        <v/>
      </c>
      <c r="RZ31" s="175" t="str">
        <f t="shared" si="210"/>
        <v/>
      </c>
      <c r="SA31" s="175" t="str">
        <f t="shared" si="211"/>
        <v/>
      </c>
      <c r="SB31" s="175">
        <f t="shared" si="212"/>
        <v>25846800</v>
      </c>
      <c r="SC31" s="175" t="str">
        <f t="shared" si="213"/>
        <v/>
      </c>
      <c r="SD31" s="175" t="str">
        <f t="shared" si="214"/>
        <v/>
      </c>
      <c r="SE31" s="175">
        <f t="shared" si="215"/>
        <v>25846800</v>
      </c>
    </row>
    <row r="32" spans="1:500" ht="97.5" customHeight="1">
      <c r="A32" s="75">
        <v>22</v>
      </c>
      <c r="B32" s="82" t="s">
        <v>150</v>
      </c>
      <c r="C32" s="80" t="s">
        <v>166</v>
      </c>
      <c r="D32" s="76" t="s">
        <v>171</v>
      </c>
      <c r="E32" s="76" t="s">
        <v>174</v>
      </c>
      <c r="F32" s="77">
        <v>12</v>
      </c>
      <c r="G32" s="106">
        <v>26256573.953400001</v>
      </c>
      <c r="H32" s="109" t="s">
        <v>369</v>
      </c>
      <c r="I32" s="109" t="s">
        <v>369</v>
      </c>
      <c r="J32" s="109" t="s">
        <v>369</v>
      </c>
      <c r="K32" s="109" t="s">
        <v>369</v>
      </c>
      <c r="L32" s="109" t="s">
        <v>369</v>
      </c>
      <c r="M32" s="109" t="s">
        <v>369</v>
      </c>
      <c r="N32" s="109" t="s">
        <v>369</v>
      </c>
      <c r="O32" s="109" t="s">
        <v>369</v>
      </c>
      <c r="P32" s="109" t="s">
        <v>369</v>
      </c>
      <c r="Q32" s="109" t="s">
        <v>369</v>
      </c>
      <c r="R32" s="109" t="s">
        <v>369</v>
      </c>
      <c r="S32" s="109" t="s">
        <v>369</v>
      </c>
      <c r="T32" s="110">
        <v>12196548</v>
      </c>
      <c r="U32" s="109" t="s">
        <v>369</v>
      </c>
      <c r="V32" s="109" t="s">
        <v>369</v>
      </c>
      <c r="W32" s="109" t="s">
        <v>369</v>
      </c>
      <c r="X32" s="109" t="s">
        <v>369</v>
      </c>
      <c r="Y32" s="109" t="s">
        <v>369</v>
      </c>
      <c r="Z32" s="110">
        <v>10807104</v>
      </c>
      <c r="AA32" s="109" t="s">
        <v>369</v>
      </c>
      <c r="AB32" s="109" t="s">
        <v>369</v>
      </c>
      <c r="AC32" s="109" t="s">
        <v>369</v>
      </c>
      <c r="AD32" s="110">
        <v>21562800</v>
      </c>
      <c r="AE32" s="109" t="s">
        <v>369</v>
      </c>
      <c r="AF32" s="109" t="s">
        <v>369</v>
      </c>
      <c r="AG32" s="109" t="s">
        <v>369</v>
      </c>
      <c r="AH32" s="109" t="s">
        <v>369</v>
      </c>
      <c r="AI32" s="109" t="s">
        <v>369</v>
      </c>
      <c r="AJ32" s="109" t="s">
        <v>369</v>
      </c>
      <c r="AK32" s="109" t="s">
        <v>369</v>
      </c>
      <c r="AL32" s="109" t="s">
        <v>369</v>
      </c>
      <c r="AM32" s="109" t="s">
        <v>369</v>
      </c>
      <c r="AN32" s="109" t="s">
        <v>369</v>
      </c>
      <c r="AO32" s="109" t="s">
        <v>369</v>
      </c>
      <c r="AP32" s="109" t="s">
        <v>369</v>
      </c>
      <c r="AQ32" s="109" t="s">
        <v>369</v>
      </c>
      <c r="AR32" s="109" t="s">
        <v>369</v>
      </c>
      <c r="AS32" s="109" t="s">
        <v>369</v>
      </c>
      <c r="AT32" s="109" t="s">
        <v>369</v>
      </c>
      <c r="AU32" s="144"/>
      <c r="AV32" s="130" t="s">
        <v>111</v>
      </c>
      <c r="AW32" s="130" t="s">
        <v>111</v>
      </c>
      <c r="AX32" s="130" t="s">
        <v>111</v>
      </c>
      <c r="AY32" s="130" t="s">
        <v>111</v>
      </c>
      <c r="AZ32" s="130" t="s">
        <v>111</v>
      </c>
      <c r="BA32" s="130" t="s">
        <v>111</v>
      </c>
      <c r="BB32" s="130" t="s">
        <v>111</v>
      </c>
      <c r="BC32" s="130" t="s">
        <v>115</v>
      </c>
      <c r="BD32" s="130" t="s">
        <v>111</v>
      </c>
      <c r="BE32" s="130" t="s">
        <v>111</v>
      </c>
      <c r="BF32" s="130" t="s">
        <v>111</v>
      </c>
      <c r="BG32" s="130" t="s">
        <v>111</v>
      </c>
      <c r="BH32" s="130" t="s">
        <v>115</v>
      </c>
      <c r="BI32" s="130" t="s">
        <v>111</v>
      </c>
      <c r="BJ32" s="130" t="s">
        <v>111</v>
      </c>
      <c r="BK32" s="130" t="s">
        <v>111</v>
      </c>
      <c r="BL32" s="130" t="s">
        <v>115</v>
      </c>
      <c r="BM32" s="130" t="s">
        <v>115</v>
      </c>
      <c r="BN32" s="130" t="s">
        <v>111</v>
      </c>
      <c r="BO32" s="130" t="s">
        <v>115</v>
      </c>
      <c r="BP32" s="130" t="s">
        <v>111</v>
      </c>
      <c r="BQ32" s="130" t="s">
        <v>111</v>
      </c>
      <c r="BR32" s="130" t="s">
        <v>111</v>
      </c>
      <c r="BS32" s="130" t="s">
        <v>111</v>
      </c>
      <c r="BT32" s="130" t="s">
        <v>111</v>
      </c>
      <c r="BU32" s="130" t="s">
        <v>111</v>
      </c>
      <c r="BV32" s="130" t="s">
        <v>111</v>
      </c>
      <c r="BW32" s="130" t="s">
        <v>111</v>
      </c>
      <c r="BX32" s="130" t="s">
        <v>111</v>
      </c>
      <c r="BY32" s="130" t="s">
        <v>115</v>
      </c>
      <c r="BZ32" s="130" t="s">
        <v>111</v>
      </c>
      <c r="CA32" s="130" t="s">
        <v>111</v>
      </c>
      <c r="CB32" s="130" t="s">
        <v>111</v>
      </c>
      <c r="CC32" s="130" t="s">
        <v>111</v>
      </c>
      <c r="CD32" s="130" t="s">
        <v>111</v>
      </c>
      <c r="CE32" s="130" t="s">
        <v>111</v>
      </c>
      <c r="CF32" s="130" t="s">
        <v>111</v>
      </c>
      <c r="CG32" s="130" t="s">
        <v>111</v>
      </c>
      <c r="CH32" s="130" t="s">
        <v>111</v>
      </c>
      <c r="CI32" s="131" t="s">
        <v>111</v>
      </c>
      <c r="CJ32" s="131" t="s">
        <v>111</v>
      </c>
      <c r="CK32" s="131" t="s">
        <v>111</v>
      </c>
      <c r="CL32" s="131" t="s">
        <v>111</v>
      </c>
      <c r="CM32" s="131" t="s">
        <v>111</v>
      </c>
      <c r="CN32" s="131" t="s">
        <v>111</v>
      </c>
      <c r="CO32" s="131" t="s">
        <v>111</v>
      </c>
      <c r="CP32" s="131" t="s">
        <v>111</v>
      </c>
      <c r="CQ32" s="131" t="s">
        <v>111</v>
      </c>
      <c r="CR32" s="131" t="s">
        <v>111</v>
      </c>
      <c r="CS32" s="131" t="s">
        <v>111</v>
      </c>
      <c r="CT32" s="131" t="s">
        <v>111</v>
      </c>
      <c r="CU32" s="131" t="s">
        <v>115</v>
      </c>
      <c r="CV32" s="131" t="s">
        <v>111</v>
      </c>
      <c r="CW32" s="131" t="s">
        <v>111</v>
      </c>
      <c r="CX32" s="131" t="s">
        <v>111</v>
      </c>
      <c r="CY32" s="131" t="s">
        <v>111</v>
      </c>
      <c r="CZ32" s="131" t="s">
        <v>111</v>
      </c>
      <c r="DA32" s="131" t="s">
        <v>111</v>
      </c>
      <c r="DB32" s="131" t="s">
        <v>111</v>
      </c>
      <c r="DC32" s="131" t="s">
        <v>111</v>
      </c>
      <c r="DD32" s="131" t="s">
        <v>111</v>
      </c>
      <c r="DE32" s="131" t="s">
        <v>111</v>
      </c>
      <c r="DF32" s="131" t="s">
        <v>111</v>
      </c>
      <c r="DG32" s="131" t="s">
        <v>115</v>
      </c>
      <c r="DH32" s="131" t="s">
        <v>111</v>
      </c>
      <c r="DI32" s="131" t="s">
        <v>111</v>
      </c>
      <c r="DJ32" s="131" t="s">
        <v>115</v>
      </c>
      <c r="DK32" s="131" t="s">
        <v>111</v>
      </c>
      <c r="DL32" s="131" t="s">
        <v>111</v>
      </c>
      <c r="DM32" s="131" t="s">
        <v>111</v>
      </c>
      <c r="DN32" s="131" t="s">
        <v>111</v>
      </c>
      <c r="DO32" s="131" t="s">
        <v>111</v>
      </c>
      <c r="DP32" s="131" t="s">
        <v>111</v>
      </c>
      <c r="DQ32" s="131" t="s">
        <v>111</v>
      </c>
      <c r="DR32" s="131" t="s">
        <v>111</v>
      </c>
      <c r="DS32" s="131" t="s">
        <v>111</v>
      </c>
      <c r="DT32" s="131" t="s">
        <v>111</v>
      </c>
      <c r="DU32" s="131" t="s">
        <v>111</v>
      </c>
      <c r="DV32" s="132" t="s">
        <v>111</v>
      </c>
      <c r="DW32" s="132" t="s">
        <v>111</v>
      </c>
      <c r="DX32" s="132" t="s">
        <v>111</v>
      </c>
      <c r="DY32" s="132" t="s">
        <v>111</v>
      </c>
      <c r="DZ32" s="132" t="s">
        <v>111</v>
      </c>
      <c r="EA32" s="132" t="s">
        <v>111</v>
      </c>
      <c r="EB32" s="132" t="s">
        <v>111</v>
      </c>
      <c r="EC32" s="132" t="s">
        <v>111</v>
      </c>
      <c r="ED32" s="132" t="s">
        <v>111</v>
      </c>
      <c r="EE32" s="132" t="s">
        <v>111</v>
      </c>
      <c r="EF32" s="132" t="s">
        <v>111</v>
      </c>
      <c r="EG32" s="132" t="s">
        <v>111</v>
      </c>
      <c r="EH32" s="132" t="s">
        <v>111</v>
      </c>
      <c r="EI32" s="132" t="s">
        <v>111</v>
      </c>
      <c r="EJ32" s="132" t="s">
        <v>111</v>
      </c>
      <c r="EK32" s="132" t="s">
        <v>111</v>
      </c>
      <c r="EL32" s="132" t="s">
        <v>111</v>
      </c>
      <c r="EM32" s="132" t="s">
        <v>111</v>
      </c>
      <c r="EN32" s="132" t="s">
        <v>111</v>
      </c>
      <c r="EO32" s="132" t="s">
        <v>111</v>
      </c>
      <c r="EP32" s="132" t="s">
        <v>111</v>
      </c>
      <c r="EQ32" s="132" t="s">
        <v>111</v>
      </c>
      <c r="ER32" s="132" t="s">
        <v>111</v>
      </c>
      <c r="ES32" s="132" t="s">
        <v>111</v>
      </c>
      <c r="ET32" s="132" t="s">
        <v>115</v>
      </c>
      <c r="EU32" s="132" t="s">
        <v>111</v>
      </c>
      <c r="EV32" s="132" t="s">
        <v>111</v>
      </c>
      <c r="EW32" s="132" t="s">
        <v>111</v>
      </c>
      <c r="EX32" s="132" t="s">
        <v>111</v>
      </c>
      <c r="EY32" s="132" t="s">
        <v>115</v>
      </c>
      <c r="EZ32" s="132" t="s">
        <v>111</v>
      </c>
      <c r="FA32" s="132" t="s">
        <v>111</v>
      </c>
      <c r="FB32" s="132" t="s">
        <v>111</v>
      </c>
      <c r="FC32" s="132" t="s">
        <v>111</v>
      </c>
      <c r="FD32" s="132" t="s">
        <v>111</v>
      </c>
      <c r="FE32" s="132" t="s">
        <v>111</v>
      </c>
      <c r="FF32" s="132" t="s">
        <v>111</v>
      </c>
      <c r="FG32" s="132" t="s">
        <v>111</v>
      </c>
      <c r="FH32" s="132" t="s">
        <v>111</v>
      </c>
      <c r="FI32" s="136"/>
      <c r="FJ32" s="138" t="str">
        <f t="shared" si="5"/>
        <v>CUMPLE</v>
      </c>
      <c r="FK32" s="138" t="str">
        <f t="shared" si="6"/>
        <v>CUMPLE</v>
      </c>
      <c r="FL32" s="138" t="str">
        <f t="shared" si="7"/>
        <v>CUMPLE</v>
      </c>
      <c r="FM32" s="138" t="str">
        <f t="shared" si="8"/>
        <v>CUMPLE</v>
      </c>
      <c r="FN32" s="138" t="str">
        <f t="shared" si="9"/>
        <v>CUMPLE</v>
      </c>
      <c r="FO32" s="138" t="str">
        <f t="shared" si="10"/>
        <v>CUMPLE</v>
      </c>
      <c r="FP32" s="138" t="str">
        <f t="shared" si="11"/>
        <v>CUMPLE</v>
      </c>
      <c r="FQ32" s="138" t="str">
        <f t="shared" si="12"/>
        <v>NO CUMPLE</v>
      </c>
      <c r="FR32" s="138" t="str">
        <f t="shared" si="13"/>
        <v>CUMPLE</v>
      </c>
      <c r="FS32" s="138" t="str">
        <f t="shared" si="14"/>
        <v>CUMPLE</v>
      </c>
      <c r="FT32" s="138" t="str">
        <f t="shared" si="15"/>
        <v>CUMPLE</v>
      </c>
      <c r="FU32" s="138" t="str">
        <f t="shared" si="16"/>
        <v>CUMPLE</v>
      </c>
      <c r="FV32" s="138" t="str">
        <f t="shared" si="17"/>
        <v>NO CUMPLE</v>
      </c>
      <c r="FW32" s="138" t="str">
        <f t="shared" si="18"/>
        <v>CUMPLE</v>
      </c>
      <c r="FX32" s="138" t="str">
        <f t="shared" si="19"/>
        <v>CUMPLE</v>
      </c>
      <c r="FY32" s="138" t="str">
        <f t="shared" si="20"/>
        <v>CUMPLE</v>
      </c>
      <c r="FZ32" s="138" t="str">
        <f t="shared" si="21"/>
        <v>NO CUMPLE</v>
      </c>
      <c r="GA32" s="138" t="str">
        <f t="shared" si="22"/>
        <v>NO CUMPLE</v>
      </c>
      <c r="GB32" s="138" t="str">
        <f t="shared" si="23"/>
        <v>CUMPLE</v>
      </c>
      <c r="GC32" s="138" t="str">
        <f t="shared" si="24"/>
        <v>NO CUMPLE</v>
      </c>
      <c r="GD32" s="138" t="str">
        <f t="shared" si="25"/>
        <v>CUMPLE</v>
      </c>
      <c r="GE32" s="138" t="str">
        <f t="shared" si="26"/>
        <v>CUMPLE</v>
      </c>
      <c r="GF32" s="138" t="str">
        <f t="shared" si="27"/>
        <v>CUMPLE</v>
      </c>
      <c r="GG32" s="138" t="str">
        <f t="shared" si="28"/>
        <v>CUMPLE</v>
      </c>
      <c r="GH32" s="138" t="str">
        <f t="shared" si="29"/>
        <v>NO CUMPLE</v>
      </c>
      <c r="GI32" s="138" t="str">
        <f t="shared" si="30"/>
        <v>CUMPLE</v>
      </c>
      <c r="GJ32" s="138" t="str">
        <f t="shared" si="31"/>
        <v>CUMPLE</v>
      </c>
      <c r="GK32" s="138" t="str">
        <f t="shared" si="32"/>
        <v>NO CUMPLE</v>
      </c>
      <c r="GL32" s="138" t="str">
        <f t="shared" si="33"/>
        <v>CUMPLE</v>
      </c>
      <c r="GM32" s="138" t="str">
        <f t="shared" si="34"/>
        <v>NO CUMPLE</v>
      </c>
      <c r="GN32" s="138" t="str">
        <f t="shared" si="35"/>
        <v>CUMPLE</v>
      </c>
      <c r="GO32" s="138" t="str">
        <f t="shared" si="36"/>
        <v>CUMPLE</v>
      </c>
      <c r="GP32" s="138" t="str">
        <f t="shared" si="37"/>
        <v>CUMPLE</v>
      </c>
      <c r="GQ32" s="138" t="str">
        <f t="shared" si="38"/>
        <v>CUMPLE</v>
      </c>
      <c r="GR32" s="138" t="str">
        <f t="shared" si="39"/>
        <v>CUMPLE</v>
      </c>
      <c r="GS32" s="138" t="str">
        <f t="shared" si="40"/>
        <v>CUMPLE</v>
      </c>
      <c r="GT32" s="138" t="str">
        <f t="shared" si="41"/>
        <v>CUMPLE</v>
      </c>
      <c r="GU32" s="138" t="str">
        <f t="shared" si="42"/>
        <v>CUMPLE</v>
      </c>
      <c r="GV32" s="138" t="str">
        <f t="shared" si="43"/>
        <v>CUMPLE</v>
      </c>
      <c r="GW32" s="141"/>
      <c r="GX32" s="124" t="s">
        <v>369</v>
      </c>
      <c r="GY32" s="124" t="s">
        <v>369</v>
      </c>
      <c r="GZ32" s="124" t="s">
        <v>369</v>
      </c>
      <c r="HA32" s="124" t="s">
        <v>369</v>
      </c>
      <c r="HB32" s="124" t="s">
        <v>369</v>
      </c>
      <c r="HC32" s="124" t="s">
        <v>369</v>
      </c>
      <c r="HD32" s="124" t="s">
        <v>369</v>
      </c>
      <c r="HE32" s="124" t="s">
        <v>369</v>
      </c>
      <c r="HF32" s="124" t="s">
        <v>369</v>
      </c>
      <c r="HG32" s="124" t="s">
        <v>369</v>
      </c>
      <c r="HH32" s="124" t="s">
        <v>369</v>
      </c>
      <c r="HI32" s="124" t="s">
        <v>369</v>
      </c>
      <c r="HJ32" s="124" t="s">
        <v>115</v>
      </c>
      <c r="HK32" s="124" t="s">
        <v>369</v>
      </c>
      <c r="HL32" s="124" t="s">
        <v>369</v>
      </c>
      <c r="HM32" s="124" t="s">
        <v>369</v>
      </c>
      <c r="HN32" s="124" t="s">
        <v>369</v>
      </c>
      <c r="HO32" s="124" t="s">
        <v>369</v>
      </c>
      <c r="HP32" s="124" t="s">
        <v>111</v>
      </c>
      <c r="HQ32" s="124" t="s">
        <v>369</v>
      </c>
      <c r="HR32" s="124" t="s">
        <v>369</v>
      </c>
      <c r="HS32" s="124" t="s">
        <v>369</v>
      </c>
      <c r="HT32" s="124" t="s">
        <v>111</v>
      </c>
      <c r="HU32" s="124" t="s">
        <v>369</v>
      </c>
      <c r="HV32" s="124" t="s">
        <v>369</v>
      </c>
      <c r="HW32" s="124" t="s">
        <v>369</v>
      </c>
      <c r="HX32" s="124" t="s">
        <v>369</v>
      </c>
      <c r="HY32" s="124" t="s">
        <v>369</v>
      </c>
      <c r="HZ32" s="124" t="s">
        <v>369</v>
      </c>
      <c r="IA32" s="124" t="s">
        <v>369</v>
      </c>
      <c r="IB32" s="124" t="s">
        <v>369</v>
      </c>
      <c r="IC32" s="124" t="s">
        <v>369</v>
      </c>
      <c r="ID32" s="124" t="s">
        <v>369</v>
      </c>
      <c r="IE32" s="124" t="s">
        <v>369</v>
      </c>
      <c r="IF32" s="124" t="s">
        <v>369</v>
      </c>
      <c r="IG32" s="124" t="s">
        <v>369</v>
      </c>
      <c r="IH32" s="124" t="s">
        <v>369</v>
      </c>
      <c r="II32" s="124" t="s">
        <v>369</v>
      </c>
      <c r="IJ32" s="124" t="s">
        <v>369</v>
      </c>
      <c r="IK32" s="142"/>
      <c r="IL32" s="154" t="s">
        <v>369</v>
      </c>
      <c r="IM32" s="154" t="s">
        <v>369</v>
      </c>
      <c r="IN32" s="154" t="s">
        <v>369</v>
      </c>
      <c r="IO32" s="154" t="s">
        <v>369</v>
      </c>
      <c r="IP32" s="154" t="s">
        <v>369</v>
      </c>
      <c r="IQ32" s="154" t="s">
        <v>369</v>
      </c>
      <c r="IR32" s="154" t="s">
        <v>369</v>
      </c>
      <c r="IS32" s="154" t="s">
        <v>369</v>
      </c>
      <c r="IT32" s="154" t="s">
        <v>369</v>
      </c>
      <c r="IU32" s="154" t="s">
        <v>369</v>
      </c>
      <c r="IV32" s="154" t="s">
        <v>369</v>
      </c>
      <c r="IW32" s="154" t="s">
        <v>369</v>
      </c>
      <c r="IX32" s="154" t="s">
        <v>111</v>
      </c>
      <c r="IY32" s="154" t="s">
        <v>369</v>
      </c>
      <c r="IZ32" s="154" t="s">
        <v>369</v>
      </c>
      <c r="JA32" s="154" t="s">
        <v>369</v>
      </c>
      <c r="JB32" s="154" t="s">
        <v>369</v>
      </c>
      <c r="JC32" s="154" t="s">
        <v>369</v>
      </c>
      <c r="JD32" s="156" t="s">
        <v>115</v>
      </c>
      <c r="JE32" s="154" t="s">
        <v>369</v>
      </c>
      <c r="JF32" s="154" t="s">
        <v>369</v>
      </c>
      <c r="JG32" s="154" t="s">
        <v>369</v>
      </c>
      <c r="JH32" s="154" t="s">
        <v>115</v>
      </c>
      <c r="JI32" s="154" t="s">
        <v>369</v>
      </c>
      <c r="JJ32" s="154" t="s">
        <v>369</v>
      </c>
      <c r="JK32" s="154" t="s">
        <v>369</v>
      </c>
      <c r="JL32" s="154" t="s">
        <v>369</v>
      </c>
      <c r="JM32" s="154" t="s">
        <v>369</v>
      </c>
      <c r="JN32" s="154" t="s">
        <v>369</v>
      </c>
      <c r="JO32" s="154" t="s">
        <v>369</v>
      </c>
      <c r="JP32" s="154" t="s">
        <v>369</v>
      </c>
      <c r="JQ32" s="154" t="s">
        <v>369</v>
      </c>
      <c r="JR32" s="154" t="s">
        <v>369</v>
      </c>
      <c r="JS32" s="154" t="s">
        <v>369</v>
      </c>
      <c r="JT32" s="154" t="s">
        <v>369</v>
      </c>
      <c r="JU32" s="154" t="s">
        <v>369</v>
      </c>
      <c r="JV32" s="154" t="s">
        <v>369</v>
      </c>
      <c r="JW32" s="154" t="s">
        <v>369</v>
      </c>
      <c r="JX32" s="154" t="s">
        <v>369</v>
      </c>
      <c r="JY32" s="141"/>
      <c r="JZ32" s="166" t="str">
        <f t="shared" si="44"/>
        <v/>
      </c>
      <c r="KA32" s="166" t="str">
        <f t="shared" si="45"/>
        <v/>
      </c>
      <c r="KB32" s="166" t="str">
        <f t="shared" si="46"/>
        <v/>
      </c>
      <c r="KC32" s="166" t="str">
        <f t="shared" si="47"/>
        <v/>
      </c>
      <c r="KD32" s="166" t="str">
        <f t="shared" si="48"/>
        <v/>
      </c>
      <c r="KE32" s="166" t="str">
        <f t="shared" si="49"/>
        <v/>
      </c>
      <c r="KF32" s="166" t="str">
        <f t="shared" si="50"/>
        <v/>
      </c>
      <c r="KG32" s="166" t="str">
        <f t="shared" si="51"/>
        <v/>
      </c>
      <c r="KH32" s="166" t="str">
        <f t="shared" si="52"/>
        <v/>
      </c>
      <c r="KI32" s="166" t="str">
        <f t="shared" si="53"/>
        <v/>
      </c>
      <c r="KJ32" s="166" t="str">
        <f t="shared" si="54"/>
        <v/>
      </c>
      <c r="KK32" s="166" t="str">
        <f t="shared" si="55"/>
        <v/>
      </c>
      <c r="KL32" s="166" t="str">
        <f t="shared" si="56"/>
        <v/>
      </c>
      <c r="KM32" s="166" t="str">
        <f t="shared" si="57"/>
        <v/>
      </c>
      <c r="KN32" s="166" t="str">
        <f t="shared" si="58"/>
        <v/>
      </c>
      <c r="KO32" s="166" t="str">
        <f t="shared" si="59"/>
        <v/>
      </c>
      <c r="KP32" s="166" t="str">
        <f t="shared" si="60"/>
        <v/>
      </c>
      <c r="KQ32" s="166" t="str">
        <f t="shared" si="61"/>
        <v/>
      </c>
      <c r="KR32" s="166" t="str">
        <f t="shared" si="62"/>
        <v/>
      </c>
      <c r="KS32" s="166" t="str">
        <f t="shared" si="63"/>
        <v/>
      </c>
      <c r="KT32" s="166" t="str">
        <f t="shared" si="64"/>
        <v/>
      </c>
      <c r="KU32" s="166" t="str">
        <f t="shared" si="65"/>
        <v/>
      </c>
      <c r="KV32" s="166" t="str">
        <f t="shared" si="66"/>
        <v/>
      </c>
      <c r="KW32" s="166" t="str">
        <f t="shared" si="67"/>
        <v/>
      </c>
      <c r="KX32" s="166" t="str">
        <f t="shared" si="68"/>
        <v/>
      </c>
      <c r="KY32" s="166" t="str">
        <f t="shared" si="69"/>
        <v/>
      </c>
      <c r="KZ32" s="166" t="str">
        <f t="shared" si="70"/>
        <v/>
      </c>
      <c r="LA32" s="166" t="str">
        <f t="shared" si="71"/>
        <v/>
      </c>
      <c r="LB32" s="166" t="str">
        <f t="shared" si="72"/>
        <v/>
      </c>
      <c r="LC32" s="166" t="str">
        <f t="shared" si="73"/>
        <v/>
      </c>
      <c r="LD32" s="166" t="str">
        <f t="shared" si="74"/>
        <v/>
      </c>
      <c r="LE32" s="166" t="str">
        <f t="shared" si="75"/>
        <v/>
      </c>
      <c r="LF32" s="166" t="str">
        <f t="shared" si="76"/>
        <v/>
      </c>
      <c r="LG32" s="166" t="str">
        <f t="shared" si="77"/>
        <v/>
      </c>
      <c r="LH32" s="166" t="str">
        <f t="shared" si="78"/>
        <v/>
      </c>
      <c r="LI32" s="166" t="str">
        <f t="shared" si="79"/>
        <v/>
      </c>
      <c r="LJ32" s="166" t="str">
        <f t="shared" si="80"/>
        <v/>
      </c>
      <c r="LK32" s="166" t="str">
        <f t="shared" si="81"/>
        <v/>
      </c>
      <c r="LL32" s="166" t="str">
        <f t="shared" si="82"/>
        <v/>
      </c>
      <c r="LM32" s="168">
        <f t="shared" si="83"/>
        <v>0</v>
      </c>
      <c r="LN32" s="115"/>
      <c r="LO32" s="115"/>
      <c r="LP32" s="115"/>
      <c r="LQ32" s="115"/>
      <c r="LR32" s="115"/>
      <c r="LS32" s="115"/>
      <c r="LT32" s="115"/>
      <c r="LU32" s="115"/>
      <c r="LV32" s="115"/>
      <c r="LW32" s="115"/>
      <c r="LX32" s="115"/>
      <c r="LY32" s="115"/>
      <c r="LZ32" s="115">
        <v>24</v>
      </c>
      <c r="MA32" s="115"/>
      <c r="MB32" s="115"/>
      <c r="MC32" s="115"/>
      <c r="MD32" s="115"/>
      <c r="ME32" s="115"/>
      <c r="MF32" s="115">
        <v>61</v>
      </c>
      <c r="MG32" s="115"/>
      <c r="MH32" s="115"/>
      <c r="MI32" s="115"/>
      <c r="MJ32" s="115">
        <v>36</v>
      </c>
      <c r="MK32" s="115"/>
      <c r="ML32" s="115"/>
      <c r="MM32" s="115"/>
      <c r="MN32" s="115"/>
      <c r="MO32" s="115"/>
      <c r="MP32" s="115"/>
      <c r="MQ32" s="115"/>
      <c r="MR32" s="115"/>
      <c r="MS32" s="115"/>
      <c r="MT32" s="115"/>
      <c r="MU32" s="115"/>
      <c r="MV32" s="115"/>
      <c r="MW32" s="115"/>
      <c r="MX32" s="115"/>
      <c r="MY32" s="115"/>
      <c r="MZ32" s="115"/>
      <c r="NA32" s="142"/>
      <c r="NB32" s="115">
        <f t="shared" si="84"/>
        <v>0</v>
      </c>
      <c r="NC32" s="115">
        <f t="shared" si="85"/>
        <v>0</v>
      </c>
      <c r="ND32" s="115">
        <f t="shared" si="86"/>
        <v>0</v>
      </c>
      <c r="NE32" s="115">
        <f t="shared" si="87"/>
        <v>0</v>
      </c>
      <c r="NF32" s="115">
        <f t="shared" si="88"/>
        <v>0</v>
      </c>
      <c r="NG32" s="115">
        <f t="shared" si="89"/>
        <v>0</v>
      </c>
      <c r="NH32" s="115">
        <f t="shared" si="90"/>
        <v>0</v>
      </c>
      <c r="NI32" s="115">
        <f t="shared" si="91"/>
        <v>0</v>
      </c>
      <c r="NJ32" s="115">
        <f t="shared" si="92"/>
        <v>0</v>
      </c>
      <c r="NK32" s="115">
        <f t="shared" si="93"/>
        <v>0</v>
      </c>
      <c r="NL32" s="115">
        <f t="shared" si="94"/>
        <v>0</v>
      </c>
      <c r="NM32" s="115">
        <f t="shared" si="95"/>
        <v>0</v>
      </c>
      <c r="NN32" s="115">
        <f t="shared" si="96"/>
        <v>0</v>
      </c>
      <c r="NO32" s="115">
        <f t="shared" si="97"/>
        <v>0</v>
      </c>
      <c r="NP32" s="115">
        <f t="shared" si="98"/>
        <v>0</v>
      </c>
      <c r="NQ32" s="115">
        <f t="shared" si="99"/>
        <v>0</v>
      </c>
      <c r="NR32" s="115">
        <f t="shared" si="100"/>
        <v>0</v>
      </c>
      <c r="NS32" s="115">
        <f t="shared" si="101"/>
        <v>0</v>
      </c>
      <c r="NT32" s="115">
        <f t="shared" si="102"/>
        <v>55</v>
      </c>
      <c r="NU32" s="115">
        <f t="shared" si="103"/>
        <v>0</v>
      </c>
      <c r="NV32" s="115">
        <f t="shared" si="104"/>
        <v>0</v>
      </c>
      <c r="NW32" s="115">
        <f t="shared" si="105"/>
        <v>0</v>
      </c>
      <c r="NX32" s="115">
        <f t="shared" si="106"/>
        <v>20</v>
      </c>
      <c r="NY32" s="115">
        <f t="shared" si="107"/>
        <v>0</v>
      </c>
      <c r="NZ32" s="115">
        <f t="shared" si="108"/>
        <v>0</v>
      </c>
      <c r="OA32" s="115">
        <f t="shared" si="109"/>
        <v>0</v>
      </c>
      <c r="OB32" s="115">
        <f t="shared" si="110"/>
        <v>0</v>
      </c>
      <c r="OC32" s="115">
        <f t="shared" si="111"/>
        <v>0</v>
      </c>
      <c r="OD32" s="115">
        <f t="shared" si="112"/>
        <v>0</v>
      </c>
      <c r="OE32" s="115">
        <f t="shared" si="113"/>
        <v>0</v>
      </c>
      <c r="OF32" s="115">
        <f t="shared" si="114"/>
        <v>0</v>
      </c>
      <c r="OG32" s="115">
        <f t="shared" si="115"/>
        <v>0</v>
      </c>
      <c r="OH32" s="115">
        <f t="shared" si="116"/>
        <v>0</v>
      </c>
      <c r="OI32" s="115">
        <f t="shared" si="117"/>
        <v>0</v>
      </c>
      <c r="OJ32" s="115">
        <f t="shared" si="118"/>
        <v>0</v>
      </c>
      <c r="OK32" s="115">
        <f t="shared" si="119"/>
        <v>0</v>
      </c>
      <c r="OL32" s="115">
        <f t="shared" si="120"/>
        <v>0</v>
      </c>
      <c r="OM32" s="115">
        <f t="shared" si="121"/>
        <v>0</v>
      </c>
      <c r="ON32" s="115">
        <f t="shared" si="122"/>
        <v>0</v>
      </c>
      <c r="OO32" s="142"/>
      <c r="OP32" s="170" t="str">
        <f t="shared" si="123"/>
        <v/>
      </c>
      <c r="OQ32" s="170" t="str">
        <f t="shared" si="124"/>
        <v/>
      </c>
      <c r="OR32" s="170" t="str">
        <f t="shared" si="125"/>
        <v/>
      </c>
      <c r="OS32" s="170" t="str">
        <f t="shared" si="126"/>
        <v/>
      </c>
      <c r="OT32" s="170" t="str">
        <f t="shared" si="127"/>
        <v/>
      </c>
      <c r="OU32" s="170" t="str">
        <f t="shared" si="128"/>
        <v/>
      </c>
      <c r="OV32" s="170" t="str">
        <f t="shared" si="129"/>
        <v/>
      </c>
      <c r="OW32" s="170" t="str">
        <f t="shared" si="130"/>
        <v/>
      </c>
      <c r="OX32" s="170" t="str">
        <f t="shared" si="131"/>
        <v/>
      </c>
      <c r="OY32" s="170" t="str">
        <f t="shared" si="132"/>
        <v/>
      </c>
      <c r="OZ32" s="170" t="str">
        <f t="shared" si="133"/>
        <v/>
      </c>
      <c r="PA32" s="170" t="str">
        <f t="shared" si="134"/>
        <v/>
      </c>
      <c r="PB32" s="170" t="str">
        <f t="shared" si="135"/>
        <v/>
      </c>
      <c r="PC32" s="170" t="str">
        <f t="shared" si="136"/>
        <v/>
      </c>
      <c r="PD32" s="170" t="str">
        <f t="shared" si="137"/>
        <v/>
      </c>
      <c r="PE32" s="170" t="str">
        <f t="shared" si="138"/>
        <v/>
      </c>
      <c r="PF32" s="170" t="str">
        <f t="shared" si="139"/>
        <v/>
      </c>
      <c r="PG32" s="170" t="str">
        <f t="shared" si="140"/>
        <v/>
      </c>
      <c r="PH32" s="170" t="str">
        <f t="shared" si="141"/>
        <v/>
      </c>
      <c r="PI32" s="170" t="str">
        <f t="shared" si="142"/>
        <v/>
      </c>
      <c r="PJ32" s="170" t="str">
        <f t="shared" si="143"/>
        <v/>
      </c>
      <c r="PK32" s="170" t="str">
        <f t="shared" si="144"/>
        <v/>
      </c>
      <c r="PL32" s="170" t="str">
        <f t="shared" si="145"/>
        <v/>
      </c>
      <c r="PM32" s="170" t="str">
        <f t="shared" si="146"/>
        <v/>
      </c>
      <c r="PN32" s="170" t="str">
        <f t="shared" si="147"/>
        <v/>
      </c>
      <c r="PO32" s="170" t="str">
        <f t="shared" si="148"/>
        <v/>
      </c>
      <c r="PP32" s="170" t="str">
        <f t="shared" si="149"/>
        <v/>
      </c>
      <c r="PQ32" s="170" t="str">
        <f t="shared" si="150"/>
        <v/>
      </c>
      <c r="PR32" s="170" t="str">
        <f t="shared" si="151"/>
        <v/>
      </c>
      <c r="PS32" s="170" t="str">
        <f t="shared" si="152"/>
        <v/>
      </c>
      <c r="PT32" s="170" t="str">
        <f t="shared" si="153"/>
        <v/>
      </c>
      <c r="PU32" s="170" t="str">
        <f t="shared" si="154"/>
        <v/>
      </c>
      <c r="PV32" s="170" t="str">
        <f t="shared" si="155"/>
        <v/>
      </c>
      <c r="PW32" s="170" t="str">
        <f t="shared" si="156"/>
        <v/>
      </c>
      <c r="PX32" s="170" t="str">
        <f t="shared" si="157"/>
        <v/>
      </c>
      <c r="PY32" s="170" t="str">
        <f t="shared" si="158"/>
        <v/>
      </c>
      <c r="PZ32" s="170" t="str">
        <f t="shared" si="159"/>
        <v/>
      </c>
      <c r="QA32" s="170" t="str">
        <f t="shared" si="160"/>
        <v/>
      </c>
      <c r="QB32" s="170" t="str">
        <f t="shared" si="161"/>
        <v/>
      </c>
      <c r="QC32" s="172"/>
      <c r="QD32" s="171" t="str">
        <f t="shared" si="162"/>
        <v/>
      </c>
      <c r="QE32" s="172" t="str">
        <f t="shared" si="163"/>
        <v/>
      </c>
      <c r="QF32" s="172" t="str">
        <f t="shared" si="164"/>
        <v/>
      </c>
      <c r="QG32" s="172" t="str">
        <f t="shared" si="165"/>
        <v/>
      </c>
      <c r="QH32" s="172" t="str">
        <f t="shared" si="166"/>
        <v/>
      </c>
      <c r="QI32" s="172" t="str">
        <f t="shared" si="167"/>
        <v/>
      </c>
      <c r="QJ32" s="172" t="str">
        <f t="shared" si="168"/>
        <v/>
      </c>
      <c r="QK32" s="172" t="str">
        <f t="shared" si="169"/>
        <v/>
      </c>
      <c r="QL32" s="172" t="str">
        <f t="shared" si="170"/>
        <v/>
      </c>
      <c r="QM32" s="172" t="str">
        <f t="shared" si="171"/>
        <v/>
      </c>
      <c r="QN32" s="172" t="str">
        <f t="shared" si="172"/>
        <v/>
      </c>
      <c r="QO32" s="172" t="str">
        <f t="shared" si="173"/>
        <v/>
      </c>
      <c r="QP32" s="172" t="str">
        <f t="shared" si="174"/>
        <v/>
      </c>
      <c r="QQ32" s="172" t="str">
        <f t="shared" si="175"/>
        <v/>
      </c>
      <c r="QR32" s="172" t="str">
        <f t="shared" si="176"/>
        <v/>
      </c>
      <c r="QS32" s="172" t="str">
        <f t="shared" si="177"/>
        <v/>
      </c>
      <c r="QT32" s="172" t="str">
        <f t="shared" si="178"/>
        <v/>
      </c>
      <c r="QU32" s="172" t="str">
        <f t="shared" si="179"/>
        <v/>
      </c>
      <c r="QV32" s="172" t="str">
        <f t="shared" si="180"/>
        <v/>
      </c>
      <c r="QW32" s="172" t="str">
        <f t="shared" si="181"/>
        <v/>
      </c>
      <c r="QX32" s="172" t="str">
        <f t="shared" si="182"/>
        <v/>
      </c>
      <c r="QY32" s="172" t="str">
        <f t="shared" si="183"/>
        <v/>
      </c>
      <c r="QZ32" s="172" t="str">
        <f t="shared" si="184"/>
        <v/>
      </c>
      <c r="RA32" s="172" t="str">
        <f t="shared" si="185"/>
        <v/>
      </c>
      <c r="RB32" s="172" t="str">
        <f t="shared" si="186"/>
        <v/>
      </c>
      <c r="RC32" s="172" t="str">
        <f t="shared" si="187"/>
        <v/>
      </c>
      <c r="RD32" s="172" t="str">
        <f t="shared" si="188"/>
        <v/>
      </c>
      <c r="RE32" s="172" t="str">
        <f t="shared" si="189"/>
        <v/>
      </c>
      <c r="RF32" s="172" t="str">
        <f t="shared" si="190"/>
        <v/>
      </c>
      <c r="RG32" s="172" t="str">
        <f t="shared" si="191"/>
        <v/>
      </c>
      <c r="RH32" s="172" t="str">
        <f t="shared" si="192"/>
        <v/>
      </c>
      <c r="RI32" s="172" t="str">
        <f t="shared" si="193"/>
        <v/>
      </c>
      <c r="RJ32" s="172" t="str">
        <f t="shared" si="194"/>
        <v/>
      </c>
      <c r="RK32" s="172" t="str">
        <f t="shared" si="195"/>
        <v/>
      </c>
      <c r="RL32" s="172" t="str">
        <f t="shared" si="196"/>
        <v/>
      </c>
      <c r="RM32" s="172" t="str">
        <f t="shared" si="197"/>
        <v/>
      </c>
      <c r="RN32" s="172" t="str">
        <f t="shared" si="198"/>
        <v/>
      </c>
      <c r="RO32" s="172" t="str">
        <f t="shared" si="199"/>
        <v/>
      </c>
      <c r="RP32" s="172" t="str">
        <f t="shared" si="200"/>
        <v/>
      </c>
      <c r="RQ32" s="173">
        <f t="shared" si="201"/>
        <v>0</v>
      </c>
      <c r="RR32" s="21" t="str">
        <f t="shared" si="202"/>
        <v/>
      </c>
      <c r="RS32" s="21" t="str">
        <f t="shared" si="203"/>
        <v/>
      </c>
      <c r="RT32" s="21" t="str">
        <f t="shared" si="204"/>
        <v/>
      </c>
      <c r="RU32" s="21" t="str">
        <f t="shared" si="205"/>
        <v/>
      </c>
      <c r="RV32" s="21" t="str">
        <f t="shared" si="206"/>
        <v/>
      </c>
      <c r="RW32" s="21" t="str">
        <f t="shared" si="207"/>
        <v/>
      </c>
      <c r="RX32" s="174" t="str">
        <f t="shared" si="208"/>
        <v/>
      </c>
      <c r="RY32" s="175" t="str">
        <f t="shared" si="209"/>
        <v/>
      </c>
      <c r="RZ32" s="175" t="str">
        <f t="shared" si="210"/>
        <v/>
      </c>
      <c r="SA32" s="175" t="str">
        <f t="shared" si="211"/>
        <v/>
      </c>
      <c r="SB32" s="175" t="str">
        <f t="shared" si="212"/>
        <v/>
      </c>
      <c r="SC32" s="175" t="str">
        <f t="shared" si="213"/>
        <v/>
      </c>
      <c r="SD32" s="175" t="str">
        <f t="shared" si="214"/>
        <v/>
      </c>
      <c r="SE32" s="175">
        <f t="shared" si="215"/>
        <v>0</v>
      </c>
    </row>
    <row r="33" spans="1:500" ht="25.5" hidden="1">
      <c r="A33" s="75">
        <v>23</v>
      </c>
      <c r="B33" s="82" t="s">
        <v>150</v>
      </c>
      <c r="C33" s="80" t="s">
        <v>166</v>
      </c>
      <c r="D33" s="76" t="s">
        <v>171</v>
      </c>
      <c r="E33" s="76" t="s">
        <v>175</v>
      </c>
      <c r="F33" s="77">
        <v>1</v>
      </c>
      <c r="G33" s="106">
        <v>99867180</v>
      </c>
      <c r="H33" s="109" t="s">
        <v>369</v>
      </c>
      <c r="I33" s="109" t="s">
        <v>369</v>
      </c>
      <c r="J33" s="109" t="s">
        <v>369</v>
      </c>
      <c r="K33" s="109" t="s">
        <v>369</v>
      </c>
      <c r="L33" s="109" t="s">
        <v>369</v>
      </c>
      <c r="M33" s="109" t="s">
        <v>369</v>
      </c>
      <c r="N33" s="109" t="s">
        <v>369</v>
      </c>
      <c r="O33" s="109" t="s">
        <v>369</v>
      </c>
      <c r="P33" s="109" t="s">
        <v>369</v>
      </c>
      <c r="Q33" s="109" t="s">
        <v>369</v>
      </c>
      <c r="R33" s="109" t="s">
        <v>369</v>
      </c>
      <c r="S33" s="109" t="s">
        <v>369</v>
      </c>
      <c r="T33" s="109" t="s">
        <v>369</v>
      </c>
      <c r="U33" s="109" t="s">
        <v>369</v>
      </c>
      <c r="V33" s="109" t="s">
        <v>369</v>
      </c>
      <c r="W33" s="109" t="s">
        <v>369</v>
      </c>
      <c r="X33" s="109" t="s">
        <v>369</v>
      </c>
      <c r="Y33" s="109" t="s">
        <v>369</v>
      </c>
      <c r="Z33" s="109" t="s">
        <v>369</v>
      </c>
      <c r="AA33" s="109" t="s">
        <v>369</v>
      </c>
      <c r="AB33" s="109" t="s">
        <v>369</v>
      </c>
      <c r="AC33" s="110">
        <v>94873821</v>
      </c>
      <c r="AD33" s="109" t="s">
        <v>369</v>
      </c>
      <c r="AE33" s="109" t="s">
        <v>369</v>
      </c>
      <c r="AF33" s="109" t="s">
        <v>369</v>
      </c>
      <c r="AG33" s="109" t="s">
        <v>369</v>
      </c>
      <c r="AH33" s="109" t="s">
        <v>369</v>
      </c>
      <c r="AI33" s="109" t="s">
        <v>369</v>
      </c>
      <c r="AJ33" s="109" t="s">
        <v>369</v>
      </c>
      <c r="AK33" s="109" t="s">
        <v>369</v>
      </c>
      <c r="AL33" s="109" t="s">
        <v>369</v>
      </c>
      <c r="AM33" s="109" t="s">
        <v>369</v>
      </c>
      <c r="AN33" s="109" t="s">
        <v>369</v>
      </c>
      <c r="AO33" s="109" t="s">
        <v>369</v>
      </c>
      <c r="AP33" s="109" t="s">
        <v>369</v>
      </c>
      <c r="AQ33" s="109" t="s">
        <v>369</v>
      </c>
      <c r="AR33" s="110">
        <v>97063540</v>
      </c>
      <c r="AS33" s="109" t="s">
        <v>369</v>
      </c>
      <c r="AT33" s="109" t="s">
        <v>369</v>
      </c>
      <c r="AU33" s="144"/>
      <c r="AV33" s="130" t="s">
        <v>111</v>
      </c>
      <c r="AW33" s="130" t="s">
        <v>111</v>
      </c>
      <c r="AX33" s="130" t="s">
        <v>111</v>
      </c>
      <c r="AY33" s="130" t="s">
        <v>111</v>
      </c>
      <c r="AZ33" s="130" t="s">
        <v>111</v>
      </c>
      <c r="BA33" s="130" t="s">
        <v>111</v>
      </c>
      <c r="BB33" s="130" t="s">
        <v>111</v>
      </c>
      <c r="BC33" s="130" t="s">
        <v>115</v>
      </c>
      <c r="BD33" s="130" t="s">
        <v>111</v>
      </c>
      <c r="BE33" s="130" t="s">
        <v>111</v>
      </c>
      <c r="BF33" s="130" t="s">
        <v>111</v>
      </c>
      <c r="BG33" s="130" t="s">
        <v>111</v>
      </c>
      <c r="BH33" s="130" t="s">
        <v>115</v>
      </c>
      <c r="BI33" s="130" t="s">
        <v>111</v>
      </c>
      <c r="BJ33" s="130" t="s">
        <v>111</v>
      </c>
      <c r="BK33" s="130" t="s">
        <v>111</v>
      </c>
      <c r="BL33" s="130" t="s">
        <v>115</v>
      </c>
      <c r="BM33" s="130" t="s">
        <v>115</v>
      </c>
      <c r="BN33" s="130" t="s">
        <v>111</v>
      </c>
      <c r="BO33" s="130" t="s">
        <v>115</v>
      </c>
      <c r="BP33" s="130" t="s">
        <v>111</v>
      </c>
      <c r="BQ33" s="130" t="s">
        <v>111</v>
      </c>
      <c r="BR33" s="130" t="s">
        <v>111</v>
      </c>
      <c r="BS33" s="130" t="s">
        <v>111</v>
      </c>
      <c r="BT33" s="130" t="s">
        <v>111</v>
      </c>
      <c r="BU33" s="130" t="s">
        <v>111</v>
      </c>
      <c r="BV33" s="130" t="s">
        <v>111</v>
      </c>
      <c r="BW33" s="130" t="s">
        <v>111</v>
      </c>
      <c r="BX33" s="130" t="s">
        <v>111</v>
      </c>
      <c r="BY33" s="130" t="s">
        <v>115</v>
      </c>
      <c r="BZ33" s="130" t="s">
        <v>111</v>
      </c>
      <c r="CA33" s="130" t="s">
        <v>111</v>
      </c>
      <c r="CB33" s="130" t="s">
        <v>111</v>
      </c>
      <c r="CC33" s="130" t="s">
        <v>111</v>
      </c>
      <c r="CD33" s="130" t="s">
        <v>111</v>
      </c>
      <c r="CE33" s="130" t="s">
        <v>111</v>
      </c>
      <c r="CF33" s="130" t="s">
        <v>111</v>
      </c>
      <c r="CG33" s="130" t="s">
        <v>111</v>
      </c>
      <c r="CH33" s="130" t="s">
        <v>111</v>
      </c>
      <c r="CI33" s="131" t="s">
        <v>111</v>
      </c>
      <c r="CJ33" s="131" t="s">
        <v>111</v>
      </c>
      <c r="CK33" s="131" t="s">
        <v>111</v>
      </c>
      <c r="CL33" s="131" t="s">
        <v>111</v>
      </c>
      <c r="CM33" s="131" t="s">
        <v>111</v>
      </c>
      <c r="CN33" s="131" t="s">
        <v>111</v>
      </c>
      <c r="CO33" s="131" t="s">
        <v>111</v>
      </c>
      <c r="CP33" s="131" t="s">
        <v>111</v>
      </c>
      <c r="CQ33" s="131" t="s">
        <v>111</v>
      </c>
      <c r="CR33" s="131" t="s">
        <v>111</v>
      </c>
      <c r="CS33" s="131" t="s">
        <v>111</v>
      </c>
      <c r="CT33" s="131" t="s">
        <v>111</v>
      </c>
      <c r="CU33" s="131" t="s">
        <v>115</v>
      </c>
      <c r="CV33" s="131" t="s">
        <v>111</v>
      </c>
      <c r="CW33" s="131" t="s">
        <v>111</v>
      </c>
      <c r="CX33" s="131" t="s">
        <v>111</v>
      </c>
      <c r="CY33" s="131" t="s">
        <v>111</v>
      </c>
      <c r="CZ33" s="131" t="s">
        <v>111</v>
      </c>
      <c r="DA33" s="131" t="s">
        <v>111</v>
      </c>
      <c r="DB33" s="131" t="s">
        <v>111</v>
      </c>
      <c r="DC33" s="131" t="s">
        <v>111</v>
      </c>
      <c r="DD33" s="131" t="s">
        <v>111</v>
      </c>
      <c r="DE33" s="131" t="s">
        <v>111</v>
      </c>
      <c r="DF33" s="131" t="s">
        <v>111</v>
      </c>
      <c r="DG33" s="131" t="s">
        <v>115</v>
      </c>
      <c r="DH33" s="131" t="s">
        <v>111</v>
      </c>
      <c r="DI33" s="131" t="s">
        <v>111</v>
      </c>
      <c r="DJ33" s="131" t="s">
        <v>115</v>
      </c>
      <c r="DK33" s="131" t="s">
        <v>111</v>
      </c>
      <c r="DL33" s="131" t="s">
        <v>111</v>
      </c>
      <c r="DM33" s="131" t="s">
        <v>111</v>
      </c>
      <c r="DN33" s="131" t="s">
        <v>111</v>
      </c>
      <c r="DO33" s="131" t="s">
        <v>111</v>
      </c>
      <c r="DP33" s="131" t="s">
        <v>111</v>
      </c>
      <c r="DQ33" s="131" t="s">
        <v>111</v>
      </c>
      <c r="DR33" s="131" t="s">
        <v>111</v>
      </c>
      <c r="DS33" s="131" t="s">
        <v>111</v>
      </c>
      <c r="DT33" s="131" t="s">
        <v>111</v>
      </c>
      <c r="DU33" s="131" t="s">
        <v>111</v>
      </c>
      <c r="DV33" s="132" t="s">
        <v>111</v>
      </c>
      <c r="DW33" s="132" t="s">
        <v>111</v>
      </c>
      <c r="DX33" s="132" t="s">
        <v>111</v>
      </c>
      <c r="DY33" s="132" t="s">
        <v>111</v>
      </c>
      <c r="DZ33" s="132" t="s">
        <v>111</v>
      </c>
      <c r="EA33" s="132" t="s">
        <v>111</v>
      </c>
      <c r="EB33" s="132" t="s">
        <v>111</v>
      </c>
      <c r="EC33" s="132" t="s">
        <v>111</v>
      </c>
      <c r="ED33" s="132" t="s">
        <v>111</v>
      </c>
      <c r="EE33" s="132" t="s">
        <v>111</v>
      </c>
      <c r="EF33" s="132" t="s">
        <v>111</v>
      </c>
      <c r="EG33" s="132" t="s">
        <v>111</v>
      </c>
      <c r="EH33" s="132" t="s">
        <v>111</v>
      </c>
      <c r="EI33" s="132" t="s">
        <v>111</v>
      </c>
      <c r="EJ33" s="132" t="s">
        <v>111</v>
      </c>
      <c r="EK33" s="132" t="s">
        <v>111</v>
      </c>
      <c r="EL33" s="132" t="s">
        <v>111</v>
      </c>
      <c r="EM33" s="132" t="s">
        <v>111</v>
      </c>
      <c r="EN33" s="132" t="s">
        <v>111</v>
      </c>
      <c r="EO33" s="132" t="s">
        <v>111</v>
      </c>
      <c r="EP33" s="132" t="s">
        <v>111</v>
      </c>
      <c r="EQ33" s="132" t="s">
        <v>111</v>
      </c>
      <c r="ER33" s="132" t="s">
        <v>111</v>
      </c>
      <c r="ES33" s="132" t="s">
        <v>111</v>
      </c>
      <c r="ET33" s="132" t="s">
        <v>115</v>
      </c>
      <c r="EU33" s="132" t="s">
        <v>111</v>
      </c>
      <c r="EV33" s="132" t="s">
        <v>111</v>
      </c>
      <c r="EW33" s="132" t="s">
        <v>111</v>
      </c>
      <c r="EX33" s="132" t="s">
        <v>111</v>
      </c>
      <c r="EY33" s="132" t="s">
        <v>115</v>
      </c>
      <c r="EZ33" s="132" t="s">
        <v>111</v>
      </c>
      <c r="FA33" s="132" t="s">
        <v>111</v>
      </c>
      <c r="FB33" s="132" t="s">
        <v>111</v>
      </c>
      <c r="FC33" s="132" t="s">
        <v>111</v>
      </c>
      <c r="FD33" s="132" t="s">
        <v>111</v>
      </c>
      <c r="FE33" s="132" t="s">
        <v>111</v>
      </c>
      <c r="FF33" s="132" t="s">
        <v>111</v>
      </c>
      <c r="FG33" s="132" t="s">
        <v>111</v>
      </c>
      <c r="FH33" s="132" t="s">
        <v>111</v>
      </c>
      <c r="FI33" s="136"/>
      <c r="FJ33" s="138" t="str">
        <f t="shared" si="5"/>
        <v>CUMPLE</v>
      </c>
      <c r="FK33" s="138" t="str">
        <f t="shared" si="6"/>
        <v>CUMPLE</v>
      </c>
      <c r="FL33" s="138" t="str">
        <f t="shared" si="7"/>
        <v>CUMPLE</v>
      </c>
      <c r="FM33" s="138" t="str">
        <f t="shared" si="8"/>
        <v>CUMPLE</v>
      </c>
      <c r="FN33" s="138" t="str">
        <f t="shared" si="9"/>
        <v>CUMPLE</v>
      </c>
      <c r="FO33" s="138" t="str">
        <f t="shared" si="10"/>
        <v>CUMPLE</v>
      </c>
      <c r="FP33" s="138" t="str">
        <f t="shared" si="11"/>
        <v>CUMPLE</v>
      </c>
      <c r="FQ33" s="138" t="str">
        <f t="shared" si="12"/>
        <v>NO CUMPLE</v>
      </c>
      <c r="FR33" s="138" t="str">
        <f t="shared" si="13"/>
        <v>CUMPLE</v>
      </c>
      <c r="FS33" s="138" t="str">
        <f t="shared" si="14"/>
        <v>CUMPLE</v>
      </c>
      <c r="FT33" s="138" t="str">
        <f t="shared" si="15"/>
        <v>CUMPLE</v>
      </c>
      <c r="FU33" s="138" t="str">
        <f t="shared" si="16"/>
        <v>CUMPLE</v>
      </c>
      <c r="FV33" s="138" t="str">
        <f t="shared" si="17"/>
        <v>NO CUMPLE</v>
      </c>
      <c r="FW33" s="138" t="str">
        <f t="shared" si="18"/>
        <v>CUMPLE</v>
      </c>
      <c r="FX33" s="138" t="str">
        <f t="shared" si="19"/>
        <v>CUMPLE</v>
      </c>
      <c r="FY33" s="138" t="str">
        <f t="shared" si="20"/>
        <v>CUMPLE</v>
      </c>
      <c r="FZ33" s="138" t="str">
        <f t="shared" si="21"/>
        <v>NO CUMPLE</v>
      </c>
      <c r="GA33" s="138" t="str">
        <f t="shared" si="22"/>
        <v>NO CUMPLE</v>
      </c>
      <c r="GB33" s="138" t="str">
        <f t="shared" si="23"/>
        <v>CUMPLE</v>
      </c>
      <c r="GC33" s="138" t="str">
        <f t="shared" si="24"/>
        <v>NO CUMPLE</v>
      </c>
      <c r="GD33" s="138" t="str">
        <f t="shared" si="25"/>
        <v>CUMPLE</v>
      </c>
      <c r="GE33" s="138" t="str">
        <f t="shared" si="26"/>
        <v>CUMPLE</v>
      </c>
      <c r="GF33" s="138" t="str">
        <f t="shared" si="27"/>
        <v>CUMPLE</v>
      </c>
      <c r="GG33" s="138" t="str">
        <f t="shared" si="28"/>
        <v>CUMPLE</v>
      </c>
      <c r="GH33" s="138" t="str">
        <f t="shared" si="29"/>
        <v>NO CUMPLE</v>
      </c>
      <c r="GI33" s="138" t="str">
        <f t="shared" si="30"/>
        <v>CUMPLE</v>
      </c>
      <c r="GJ33" s="138" t="str">
        <f t="shared" si="31"/>
        <v>CUMPLE</v>
      </c>
      <c r="GK33" s="138" t="str">
        <f t="shared" si="32"/>
        <v>NO CUMPLE</v>
      </c>
      <c r="GL33" s="138" t="str">
        <f t="shared" si="33"/>
        <v>CUMPLE</v>
      </c>
      <c r="GM33" s="138" t="str">
        <f t="shared" si="34"/>
        <v>NO CUMPLE</v>
      </c>
      <c r="GN33" s="138" t="str">
        <f t="shared" si="35"/>
        <v>CUMPLE</v>
      </c>
      <c r="GO33" s="138" t="str">
        <f t="shared" si="36"/>
        <v>CUMPLE</v>
      </c>
      <c r="GP33" s="138" t="str">
        <f t="shared" si="37"/>
        <v>CUMPLE</v>
      </c>
      <c r="GQ33" s="138" t="str">
        <f t="shared" si="38"/>
        <v>CUMPLE</v>
      </c>
      <c r="GR33" s="138" t="str">
        <f t="shared" si="39"/>
        <v>CUMPLE</v>
      </c>
      <c r="GS33" s="138" t="str">
        <f t="shared" si="40"/>
        <v>CUMPLE</v>
      </c>
      <c r="GT33" s="138" t="str">
        <f t="shared" si="41"/>
        <v>CUMPLE</v>
      </c>
      <c r="GU33" s="138" t="str">
        <f t="shared" si="42"/>
        <v>CUMPLE</v>
      </c>
      <c r="GV33" s="138" t="str">
        <f t="shared" si="43"/>
        <v>CUMPLE</v>
      </c>
      <c r="GW33" s="141"/>
      <c r="GX33" s="124" t="s">
        <v>369</v>
      </c>
      <c r="GY33" s="124" t="s">
        <v>369</v>
      </c>
      <c r="GZ33" s="124" t="s">
        <v>369</v>
      </c>
      <c r="HA33" s="124" t="s">
        <v>369</v>
      </c>
      <c r="HB33" s="124" t="s">
        <v>369</v>
      </c>
      <c r="HC33" s="124" t="s">
        <v>369</v>
      </c>
      <c r="HD33" s="124" t="s">
        <v>369</v>
      </c>
      <c r="HE33" s="124" t="s">
        <v>369</v>
      </c>
      <c r="HF33" s="124" t="s">
        <v>369</v>
      </c>
      <c r="HG33" s="124" t="s">
        <v>369</v>
      </c>
      <c r="HH33" s="124" t="s">
        <v>369</v>
      </c>
      <c r="HI33" s="124" t="s">
        <v>369</v>
      </c>
      <c r="HJ33" s="124" t="s">
        <v>369</v>
      </c>
      <c r="HK33" s="124" t="s">
        <v>369</v>
      </c>
      <c r="HL33" s="124" t="s">
        <v>369</v>
      </c>
      <c r="HM33" s="124" t="s">
        <v>369</v>
      </c>
      <c r="HN33" s="124" t="s">
        <v>369</v>
      </c>
      <c r="HO33" s="124" t="s">
        <v>369</v>
      </c>
      <c r="HP33" s="124" t="s">
        <v>369</v>
      </c>
      <c r="HQ33" s="124" t="s">
        <v>369</v>
      </c>
      <c r="HR33" s="124" t="s">
        <v>369</v>
      </c>
      <c r="HS33" s="124" t="s">
        <v>111</v>
      </c>
      <c r="HT33" s="124" t="s">
        <v>369</v>
      </c>
      <c r="HU33" s="124" t="s">
        <v>369</v>
      </c>
      <c r="HV33" s="124" t="s">
        <v>369</v>
      </c>
      <c r="HW33" s="124" t="s">
        <v>369</v>
      </c>
      <c r="HX33" s="124" t="s">
        <v>369</v>
      </c>
      <c r="HY33" s="124" t="s">
        <v>369</v>
      </c>
      <c r="HZ33" s="124" t="s">
        <v>369</v>
      </c>
      <c r="IA33" s="124" t="s">
        <v>369</v>
      </c>
      <c r="IB33" s="124" t="s">
        <v>369</v>
      </c>
      <c r="IC33" s="124" t="s">
        <v>369</v>
      </c>
      <c r="ID33" s="124" t="s">
        <v>369</v>
      </c>
      <c r="IE33" s="124" t="s">
        <v>369</v>
      </c>
      <c r="IF33" s="124" t="s">
        <v>369</v>
      </c>
      <c r="IG33" s="124" t="s">
        <v>369</v>
      </c>
      <c r="IH33" s="124" t="s">
        <v>111</v>
      </c>
      <c r="II33" s="124" t="s">
        <v>369</v>
      </c>
      <c r="IJ33" s="124" t="s">
        <v>369</v>
      </c>
      <c r="IK33" s="142"/>
      <c r="IL33" s="154" t="s">
        <v>369</v>
      </c>
      <c r="IM33" s="154" t="s">
        <v>369</v>
      </c>
      <c r="IN33" s="154" t="s">
        <v>369</v>
      </c>
      <c r="IO33" s="154" t="s">
        <v>369</v>
      </c>
      <c r="IP33" s="154" t="s">
        <v>369</v>
      </c>
      <c r="IQ33" s="154" t="s">
        <v>369</v>
      </c>
      <c r="IR33" s="154" t="s">
        <v>369</v>
      </c>
      <c r="IS33" s="154" t="s">
        <v>369</v>
      </c>
      <c r="IT33" s="154" t="s">
        <v>369</v>
      </c>
      <c r="IU33" s="154" t="s">
        <v>369</v>
      </c>
      <c r="IV33" s="154" t="s">
        <v>369</v>
      </c>
      <c r="IW33" s="154" t="s">
        <v>369</v>
      </c>
      <c r="IX33" s="154" t="s">
        <v>369</v>
      </c>
      <c r="IY33" s="154" t="s">
        <v>369</v>
      </c>
      <c r="IZ33" s="154" t="s">
        <v>369</v>
      </c>
      <c r="JA33" s="154" t="s">
        <v>369</v>
      </c>
      <c r="JB33" s="154" t="s">
        <v>369</v>
      </c>
      <c r="JC33" s="154" t="s">
        <v>369</v>
      </c>
      <c r="JD33" s="154" t="s">
        <v>369</v>
      </c>
      <c r="JE33" s="154" t="s">
        <v>369</v>
      </c>
      <c r="JF33" s="154" t="s">
        <v>369</v>
      </c>
      <c r="JG33" s="154" t="s">
        <v>111</v>
      </c>
      <c r="JH33" s="154" t="s">
        <v>369</v>
      </c>
      <c r="JI33" s="154" t="s">
        <v>369</v>
      </c>
      <c r="JJ33" s="154" t="s">
        <v>369</v>
      </c>
      <c r="JK33" s="154" t="s">
        <v>369</v>
      </c>
      <c r="JL33" s="154" t="s">
        <v>369</v>
      </c>
      <c r="JM33" s="154" t="s">
        <v>369</v>
      </c>
      <c r="JN33" s="154" t="s">
        <v>369</v>
      </c>
      <c r="JO33" s="154" t="s">
        <v>369</v>
      </c>
      <c r="JP33" s="154" t="s">
        <v>369</v>
      </c>
      <c r="JQ33" s="154" t="s">
        <v>369</v>
      </c>
      <c r="JR33" s="154" t="s">
        <v>369</v>
      </c>
      <c r="JS33" s="154" t="s">
        <v>369</v>
      </c>
      <c r="JT33" s="154" t="s">
        <v>369</v>
      </c>
      <c r="JU33" s="154" t="s">
        <v>369</v>
      </c>
      <c r="JV33" s="154" t="s">
        <v>111</v>
      </c>
      <c r="JW33" s="154" t="s">
        <v>369</v>
      </c>
      <c r="JX33" s="154" t="s">
        <v>369</v>
      </c>
      <c r="JY33" s="141"/>
      <c r="JZ33" s="166" t="str">
        <f t="shared" si="44"/>
        <v/>
      </c>
      <c r="KA33" s="166" t="str">
        <f t="shared" si="45"/>
        <v/>
      </c>
      <c r="KB33" s="166" t="str">
        <f t="shared" si="46"/>
        <v/>
      </c>
      <c r="KC33" s="166" t="str">
        <f t="shared" si="47"/>
        <v/>
      </c>
      <c r="KD33" s="166" t="str">
        <f t="shared" si="48"/>
        <v/>
      </c>
      <c r="KE33" s="166" t="str">
        <f t="shared" si="49"/>
        <v/>
      </c>
      <c r="KF33" s="166" t="str">
        <f t="shared" si="50"/>
        <v/>
      </c>
      <c r="KG33" s="166" t="str">
        <f t="shared" si="51"/>
        <v/>
      </c>
      <c r="KH33" s="166" t="str">
        <f t="shared" si="52"/>
        <v/>
      </c>
      <c r="KI33" s="166" t="str">
        <f t="shared" si="53"/>
        <v/>
      </c>
      <c r="KJ33" s="166" t="str">
        <f t="shared" si="54"/>
        <v/>
      </c>
      <c r="KK33" s="166" t="str">
        <f t="shared" si="55"/>
        <v/>
      </c>
      <c r="KL33" s="166" t="str">
        <f t="shared" si="56"/>
        <v/>
      </c>
      <c r="KM33" s="166" t="str">
        <f t="shared" si="57"/>
        <v/>
      </c>
      <c r="KN33" s="166" t="str">
        <f t="shared" si="58"/>
        <v/>
      </c>
      <c r="KO33" s="166" t="str">
        <f t="shared" si="59"/>
        <v/>
      </c>
      <c r="KP33" s="166" t="str">
        <f t="shared" si="60"/>
        <v/>
      </c>
      <c r="KQ33" s="166" t="str">
        <f t="shared" si="61"/>
        <v/>
      </c>
      <c r="KR33" s="166" t="str">
        <f t="shared" si="62"/>
        <v/>
      </c>
      <c r="KS33" s="166" t="str">
        <f t="shared" si="63"/>
        <v/>
      </c>
      <c r="KT33" s="166" t="str">
        <f t="shared" si="64"/>
        <v/>
      </c>
      <c r="KU33" s="166">
        <f t="shared" si="65"/>
        <v>94873821</v>
      </c>
      <c r="KV33" s="166" t="str">
        <f t="shared" si="66"/>
        <v/>
      </c>
      <c r="KW33" s="166" t="str">
        <f t="shared" si="67"/>
        <v/>
      </c>
      <c r="KX33" s="166" t="str">
        <f t="shared" si="68"/>
        <v/>
      </c>
      <c r="KY33" s="166" t="str">
        <f t="shared" si="69"/>
        <v/>
      </c>
      <c r="KZ33" s="166" t="str">
        <f t="shared" si="70"/>
        <v/>
      </c>
      <c r="LA33" s="166" t="str">
        <f t="shared" si="71"/>
        <v/>
      </c>
      <c r="LB33" s="166" t="str">
        <f t="shared" si="72"/>
        <v/>
      </c>
      <c r="LC33" s="166" t="str">
        <f t="shared" si="73"/>
        <v/>
      </c>
      <c r="LD33" s="166" t="str">
        <f t="shared" si="74"/>
        <v/>
      </c>
      <c r="LE33" s="166" t="str">
        <f t="shared" si="75"/>
        <v/>
      </c>
      <c r="LF33" s="166" t="str">
        <f t="shared" si="76"/>
        <v/>
      </c>
      <c r="LG33" s="166" t="str">
        <f t="shared" si="77"/>
        <v/>
      </c>
      <c r="LH33" s="166" t="str">
        <f t="shared" si="78"/>
        <v/>
      </c>
      <c r="LI33" s="166" t="str">
        <f t="shared" si="79"/>
        <v/>
      </c>
      <c r="LJ33" s="166">
        <f t="shared" si="80"/>
        <v>97063540</v>
      </c>
      <c r="LK33" s="166" t="str">
        <f t="shared" si="81"/>
        <v/>
      </c>
      <c r="LL33" s="166" t="str">
        <f t="shared" si="82"/>
        <v/>
      </c>
      <c r="LM33" s="168">
        <f t="shared" si="83"/>
        <v>94873821</v>
      </c>
      <c r="LN33" s="115"/>
      <c r="LO33" s="115"/>
      <c r="LP33" s="115"/>
      <c r="LQ33" s="115"/>
      <c r="LR33" s="115"/>
      <c r="LS33" s="115"/>
      <c r="LT33" s="115"/>
      <c r="LU33" s="115"/>
      <c r="LV33" s="115"/>
      <c r="LW33" s="115"/>
      <c r="LX33" s="115"/>
      <c r="LY33" s="115"/>
      <c r="LZ33" s="115"/>
      <c r="MA33" s="115"/>
      <c r="MB33" s="115"/>
      <c r="MC33" s="115"/>
      <c r="MD33" s="115"/>
      <c r="ME33" s="115"/>
      <c r="MF33" s="115"/>
      <c r="MG33" s="115"/>
      <c r="MH33" s="115"/>
      <c r="MI33" s="115">
        <v>60</v>
      </c>
      <c r="MJ33" s="115"/>
      <c r="MK33" s="115"/>
      <c r="ML33" s="115"/>
      <c r="MM33" s="115"/>
      <c r="MN33" s="115"/>
      <c r="MO33" s="115"/>
      <c r="MP33" s="115"/>
      <c r="MQ33" s="115"/>
      <c r="MR33" s="115"/>
      <c r="MS33" s="115"/>
      <c r="MT33" s="115"/>
      <c r="MU33" s="115"/>
      <c r="MV33" s="115"/>
      <c r="MW33" s="115"/>
      <c r="MX33" s="115">
        <v>60</v>
      </c>
      <c r="MY33" s="115"/>
      <c r="MZ33" s="115"/>
      <c r="NA33" s="142"/>
      <c r="NB33" s="115">
        <f t="shared" si="84"/>
        <v>0</v>
      </c>
      <c r="NC33" s="115">
        <f t="shared" si="85"/>
        <v>0</v>
      </c>
      <c r="ND33" s="115">
        <f t="shared" si="86"/>
        <v>0</v>
      </c>
      <c r="NE33" s="115">
        <f t="shared" si="87"/>
        <v>0</v>
      </c>
      <c r="NF33" s="115">
        <f t="shared" si="88"/>
        <v>0</v>
      </c>
      <c r="NG33" s="115">
        <f t="shared" si="89"/>
        <v>0</v>
      </c>
      <c r="NH33" s="115">
        <f t="shared" si="90"/>
        <v>0</v>
      </c>
      <c r="NI33" s="115">
        <f t="shared" si="91"/>
        <v>0</v>
      </c>
      <c r="NJ33" s="115">
        <f t="shared" si="92"/>
        <v>0</v>
      </c>
      <c r="NK33" s="115">
        <f t="shared" si="93"/>
        <v>0</v>
      </c>
      <c r="NL33" s="115">
        <f t="shared" si="94"/>
        <v>0</v>
      </c>
      <c r="NM33" s="115">
        <f t="shared" si="95"/>
        <v>0</v>
      </c>
      <c r="NN33" s="115">
        <f t="shared" si="96"/>
        <v>0</v>
      </c>
      <c r="NO33" s="115">
        <f t="shared" si="97"/>
        <v>0</v>
      </c>
      <c r="NP33" s="115">
        <f t="shared" si="98"/>
        <v>0</v>
      </c>
      <c r="NQ33" s="115">
        <f t="shared" si="99"/>
        <v>0</v>
      </c>
      <c r="NR33" s="115">
        <f t="shared" si="100"/>
        <v>0</v>
      </c>
      <c r="NS33" s="115">
        <f t="shared" si="101"/>
        <v>0</v>
      </c>
      <c r="NT33" s="115">
        <f t="shared" si="102"/>
        <v>0</v>
      </c>
      <c r="NU33" s="115">
        <f t="shared" si="103"/>
        <v>0</v>
      </c>
      <c r="NV33" s="115">
        <f t="shared" si="104"/>
        <v>0</v>
      </c>
      <c r="NW33" s="115">
        <f t="shared" si="105"/>
        <v>55</v>
      </c>
      <c r="NX33" s="115">
        <f t="shared" si="106"/>
        <v>0</v>
      </c>
      <c r="NY33" s="115">
        <f t="shared" si="107"/>
        <v>0</v>
      </c>
      <c r="NZ33" s="115">
        <f t="shared" si="108"/>
        <v>0</v>
      </c>
      <c r="OA33" s="115">
        <f t="shared" si="109"/>
        <v>0</v>
      </c>
      <c r="OB33" s="115">
        <f t="shared" si="110"/>
        <v>0</v>
      </c>
      <c r="OC33" s="115">
        <f t="shared" si="111"/>
        <v>0</v>
      </c>
      <c r="OD33" s="115">
        <f t="shared" si="112"/>
        <v>0</v>
      </c>
      <c r="OE33" s="115">
        <f t="shared" si="113"/>
        <v>0</v>
      </c>
      <c r="OF33" s="115">
        <f t="shared" si="114"/>
        <v>0</v>
      </c>
      <c r="OG33" s="115">
        <f t="shared" si="115"/>
        <v>0</v>
      </c>
      <c r="OH33" s="115">
        <f t="shared" si="116"/>
        <v>0</v>
      </c>
      <c r="OI33" s="115">
        <f t="shared" si="117"/>
        <v>0</v>
      </c>
      <c r="OJ33" s="115">
        <f t="shared" si="118"/>
        <v>0</v>
      </c>
      <c r="OK33" s="115">
        <f t="shared" si="119"/>
        <v>0</v>
      </c>
      <c r="OL33" s="115">
        <f t="shared" si="120"/>
        <v>55</v>
      </c>
      <c r="OM33" s="115">
        <f t="shared" si="121"/>
        <v>0</v>
      </c>
      <c r="ON33" s="115">
        <f t="shared" si="122"/>
        <v>0</v>
      </c>
      <c r="OO33" s="142"/>
      <c r="OP33" s="170" t="str">
        <f t="shared" si="123"/>
        <v/>
      </c>
      <c r="OQ33" s="170" t="str">
        <f t="shared" si="124"/>
        <v/>
      </c>
      <c r="OR33" s="170" t="str">
        <f t="shared" si="125"/>
        <v/>
      </c>
      <c r="OS33" s="170" t="str">
        <f t="shared" si="126"/>
        <v/>
      </c>
      <c r="OT33" s="170" t="str">
        <f t="shared" si="127"/>
        <v/>
      </c>
      <c r="OU33" s="170" t="str">
        <f t="shared" si="128"/>
        <v/>
      </c>
      <c r="OV33" s="170" t="str">
        <f t="shared" si="129"/>
        <v/>
      </c>
      <c r="OW33" s="170" t="str">
        <f t="shared" si="130"/>
        <v/>
      </c>
      <c r="OX33" s="170" t="str">
        <f t="shared" si="131"/>
        <v/>
      </c>
      <c r="OY33" s="170" t="str">
        <f t="shared" si="132"/>
        <v/>
      </c>
      <c r="OZ33" s="170" t="str">
        <f t="shared" si="133"/>
        <v/>
      </c>
      <c r="PA33" s="170" t="str">
        <f t="shared" si="134"/>
        <v/>
      </c>
      <c r="PB33" s="170" t="str">
        <f t="shared" si="135"/>
        <v/>
      </c>
      <c r="PC33" s="170" t="str">
        <f t="shared" si="136"/>
        <v/>
      </c>
      <c r="PD33" s="170" t="str">
        <f t="shared" si="137"/>
        <v/>
      </c>
      <c r="PE33" s="170" t="str">
        <f t="shared" si="138"/>
        <v/>
      </c>
      <c r="PF33" s="170" t="str">
        <f t="shared" si="139"/>
        <v/>
      </c>
      <c r="PG33" s="170" t="str">
        <f t="shared" si="140"/>
        <v/>
      </c>
      <c r="PH33" s="170" t="str">
        <f t="shared" si="141"/>
        <v/>
      </c>
      <c r="PI33" s="170" t="str">
        <f t="shared" si="142"/>
        <v/>
      </c>
      <c r="PJ33" s="170" t="str">
        <f t="shared" si="143"/>
        <v/>
      </c>
      <c r="PK33" s="170">
        <f t="shared" si="144"/>
        <v>45</v>
      </c>
      <c r="PL33" s="170" t="str">
        <f t="shared" si="145"/>
        <v/>
      </c>
      <c r="PM33" s="170" t="str">
        <f t="shared" si="146"/>
        <v/>
      </c>
      <c r="PN33" s="170" t="str">
        <f t="shared" si="147"/>
        <v/>
      </c>
      <c r="PO33" s="170" t="str">
        <f t="shared" si="148"/>
        <v/>
      </c>
      <c r="PP33" s="170" t="str">
        <f t="shared" si="149"/>
        <v/>
      </c>
      <c r="PQ33" s="170" t="str">
        <f t="shared" si="150"/>
        <v/>
      </c>
      <c r="PR33" s="170" t="str">
        <f t="shared" si="151"/>
        <v/>
      </c>
      <c r="PS33" s="170" t="str">
        <f t="shared" si="152"/>
        <v/>
      </c>
      <c r="PT33" s="170" t="str">
        <f t="shared" si="153"/>
        <v/>
      </c>
      <c r="PU33" s="170" t="str">
        <f t="shared" si="154"/>
        <v/>
      </c>
      <c r="PV33" s="170" t="str">
        <f t="shared" si="155"/>
        <v/>
      </c>
      <c r="PW33" s="170" t="str">
        <f t="shared" si="156"/>
        <v/>
      </c>
      <c r="PX33" s="170" t="str">
        <f t="shared" si="157"/>
        <v/>
      </c>
      <c r="PY33" s="170" t="str">
        <f t="shared" si="158"/>
        <v/>
      </c>
      <c r="PZ33" s="170">
        <f t="shared" si="159"/>
        <v>43.984815977245418</v>
      </c>
      <c r="QA33" s="170" t="str">
        <f t="shared" si="160"/>
        <v/>
      </c>
      <c r="QB33" s="170" t="str">
        <f t="shared" si="161"/>
        <v/>
      </c>
      <c r="QC33" s="172"/>
      <c r="QD33" s="171" t="str">
        <f t="shared" si="162"/>
        <v/>
      </c>
      <c r="QE33" s="172" t="str">
        <f t="shared" si="163"/>
        <v/>
      </c>
      <c r="QF33" s="172" t="str">
        <f t="shared" si="164"/>
        <v/>
      </c>
      <c r="QG33" s="172" t="str">
        <f t="shared" si="165"/>
        <v/>
      </c>
      <c r="QH33" s="172" t="str">
        <f t="shared" si="166"/>
        <v/>
      </c>
      <c r="QI33" s="172" t="str">
        <f t="shared" si="167"/>
        <v/>
      </c>
      <c r="QJ33" s="172" t="str">
        <f t="shared" si="168"/>
        <v/>
      </c>
      <c r="QK33" s="172" t="str">
        <f t="shared" si="169"/>
        <v/>
      </c>
      <c r="QL33" s="172" t="str">
        <f t="shared" si="170"/>
        <v/>
      </c>
      <c r="QM33" s="172" t="str">
        <f t="shared" si="171"/>
        <v/>
      </c>
      <c r="QN33" s="172" t="str">
        <f t="shared" si="172"/>
        <v/>
      </c>
      <c r="QO33" s="172" t="str">
        <f t="shared" si="173"/>
        <v/>
      </c>
      <c r="QP33" s="172" t="str">
        <f t="shared" si="174"/>
        <v/>
      </c>
      <c r="QQ33" s="172" t="str">
        <f t="shared" si="175"/>
        <v/>
      </c>
      <c r="QR33" s="172" t="str">
        <f t="shared" si="176"/>
        <v/>
      </c>
      <c r="QS33" s="172" t="str">
        <f t="shared" si="177"/>
        <v/>
      </c>
      <c r="QT33" s="172" t="str">
        <f t="shared" si="178"/>
        <v/>
      </c>
      <c r="QU33" s="172" t="str">
        <f t="shared" si="179"/>
        <v/>
      </c>
      <c r="QV33" s="172" t="str">
        <f t="shared" si="180"/>
        <v/>
      </c>
      <c r="QW33" s="172" t="str">
        <f t="shared" si="181"/>
        <v/>
      </c>
      <c r="QX33" s="172" t="str">
        <f t="shared" si="182"/>
        <v/>
      </c>
      <c r="QY33" s="172">
        <f t="shared" si="183"/>
        <v>100</v>
      </c>
      <c r="QZ33" s="172" t="str">
        <f t="shared" si="184"/>
        <v/>
      </c>
      <c r="RA33" s="172" t="str">
        <f t="shared" si="185"/>
        <v/>
      </c>
      <c r="RB33" s="172" t="str">
        <f t="shared" si="186"/>
        <v/>
      </c>
      <c r="RC33" s="172" t="str">
        <f t="shared" si="187"/>
        <v/>
      </c>
      <c r="RD33" s="172" t="str">
        <f t="shared" si="188"/>
        <v/>
      </c>
      <c r="RE33" s="172" t="str">
        <f t="shared" si="189"/>
        <v/>
      </c>
      <c r="RF33" s="172" t="str">
        <f t="shared" si="190"/>
        <v/>
      </c>
      <c r="RG33" s="172" t="str">
        <f t="shared" si="191"/>
        <v/>
      </c>
      <c r="RH33" s="172" t="str">
        <f t="shared" si="192"/>
        <v/>
      </c>
      <c r="RI33" s="172" t="str">
        <f t="shared" si="193"/>
        <v/>
      </c>
      <c r="RJ33" s="172" t="str">
        <f t="shared" si="194"/>
        <v/>
      </c>
      <c r="RK33" s="172" t="str">
        <f t="shared" si="195"/>
        <v/>
      </c>
      <c r="RL33" s="172" t="str">
        <f t="shared" si="196"/>
        <v/>
      </c>
      <c r="RM33" s="172" t="str">
        <f t="shared" si="197"/>
        <v/>
      </c>
      <c r="RN33" s="172">
        <f t="shared" si="198"/>
        <v>98.984815977245418</v>
      </c>
      <c r="RO33" s="172" t="str">
        <f t="shared" si="199"/>
        <v/>
      </c>
      <c r="RP33" s="172" t="str">
        <f t="shared" si="200"/>
        <v/>
      </c>
      <c r="RQ33" s="173">
        <f t="shared" si="201"/>
        <v>100</v>
      </c>
      <c r="RR33" s="21" t="str">
        <f t="shared" si="202"/>
        <v/>
      </c>
      <c r="RS33" s="21" t="str">
        <f t="shared" si="203"/>
        <v/>
      </c>
      <c r="RT33" s="21" t="str">
        <f t="shared" si="204"/>
        <v/>
      </c>
      <c r="RU33" s="21" t="str">
        <f t="shared" si="205"/>
        <v>INDUSTRIAL TECHNOLOGIES SAS</v>
      </c>
      <c r="RV33" s="21" t="str">
        <f t="shared" si="206"/>
        <v/>
      </c>
      <c r="RW33" s="21" t="str">
        <f t="shared" si="207"/>
        <v/>
      </c>
      <c r="RX33" s="174" t="str">
        <f t="shared" si="208"/>
        <v>INDUSTRIAL TECHNOLOGIES SAS</v>
      </c>
      <c r="RY33" s="175" t="str">
        <f t="shared" si="209"/>
        <v/>
      </c>
      <c r="RZ33" s="175" t="str">
        <f t="shared" si="210"/>
        <v/>
      </c>
      <c r="SA33" s="175" t="str">
        <f t="shared" si="211"/>
        <v/>
      </c>
      <c r="SB33" s="175">
        <f t="shared" si="212"/>
        <v>94873821</v>
      </c>
      <c r="SC33" s="175" t="str">
        <f t="shared" si="213"/>
        <v/>
      </c>
      <c r="SD33" s="175" t="str">
        <f t="shared" si="214"/>
        <v/>
      </c>
      <c r="SE33" s="175">
        <f t="shared" si="215"/>
        <v>94873821</v>
      </c>
      <c r="SF33" s="176"/>
    </row>
    <row r="34" spans="1:500" ht="25.5" hidden="1">
      <c r="A34" s="75">
        <v>24</v>
      </c>
      <c r="B34" s="82" t="s">
        <v>150</v>
      </c>
      <c r="C34" s="80" t="s">
        <v>166</v>
      </c>
      <c r="D34" s="76" t="s">
        <v>171</v>
      </c>
      <c r="E34" s="76" t="s">
        <v>176</v>
      </c>
      <c r="F34" s="77">
        <v>2</v>
      </c>
      <c r="G34" s="106">
        <v>4636240</v>
      </c>
      <c r="H34" s="109" t="s">
        <v>369</v>
      </c>
      <c r="I34" s="109" t="s">
        <v>369</v>
      </c>
      <c r="J34" s="109" t="s">
        <v>369</v>
      </c>
      <c r="K34" s="109" t="s">
        <v>369</v>
      </c>
      <c r="L34" s="109" t="s">
        <v>369</v>
      </c>
      <c r="M34" s="109" t="s">
        <v>369</v>
      </c>
      <c r="N34" s="109" t="s">
        <v>369</v>
      </c>
      <c r="O34" s="109" t="s">
        <v>369</v>
      </c>
      <c r="P34" s="109" t="s">
        <v>369</v>
      </c>
      <c r="Q34" s="109" t="s">
        <v>369</v>
      </c>
      <c r="R34" s="109" t="s">
        <v>369</v>
      </c>
      <c r="S34" s="109" t="s">
        <v>369</v>
      </c>
      <c r="T34" s="109" t="s">
        <v>369</v>
      </c>
      <c r="U34" s="109" t="s">
        <v>369</v>
      </c>
      <c r="V34" s="109" t="s">
        <v>369</v>
      </c>
      <c r="W34" s="109" t="s">
        <v>369</v>
      </c>
      <c r="X34" s="109" t="s">
        <v>369</v>
      </c>
      <c r="Y34" s="109" t="s">
        <v>369</v>
      </c>
      <c r="Z34" s="109" t="s">
        <v>369</v>
      </c>
      <c r="AA34" s="109" t="s">
        <v>369</v>
      </c>
      <c r="AB34" s="109" t="s">
        <v>369</v>
      </c>
      <c r="AC34" s="110">
        <v>4404428</v>
      </c>
      <c r="AD34" s="109" t="s">
        <v>369</v>
      </c>
      <c r="AE34" s="109" t="s">
        <v>369</v>
      </c>
      <c r="AF34" s="109" t="s">
        <v>369</v>
      </c>
      <c r="AG34" s="109" t="s">
        <v>369</v>
      </c>
      <c r="AH34" s="109" t="s">
        <v>369</v>
      </c>
      <c r="AI34" s="109" t="s">
        <v>369</v>
      </c>
      <c r="AJ34" s="109" t="s">
        <v>369</v>
      </c>
      <c r="AK34" s="109" t="s">
        <v>369</v>
      </c>
      <c r="AL34" s="109" t="s">
        <v>369</v>
      </c>
      <c r="AM34" s="109" t="s">
        <v>369</v>
      </c>
      <c r="AN34" s="109" t="s">
        <v>369</v>
      </c>
      <c r="AO34" s="109" t="s">
        <v>369</v>
      </c>
      <c r="AP34" s="109" t="s">
        <v>369</v>
      </c>
      <c r="AQ34" s="109" t="s">
        <v>369</v>
      </c>
      <c r="AR34" s="110">
        <v>4498200</v>
      </c>
      <c r="AS34" s="109" t="s">
        <v>369</v>
      </c>
      <c r="AT34" s="109" t="s">
        <v>369</v>
      </c>
      <c r="AU34" s="144"/>
      <c r="AV34" s="130" t="s">
        <v>111</v>
      </c>
      <c r="AW34" s="130" t="s">
        <v>111</v>
      </c>
      <c r="AX34" s="130" t="s">
        <v>111</v>
      </c>
      <c r="AY34" s="130" t="s">
        <v>111</v>
      </c>
      <c r="AZ34" s="130" t="s">
        <v>111</v>
      </c>
      <c r="BA34" s="130" t="s">
        <v>111</v>
      </c>
      <c r="BB34" s="130" t="s">
        <v>111</v>
      </c>
      <c r="BC34" s="130" t="s">
        <v>115</v>
      </c>
      <c r="BD34" s="130" t="s">
        <v>111</v>
      </c>
      <c r="BE34" s="130" t="s">
        <v>111</v>
      </c>
      <c r="BF34" s="130" t="s">
        <v>111</v>
      </c>
      <c r="BG34" s="130" t="s">
        <v>111</v>
      </c>
      <c r="BH34" s="130" t="s">
        <v>115</v>
      </c>
      <c r="BI34" s="130" t="s">
        <v>111</v>
      </c>
      <c r="BJ34" s="130" t="s">
        <v>111</v>
      </c>
      <c r="BK34" s="130" t="s">
        <v>111</v>
      </c>
      <c r="BL34" s="130" t="s">
        <v>115</v>
      </c>
      <c r="BM34" s="130" t="s">
        <v>115</v>
      </c>
      <c r="BN34" s="130" t="s">
        <v>111</v>
      </c>
      <c r="BO34" s="130" t="s">
        <v>115</v>
      </c>
      <c r="BP34" s="130" t="s">
        <v>111</v>
      </c>
      <c r="BQ34" s="130" t="s">
        <v>111</v>
      </c>
      <c r="BR34" s="130" t="s">
        <v>111</v>
      </c>
      <c r="BS34" s="130" t="s">
        <v>111</v>
      </c>
      <c r="BT34" s="130" t="s">
        <v>111</v>
      </c>
      <c r="BU34" s="130" t="s">
        <v>111</v>
      </c>
      <c r="BV34" s="130" t="s">
        <v>111</v>
      </c>
      <c r="BW34" s="130" t="s">
        <v>111</v>
      </c>
      <c r="BX34" s="130" t="s">
        <v>111</v>
      </c>
      <c r="BY34" s="130" t="s">
        <v>115</v>
      </c>
      <c r="BZ34" s="130" t="s">
        <v>111</v>
      </c>
      <c r="CA34" s="130" t="s">
        <v>111</v>
      </c>
      <c r="CB34" s="130" t="s">
        <v>111</v>
      </c>
      <c r="CC34" s="130" t="s">
        <v>111</v>
      </c>
      <c r="CD34" s="130" t="s">
        <v>111</v>
      </c>
      <c r="CE34" s="130" t="s">
        <v>111</v>
      </c>
      <c r="CF34" s="130" t="s">
        <v>111</v>
      </c>
      <c r="CG34" s="130" t="s">
        <v>111</v>
      </c>
      <c r="CH34" s="130" t="s">
        <v>111</v>
      </c>
      <c r="CI34" s="131" t="s">
        <v>111</v>
      </c>
      <c r="CJ34" s="131" t="s">
        <v>111</v>
      </c>
      <c r="CK34" s="131" t="s">
        <v>111</v>
      </c>
      <c r="CL34" s="131" t="s">
        <v>111</v>
      </c>
      <c r="CM34" s="131" t="s">
        <v>111</v>
      </c>
      <c r="CN34" s="131" t="s">
        <v>111</v>
      </c>
      <c r="CO34" s="131" t="s">
        <v>111</v>
      </c>
      <c r="CP34" s="131" t="s">
        <v>111</v>
      </c>
      <c r="CQ34" s="131" t="s">
        <v>111</v>
      </c>
      <c r="CR34" s="131" t="s">
        <v>111</v>
      </c>
      <c r="CS34" s="131" t="s">
        <v>111</v>
      </c>
      <c r="CT34" s="131" t="s">
        <v>111</v>
      </c>
      <c r="CU34" s="131" t="s">
        <v>115</v>
      </c>
      <c r="CV34" s="131" t="s">
        <v>111</v>
      </c>
      <c r="CW34" s="131" t="s">
        <v>111</v>
      </c>
      <c r="CX34" s="131" t="s">
        <v>111</v>
      </c>
      <c r="CY34" s="131" t="s">
        <v>111</v>
      </c>
      <c r="CZ34" s="131" t="s">
        <v>111</v>
      </c>
      <c r="DA34" s="131" t="s">
        <v>111</v>
      </c>
      <c r="DB34" s="131" t="s">
        <v>111</v>
      </c>
      <c r="DC34" s="131" t="s">
        <v>111</v>
      </c>
      <c r="DD34" s="131" t="s">
        <v>111</v>
      </c>
      <c r="DE34" s="131" t="s">
        <v>111</v>
      </c>
      <c r="DF34" s="131" t="s">
        <v>111</v>
      </c>
      <c r="DG34" s="131" t="s">
        <v>115</v>
      </c>
      <c r="DH34" s="131" t="s">
        <v>111</v>
      </c>
      <c r="DI34" s="131" t="s">
        <v>111</v>
      </c>
      <c r="DJ34" s="131" t="s">
        <v>115</v>
      </c>
      <c r="DK34" s="131" t="s">
        <v>111</v>
      </c>
      <c r="DL34" s="131" t="s">
        <v>111</v>
      </c>
      <c r="DM34" s="131" t="s">
        <v>111</v>
      </c>
      <c r="DN34" s="131" t="s">
        <v>111</v>
      </c>
      <c r="DO34" s="131" t="s">
        <v>111</v>
      </c>
      <c r="DP34" s="131" t="s">
        <v>111</v>
      </c>
      <c r="DQ34" s="131" t="s">
        <v>111</v>
      </c>
      <c r="DR34" s="131" t="s">
        <v>111</v>
      </c>
      <c r="DS34" s="131" t="s">
        <v>111</v>
      </c>
      <c r="DT34" s="131" t="s">
        <v>111</v>
      </c>
      <c r="DU34" s="131" t="s">
        <v>111</v>
      </c>
      <c r="DV34" s="132" t="s">
        <v>111</v>
      </c>
      <c r="DW34" s="132" t="s">
        <v>111</v>
      </c>
      <c r="DX34" s="132" t="s">
        <v>111</v>
      </c>
      <c r="DY34" s="132" t="s">
        <v>111</v>
      </c>
      <c r="DZ34" s="132" t="s">
        <v>111</v>
      </c>
      <c r="EA34" s="132" t="s">
        <v>111</v>
      </c>
      <c r="EB34" s="132" t="s">
        <v>111</v>
      </c>
      <c r="EC34" s="132" t="s">
        <v>111</v>
      </c>
      <c r="ED34" s="132" t="s">
        <v>111</v>
      </c>
      <c r="EE34" s="132" t="s">
        <v>111</v>
      </c>
      <c r="EF34" s="132" t="s">
        <v>111</v>
      </c>
      <c r="EG34" s="132" t="s">
        <v>111</v>
      </c>
      <c r="EH34" s="132" t="s">
        <v>111</v>
      </c>
      <c r="EI34" s="132" t="s">
        <v>111</v>
      </c>
      <c r="EJ34" s="132" t="s">
        <v>111</v>
      </c>
      <c r="EK34" s="132" t="s">
        <v>111</v>
      </c>
      <c r="EL34" s="132" t="s">
        <v>111</v>
      </c>
      <c r="EM34" s="132" t="s">
        <v>111</v>
      </c>
      <c r="EN34" s="132" t="s">
        <v>111</v>
      </c>
      <c r="EO34" s="132" t="s">
        <v>111</v>
      </c>
      <c r="EP34" s="132" t="s">
        <v>111</v>
      </c>
      <c r="EQ34" s="132" t="s">
        <v>111</v>
      </c>
      <c r="ER34" s="132" t="s">
        <v>111</v>
      </c>
      <c r="ES34" s="132" t="s">
        <v>111</v>
      </c>
      <c r="ET34" s="132" t="s">
        <v>115</v>
      </c>
      <c r="EU34" s="132" t="s">
        <v>111</v>
      </c>
      <c r="EV34" s="132" t="s">
        <v>111</v>
      </c>
      <c r="EW34" s="132" t="s">
        <v>111</v>
      </c>
      <c r="EX34" s="132" t="s">
        <v>111</v>
      </c>
      <c r="EY34" s="132" t="s">
        <v>115</v>
      </c>
      <c r="EZ34" s="132" t="s">
        <v>111</v>
      </c>
      <c r="FA34" s="132" t="s">
        <v>111</v>
      </c>
      <c r="FB34" s="132" t="s">
        <v>111</v>
      </c>
      <c r="FC34" s="132" t="s">
        <v>111</v>
      </c>
      <c r="FD34" s="132" t="s">
        <v>111</v>
      </c>
      <c r="FE34" s="132" t="s">
        <v>111</v>
      </c>
      <c r="FF34" s="132" t="s">
        <v>111</v>
      </c>
      <c r="FG34" s="132" t="s">
        <v>111</v>
      </c>
      <c r="FH34" s="132" t="s">
        <v>111</v>
      </c>
      <c r="FI34" s="136"/>
      <c r="FJ34" s="138" t="str">
        <f t="shared" si="5"/>
        <v>CUMPLE</v>
      </c>
      <c r="FK34" s="138" t="str">
        <f t="shared" si="6"/>
        <v>CUMPLE</v>
      </c>
      <c r="FL34" s="138" t="str">
        <f t="shared" si="7"/>
        <v>CUMPLE</v>
      </c>
      <c r="FM34" s="138" t="str">
        <f t="shared" si="8"/>
        <v>CUMPLE</v>
      </c>
      <c r="FN34" s="138" t="str">
        <f t="shared" si="9"/>
        <v>CUMPLE</v>
      </c>
      <c r="FO34" s="138" t="str">
        <f t="shared" si="10"/>
        <v>CUMPLE</v>
      </c>
      <c r="FP34" s="138" t="str">
        <f t="shared" si="11"/>
        <v>CUMPLE</v>
      </c>
      <c r="FQ34" s="138" t="str">
        <f t="shared" si="12"/>
        <v>NO CUMPLE</v>
      </c>
      <c r="FR34" s="138" t="str">
        <f t="shared" si="13"/>
        <v>CUMPLE</v>
      </c>
      <c r="FS34" s="138" t="str">
        <f t="shared" si="14"/>
        <v>CUMPLE</v>
      </c>
      <c r="FT34" s="138" t="str">
        <f t="shared" si="15"/>
        <v>CUMPLE</v>
      </c>
      <c r="FU34" s="138" t="str">
        <f t="shared" si="16"/>
        <v>CUMPLE</v>
      </c>
      <c r="FV34" s="138" t="str">
        <f t="shared" si="17"/>
        <v>NO CUMPLE</v>
      </c>
      <c r="FW34" s="138" t="str">
        <f t="shared" si="18"/>
        <v>CUMPLE</v>
      </c>
      <c r="FX34" s="138" t="str">
        <f t="shared" si="19"/>
        <v>CUMPLE</v>
      </c>
      <c r="FY34" s="138" t="str">
        <f t="shared" si="20"/>
        <v>CUMPLE</v>
      </c>
      <c r="FZ34" s="138" t="str">
        <f t="shared" si="21"/>
        <v>NO CUMPLE</v>
      </c>
      <c r="GA34" s="138" t="str">
        <f t="shared" si="22"/>
        <v>NO CUMPLE</v>
      </c>
      <c r="GB34" s="138" t="str">
        <f t="shared" si="23"/>
        <v>CUMPLE</v>
      </c>
      <c r="GC34" s="138" t="str">
        <f t="shared" si="24"/>
        <v>NO CUMPLE</v>
      </c>
      <c r="GD34" s="138" t="str">
        <f t="shared" si="25"/>
        <v>CUMPLE</v>
      </c>
      <c r="GE34" s="138" t="str">
        <f t="shared" si="26"/>
        <v>CUMPLE</v>
      </c>
      <c r="GF34" s="138" t="str">
        <f t="shared" si="27"/>
        <v>CUMPLE</v>
      </c>
      <c r="GG34" s="138" t="str">
        <f t="shared" si="28"/>
        <v>CUMPLE</v>
      </c>
      <c r="GH34" s="138" t="str">
        <f t="shared" si="29"/>
        <v>NO CUMPLE</v>
      </c>
      <c r="GI34" s="138" t="str">
        <f t="shared" si="30"/>
        <v>CUMPLE</v>
      </c>
      <c r="GJ34" s="138" t="str">
        <f t="shared" si="31"/>
        <v>CUMPLE</v>
      </c>
      <c r="GK34" s="138" t="str">
        <f t="shared" si="32"/>
        <v>NO CUMPLE</v>
      </c>
      <c r="GL34" s="138" t="str">
        <f t="shared" si="33"/>
        <v>CUMPLE</v>
      </c>
      <c r="GM34" s="138" t="str">
        <f t="shared" si="34"/>
        <v>NO CUMPLE</v>
      </c>
      <c r="GN34" s="138" t="str">
        <f t="shared" si="35"/>
        <v>CUMPLE</v>
      </c>
      <c r="GO34" s="138" t="str">
        <f t="shared" si="36"/>
        <v>CUMPLE</v>
      </c>
      <c r="GP34" s="138" t="str">
        <f t="shared" si="37"/>
        <v>CUMPLE</v>
      </c>
      <c r="GQ34" s="138" t="str">
        <f t="shared" si="38"/>
        <v>CUMPLE</v>
      </c>
      <c r="GR34" s="138" t="str">
        <f t="shared" si="39"/>
        <v>CUMPLE</v>
      </c>
      <c r="GS34" s="138" t="str">
        <f t="shared" si="40"/>
        <v>CUMPLE</v>
      </c>
      <c r="GT34" s="138" t="str">
        <f t="shared" si="41"/>
        <v>CUMPLE</v>
      </c>
      <c r="GU34" s="138" t="str">
        <f t="shared" si="42"/>
        <v>CUMPLE</v>
      </c>
      <c r="GV34" s="138" t="str">
        <f t="shared" si="43"/>
        <v>CUMPLE</v>
      </c>
      <c r="GW34" s="141"/>
      <c r="GX34" s="124" t="s">
        <v>369</v>
      </c>
      <c r="GY34" s="124" t="s">
        <v>369</v>
      </c>
      <c r="GZ34" s="124" t="s">
        <v>369</v>
      </c>
      <c r="HA34" s="124" t="s">
        <v>369</v>
      </c>
      <c r="HB34" s="124" t="s">
        <v>369</v>
      </c>
      <c r="HC34" s="124" t="s">
        <v>369</v>
      </c>
      <c r="HD34" s="124" t="s">
        <v>369</v>
      </c>
      <c r="HE34" s="124" t="s">
        <v>369</v>
      </c>
      <c r="HF34" s="124" t="s">
        <v>369</v>
      </c>
      <c r="HG34" s="124" t="s">
        <v>369</v>
      </c>
      <c r="HH34" s="124" t="s">
        <v>369</v>
      </c>
      <c r="HI34" s="124" t="s">
        <v>369</v>
      </c>
      <c r="HJ34" s="124" t="s">
        <v>369</v>
      </c>
      <c r="HK34" s="124" t="s">
        <v>369</v>
      </c>
      <c r="HL34" s="124" t="s">
        <v>369</v>
      </c>
      <c r="HM34" s="124" t="s">
        <v>369</v>
      </c>
      <c r="HN34" s="124" t="s">
        <v>369</v>
      </c>
      <c r="HO34" s="124" t="s">
        <v>369</v>
      </c>
      <c r="HP34" s="124" t="s">
        <v>369</v>
      </c>
      <c r="HQ34" s="124" t="s">
        <v>369</v>
      </c>
      <c r="HR34" s="124" t="s">
        <v>369</v>
      </c>
      <c r="HS34" s="124" t="s">
        <v>111</v>
      </c>
      <c r="HT34" s="124" t="s">
        <v>369</v>
      </c>
      <c r="HU34" s="124" t="s">
        <v>369</v>
      </c>
      <c r="HV34" s="124" t="s">
        <v>369</v>
      </c>
      <c r="HW34" s="124" t="s">
        <v>369</v>
      </c>
      <c r="HX34" s="124" t="s">
        <v>369</v>
      </c>
      <c r="HY34" s="124" t="s">
        <v>369</v>
      </c>
      <c r="HZ34" s="124" t="s">
        <v>369</v>
      </c>
      <c r="IA34" s="124" t="s">
        <v>369</v>
      </c>
      <c r="IB34" s="124" t="s">
        <v>369</v>
      </c>
      <c r="IC34" s="124" t="s">
        <v>369</v>
      </c>
      <c r="ID34" s="124" t="s">
        <v>369</v>
      </c>
      <c r="IE34" s="124" t="s">
        <v>369</v>
      </c>
      <c r="IF34" s="124" t="s">
        <v>369</v>
      </c>
      <c r="IG34" s="124" t="s">
        <v>369</v>
      </c>
      <c r="IH34" s="124" t="s">
        <v>111</v>
      </c>
      <c r="II34" s="124" t="s">
        <v>369</v>
      </c>
      <c r="IJ34" s="124" t="s">
        <v>369</v>
      </c>
      <c r="IK34" s="142"/>
      <c r="IL34" s="154" t="s">
        <v>369</v>
      </c>
      <c r="IM34" s="154" t="s">
        <v>369</v>
      </c>
      <c r="IN34" s="154" t="s">
        <v>369</v>
      </c>
      <c r="IO34" s="154" t="s">
        <v>369</v>
      </c>
      <c r="IP34" s="154" t="s">
        <v>369</v>
      </c>
      <c r="IQ34" s="154" t="s">
        <v>369</v>
      </c>
      <c r="IR34" s="154" t="s">
        <v>369</v>
      </c>
      <c r="IS34" s="154" t="s">
        <v>369</v>
      </c>
      <c r="IT34" s="154" t="s">
        <v>369</v>
      </c>
      <c r="IU34" s="154" t="s">
        <v>369</v>
      </c>
      <c r="IV34" s="154" t="s">
        <v>369</v>
      </c>
      <c r="IW34" s="154" t="s">
        <v>369</v>
      </c>
      <c r="IX34" s="154" t="s">
        <v>369</v>
      </c>
      <c r="IY34" s="154" t="s">
        <v>369</v>
      </c>
      <c r="IZ34" s="154" t="s">
        <v>369</v>
      </c>
      <c r="JA34" s="154" t="s">
        <v>369</v>
      </c>
      <c r="JB34" s="154" t="s">
        <v>369</v>
      </c>
      <c r="JC34" s="154" t="s">
        <v>369</v>
      </c>
      <c r="JD34" s="154" t="s">
        <v>369</v>
      </c>
      <c r="JE34" s="154" t="s">
        <v>369</v>
      </c>
      <c r="JF34" s="154" t="s">
        <v>369</v>
      </c>
      <c r="JG34" s="154" t="s">
        <v>111</v>
      </c>
      <c r="JH34" s="154" t="s">
        <v>369</v>
      </c>
      <c r="JI34" s="154" t="s">
        <v>369</v>
      </c>
      <c r="JJ34" s="154" t="s">
        <v>369</v>
      </c>
      <c r="JK34" s="154" t="s">
        <v>369</v>
      </c>
      <c r="JL34" s="154" t="s">
        <v>369</v>
      </c>
      <c r="JM34" s="154" t="s">
        <v>369</v>
      </c>
      <c r="JN34" s="154" t="s">
        <v>369</v>
      </c>
      <c r="JO34" s="154" t="s">
        <v>369</v>
      </c>
      <c r="JP34" s="154" t="s">
        <v>369</v>
      </c>
      <c r="JQ34" s="154" t="s">
        <v>369</v>
      </c>
      <c r="JR34" s="154" t="s">
        <v>369</v>
      </c>
      <c r="JS34" s="154" t="s">
        <v>369</v>
      </c>
      <c r="JT34" s="154" t="s">
        <v>369</v>
      </c>
      <c r="JU34" s="154" t="s">
        <v>369</v>
      </c>
      <c r="JV34" s="154" t="s">
        <v>115</v>
      </c>
      <c r="JW34" s="154" t="s">
        <v>369</v>
      </c>
      <c r="JX34" s="154" t="s">
        <v>369</v>
      </c>
      <c r="JY34" s="141"/>
      <c r="JZ34" s="166" t="str">
        <f t="shared" si="44"/>
        <v/>
      </c>
      <c r="KA34" s="166" t="str">
        <f t="shared" si="45"/>
        <v/>
      </c>
      <c r="KB34" s="166" t="str">
        <f t="shared" si="46"/>
        <v/>
      </c>
      <c r="KC34" s="166" t="str">
        <f t="shared" si="47"/>
        <v/>
      </c>
      <c r="KD34" s="166" t="str">
        <f t="shared" si="48"/>
        <v/>
      </c>
      <c r="KE34" s="166" t="str">
        <f t="shared" si="49"/>
        <v/>
      </c>
      <c r="KF34" s="166" t="str">
        <f t="shared" si="50"/>
        <v/>
      </c>
      <c r="KG34" s="166" t="str">
        <f t="shared" si="51"/>
        <v/>
      </c>
      <c r="KH34" s="166" t="str">
        <f t="shared" si="52"/>
        <v/>
      </c>
      <c r="KI34" s="166" t="str">
        <f t="shared" si="53"/>
        <v/>
      </c>
      <c r="KJ34" s="166" t="str">
        <f t="shared" si="54"/>
        <v/>
      </c>
      <c r="KK34" s="166" t="str">
        <f t="shared" si="55"/>
        <v/>
      </c>
      <c r="KL34" s="166" t="str">
        <f t="shared" si="56"/>
        <v/>
      </c>
      <c r="KM34" s="166" t="str">
        <f t="shared" si="57"/>
        <v/>
      </c>
      <c r="KN34" s="166" t="str">
        <f t="shared" si="58"/>
        <v/>
      </c>
      <c r="KO34" s="166" t="str">
        <f t="shared" si="59"/>
        <v/>
      </c>
      <c r="KP34" s="166" t="str">
        <f t="shared" si="60"/>
        <v/>
      </c>
      <c r="KQ34" s="166" t="str">
        <f t="shared" si="61"/>
        <v/>
      </c>
      <c r="KR34" s="166" t="str">
        <f t="shared" si="62"/>
        <v/>
      </c>
      <c r="KS34" s="166" t="str">
        <f t="shared" si="63"/>
        <v/>
      </c>
      <c r="KT34" s="166" t="str">
        <f t="shared" si="64"/>
        <v/>
      </c>
      <c r="KU34" s="166">
        <f t="shared" si="65"/>
        <v>4404428</v>
      </c>
      <c r="KV34" s="166" t="str">
        <f t="shared" si="66"/>
        <v/>
      </c>
      <c r="KW34" s="166" t="str">
        <f t="shared" si="67"/>
        <v/>
      </c>
      <c r="KX34" s="166" t="str">
        <f t="shared" si="68"/>
        <v/>
      </c>
      <c r="KY34" s="166" t="str">
        <f t="shared" si="69"/>
        <v/>
      </c>
      <c r="KZ34" s="166" t="str">
        <f t="shared" si="70"/>
        <v/>
      </c>
      <c r="LA34" s="166" t="str">
        <f t="shared" si="71"/>
        <v/>
      </c>
      <c r="LB34" s="166" t="str">
        <f t="shared" si="72"/>
        <v/>
      </c>
      <c r="LC34" s="166" t="str">
        <f t="shared" si="73"/>
        <v/>
      </c>
      <c r="LD34" s="166" t="str">
        <f t="shared" si="74"/>
        <v/>
      </c>
      <c r="LE34" s="166" t="str">
        <f t="shared" si="75"/>
        <v/>
      </c>
      <c r="LF34" s="166" t="str">
        <f t="shared" si="76"/>
        <v/>
      </c>
      <c r="LG34" s="166" t="str">
        <f t="shared" si="77"/>
        <v/>
      </c>
      <c r="LH34" s="166" t="str">
        <f t="shared" si="78"/>
        <v/>
      </c>
      <c r="LI34" s="166" t="str">
        <f t="shared" si="79"/>
        <v/>
      </c>
      <c r="LJ34" s="166" t="str">
        <f t="shared" si="80"/>
        <v/>
      </c>
      <c r="LK34" s="166" t="str">
        <f t="shared" si="81"/>
        <v/>
      </c>
      <c r="LL34" s="166" t="str">
        <f t="shared" si="82"/>
        <v/>
      </c>
      <c r="LM34" s="168">
        <f t="shared" si="83"/>
        <v>4404428</v>
      </c>
      <c r="LN34" s="115"/>
      <c r="LO34" s="115"/>
      <c r="LP34" s="115"/>
      <c r="LQ34" s="115"/>
      <c r="LR34" s="115"/>
      <c r="LS34" s="115"/>
      <c r="LT34" s="115"/>
      <c r="LU34" s="115"/>
      <c r="LV34" s="115"/>
      <c r="LW34" s="115"/>
      <c r="LX34" s="115"/>
      <c r="LY34" s="115"/>
      <c r="LZ34" s="115"/>
      <c r="MA34" s="115"/>
      <c r="MB34" s="115"/>
      <c r="MC34" s="115"/>
      <c r="MD34" s="115"/>
      <c r="ME34" s="115"/>
      <c r="MF34" s="115"/>
      <c r="MG34" s="115"/>
      <c r="MH34" s="115"/>
      <c r="MI34" s="115">
        <v>60</v>
      </c>
      <c r="MJ34" s="115"/>
      <c r="MK34" s="115"/>
      <c r="ML34" s="115"/>
      <c r="MM34" s="115"/>
      <c r="MN34" s="115"/>
      <c r="MO34" s="115"/>
      <c r="MP34" s="115"/>
      <c r="MQ34" s="115"/>
      <c r="MR34" s="115"/>
      <c r="MS34" s="115"/>
      <c r="MT34" s="115"/>
      <c r="MU34" s="115"/>
      <c r="MV34" s="115"/>
      <c r="MW34" s="115"/>
      <c r="MX34" s="115">
        <v>60</v>
      </c>
      <c r="MY34" s="115"/>
      <c r="MZ34" s="115"/>
      <c r="NA34" s="142"/>
      <c r="NB34" s="115">
        <f t="shared" si="84"/>
        <v>0</v>
      </c>
      <c r="NC34" s="115">
        <f t="shared" si="85"/>
        <v>0</v>
      </c>
      <c r="ND34" s="115">
        <f t="shared" si="86"/>
        <v>0</v>
      </c>
      <c r="NE34" s="115">
        <f t="shared" si="87"/>
        <v>0</v>
      </c>
      <c r="NF34" s="115">
        <f t="shared" si="88"/>
        <v>0</v>
      </c>
      <c r="NG34" s="115">
        <f t="shared" si="89"/>
        <v>0</v>
      </c>
      <c r="NH34" s="115">
        <f t="shared" si="90"/>
        <v>0</v>
      </c>
      <c r="NI34" s="115">
        <f t="shared" si="91"/>
        <v>0</v>
      </c>
      <c r="NJ34" s="115">
        <f t="shared" si="92"/>
        <v>0</v>
      </c>
      <c r="NK34" s="115">
        <f t="shared" si="93"/>
        <v>0</v>
      </c>
      <c r="NL34" s="115">
        <f t="shared" si="94"/>
        <v>0</v>
      </c>
      <c r="NM34" s="115">
        <f t="shared" si="95"/>
        <v>0</v>
      </c>
      <c r="NN34" s="115">
        <f t="shared" si="96"/>
        <v>0</v>
      </c>
      <c r="NO34" s="115">
        <f t="shared" si="97"/>
        <v>0</v>
      </c>
      <c r="NP34" s="115">
        <f t="shared" si="98"/>
        <v>0</v>
      </c>
      <c r="NQ34" s="115">
        <f t="shared" si="99"/>
        <v>0</v>
      </c>
      <c r="NR34" s="115">
        <f t="shared" si="100"/>
        <v>0</v>
      </c>
      <c r="NS34" s="115">
        <f t="shared" si="101"/>
        <v>0</v>
      </c>
      <c r="NT34" s="115">
        <f t="shared" si="102"/>
        <v>0</v>
      </c>
      <c r="NU34" s="115">
        <f t="shared" si="103"/>
        <v>0</v>
      </c>
      <c r="NV34" s="115">
        <f t="shared" si="104"/>
        <v>0</v>
      </c>
      <c r="NW34" s="115">
        <f t="shared" si="105"/>
        <v>55</v>
      </c>
      <c r="NX34" s="115">
        <f t="shared" si="106"/>
        <v>0</v>
      </c>
      <c r="NY34" s="115">
        <f t="shared" si="107"/>
        <v>0</v>
      </c>
      <c r="NZ34" s="115">
        <f t="shared" si="108"/>
        <v>0</v>
      </c>
      <c r="OA34" s="115">
        <f t="shared" si="109"/>
        <v>0</v>
      </c>
      <c r="OB34" s="115">
        <f t="shared" si="110"/>
        <v>0</v>
      </c>
      <c r="OC34" s="115">
        <f t="shared" si="111"/>
        <v>0</v>
      </c>
      <c r="OD34" s="115">
        <f t="shared" si="112"/>
        <v>0</v>
      </c>
      <c r="OE34" s="115">
        <f t="shared" si="113"/>
        <v>0</v>
      </c>
      <c r="OF34" s="115">
        <f t="shared" si="114"/>
        <v>0</v>
      </c>
      <c r="OG34" s="115">
        <f t="shared" si="115"/>
        <v>0</v>
      </c>
      <c r="OH34" s="115">
        <f t="shared" si="116"/>
        <v>0</v>
      </c>
      <c r="OI34" s="115">
        <f t="shared" si="117"/>
        <v>0</v>
      </c>
      <c r="OJ34" s="115">
        <f t="shared" si="118"/>
        <v>0</v>
      </c>
      <c r="OK34" s="115">
        <f t="shared" si="119"/>
        <v>0</v>
      </c>
      <c r="OL34" s="115">
        <f t="shared" si="120"/>
        <v>55</v>
      </c>
      <c r="OM34" s="115">
        <f t="shared" si="121"/>
        <v>0</v>
      </c>
      <c r="ON34" s="115">
        <f t="shared" si="122"/>
        <v>0</v>
      </c>
      <c r="OO34" s="142"/>
      <c r="OP34" s="170" t="str">
        <f t="shared" si="123"/>
        <v/>
      </c>
      <c r="OQ34" s="170" t="str">
        <f t="shared" si="124"/>
        <v/>
      </c>
      <c r="OR34" s="170" t="str">
        <f t="shared" si="125"/>
        <v/>
      </c>
      <c r="OS34" s="170" t="str">
        <f t="shared" si="126"/>
        <v/>
      </c>
      <c r="OT34" s="170" t="str">
        <f t="shared" si="127"/>
        <v/>
      </c>
      <c r="OU34" s="170" t="str">
        <f t="shared" si="128"/>
        <v/>
      </c>
      <c r="OV34" s="170" t="str">
        <f t="shared" si="129"/>
        <v/>
      </c>
      <c r="OW34" s="170" t="str">
        <f t="shared" si="130"/>
        <v/>
      </c>
      <c r="OX34" s="170" t="str">
        <f t="shared" si="131"/>
        <v/>
      </c>
      <c r="OY34" s="170" t="str">
        <f t="shared" si="132"/>
        <v/>
      </c>
      <c r="OZ34" s="170" t="str">
        <f t="shared" si="133"/>
        <v/>
      </c>
      <c r="PA34" s="170" t="str">
        <f t="shared" si="134"/>
        <v/>
      </c>
      <c r="PB34" s="170" t="str">
        <f t="shared" si="135"/>
        <v/>
      </c>
      <c r="PC34" s="170" t="str">
        <f t="shared" si="136"/>
        <v/>
      </c>
      <c r="PD34" s="170" t="str">
        <f t="shared" si="137"/>
        <v/>
      </c>
      <c r="PE34" s="170" t="str">
        <f t="shared" si="138"/>
        <v/>
      </c>
      <c r="PF34" s="170" t="str">
        <f t="shared" si="139"/>
        <v/>
      </c>
      <c r="PG34" s="170" t="str">
        <f t="shared" si="140"/>
        <v/>
      </c>
      <c r="PH34" s="170" t="str">
        <f t="shared" si="141"/>
        <v/>
      </c>
      <c r="PI34" s="170" t="str">
        <f t="shared" si="142"/>
        <v/>
      </c>
      <c r="PJ34" s="170" t="str">
        <f t="shared" si="143"/>
        <v/>
      </c>
      <c r="PK34" s="170">
        <f t="shared" si="144"/>
        <v>45</v>
      </c>
      <c r="PL34" s="170" t="str">
        <f t="shared" si="145"/>
        <v/>
      </c>
      <c r="PM34" s="170" t="str">
        <f t="shared" si="146"/>
        <v/>
      </c>
      <c r="PN34" s="170" t="str">
        <f t="shared" si="147"/>
        <v/>
      </c>
      <c r="PO34" s="170" t="str">
        <f t="shared" si="148"/>
        <v/>
      </c>
      <c r="PP34" s="170" t="str">
        <f t="shared" si="149"/>
        <v/>
      </c>
      <c r="PQ34" s="170" t="str">
        <f t="shared" si="150"/>
        <v/>
      </c>
      <c r="PR34" s="170" t="str">
        <f t="shared" si="151"/>
        <v/>
      </c>
      <c r="PS34" s="170" t="str">
        <f t="shared" si="152"/>
        <v/>
      </c>
      <c r="PT34" s="170" t="str">
        <f t="shared" si="153"/>
        <v/>
      </c>
      <c r="PU34" s="170" t="str">
        <f t="shared" si="154"/>
        <v/>
      </c>
      <c r="PV34" s="170" t="str">
        <f t="shared" si="155"/>
        <v/>
      </c>
      <c r="PW34" s="170" t="str">
        <f t="shared" si="156"/>
        <v/>
      </c>
      <c r="PX34" s="170" t="str">
        <f t="shared" si="157"/>
        <v/>
      </c>
      <c r="PY34" s="170" t="str">
        <f t="shared" si="158"/>
        <v/>
      </c>
      <c r="PZ34" s="170" t="str">
        <f t="shared" si="159"/>
        <v/>
      </c>
      <c r="QA34" s="170" t="str">
        <f t="shared" si="160"/>
        <v/>
      </c>
      <c r="QB34" s="170" t="str">
        <f t="shared" si="161"/>
        <v/>
      </c>
      <c r="QC34" s="172"/>
      <c r="QD34" s="171" t="str">
        <f t="shared" si="162"/>
        <v/>
      </c>
      <c r="QE34" s="172" t="str">
        <f t="shared" si="163"/>
        <v/>
      </c>
      <c r="QF34" s="172" t="str">
        <f t="shared" si="164"/>
        <v/>
      </c>
      <c r="QG34" s="172" t="str">
        <f t="shared" si="165"/>
        <v/>
      </c>
      <c r="QH34" s="172" t="str">
        <f t="shared" si="166"/>
        <v/>
      </c>
      <c r="QI34" s="172" t="str">
        <f t="shared" si="167"/>
        <v/>
      </c>
      <c r="QJ34" s="172" t="str">
        <f t="shared" si="168"/>
        <v/>
      </c>
      <c r="QK34" s="172" t="str">
        <f t="shared" si="169"/>
        <v/>
      </c>
      <c r="QL34" s="172" t="str">
        <f t="shared" si="170"/>
        <v/>
      </c>
      <c r="QM34" s="172" t="str">
        <f t="shared" si="171"/>
        <v/>
      </c>
      <c r="QN34" s="172" t="str">
        <f t="shared" si="172"/>
        <v/>
      </c>
      <c r="QO34" s="172" t="str">
        <f t="shared" si="173"/>
        <v/>
      </c>
      <c r="QP34" s="172" t="str">
        <f t="shared" si="174"/>
        <v/>
      </c>
      <c r="QQ34" s="172" t="str">
        <f t="shared" si="175"/>
        <v/>
      </c>
      <c r="QR34" s="172" t="str">
        <f t="shared" si="176"/>
        <v/>
      </c>
      <c r="QS34" s="172" t="str">
        <f t="shared" si="177"/>
        <v/>
      </c>
      <c r="QT34" s="172" t="str">
        <f t="shared" si="178"/>
        <v/>
      </c>
      <c r="QU34" s="172" t="str">
        <f t="shared" si="179"/>
        <v/>
      </c>
      <c r="QV34" s="172" t="str">
        <f t="shared" si="180"/>
        <v/>
      </c>
      <c r="QW34" s="172" t="str">
        <f t="shared" si="181"/>
        <v/>
      </c>
      <c r="QX34" s="172" t="str">
        <f t="shared" si="182"/>
        <v/>
      </c>
      <c r="QY34" s="172">
        <f t="shared" si="183"/>
        <v>100</v>
      </c>
      <c r="QZ34" s="172" t="str">
        <f t="shared" si="184"/>
        <v/>
      </c>
      <c r="RA34" s="172" t="str">
        <f t="shared" si="185"/>
        <v/>
      </c>
      <c r="RB34" s="172" t="str">
        <f t="shared" si="186"/>
        <v/>
      </c>
      <c r="RC34" s="172" t="str">
        <f t="shared" si="187"/>
        <v/>
      </c>
      <c r="RD34" s="172" t="str">
        <f t="shared" si="188"/>
        <v/>
      </c>
      <c r="RE34" s="172" t="str">
        <f t="shared" si="189"/>
        <v/>
      </c>
      <c r="RF34" s="172" t="str">
        <f t="shared" si="190"/>
        <v/>
      </c>
      <c r="RG34" s="172" t="str">
        <f t="shared" si="191"/>
        <v/>
      </c>
      <c r="RH34" s="172" t="str">
        <f t="shared" si="192"/>
        <v/>
      </c>
      <c r="RI34" s="172" t="str">
        <f t="shared" si="193"/>
        <v/>
      </c>
      <c r="RJ34" s="172" t="str">
        <f t="shared" si="194"/>
        <v/>
      </c>
      <c r="RK34" s="172" t="str">
        <f t="shared" si="195"/>
        <v/>
      </c>
      <c r="RL34" s="172" t="str">
        <f t="shared" si="196"/>
        <v/>
      </c>
      <c r="RM34" s="172" t="str">
        <f t="shared" si="197"/>
        <v/>
      </c>
      <c r="RN34" s="172" t="str">
        <f t="shared" si="198"/>
        <v/>
      </c>
      <c r="RO34" s="172" t="str">
        <f t="shared" si="199"/>
        <v/>
      </c>
      <c r="RP34" s="172" t="str">
        <f t="shared" si="200"/>
        <v/>
      </c>
      <c r="RQ34" s="173">
        <f t="shared" si="201"/>
        <v>100</v>
      </c>
      <c r="RR34" s="21" t="str">
        <f t="shared" si="202"/>
        <v/>
      </c>
      <c r="RS34" s="21" t="str">
        <f t="shared" si="203"/>
        <v/>
      </c>
      <c r="RT34" s="21" t="str">
        <f t="shared" si="204"/>
        <v/>
      </c>
      <c r="RU34" s="21" t="str">
        <f t="shared" si="205"/>
        <v>INDUSTRIAL TECHNOLOGIES SAS</v>
      </c>
      <c r="RV34" s="21" t="str">
        <f t="shared" si="206"/>
        <v/>
      </c>
      <c r="RW34" s="21" t="str">
        <f t="shared" si="207"/>
        <v/>
      </c>
      <c r="RX34" s="174" t="str">
        <f t="shared" si="208"/>
        <v>INDUSTRIAL TECHNOLOGIES SAS</v>
      </c>
      <c r="RY34" s="175" t="str">
        <f t="shared" si="209"/>
        <v/>
      </c>
      <c r="RZ34" s="175" t="str">
        <f t="shared" si="210"/>
        <v/>
      </c>
      <c r="SA34" s="175" t="str">
        <f t="shared" si="211"/>
        <v/>
      </c>
      <c r="SB34" s="175">
        <f t="shared" si="212"/>
        <v>4404428</v>
      </c>
      <c r="SC34" s="175" t="str">
        <f t="shared" si="213"/>
        <v/>
      </c>
      <c r="SD34" s="175" t="str">
        <f t="shared" si="214"/>
        <v/>
      </c>
      <c r="SE34" s="175">
        <f t="shared" si="215"/>
        <v>4404428</v>
      </c>
    </row>
    <row r="35" spans="1:500" ht="25.5">
      <c r="A35" s="75">
        <v>25</v>
      </c>
      <c r="B35" s="82" t="s">
        <v>150</v>
      </c>
      <c r="C35" s="80" t="s">
        <v>166</v>
      </c>
      <c r="D35" s="76" t="s">
        <v>171</v>
      </c>
      <c r="E35" s="76" t="s">
        <v>177</v>
      </c>
      <c r="F35" s="77">
        <v>1</v>
      </c>
      <c r="G35" s="106">
        <v>6838930</v>
      </c>
      <c r="H35" s="109" t="s">
        <v>369</v>
      </c>
      <c r="I35" s="109" t="s">
        <v>369</v>
      </c>
      <c r="J35" s="109" t="s">
        <v>369</v>
      </c>
      <c r="K35" s="109" t="s">
        <v>369</v>
      </c>
      <c r="L35" s="109" t="s">
        <v>369</v>
      </c>
      <c r="M35" s="109" t="s">
        <v>369</v>
      </c>
      <c r="N35" s="109" t="s">
        <v>369</v>
      </c>
      <c r="O35" s="109" t="s">
        <v>369</v>
      </c>
      <c r="P35" s="109" t="s">
        <v>369</v>
      </c>
      <c r="Q35" s="109" t="s">
        <v>369</v>
      </c>
      <c r="R35" s="109" t="s">
        <v>369</v>
      </c>
      <c r="S35" s="109" t="s">
        <v>369</v>
      </c>
      <c r="T35" s="109" t="s">
        <v>369</v>
      </c>
      <c r="U35" s="109" t="s">
        <v>369</v>
      </c>
      <c r="V35" s="109" t="s">
        <v>369</v>
      </c>
      <c r="W35" s="109" t="s">
        <v>369</v>
      </c>
      <c r="X35" s="109" t="s">
        <v>369</v>
      </c>
      <c r="Y35" s="109" t="s">
        <v>369</v>
      </c>
      <c r="Z35" s="109" t="s">
        <v>369</v>
      </c>
      <c r="AA35" s="109" t="s">
        <v>369</v>
      </c>
      <c r="AB35" s="109" t="s">
        <v>369</v>
      </c>
      <c r="AC35" s="110">
        <v>6496983.5</v>
      </c>
      <c r="AD35" s="109" t="s">
        <v>369</v>
      </c>
      <c r="AE35" s="109" t="s">
        <v>369</v>
      </c>
      <c r="AF35" s="109" t="s">
        <v>369</v>
      </c>
      <c r="AG35" s="109" t="s">
        <v>369</v>
      </c>
      <c r="AH35" s="109" t="s">
        <v>369</v>
      </c>
      <c r="AI35" s="109" t="s">
        <v>369</v>
      </c>
      <c r="AJ35" s="109" t="s">
        <v>369</v>
      </c>
      <c r="AK35" s="109" t="s">
        <v>369</v>
      </c>
      <c r="AL35" s="109" t="s">
        <v>369</v>
      </c>
      <c r="AM35" s="109" t="s">
        <v>369</v>
      </c>
      <c r="AN35" s="109" t="s">
        <v>369</v>
      </c>
      <c r="AO35" s="109" t="s">
        <v>369</v>
      </c>
      <c r="AP35" s="109" t="s">
        <v>369</v>
      </c>
      <c r="AQ35" s="109" t="s">
        <v>369</v>
      </c>
      <c r="AR35" s="110">
        <v>6735400</v>
      </c>
      <c r="AS35" s="109" t="s">
        <v>369</v>
      </c>
      <c r="AT35" s="109" t="s">
        <v>369</v>
      </c>
      <c r="AU35" s="144"/>
      <c r="AV35" s="130" t="s">
        <v>111</v>
      </c>
      <c r="AW35" s="130" t="s">
        <v>111</v>
      </c>
      <c r="AX35" s="130" t="s">
        <v>111</v>
      </c>
      <c r="AY35" s="130" t="s">
        <v>111</v>
      </c>
      <c r="AZ35" s="130" t="s">
        <v>111</v>
      </c>
      <c r="BA35" s="130" t="s">
        <v>111</v>
      </c>
      <c r="BB35" s="130" t="s">
        <v>111</v>
      </c>
      <c r="BC35" s="130" t="s">
        <v>115</v>
      </c>
      <c r="BD35" s="130" t="s">
        <v>111</v>
      </c>
      <c r="BE35" s="130" t="s">
        <v>111</v>
      </c>
      <c r="BF35" s="130" t="s">
        <v>111</v>
      </c>
      <c r="BG35" s="130" t="s">
        <v>111</v>
      </c>
      <c r="BH35" s="130" t="s">
        <v>115</v>
      </c>
      <c r="BI35" s="130" t="s">
        <v>111</v>
      </c>
      <c r="BJ35" s="130" t="s">
        <v>111</v>
      </c>
      <c r="BK35" s="130" t="s">
        <v>111</v>
      </c>
      <c r="BL35" s="130" t="s">
        <v>115</v>
      </c>
      <c r="BM35" s="130" t="s">
        <v>115</v>
      </c>
      <c r="BN35" s="130" t="s">
        <v>111</v>
      </c>
      <c r="BO35" s="130" t="s">
        <v>115</v>
      </c>
      <c r="BP35" s="130" t="s">
        <v>111</v>
      </c>
      <c r="BQ35" s="130" t="s">
        <v>111</v>
      </c>
      <c r="BR35" s="130" t="s">
        <v>111</v>
      </c>
      <c r="BS35" s="130" t="s">
        <v>111</v>
      </c>
      <c r="BT35" s="130" t="s">
        <v>111</v>
      </c>
      <c r="BU35" s="130" t="s">
        <v>111</v>
      </c>
      <c r="BV35" s="130" t="s">
        <v>111</v>
      </c>
      <c r="BW35" s="130" t="s">
        <v>111</v>
      </c>
      <c r="BX35" s="130" t="s">
        <v>111</v>
      </c>
      <c r="BY35" s="130" t="s">
        <v>115</v>
      </c>
      <c r="BZ35" s="130" t="s">
        <v>111</v>
      </c>
      <c r="CA35" s="130" t="s">
        <v>111</v>
      </c>
      <c r="CB35" s="130" t="s">
        <v>111</v>
      </c>
      <c r="CC35" s="130" t="s">
        <v>111</v>
      </c>
      <c r="CD35" s="130" t="s">
        <v>111</v>
      </c>
      <c r="CE35" s="130" t="s">
        <v>111</v>
      </c>
      <c r="CF35" s="130" t="s">
        <v>111</v>
      </c>
      <c r="CG35" s="130" t="s">
        <v>111</v>
      </c>
      <c r="CH35" s="130" t="s">
        <v>111</v>
      </c>
      <c r="CI35" s="131" t="s">
        <v>111</v>
      </c>
      <c r="CJ35" s="131" t="s">
        <v>111</v>
      </c>
      <c r="CK35" s="131" t="s">
        <v>111</v>
      </c>
      <c r="CL35" s="131" t="s">
        <v>111</v>
      </c>
      <c r="CM35" s="131" t="s">
        <v>111</v>
      </c>
      <c r="CN35" s="131" t="s">
        <v>111</v>
      </c>
      <c r="CO35" s="131" t="s">
        <v>111</v>
      </c>
      <c r="CP35" s="131" t="s">
        <v>111</v>
      </c>
      <c r="CQ35" s="131" t="s">
        <v>111</v>
      </c>
      <c r="CR35" s="131" t="s">
        <v>111</v>
      </c>
      <c r="CS35" s="131" t="s">
        <v>111</v>
      </c>
      <c r="CT35" s="131" t="s">
        <v>111</v>
      </c>
      <c r="CU35" s="131" t="s">
        <v>115</v>
      </c>
      <c r="CV35" s="131" t="s">
        <v>111</v>
      </c>
      <c r="CW35" s="131" t="s">
        <v>111</v>
      </c>
      <c r="CX35" s="131" t="s">
        <v>111</v>
      </c>
      <c r="CY35" s="131" t="s">
        <v>111</v>
      </c>
      <c r="CZ35" s="131" t="s">
        <v>111</v>
      </c>
      <c r="DA35" s="131" t="s">
        <v>111</v>
      </c>
      <c r="DB35" s="131" t="s">
        <v>111</v>
      </c>
      <c r="DC35" s="131" t="s">
        <v>111</v>
      </c>
      <c r="DD35" s="131" t="s">
        <v>111</v>
      </c>
      <c r="DE35" s="131" t="s">
        <v>111</v>
      </c>
      <c r="DF35" s="131" t="s">
        <v>111</v>
      </c>
      <c r="DG35" s="131" t="s">
        <v>115</v>
      </c>
      <c r="DH35" s="131" t="s">
        <v>111</v>
      </c>
      <c r="DI35" s="131" t="s">
        <v>111</v>
      </c>
      <c r="DJ35" s="131" t="s">
        <v>115</v>
      </c>
      <c r="DK35" s="131" t="s">
        <v>111</v>
      </c>
      <c r="DL35" s="131" t="s">
        <v>111</v>
      </c>
      <c r="DM35" s="131" t="s">
        <v>111</v>
      </c>
      <c r="DN35" s="131" t="s">
        <v>111</v>
      </c>
      <c r="DO35" s="131" t="s">
        <v>111</v>
      </c>
      <c r="DP35" s="131" t="s">
        <v>111</v>
      </c>
      <c r="DQ35" s="131" t="s">
        <v>111</v>
      </c>
      <c r="DR35" s="131" t="s">
        <v>111</v>
      </c>
      <c r="DS35" s="131" t="s">
        <v>111</v>
      </c>
      <c r="DT35" s="131" t="s">
        <v>111</v>
      </c>
      <c r="DU35" s="131" t="s">
        <v>111</v>
      </c>
      <c r="DV35" s="132" t="s">
        <v>111</v>
      </c>
      <c r="DW35" s="132" t="s">
        <v>111</v>
      </c>
      <c r="DX35" s="132" t="s">
        <v>111</v>
      </c>
      <c r="DY35" s="132" t="s">
        <v>111</v>
      </c>
      <c r="DZ35" s="132" t="s">
        <v>111</v>
      </c>
      <c r="EA35" s="132" t="s">
        <v>111</v>
      </c>
      <c r="EB35" s="132" t="s">
        <v>111</v>
      </c>
      <c r="EC35" s="132" t="s">
        <v>111</v>
      </c>
      <c r="ED35" s="132" t="s">
        <v>111</v>
      </c>
      <c r="EE35" s="132" t="s">
        <v>111</v>
      </c>
      <c r="EF35" s="132" t="s">
        <v>111</v>
      </c>
      <c r="EG35" s="132" t="s">
        <v>111</v>
      </c>
      <c r="EH35" s="132" t="s">
        <v>111</v>
      </c>
      <c r="EI35" s="132" t="s">
        <v>111</v>
      </c>
      <c r="EJ35" s="132" t="s">
        <v>111</v>
      </c>
      <c r="EK35" s="132" t="s">
        <v>111</v>
      </c>
      <c r="EL35" s="132" t="s">
        <v>111</v>
      </c>
      <c r="EM35" s="132" t="s">
        <v>111</v>
      </c>
      <c r="EN35" s="132" t="s">
        <v>111</v>
      </c>
      <c r="EO35" s="132" t="s">
        <v>111</v>
      </c>
      <c r="EP35" s="132" t="s">
        <v>111</v>
      </c>
      <c r="EQ35" s="132" t="s">
        <v>111</v>
      </c>
      <c r="ER35" s="132" t="s">
        <v>111</v>
      </c>
      <c r="ES35" s="132" t="s">
        <v>111</v>
      </c>
      <c r="ET35" s="132" t="s">
        <v>115</v>
      </c>
      <c r="EU35" s="132" t="s">
        <v>111</v>
      </c>
      <c r="EV35" s="132" t="s">
        <v>111</v>
      </c>
      <c r="EW35" s="132" t="s">
        <v>111</v>
      </c>
      <c r="EX35" s="132" t="s">
        <v>111</v>
      </c>
      <c r="EY35" s="132" t="s">
        <v>115</v>
      </c>
      <c r="EZ35" s="132" t="s">
        <v>111</v>
      </c>
      <c r="FA35" s="132" t="s">
        <v>111</v>
      </c>
      <c r="FB35" s="132" t="s">
        <v>111</v>
      </c>
      <c r="FC35" s="132" t="s">
        <v>111</v>
      </c>
      <c r="FD35" s="132" t="s">
        <v>111</v>
      </c>
      <c r="FE35" s="132" t="s">
        <v>111</v>
      </c>
      <c r="FF35" s="132" t="s">
        <v>111</v>
      </c>
      <c r="FG35" s="132" t="s">
        <v>111</v>
      </c>
      <c r="FH35" s="132" t="s">
        <v>111</v>
      </c>
      <c r="FI35" s="136"/>
      <c r="FJ35" s="138" t="str">
        <f t="shared" si="5"/>
        <v>CUMPLE</v>
      </c>
      <c r="FK35" s="138" t="str">
        <f t="shared" si="6"/>
        <v>CUMPLE</v>
      </c>
      <c r="FL35" s="138" t="str">
        <f t="shared" si="7"/>
        <v>CUMPLE</v>
      </c>
      <c r="FM35" s="138" t="str">
        <f t="shared" si="8"/>
        <v>CUMPLE</v>
      </c>
      <c r="FN35" s="138" t="str">
        <f t="shared" si="9"/>
        <v>CUMPLE</v>
      </c>
      <c r="FO35" s="138" t="str">
        <f t="shared" si="10"/>
        <v>CUMPLE</v>
      </c>
      <c r="FP35" s="138" t="str">
        <f t="shared" si="11"/>
        <v>CUMPLE</v>
      </c>
      <c r="FQ35" s="138" t="str">
        <f t="shared" si="12"/>
        <v>NO CUMPLE</v>
      </c>
      <c r="FR35" s="138" t="str">
        <f t="shared" si="13"/>
        <v>CUMPLE</v>
      </c>
      <c r="FS35" s="138" t="str">
        <f t="shared" si="14"/>
        <v>CUMPLE</v>
      </c>
      <c r="FT35" s="138" t="str">
        <f t="shared" si="15"/>
        <v>CUMPLE</v>
      </c>
      <c r="FU35" s="138" t="str">
        <f t="shared" si="16"/>
        <v>CUMPLE</v>
      </c>
      <c r="FV35" s="138" t="str">
        <f t="shared" si="17"/>
        <v>NO CUMPLE</v>
      </c>
      <c r="FW35" s="138" t="str">
        <f t="shared" si="18"/>
        <v>CUMPLE</v>
      </c>
      <c r="FX35" s="138" t="str">
        <f t="shared" si="19"/>
        <v>CUMPLE</v>
      </c>
      <c r="FY35" s="138" t="str">
        <f t="shared" si="20"/>
        <v>CUMPLE</v>
      </c>
      <c r="FZ35" s="138" t="str">
        <f t="shared" si="21"/>
        <v>NO CUMPLE</v>
      </c>
      <c r="GA35" s="138" t="str">
        <f t="shared" si="22"/>
        <v>NO CUMPLE</v>
      </c>
      <c r="GB35" s="138" t="str">
        <f t="shared" si="23"/>
        <v>CUMPLE</v>
      </c>
      <c r="GC35" s="138" t="str">
        <f t="shared" si="24"/>
        <v>NO CUMPLE</v>
      </c>
      <c r="GD35" s="138" t="str">
        <f t="shared" si="25"/>
        <v>CUMPLE</v>
      </c>
      <c r="GE35" s="138" t="str">
        <f t="shared" si="26"/>
        <v>CUMPLE</v>
      </c>
      <c r="GF35" s="138" t="str">
        <f t="shared" si="27"/>
        <v>CUMPLE</v>
      </c>
      <c r="GG35" s="138" t="str">
        <f t="shared" si="28"/>
        <v>CUMPLE</v>
      </c>
      <c r="GH35" s="138" t="str">
        <f t="shared" si="29"/>
        <v>NO CUMPLE</v>
      </c>
      <c r="GI35" s="138" t="str">
        <f t="shared" si="30"/>
        <v>CUMPLE</v>
      </c>
      <c r="GJ35" s="138" t="str">
        <f t="shared" si="31"/>
        <v>CUMPLE</v>
      </c>
      <c r="GK35" s="138" t="str">
        <f t="shared" si="32"/>
        <v>NO CUMPLE</v>
      </c>
      <c r="GL35" s="138" t="str">
        <f t="shared" si="33"/>
        <v>CUMPLE</v>
      </c>
      <c r="GM35" s="138" t="str">
        <f t="shared" si="34"/>
        <v>NO CUMPLE</v>
      </c>
      <c r="GN35" s="138" t="str">
        <f t="shared" si="35"/>
        <v>CUMPLE</v>
      </c>
      <c r="GO35" s="138" t="str">
        <f t="shared" si="36"/>
        <v>CUMPLE</v>
      </c>
      <c r="GP35" s="138" t="str">
        <f t="shared" si="37"/>
        <v>CUMPLE</v>
      </c>
      <c r="GQ35" s="138" t="str">
        <f t="shared" si="38"/>
        <v>CUMPLE</v>
      </c>
      <c r="GR35" s="138" t="str">
        <f t="shared" si="39"/>
        <v>CUMPLE</v>
      </c>
      <c r="GS35" s="138" t="str">
        <f t="shared" si="40"/>
        <v>CUMPLE</v>
      </c>
      <c r="GT35" s="138" t="str">
        <f t="shared" si="41"/>
        <v>CUMPLE</v>
      </c>
      <c r="GU35" s="138" t="str">
        <f t="shared" si="42"/>
        <v>CUMPLE</v>
      </c>
      <c r="GV35" s="138" t="str">
        <f t="shared" si="43"/>
        <v>CUMPLE</v>
      </c>
      <c r="GW35" s="141"/>
      <c r="GX35" s="124" t="s">
        <v>369</v>
      </c>
      <c r="GY35" s="124" t="s">
        <v>369</v>
      </c>
      <c r="GZ35" s="124" t="s">
        <v>369</v>
      </c>
      <c r="HA35" s="124" t="s">
        <v>369</v>
      </c>
      <c r="HB35" s="124" t="s">
        <v>369</v>
      </c>
      <c r="HC35" s="124" t="s">
        <v>369</v>
      </c>
      <c r="HD35" s="124" t="s">
        <v>369</v>
      </c>
      <c r="HE35" s="124" t="s">
        <v>369</v>
      </c>
      <c r="HF35" s="124" t="s">
        <v>369</v>
      </c>
      <c r="HG35" s="124" t="s">
        <v>369</v>
      </c>
      <c r="HH35" s="124" t="s">
        <v>369</v>
      </c>
      <c r="HI35" s="124" t="s">
        <v>369</v>
      </c>
      <c r="HJ35" s="124" t="s">
        <v>369</v>
      </c>
      <c r="HK35" s="124" t="s">
        <v>369</v>
      </c>
      <c r="HL35" s="124" t="s">
        <v>369</v>
      </c>
      <c r="HM35" s="124" t="s">
        <v>369</v>
      </c>
      <c r="HN35" s="124" t="s">
        <v>369</v>
      </c>
      <c r="HO35" s="124" t="s">
        <v>369</v>
      </c>
      <c r="HP35" s="124" t="s">
        <v>369</v>
      </c>
      <c r="HQ35" s="124" t="s">
        <v>369</v>
      </c>
      <c r="HR35" s="124" t="s">
        <v>369</v>
      </c>
      <c r="HS35" s="124" t="s">
        <v>111</v>
      </c>
      <c r="HT35" s="124" t="s">
        <v>369</v>
      </c>
      <c r="HU35" s="124" t="s">
        <v>369</v>
      </c>
      <c r="HV35" s="124" t="s">
        <v>369</v>
      </c>
      <c r="HW35" s="124" t="s">
        <v>369</v>
      </c>
      <c r="HX35" s="124" t="s">
        <v>369</v>
      </c>
      <c r="HY35" s="124" t="s">
        <v>369</v>
      </c>
      <c r="HZ35" s="124" t="s">
        <v>369</v>
      </c>
      <c r="IA35" s="124" t="s">
        <v>369</v>
      </c>
      <c r="IB35" s="124" t="s">
        <v>369</v>
      </c>
      <c r="IC35" s="124" t="s">
        <v>369</v>
      </c>
      <c r="ID35" s="124" t="s">
        <v>369</v>
      </c>
      <c r="IE35" s="124" t="s">
        <v>369</v>
      </c>
      <c r="IF35" s="124" t="s">
        <v>369</v>
      </c>
      <c r="IG35" s="124" t="s">
        <v>369</v>
      </c>
      <c r="IH35" s="124" t="s">
        <v>111</v>
      </c>
      <c r="II35" s="124" t="s">
        <v>369</v>
      </c>
      <c r="IJ35" s="124" t="s">
        <v>369</v>
      </c>
      <c r="IK35" s="142"/>
      <c r="IL35" s="154" t="s">
        <v>369</v>
      </c>
      <c r="IM35" s="154" t="s">
        <v>369</v>
      </c>
      <c r="IN35" s="154" t="s">
        <v>369</v>
      </c>
      <c r="IO35" s="154" t="s">
        <v>369</v>
      </c>
      <c r="IP35" s="154" t="s">
        <v>369</v>
      </c>
      <c r="IQ35" s="154" t="s">
        <v>369</v>
      </c>
      <c r="IR35" s="154" t="s">
        <v>369</v>
      </c>
      <c r="IS35" s="154" t="s">
        <v>369</v>
      </c>
      <c r="IT35" s="154" t="s">
        <v>369</v>
      </c>
      <c r="IU35" s="154" t="s">
        <v>369</v>
      </c>
      <c r="IV35" s="154" t="s">
        <v>369</v>
      </c>
      <c r="IW35" s="154" t="s">
        <v>369</v>
      </c>
      <c r="IX35" s="154" t="s">
        <v>369</v>
      </c>
      <c r="IY35" s="154" t="s">
        <v>369</v>
      </c>
      <c r="IZ35" s="154" t="s">
        <v>369</v>
      </c>
      <c r="JA35" s="154" t="s">
        <v>369</v>
      </c>
      <c r="JB35" s="154" t="s">
        <v>369</v>
      </c>
      <c r="JC35" s="154" t="s">
        <v>369</v>
      </c>
      <c r="JD35" s="154" t="s">
        <v>369</v>
      </c>
      <c r="JE35" s="154" t="s">
        <v>369</v>
      </c>
      <c r="JF35" s="154" t="s">
        <v>369</v>
      </c>
      <c r="JG35" s="154" t="s">
        <v>115</v>
      </c>
      <c r="JH35" s="154" t="s">
        <v>369</v>
      </c>
      <c r="JI35" s="154" t="s">
        <v>369</v>
      </c>
      <c r="JJ35" s="154" t="s">
        <v>369</v>
      </c>
      <c r="JK35" s="154" t="s">
        <v>369</v>
      </c>
      <c r="JL35" s="154" t="s">
        <v>369</v>
      </c>
      <c r="JM35" s="154" t="s">
        <v>369</v>
      </c>
      <c r="JN35" s="154" t="s">
        <v>369</v>
      </c>
      <c r="JO35" s="154" t="s">
        <v>369</v>
      </c>
      <c r="JP35" s="154" t="s">
        <v>369</v>
      </c>
      <c r="JQ35" s="154" t="s">
        <v>369</v>
      </c>
      <c r="JR35" s="154" t="s">
        <v>369</v>
      </c>
      <c r="JS35" s="154" t="s">
        <v>369</v>
      </c>
      <c r="JT35" s="154" t="s">
        <v>369</v>
      </c>
      <c r="JU35" s="154" t="s">
        <v>369</v>
      </c>
      <c r="JV35" s="154" t="s">
        <v>115</v>
      </c>
      <c r="JW35" s="154" t="s">
        <v>369</v>
      </c>
      <c r="JX35" s="154" t="s">
        <v>369</v>
      </c>
      <c r="JY35" s="141"/>
      <c r="JZ35" s="166" t="str">
        <f t="shared" si="44"/>
        <v/>
      </c>
      <c r="KA35" s="166" t="str">
        <f t="shared" si="45"/>
        <v/>
      </c>
      <c r="KB35" s="166" t="str">
        <f t="shared" si="46"/>
        <v/>
      </c>
      <c r="KC35" s="166" t="str">
        <f t="shared" si="47"/>
        <v/>
      </c>
      <c r="KD35" s="166" t="str">
        <f t="shared" si="48"/>
        <v/>
      </c>
      <c r="KE35" s="166" t="str">
        <f t="shared" si="49"/>
        <v/>
      </c>
      <c r="KF35" s="166" t="str">
        <f t="shared" si="50"/>
        <v/>
      </c>
      <c r="KG35" s="166" t="str">
        <f t="shared" si="51"/>
        <v/>
      </c>
      <c r="KH35" s="166" t="str">
        <f t="shared" si="52"/>
        <v/>
      </c>
      <c r="KI35" s="166" t="str">
        <f t="shared" si="53"/>
        <v/>
      </c>
      <c r="KJ35" s="166" t="str">
        <f t="shared" si="54"/>
        <v/>
      </c>
      <c r="KK35" s="166" t="str">
        <f t="shared" si="55"/>
        <v/>
      </c>
      <c r="KL35" s="166" t="str">
        <f t="shared" si="56"/>
        <v/>
      </c>
      <c r="KM35" s="166" t="str">
        <f t="shared" si="57"/>
        <v/>
      </c>
      <c r="KN35" s="166" t="str">
        <f t="shared" si="58"/>
        <v/>
      </c>
      <c r="KO35" s="166" t="str">
        <f t="shared" si="59"/>
        <v/>
      </c>
      <c r="KP35" s="166" t="str">
        <f t="shared" si="60"/>
        <v/>
      </c>
      <c r="KQ35" s="166" t="str">
        <f t="shared" si="61"/>
        <v/>
      </c>
      <c r="KR35" s="166" t="str">
        <f t="shared" si="62"/>
        <v/>
      </c>
      <c r="KS35" s="166" t="str">
        <f t="shared" si="63"/>
        <v/>
      </c>
      <c r="KT35" s="166" t="str">
        <f t="shared" si="64"/>
        <v/>
      </c>
      <c r="KU35" s="166" t="str">
        <f t="shared" si="65"/>
        <v/>
      </c>
      <c r="KV35" s="166" t="str">
        <f t="shared" si="66"/>
        <v/>
      </c>
      <c r="KW35" s="166" t="str">
        <f t="shared" si="67"/>
        <v/>
      </c>
      <c r="KX35" s="166" t="str">
        <f t="shared" si="68"/>
        <v/>
      </c>
      <c r="KY35" s="166" t="str">
        <f t="shared" si="69"/>
        <v/>
      </c>
      <c r="KZ35" s="166" t="str">
        <f t="shared" si="70"/>
        <v/>
      </c>
      <c r="LA35" s="166" t="str">
        <f t="shared" si="71"/>
        <v/>
      </c>
      <c r="LB35" s="166" t="str">
        <f t="shared" si="72"/>
        <v/>
      </c>
      <c r="LC35" s="166" t="str">
        <f t="shared" si="73"/>
        <v/>
      </c>
      <c r="LD35" s="166" t="str">
        <f t="shared" si="74"/>
        <v/>
      </c>
      <c r="LE35" s="166" t="str">
        <f t="shared" si="75"/>
        <v/>
      </c>
      <c r="LF35" s="166" t="str">
        <f t="shared" si="76"/>
        <v/>
      </c>
      <c r="LG35" s="166" t="str">
        <f t="shared" si="77"/>
        <v/>
      </c>
      <c r="LH35" s="166" t="str">
        <f t="shared" si="78"/>
        <v/>
      </c>
      <c r="LI35" s="166" t="str">
        <f t="shared" si="79"/>
        <v/>
      </c>
      <c r="LJ35" s="166" t="str">
        <f t="shared" si="80"/>
        <v/>
      </c>
      <c r="LK35" s="166" t="str">
        <f t="shared" si="81"/>
        <v/>
      </c>
      <c r="LL35" s="166" t="str">
        <f t="shared" si="82"/>
        <v/>
      </c>
      <c r="LM35" s="168">
        <f t="shared" si="83"/>
        <v>0</v>
      </c>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v>60</v>
      </c>
      <c r="MJ35" s="115"/>
      <c r="MK35" s="115"/>
      <c r="ML35" s="115"/>
      <c r="MM35" s="115"/>
      <c r="MN35" s="115"/>
      <c r="MO35" s="115"/>
      <c r="MP35" s="115"/>
      <c r="MQ35" s="115"/>
      <c r="MR35" s="115"/>
      <c r="MS35" s="115"/>
      <c r="MT35" s="115"/>
      <c r="MU35" s="115"/>
      <c r="MV35" s="115"/>
      <c r="MW35" s="115"/>
      <c r="MX35" s="115">
        <v>60</v>
      </c>
      <c r="MY35" s="115"/>
      <c r="MZ35" s="115"/>
      <c r="NA35" s="142"/>
      <c r="NB35" s="115">
        <f t="shared" si="84"/>
        <v>0</v>
      </c>
      <c r="NC35" s="115">
        <f t="shared" si="85"/>
        <v>0</v>
      </c>
      <c r="ND35" s="115">
        <f t="shared" si="86"/>
        <v>0</v>
      </c>
      <c r="NE35" s="115">
        <f t="shared" si="87"/>
        <v>0</v>
      </c>
      <c r="NF35" s="115">
        <f t="shared" si="88"/>
        <v>0</v>
      </c>
      <c r="NG35" s="115">
        <f t="shared" si="89"/>
        <v>0</v>
      </c>
      <c r="NH35" s="115">
        <f t="shared" si="90"/>
        <v>0</v>
      </c>
      <c r="NI35" s="115">
        <f t="shared" si="91"/>
        <v>0</v>
      </c>
      <c r="NJ35" s="115">
        <f t="shared" si="92"/>
        <v>0</v>
      </c>
      <c r="NK35" s="115">
        <f t="shared" si="93"/>
        <v>0</v>
      </c>
      <c r="NL35" s="115">
        <f t="shared" si="94"/>
        <v>0</v>
      </c>
      <c r="NM35" s="115">
        <f t="shared" si="95"/>
        <v>0</v>
      </c>
      <c r="NN35" s="115">
        <f t="shared" si="96"/>
        <v>0</v>
      </c>
      <c r="NO35" s="115">
        <f t="shared" si="97"/>
        <v>0</v>
      </c>
      <c r="NP35" s="115">
        <f t="shared" si="98"/>
        <v>0</v>
      </c>
      <c r="NQ35" s="115">
        <f t="shared" si="99"/>
        <v>0</v>
      </c>
      <c r="NR35" s="115">
        <f t="shared" si="100"/>
        <v>0</v>
      </c>
      <c r="NS35" s="115">
        <f t="shared" si="101"/>
        <v>0</v>
      </c>
      <c r="NT35" s="115">
        <f t="shared" si="102"/>
        <v>0</v>
      </c>
      <c r="NU35" s="115">
        <f t="shared" si="103"/>
        <v>0</v>
      </c>
      <c r="NV35" s="115">
        <f t="shared" si="104"/>
        <v>0</v>
      </c>
      <c r="NW35" s="115">
        <f t="shared" si="105"/>
        <v>55</v>
      </c>
      <c r="NX35" s="115">
        <f t="shared" si="106"/>
        <v>0</v>
      </c>
      <c r="NY35" s="115">
        <f t="shared" si="107"/>
        <v>0</v>
      </c>
      <c r="NZ35" s="115">
        <f t="shared" si="108"/>
        <v>0</v>
      </c>
      <c r="OA35" s="115">
        <f t="shared" si="109"/>
        <v>0</v>
      </c>
      <c r="OB35" s="115">
        <f t="shared" si="110"/>
        <v>0</v>
      </c>
      <c r="OC35" s="115">
        <f t="shared" si="111"/>
        <v>0</v>
      </c>
      <c r="OD35" s="115">
        <f t="shared" si="112"/>
        <v>0</v>
      </c>
      <c r="OE35" s="115">
        <f t="shared" si="113"/>
        <v>0</v>
      </c>
      <c r="OF35" s="115">
        <f t="shared" si="114"/>
        <v>0</v>
      </c>
      <c r="OG35" s="115">
        <f t="shared" si="115"/>
        <v>0</v>
      </c>
      <c r="OH35" s="115">
        <f t="shared" si="116"/>
        <v>0</v>
      </c>
      <c r="OI35" s="115">
        <f t="shared" si="117"/>
        <v>0</v>
      </c>
      <c r="OJ35" s="115">
        <f t="shared" si="118"/>
        <v>0</v>
      </c>
      <c r="OK35" s="115">
        <f t="shared" si="119"/>
        <v>0</v>
      </c>
      <c r="OL35" s="115">
        <f t="shared" si="120"/>
        <v>55</v>
      </c>
      <c r="OM35" s="115">
        <f t="shared" si="121"/>
        <v>0</v>
      </c>
      <c r="ON35" s="115">
        <f t="shared" si="122"/>
        <v>0</v>
      </c>
      <c r="OO35" s="142"/>
      <c r="OP35" s="170" t="str">
        <f t="shared" si="123"/>
        <v/>
      </c>
      <c r="OQ35" s="170" t="str">
        <f t="shared" si="124"/>
        <v/>
      </c>
      <c r="OR35" s="170" t="str">
        <f t="shared" si="125"/>
        <v/>
      </c>
      <c r="OS35" s="170" t="str">
        <f t="shared" si="126"/>
        <v/>
      </c>
      <c r="OT35" s="170" t="str">
        <f t="shared" si="127"/>
        <v/>
      </c>
      <c r="OU35" s="170" t="str">
        <f t="shared" si="128"/>
        <v/>
      </c>
      <c r="OV35" s="170" t="str">
        <f t="shared" si="129"/>
        <v/>
      </c>
      <c r="OW35" s="170" t="str">
        <f t="shared" si="130"/>
        <v/>
      </c>
      <c r="OX35" s="170" t="str">
        <f t="shared" si="131"/>
        <v/>
      </c>
      <c r="OY35" s="170" t="str">
        <f t="shared" si="132"/>
        <v/>
      </c>
      <c r="OZ35" s="170" t="str">
        <f t="shared" si="133"/>
        <v/>
      </c>
      <c r="PA35" s="170" t="str">
        <f t="shared" si="134"/>
        <v/>
      </c>
      <c r="PB35" s="170" t="str">
        <f t="shared" si="135"/>
        <v/>
      </c>
      <c r="PC35" s="170" t="str">
        <f t="shared" si="136"/>
        <v/>
      </c>
      <c r="PD35" s="170" t="str">
        <f t="shared" si="137"/>
        <v/>
      </c>
      <c r="PE35" s="170" t="str">
        <f t="shared" si="138"/>
        <v/>
      </c>
      <c r="PF35" s="170" t="str">
        <f t="shared" si="139"/>
        <v/>
      </c>
      <c r="PG35" s="170" t="str">
        <f t="shared" si="140"/>
        <v/>
      </c>
      <c r="PH35" s="170" t="str">
        <f t="shared" si="141"/>
        <v/>
      </c>
      <c r="PI35" s="170" t="str">
        <f t="shared" si="142"/>
        <v/>
      </c>
      <c r="PJ35" s="170" t="str">
        <f t="shared" si="143"/>
        <v/>
      </c>
      <c r="PK35" s="170" t="str">
        <f t="shared" si="144"/>
        <v/>
      </c>
      <c r="PL35" s="170" t="str">
        <f t="shared" si="145"/>
        <v/>
      </c>
      <c r="PM35" s="170" t="str">
        <f t="shared" si="146"/>
        <v/>
      </c>
      <c r="PN35" s="170" t="str">
        <f t="shared" si="147"/>
        <v/>
      </c>
      <c r="PO35" s="170" t="str">
        <f t="shared" si="148"/>
        <v/>
      </c>
      <c r="PP35" s="170" t="str">
        <f t="shared" si="149"/>
        <v/>
      </c>
      <c r="PQ35" s="170" t="str">
        <f t="shared" si="150"/>
        <v/>
      </c>
      <c r="PR35" s="170" t="str">
        <f t="shared" si="151"/>
        <v/>
      </c>
      <c r="PS35" s="170" t="str">
        <f t="shared" si="152"/>
        <v/>
      </c>
      <c r="PT35" s="170" t="str">
        <f t="shared" si="153"/>
        <v/>
      </c>
      <c r="PU35" s="170" t="str">
        <f t="shared" si="154"/>
        <v/>
      </c>
      <c r="PV35" s="170" t="str">
        <f t="shared" si="155"/>
        <v/>
      </c>
      <c r="PW35" s="170" t="str">
        <f t="shared" si="156"/>
        <v/>
      </c>
      <c r="PX35" s="170" t="str">
        <f t="shared" si="157"/>
        <v/>
      </c>
      <c r="PY35" s="170" t="str">
        <f t="shared" si="158"/>
        <v/>
      </c>
      <c r="PZ35" s="170" t="str">
        <f t="shared" si="159"/>
        <v/>
      </c>
      <c r="QA35" s="170" t="str">
        <f t="shared" si="160"/>
        <v/>
      </c>
      <c r="QB35" s="170" t="str">
        <f t="shared" si="161"/>
        <v/>
      </c>
      <c r="QC35" s="172"/>
      <c r="QD35" s="171" t="str">
        <f t="shared" si="162"/>
        <v/>
      </c>
      <c r="QE35" s="172" t="str">
        <f t="shared" si="163"/>
        <v/>
      </c>
      <c r="QF35" s="172" t="str">
        <f t="shared" si="164"/>
        <v/>
      </c>
      <c r="QG35" s="172" t="str">
        <f t="shared" si="165"/>
        <v/>
      </c>
      <c r="QH35" s="172" t="str">
        <f t="shared" si="166"/>
        <v/>
      </c>
      <c r="QI35" s="172" t="str">
        <f t="shared" si="167"/>
        <v/>
      </c>
      <c r="QJ35" s="172" t="str">
        <f t="shared" si="168"/>
        <v/>
      </c>
      <c r="QK35" s="172" t="str">
        <f t="shared" si="169"/>
        <v/>
      </c>
      <c r="QL35" s="172" t="str">
        <f t="shared" si="170"/>
        <v/>
      </c>
      <c r="QM35" s="172" t="str">
        <f t="shared" si="171"/>
        <v/>
      </c>
      <c r="QN35" s="172" t="str">
        <f t="shared" si="172"/>
        <v/>
      </c>
      <c r="QO35" s="172" t="str">
        <f t="shared" si="173"/>
        <v/>
      </c>
      <c r="QP35" s="172" t="str">
        <f t="shared" si="174"/>
        <v/>
      </c>
      <c r="QQ35" s="172" t="str">
        <f t="shared" si="175"/>
        <v/>
      </c>
      <c r="QR35" s="172" t="str">
        <f t="shared" si="176"/>
        <v/>
      </c>
      <c r="QS35" s="172" t="str">
        <f t="shared" si="177"/>
        <v/>
      </c>
      <c r="QT35" s="172" t="str">
        <f t="shared" si="178"/>
        <v/>
      </c>
      <c r="QU35" s="172" t="str">
        <f t="shared" si="179"/>
        <v/>
      </c>
      <c r="QV35" s="172" t="str">
        <f t="shared" si="180"/>
        <v/>
      </c>
      <c r="QW35" s="172" t="str">
        <f t="shared" si="181"/>
        <v/>
      </c>
      <c r="QX35" s="172" t="str">
        <f t="shared" si="182"/>
        <v/>
      </c>
      <c r="QY35" s="172" t="str">
        <f t="shared" si="183"/>
        <v/>
      </c>
      <c r="QZ35" s="172" t="str">
        <f t="shared" si="184"/>
        <v/>
      </c>
      <c r="RA35" s="172" t="str">
        <f t="shared" si="185"/>
        <v/>
      </c>
      <c r="RB35" s="172" t="str">
        <f t="shared" si="186"/>
        <v/>
      </c>
      <c r="RC35" s="172" t="str">
        <f t="shared" si="187"/>
        <v/>
      </c>
      <c r="RD35" s="172" t="str">
        <f t="shared" si="188"/>
        <v/>
      </c>
      <c r="RE35" s="172" t="str">
        <f t="shared" si="189"/>
        <v/>
      </c>
      <c r="RF35" s="172" t="str">
        <f t="shared" si="190"/>
        <v/>
      </c>
      <c r="RG35" s="172" t="str">
        <f t="shared" si="191"/>
        <v/>
      </c>
      <c r="RH35" s="172" t="str">
        <f t="shared" si="192"/>
        <v/>
      </c>
      <c r="RI35" s="172" t="str">
        <f t="shared" si="193"/>
        <v/>
      </c>
      <c r="RJ35" s="172" t="str">
        <f t="shared" si="194"/>
        <v/>
      </c>
      <c r="RK35" s="172" t="str">
        <f t="shared" si="195"/>
        <v/>
      </c>
      <c r="RL35" s="172" t="str">
        <f t="shared" si="196"/>
        <v/>
      </c>
      <c r="RM35" s="172" t="str">
        <f t="shared" si="197"/>
        <v/>
      </c>
      <c r="RN35" s="172" t="str">
        <f t="shared" si="198"/>
        <v/>
      </c>
      <c r="RO35" s="172" t="str">
        <f t="shared" si="199"/>
        <v/>
      </c>
      <c r="RP35" s="172" t="str">
        <f t="shared" si="200"/>
        <v/>
      </c>
      <c r="RQ35" s="173">
        <f t="shared" si="201"/>
        <v>0</v>
      </c>
      <c r="RR35" s="21" t="str">
        <f t="shared" si="202"/>
        <v/>
      </c>
      <c r="RS35" s="21" t="str">
        <f t="shared" si="203"/>
        <v/>
      </c>
      <c r="RT35" s="21" t="str">
        <f t="shared" si="204"/>
        <v/>
      </c>
      <c r="RU35" s="21" t="str">
        <f t="shared" si="205"/>
        <v/>
      </c>
      <c r="RV35" s="21" t="str">
        <f t="shared" si="206"/>
        <v/>
      </c>
      <c r="RW35" s="21" t="str">
        <f t="shared" si="207"/>
        <v/>
      </c>
      <c r="RX35" s="174" t="str">
        <f t="shared" si="208"/>
        <v/>
      </c>
      <c r="RY35" s="175" t="str">
        <f t="shared" si="209"/>
        <v/>
      </c>
      <c r="RZ35" s="175" t="str">
        <f t="shared" si="210"/>
        <v/>
      </c>
      <c r="SA35" s="175" t="str">
        <f t="shared" si="211"/>
        <v/>
      </c>
      <c r="SB35" s="175" t="str">
        <f t="shared" si="212"/>
        <v/>
      </c>
      <c r="SC35" s="175" t="str">
        <f t="shared" si="213"/>
        <v/>
      </c>
      <c r="SD35" s="175" t="str">
        <f t="shared" si="214"/>
        <v/>
      </c>
      <c r="SE35" s="175">
        <f t="shared" si="215"/>
        <v>0</v>
      </c>
    </row>
    <row r="36" spans="1:500" ht="25.5" hidden="1">
      <c r="A36" s="75">
        <v>26</v>
      </c>
      <c r="B36" s="82" t="s">
        <v>150</v>
      </c>
      <c r="C36" s="80" t="s">
        <v>166</v>
      </c>
      <c r="D36" s="76" t="s">
        <v>171</v>
      </c>
      <c r="E36" s="76" t="s">
        <v>178</v>
      </c>
      <c r="F36" s="77">
        <v>1</v>
      </c>
      <c r="G36" s="106">
        <v>4413710</v>
      </c>
      <c r="H36" s="109" t="s">
        <v>369</v>
      </c>
      <c r="I36" s="109" t="s">
        <v>369</v>
      </c>
      <c r="J36" s="109" t="s">
        <v>369</v>
      </c>
      <c r="K36" s="109" t="s">
        <v>369</v>
      </c>
      <c r="L36" s="109" t="s">
        <v>369</v>
      </c>
      <c r="M36" s="109" t="s">
        <v>369</v>
      </c>
      <c r="N36" s="109" t="s">
        <v>369</v>
      </c>
      <c r="O36" s="109" t="s">
        <v>369</v>
      </c>
      <c r="P36" s="109" t="s">
        <v>369</v>
      </c>
      <c r="Q36" s="109" t="s">
        <v>369</v>
      </c>
      <c r="R36" s="109" t="s">
        <v>369</v>
      </c>
      <c r="S36" s="109" t="s">
        <v>369</v>
      </c>
      <c r="T36" s="109" t="s">
        <v>369</v>
      </c>
      <c r="U36" s="109" t="s">
        <v>369</v>
      </c>
      <c r="V36" s="109" t="s">
        <v>369</v>
      </c>
      <c r="W36" s="109" t="s">
        <v>369</v>
      </c>
      <c r="X36" s="109" t="s">
        <v>369</v>
      </c>
      <c r="Y36" s="109" t="s">
        <v>369</v>
      </c>
      <c r="Z36" s="109" t="s">
        <v>369</v>
      </c>
      <c r="AA36" s="109" t="s">
        <v>369</v>
      </c>
      <c r="AB36" s="109" t="s">
        <v>369</v>
      </c>
      <c r="AC36" s="110">
        <v>4193024.5</v>
      </c>
      <c r="AD36" s="109" t="s">
        <v>369</v>
      </c>
      <c r="AE36" s="109" t="s">
        <v>369</v>
      </c>
      <c r="AF36" s="109" t="s">
        <v>369</v>
      </c>
      <c r="AG36" s="109" t="s">
        <v>369</v>
      </c>
      <c r="AH36" s="109" t="s">
        <v>369</v>
      </c>
      <c r="AI36" s="109" t="s">
        <v>369</v>
      </c>
      <c r="AJ36" s="109" t="s">
        <v>369</v>
      </c>
      <c r="AK36" s="109" t="s">
        <v>369</v>
      </c>
      <c r="AL36" s="109" t="s">
        <v>369</v>
      </c>
      <c r="AM36" s="109" t="s">
        <v>369</v>
      </c>
      <c r="AN36" s="109" t="s">
        <v>369</v>
      </c>
      <c r="AO36" s="109" t="s">
        <v>369</v>
      </c>
      <c r="AP36" s="109" t="s">
        <v>369</v>
      </c>
      <c r="AQ36" s="109" t="s">
        <v>369</v>
      </c>
      <c r="AR36" s="110">
        <v>4399998.82</v>
      </c>
      <c r="AS36" s="109" t="s">
        <v>369</v>
      </c>
      <c r="AT36" s="109" t="s">
        <v>369</v>
      </c>
      <c r="AU36" s="144"/>
      <c r="AV36" s="130" t="s">
        <v>111</v>
      </c>
      <c r="AW36" s="130" t="s">
        <v>111</v>
      </c>
      <c r="AX36" s="130" t="s">
        <v>111</v>
      </c>
      <c r="AY36" s="130" t="s">
        <v>111</v>
      </c>
      <c r="AZ36" s="130" t="s">
        <v>111</v>
      </c>
      <c r="BA36" s="130" t="s">
        <v>111</v>
      </c>
      <c r="BB36" s="130" t="s">
        <v>111</v>
      </c>
      <c r="BC36" s="130" t="s">
        <v>115</v>
      </c>
      <c r="BD36" s="130" t="s">
        <v>111</v>
      </c>
      <c r="BE36" s="130" t="s">
        <v>111</v>
      </c>
      <c r="BF36" s="130" t="s">
        <v>111</v>
      </c>
      <c r="BG36" s="130" t="s">
        <v>111</v>
      </c>
      <c r="BH36" s="130" t="s">
        <v>115</v>
      </c>
      <c r="BI36" s="130" t="s">
        <v>111</v>
      </c>
      <c r="BJ36" s="130" t="s">
        <v>111</v>
      </c>
      <c r="BK36" s="130" t="s">
        <v>111</v>
      </c>
      <c r="BL36" s="130" t="s">
        <v>115</v>
      </c>
      <c r="BM36" s="130" t="s">
        <v>115</v>
      </c>
      <c r="BN36" s="130" t="s">
        <v>111</v>
      </c>
      <c r="BO36" s="130" t="s">
        <v>115</v>
      </c>
      <c r="BP36" s="130" t="s">
        <v>111</v>
      </c>
      <c r="BQ36" s="130" t="s">
        <v>111</v>
      </c>
      <c r="BR36" s="130" t="s">
        <v>111</v>
      </c>
      <c r="BS36" s="130" t="s">
        <v>111</v>
      </c>
      <c r="BT36" s="130" t="s">
        <v>111</v>
      </c>
      <c r="BU36" s="130" t="s">
        <v>111</v>
      </c>
      <c r="BV36" s="130" t="s">
        <v>111</v>
      </c>
      <c r="BW36" s="130" t="s">
        <v>111</v>
      </c>
      <c r="BX36" s="130" t="s">
        <v>111</v>
      </c>
      <c r="BY36" s="130" t="s">
        <v>115</v>
      </c>
      <c r="BZ36" s="130" t="s">
        <v>111</v>
      </c>
      <c r="CA36" s="130" t="s">
        <v>111</v>
      </c>
      <c r="CB36" s="130" t="s">
        <v>111</v>
      </c>
      <c r="CC36" s="130" t="s">
        <v>111</v>
      </c>
      <c r="CD36" s="130" t="s">
        <v>111</v>
      </c>
      <c r="CE36" s="130" t="s">
        <v>111</v>
      </c>
      <c r="CF36" s="130" t="s">
        <v>111</v>
      </c>
      <c r="CG36" s="130" t="s">
        <v>111</v>
      </c>
      <c r="CH36" s="130" t="s">
        <v>111</v>
      </c>
      <c r="CI36" s="131" t="s">
        <v>111</v>
      </c>
      <c r="CJ36" s="131" t="s">
        <v>111</v>
      </c>
      <c r="CK36" s="131" t="s">
        <v>111</v>
      </c>
      <c r="CL36" s="131" t="s">
        <v>111</v>
      </c>
      <c r="CM36" s="131" t="s">
        <v>111</v>
      </c>
      <c r="CN36" s="131" t="s">
        <v>111</v>
      </c>
      <c r="CO36" s="131" t="s">
        <v>111</v>
      </c>
      <c r="CP36" s="131" t="s">
        <v>111</v>
      </c>
      <c r="CQ36" s="131" t="s">
        <v>111</v>
      </c>
      <c r="CR36" s="131" t="s">
        <v>111</v>
      </c>
      <c r="CS36" s="131" t="s">
        <v>111</v>
      </c>
      <c r="CT36" s="131" t="s">
        <v>111</v>
      </c>
      <c r="CU36" s="131" t="s">
        <v>115</v>
      </c>
      <c r="CV36" s="131" t="s">
        <v>111</v>
      </c>
      <c r="CW36" s="131" t="s">
        <v>111</v>
      </c>
      <c r="CX36" s="131" t="s">
        <v>111</v>
      </c>
      <c r="CY36" s="131" t="s">
        <v>111</v>
      </c>
      <c r="CZ36" s="131" t="s">
        <v>111</v>
      </c>
      <c r="DA36" s="131" t="s">
        <v>111</v>
      </c>
      <c r="DB36" s="131" t="s">
        <v>111</v>
      </c>
      <c r="DC36" s="131" t="s">
        <v>111</v>
      </c>
      <c r="DD36" s="131" t="s">
        <v>111</v>
      </c>
      <c r="DE36" s="131" t="s">
        <v>111</v>
      </c>
      <c r="DF36" s="131" t="s">
        <v>111</v>
      </c>
      <c r="DG36" s="131" t="s">
        <v>115</v>
      </c>
      <c r="DH36" s="131" t="s">
        <v>111</v>
      </c>
      <c r="DI36" s="131" t="s">
        <v>111</v>
      </c>
      <c r="DJ36" s="131" t="s">
        <v>115</v>
      </c>
      <c r="DK36" s="131" t="s">
        <v>111</v>
      </c>
      <c r="DL36" s="131" t="s">
        <v>111</v>
      </c>
      <c r="DM36" s="131" t="s">
        <v>111</v>
      </c>
      <c r="DN36" s="131" t="s">
        <v>111</v>
      </c>
      <c r="DO36" s="131" t="s">
        <v>111</v>
      </c>
      <c r="DP36" s="131" t="s">
        <v>111</v>
      </c>
      <c r="DQ36" s="131" t="s">
        <v>111</v>
      </c>
      <c r="DR36" s="131" t="s">
        <v>111</v>
      </c>
      <c r="DS36" s="131" t="s">
        <v>111</v>
      </c>
      <c r="DT36" s="131" t="s">
        <v>111</v>
      </c>
      <c r="DU36" s="131" t="s">
        <v>111</v>
      </c>
      <c r="DV36" s="132" t="s">
        <v>111</v>
      </c>
      <c r="DW36" s="132" t="s">
        <v>111</v>
      </c>
      <c r="DX36" s="132" t="s">
        <v>111</v>
      </c>
      <c r="DY36" s="132" t="s">
        <v>111</v>
      </c>
      <c r="DZ36" s="132" t="s">
        <v>111</v>
      </c>
      <c r="EA36" s="132" t="s">
        <v>111</v>
      </c>
      <c r="EB36" s="132" t="s">
        <v>111</v>
      </c>
      <c r="EC36" s="132" t="s">
        <v>111</v>
      </c>
      <c r="ED36" s="132" t="s">
        <v>111</v>
      </c>
      <c r="EE36" s="132" t="s">
        <v>111</v>
      </c>
      <c r="EF36" s="132" t="s">
        <v>111</v>
      </c>
      <c r="EG36" s="132" t="s">
        <v>111</v>
      </c>
      <c r="EH36" s="132" t="s">
        <v>111</v>
      </c>
      <c r="EI36" s="132" t="s">
        <v>111</v>
      </c>
      <c r="EJ36" s="132" t="s">
        <v>111</v>
      </c>
      <c r="EK36" s="132" t="s">
        <v>111</v>
      </c>
      <c r="EL36" s="132" t="s">
        <v>111</v>
      </c>
      <c r="EM36" s="132" t="s">
        <v>111</v>
      </c>
      <c r="EN36" s="132" t="s">
        <v>111</v>
      </c>
      <c r="EO36" s="132" t="s">
        <v>111</v>
      </c>
      <c r="EP36" s="132" t="s">
        <v>111</v>
      </c>
      <c r="EQ36" s="132" t="s">
        <v>111</v>
      </c>
      <c r="ER36" s="132" t="s">
        <v>111</v>
      </c>
      <c r="ES36" s="132" t="s">
        <v>111</v>
      </c>
      <c r="ET36" s="132" t="s">
        <v>115</v>
      </c>
      <c r="EU36" s="132" t="s">
        <v>111</v>
      </c>
      <c r="EV36" s="132" t="s">
        <v>111</v>
      </c>
      <c r="EW36" s="132" t="s">
        <v>111</v>
      </c>
      <c r="EX36" s="132" t="s">
        <v>111</v>
      </c>
      <c r="EY36" s="132" t="s">
        <v>115</v>
      </c>
      <c r="EZ36" s="132" t="s">
        <v>111</v>
      </c>
      <c r="FA36" s="132" t="s">
        <v>111</v>
      </c>
      <c r="FB36" s="132" t="s">
        <v>111</v>
      </c>
      <c r="FC36" s="132" t="s">
        <v>111</v>
      </c>
      <c r="FD36" s="132" t="s">
        <v>111</v>
      </c>
      <c r="FE36" s="132" t="s">
        <v>111</v>
      </c>
      <c r="FF36" s="132" t="s">
        <v>111</v>
      </c>
      <c r="FG36" s="132" t="s">
        <v>111</v>
      </c>
      <c r="FH36" s="132" t="s">
        <v>111</v>
      </c>
      <c r="FI36" s="136"/>
      <c r="FJ36" s="138" t="str">
        <f t="shared" si="5"/>
        <v>CUMPLE</v>
      </c>
      <c r="FK36" s="138" t="str">
        <f t="shared" si="6"/>
        <v>CUMPLE</v>
      </c>
      <c r="FL36" s="138" t="str">
        <f t="shared" si="7"/>
        <v>CUMPLE</v>
      </c>
      <c r="FM36" s="138" t="str">
        <f t="shared" si="8"/>
        <v>CUMPLE</v>
      </c>
      <c r="FN36" s="138" t="str">
        <f t="shared" si="9"/>
        <v>CUMPLE</v>
      </c>
      <c r="FO36" s="138" t="str">
        <f t="shared" si="10"/>
        <v>CUMPLE</v>
      </c>
      <c r="FP36" s="138" t="str">
        <f t="shared" si="11"/>
        <v>CUMPLE</v>
      </c>
      <c r="FQ36" s="138" t="str">
        <f t="shared" si="12"/>
        <v>NO CUMPLE</v>
      </c>
      <c r="FR36" s="138" t="str">
        <f t="shared" si="13"/>
        <v>CUMPLE</v>
      </c>
      <c r="FS36" s="138" t="str">
        <f t="shared" si="14"/>
        <v>CUMPLE</v>
      </c>
      <c r="FT36" s="138" t="str">
        <f t="shared" si="15"/>
        <v>CUMPLE</v>
      </c>
      <c r="FU36" s="138" t="str">
        <f t="shared" si="16"/>
        <v>CUMPLE</v>
      </c>
      <c r="FV36" s="138" t="str">
        <f t="shared" si="17"/>
        <v>NO CUMPLE</v>
      </c>
      <c r="FW36" s="138" t="str">
        <f t="shared" si="18"/>
        <v>CUMPLE</v>
      </c>
      <c r="FX36" s="138" t="str">
        <f t="shared" si="19"/>
        <v>CUMPLE</v>
      </c>
      <c r="FY36" s="138" t="str">
        <f t="shared" si="20"/>
        <v>CUMPLE</v>
      </c>
      <c r="FZ36" s="138" t="str">
        <f t="shared" si="21"/>
        <v>NO CUMPLE</v>
      </c>
      <c r="GA36" s="138" t="str">
        <f t="shared" si="22"/>
        <v>NO CUMPLE</v>
      </c>
      <c r="GB36" s="138" t="str">
        <f t="shared" si="23"/>
        <v>CUMPLE</v>
      </c>
      <c r="GC36" s="138" t="str">
        <f t="shared" si="24"/>
        <v>NO CUMPLE</v>
      </c>
      <c r="GD36" s="138" t="str">
        <f t="shared" si="25"/>
        <v>CUMPLE</v>
      </c>
      <c r="GE36" s="138" t="str">
        <f t="shared" si="26"/>
        <v>CUMPLE</v>
      </c>
      <c r="GF36" s="138" t="str">
        <f t="shared" si="27"/>
        <v>CUMPLE</v>
      </c>
      <c r="GG36" s="138" t="str">
        <f t="shared" si="28"/>
        <v>CUMPLE</v>
      </c>
      <c r="GH36" s="138" t="str">
        <f t="shared" si="29"/>
        <v>NO CUMPLE</v>
      </c>
      <c r="GI36" s="138" t="str">
        <f t="shared" si="30"/>
        <v>CUMPLE</v>
      </c>
      <c r="GJ36" s="138" t="str">
        <f t="shared" si="31"/>
        <v>CUMPLE</v>
      </c>
      <c r="GK36" s="138" t="str">
        <f t="shared" si="32"/>
        <v>NO CUMPLE</v>
      </c>
      <c r="GL36" s="138" t="str">
        <f t="shared" si="33"/>
        <v>CUMPLE</v>
      </c>
      <c r="GM36" s="138" t="str">
        <f t="shared" si="34"/>
        <v>NO CUMPLE</v>
      </c>
      <c r="GN36" s="138" t="str">
        <f t="shared" si="35"/>
        <v>CUMPLE</v>
      </c>
      <c r="GO36" s="138" t="str">
        <f t="shared" si="36"/>
        <v>CUMPLE</v>
      </c>
      <c r="GP36" s="138" t="str">
        <f t="shared" si="37"/>
        <v>CUMPLE</v>
      </c>
      <c r="GQ36" s="138" t="str">
        <f t="shared" si="38"/>
        <v>CUMPLE</v>
      </c>
      <c r="GR36" s="138" t="str">
        <f t="shared" si="39"/>
        <v>CUMPLE</v>
      </c>
      <c r="GS36" s="138" t="str">
        <f t="shared" si="40"/>
        <v>CUMPLE</v>
      </c>
      <c r="GT36" s="138" t="str">
        <f t="shared" si="41"/>
        <v>CUMPLE</v>
      </c>
      <c r="GU36" s="138" t="str">
        <f t="shared" si="42"/>
        <v>CUMPLE</v>
      </c>
      <c r="GV36" s="138" t="str">
        <f t="shared" si="43"/>
        <v>CUMPLE</v>
      </c>
      <c r="GW36" s="141"/>
      <c r="GX36" s="124" t="s">
        <v>369</v>
      </c>
      <c r="GY36" s="124" t="s">
        <v>369</v>
      </c>
      <c r="GZ36" s="124" t="s">
        <v>369</v>
      </c>
      <c r="HA36" s="124" t="s">
        <v>369</v>
      </c>
      <c r="HB36" s="124" t="s">
        <v>369</v>
      </c>
      <c r="HC36" s="124" t="s">
        <v>369</v>
      </c>
      <c r="HD36" s="124" t="s">
        <v>369</v>
      </c>
      <c r="HE36" s="124" t="s">
        <v>369</v>
      </c>
      <c r="HF36" s="124" t="s">
        <v>369</v>
      </c>
      <c r="HG36" s="124" t="s">
        <v>369</v>
      </c>
      <c r="HH36" s="124" t="s">
        <v>369</v>
      </c>
      <c r="HI36" s="124" t="s">
        <v>369</v>
      </c>
      <c r="HJ36" s="124" t="s">
        <v>369</v>
      </c>
      <c r="HK36" s="124" t="s">
        <v>369</v>
      </c>
      <c r="HL36" s="124" t="s">
        <v>369</v>
      </c>
      <c r="HM36" s="124" t="s">
        <v>369</v>
      </c>
      <c r="HN36" s="124" t="s">
        <v>369</v>
      </c>
      <c r="HO36" s="124" t="s">
        <v>369</v>
      </c>
      <c r="HP36" s="124" t="s">
        <v>369</v>
      </c>
      <c r="HQ36" s="124" t="s">
        <v>369</v>
      </c>
      <c r="HR36" s="124" t="s">
        <v>369</v>
      </c>
      <c r="HS36" s="124" t="s">
        <v>111</v>
      </c>
      <c r="HT36" s="124" t="s">
        <v>369</v>
      </c>
      <c r="HU36" s="124" t="s">
        <v>369</v>
      </c>
      <c r="HV36" s="124" t="s">
        <v>369</v>
      </c>
      <c r="HW36" s="124" t="s">
        <v>369</v>
      </c>
      <c r="HX36" s="124" t="s">
        <v>369</v>
      </c>
      <c r="HY36" s="124" t="s">
        <v>369</v>
      </c>
      <c r="HZ36" s="124" t="s">
        <v>369</v>
      </c>
      <c r="IA36" s="124" t="s">
        <v>369</v>
      </c>
      <c r="IB36" s="124" t="s">
        <v>369</v>
      </c>
      <c r="IC36" s="124" t="s">
        <v>369</v>
      </c>
      <c r="ID36" s="124" t="s">
        <v>369</v>
      </c>
      <c r="IE36" s="124" t="s">
        <v>369</v>
      </c>
      <c r="IF36" s="124" t="s">
        <v>369</v>
      </c>
      <c r="IG36" s="124" t="s">
        <v>369</v>
      </c>
      <c r="IH36" s="124" t="s">
        <v>111</v>
      </c>
      <c r="II36" s="124" t="s">
        <v>369</v>
      </c>
      <c r="IJ36" s="124" t="s">
        <v>369</v>
      </c>
      <c r="IK36" s="142"/>
      <c r="IL36" s="154" t="s">
        <v>369</v>
      </c>
      <c r="IM36" s="154" t="s">
        <v>369</v>
      </c>
      <c r="IN36" s="154" t="s">
        <v>369</v>
      </c>
      <c r="IO36" s="154" t="s">
        <v>369</v>
      </c>
      <c r="IP36" s="154" t="s">
        <v>369</v>
      </c>
      <c r="IQ36" s="154" t="s">
        <v>369</v>
      </c>
      <c r="IR36" s="154" t="s">
        <v>369</v>
      </c>
      <c r="IS36" s="154" t="s">
        <v>369</v>
      </c>
      <c r="IT36" s="154" t="s">
        <v>369</v>
      </c>
      <c r="IU36" s="154" t="s">
        <v>369</v>
      </c>
      <c r="IV36" s="154" t="s">
        <v>369</v>
      </c>
      <c r="IW36" s="154" t="s">
        <v>369</v>
      </c>
      <c r="IX36" s="154" t="s">
        <v>369</v>
      </c>
      <c r="IY36" s="154" t="s">
        <v>369</v>
      </c>
      <c r="IZ36" s="154" t="s">
        <v>369</v>
      </c>
      <c r="JA36" s="154" t="s">
        <v>369</v>
      </c>
      <c r="JB36" s="154" t="s">
        <v>369</v>
      </c>
      <c r="JC36" s="154" t="s">
        <v>369</v>
      </c>
      <c r="JD36" s="154" t="s">
        <v>369</v>
      </c>
      <c r="JE36" s="154" t="s">
        <v>369</v>
      </c>
      <c r="JF36" s="154" t="s">
        <v>369</v>
      </c>
      <c r="JG36" s="154" t="s">
        <v>111</v>
      </c>
      <c r="JH36" s="154" t="s">
        <v>369</v>
      </c>
      <c r="JI36" s="154" t="s">
        <v>369</v>
      </c>
      <c r="JJ36" s="154" t="s">
        <v>369</v>
      </c>
      <c r="JK36" s="154" t="s">
        <v>369</v>
      </c>
      <c r="JL36" s="154" t="s">
        <v>369</v>
      </c>
      <c r="JM36" s="154" t="s">
        <v>369</v>
      </c>
      <c r="JN36" s="154" t="s">
        <v>369</v>
      </c>
      <c r="JO36" s="154" t="s">
        <v>369</v>
      </c>
      <c r="JP36" s="154" t="s">
        <v>369</v>
      </c>
      <c r="JQ36" s="154" t="s">
        <v>369</v>
      </c>
      <c r="JR36" s="154" t="s">
        <v>369</v>
      </c>
      <c r="JS36" s="154" t="s">
        <v>369</v>
      </c>
      <c r="JT36" s="154" t="s">
        <v>369</v>
      </c>
      <c r="JU36" s="154" t="s">
        <v>369</v>
      </c>
      <c r="JV36" s="154" t="s">
        <v>111</v>
      </c>
      <c r="JW36" s="154" t="s">
        <v>369</v>
      </c>
      <c r="JX36" s="154" t="s">
        <v>369</v>
      </c>
      <c r="JY36" s="141"/>
      <c r="JZ36" s="166" t="str">
        <f t="shared" si="44"/>
        <v/>
      </c>
      <c r="KA36" s="166" t="str">
        <f t="shared" si="45"/>
        <v/>
      </c>
      <c r="KB36" s="166" t="str">
        <f t="shared" si="46"/>
        <v/>
      </c>
      <c r="KC36" s="166" t="str">
        <f t="shared" si="47"/>
        <v/>
      </c>
      <c r="KD36" s="166" t="str">
        <f t="shared" si="48"/>
        <v/>
      </c>
      <c r="KE36" s="166" t="str">
        <f t="shared" si="49"/>
        <v/>
      </c>
      <c r="KF36" s="166" t="str">
        <f t="shared" si="50"/>
        <v/>
      </c>
      <c r="KG36" s="166" t="str">
        <f t="shared" si="51"/>
        <v/>
      </c>
      <c r="KH36" s="166" t="str">
        <f t="shared" si="52"/>
        <v/>
      </c>
      <c r="KI36" s="166" t="str">
        <f t="shared" si="53"/>
        <v/>
      </c>
      <c r="KJ36" s="166" t="str">
        <f t="shared" si="54"/>
        <v/>
      </c>
      <c r="KK36" s="166" t="str">
        <f t="shared" si="55"/>
        <v/>
      </c>
      <c r="KL36" s="166" t="str">
        <f t="shared" si="56"/>
        <v/>
      </c>
      <c r="KM36" s="166" t="str">
        <f t="shared" si="57"/>
        <v/>
      </c>
      <c r="KN36" s="166" t="str">
        <f t="shared" si="58"/>
        <v/>
      </c>
      <c r="KO36" s="166" t="str">
        <f t="shared" si="59"/>
        <v/>
      </c>
      <c r="KP36" s="166" t="str">
        <f t="shared" si="60"/>
        <v/>
      </c>
      <c r="KQ36" s="166" t="str">
        <f t="shared" si="61"/>
        <v/>
      </c>
      <c r="KR36" s="166" t="str">
        <f t="shared" si="62"/>
        <v/>
      </c>
      <c r="KS36" s="166" t="str">
        <f t="shared" si="63"/>
        <v/>
      </c>
      <c r="KT36" s="166" t="str">
        <f t="shared" si="64"/>
        <v/>
      </c>
      <c r="KU36" s="166">
        <f t="shared" si="65"/>
        <v>4193024.5</v>
      </c>
      <c r="KV36" s="166" t="str">
        <f t="shared" si="66"/>
        <v/>
      </c>
      <c r="KW36" s="166" t="str">
        <f t="shared" si="67"/>
        <v/>
      </c>
      <c r="KX36" s="166" t="str">
        <f t="shared" si="68"/>
        <v/>
      </c>
      <c r="KY36" s="166" t="str">
        <f t="shared" si="69"/>
        <v/>
      </c>
      <c r="KZ36" s="166" t="str">
        <f t="shared" si="70"/>
        <v/>
      </c>
      <c r="LA36" s="166" t="str">
        <f t="shared" si="71"/>
        <v/>
      </c>
      <c r="LB36" s="166" t="str">
        <f t="shared" si="72"/>
        <v/>
      </c>
      <c r="LC36" s="166" t="str">
        <f t="shared" si="73"/>
        <v/>
      </c>
      <c r="LD36" s="166" t="str">
        <f t="shared" si="74"/>
        <v/>
      </c>
      <c r="LE36" s="166" t="str">
        <f t="shared" si="75"/>
        <v/>
      </c>
      <c r="LF36" s="166" t="str">
        <f t="shared" si="76"/>
        <v/>
      </c>
      <c r="LG36" s="166" t="str">
        <f t="shared" si="77"/>
        <v/>
      </c>
      <c r="LH36" s="166" t="str">
        <f t="shared" si="78"/>
        <v/>
      </c>
      <c r="LI36" s="166" t="str">
        <f t="shared" si="79"/>
        <v/>
      </c>
      <c r="LJ36" s="166">
        <f t="shared" si="80"/>
        <v>4399998.82</v>
      </c>
      <c r="LK36" s="166" t="str">
        <f t="shared" si="81"/>
        <v/>
      </c>
      <c r="LL36" s="166" t="str">
        <f t="shared" si="82"/>
        <v/>
      </c>
      <c r="LM36" s="168">
        <f t="shared" si="83"/>
        <v>4193024.5</v>
      </c>
      <c r="LN36" s="115"/>
      <c r="LO36" s="115"/>
      <c r="LP36" s="115"/>
      <c r="LQ36" s="115"/>
      <c r="LR36" s="115"/>
      <c r="LS36" s="115"/>
      <c r="LT36" s="115"/>
      <c r="LU36" s="115"/>
      <c r="LV36" s="115"/>
      <c r="LW36" s="115"/>
      <c r="LX36" s="115"/>
      <c r="LY36" s="115"/>
      <c r="LZ36" s="115"/>
      <c r="MA36" s="115"/>
      <c r="MB36" s="115"/>
      <c r="MC36" s="115"/>
      <c r="MD36" s="115"/>
      <c r="ME36" s="115"/>
      <c r="MF36" s="115"/>
      <c r="MG36" s="115"/>
      <c r="MH36" s="115"/>
      <c r="MI36" s="115">
        <v>60</v>
      </c>
      <c r="MJ36" s="115"/>
      <c r="MK36" s="115"/>
      <c r="ML36" s="115"/>
      <c r="MM36" s="115"/>
      <c r="MN36" s="115"/>
      <c r="MO36" s="115"/>
      <c r="MP36" s="115"/>
      <c r="MQ36" s="115"/>
      <c r="MR36" s="115"/>
      <c r="MS36" s="115"/>
      <c r="MT36" s="115"/>
      <c r="MU36" s="115"/>
      <c r="MV36" s="115"/>
      <c r="MW36" s="115"/>
      <c r="MX36" s="115">
        <v>60</v>
      </c>
      <c r="MY36" s="115"/>
      <c r="MZ36" s="115"/>
      <c r="NA36" s="142"/>
      <c r="NB36" s="115">
        <f t="shared" si="84"/>
        <v>0</v>
      </c>
      <c r="NC36" s="115">
        <f t="shared" si="85"/>
        <v>0</v>
      </c>
      <c r="ND36" s="115">
        <f t="shared" si="86"/>
        <v>0</v>
      </c>
      <c r="NE36" s="115">
        <f t="shared" si="87"/>
        <v>0</v>
      </c>
      <c r="NF36" s="115">
        <f t="shared" si="88"/>
        <v>0</v>
      </c>
      <c r="NG36" s="115">
        <f t="shared" si="89"/>
        <v>0</v>
      </c>
      <c r="NH36" s="115">
        <f t="shared" si="90"/>
        <v>0</v>
      </c>
      <c r="NI36" s="115">
        <f t="shared" si="91"/>
        <v>0</v>
      </c>
      <c r="NJ36" s="115">
        <f t="shared" si="92"/>
        <v>0</v>
      </c>
      <c r="NK36" s="115">
        <f t="shared" si="93"/>
        <v>0</v>
      </c>
      <c r="NL36" s="115">
        <f t="shared" si="94"/>
        <v>0</v>
      </c>
      <c r="NM36" s="115">
        <f t="shared" si="95"/>
        <v>0</v>
      </c>
      <c r="NN36" s="115">
        <f t="shared" si="96"/>
        <v>0</v>
      </c>
      <c r="NO36" s="115">
        <f t="shared" si="97"/>
        <v>0</v>
      </c>
      <c r="NP36" s="115">
        <f t="shared" si="98"/>
        <v>0</v>
      </c>
      <c r="NQ36" s="115">
        <f t="shared" si="99"/>
        <v>0</v>
      </c>
      <c r="NR36" s="115">
        <f t="shared" si="100"/>
        <v>0</v>
      </c>
      <c r="NS36" s="115">
        <f t="shared" si="101"/>
        <v>0</v>
      </c>
      <c r="NT36" s="115">
        <f t="shared" si="102"/>
        <v>0</v>
      </c>
      <c r="NU36" s="115">
        <f t="shared" si="103"/>
        <v>0</v>
      </c>
      <c r="NV36" s="115">
        <f t="shared" si="104"/>
        <v>0</v>
      </c>
      <c r="NW36" s="115">
        <f t="shared" si="105"/>
        <v>55</v>
      </c>
      <c r="NX36" s="115">
        <f t="shared" si="106"/>
        <v>0</v>
      </c>
      <c r="NY36" s="115">
        <f t="shared" si="107"/>
        <v>0</v>
      </c>
      <c r="NZ36" s="115">
        <f t="shared" si="108"/>
        <v>0</v>
      </c>
      <c r="OA36" s="115">
        <f t="shared" si="109"/>
        <v>0</v>
      </c>
      <c r="OB36" s="115">
        <f t="shared" si="110"/>
        <v>0</v>
      </c>
      <c r="OC36" s="115">
        <f t="shared" si="111"/>
        <v>0</v>
      </c>
      <c r="OD36" s="115">
        <f t="shared" si="112"/>
        <v>0</v>
      </c>
      <c r="OE36" s="115">
        <f t="shared" si="113"/>
        <v>0</v>
      </c>
      <c r="OF36" s="115">
        <f t="shared" si="114"/>
        <v>0</v>
      </c>
      <c r="OG36" s="115">
        <f t="shared" si="115"/>
        <v>0</v>
      </c>
      <c r="OH36" s="115">
        <f t="shared" si="116"/>
        <v>0</v>
      </c>
      <c r="OI36" s="115">
        <f t="shared" si="117"/>
        <v>0</v>
      </c>
      <c r="OJ36" s="115">
        <f t="shared" si="118"/>
        <v>0</v>
      </c>
      <c r="OK36" s="115">
        <f t="shared" si="119"/>
        <v>0</v>
      </c>
      <c r="OL36" s="115">
        <f t="shared" si="120"/>
        <v>55</v>
      </c>
      <c r="OM36" s="115">
        <f t="shared" si="121"/>
        <v>0</v>
      </c>
      <c r="ON36" s="115">
        <f t="shared" si="122"/>
        <v>0</v>
      </c>
      <c r="OO36" s="142"/>
      <c r="OP36" s="170" t="str">
        <f t="shared" si="123"/>
        <v/>
      </c>
      <c r="OQ36" s="170" t="str">
        <f t="shared" si="124"/>
        <v/>
      </c>
      <c r="OR36" s="170" t="str">
        <f t="shared" si="125"/>
        <v/>
      </c>
      <c r="OS36" s="170" t="str">
        <f t="shared" si="126"/>
        <v/>
      </c>
      <c r="OT36" s="170" t="str">
        <f t="shared" si="127"/>
        <v/>
      </c>
      <c r="OU36" s="170" t="str">
        <f t="shared" si="128"/>
        <v/>
      </c>
      <c r="OV36" s="170" t="str">
        <f t="shared" si="129"/>
        <v/>
      </c>
      <c r="OW36" s="170" t="str">
        <f t="shared" si="130"/>
        <v/>
      </c>
      <c r="OX36" s="170" t="str">
        <f t="shared" si="131"/>
        <v/>
      </c>
      <c r="OY36" s="170" t="str">
        <f t="shared" si="132"/>
        <v/>
      </c>
      <c r="OZ36" s="170" t="str">
        <f t="shared" si="133"/>
        <v/>
      </c>
      <c r="PA36" s="170" t="str">
        <f t="shared" si="134"/>
        <v/>
      </c>
      <c r="PB36" s="170" t="str">
        <f t="shared" si="135"/>
        <v/>
      </c>
      <c r="PC36" s="170" t="str">
        <f t="shared" si="136"/>
        <v/>
      </c>
      <c r="PD36" s="170" t="str">
        <f t="shared" si="137"/>
        <v/>
      </c>
      <c r="PE36" s="170" t="str">
        <f t="shared" si="138"/>
        <v/>
      </c>
      <c r="PF36" s="170" t="str">
        <f t="shared" si="139"/>
        <v/>
      </c>
      <c r="PG36" s="170" t="str">
        <f t="shared" si="140"/>
        <v/>
      </c>
      <c r="PH36" s="170" t="str">
        <f t="shared" si="141"/>
        <v/>
      </c>
      <c r="PI36" s="170" t="str">
        <f t="shared" si="142"/>
        <v/>
      </c>
      <c r="PJ36" s="170" t="str">
        <f t="shared" si="143"/>
        <v/>
      </c>
      <c r="PK36" s="170">
        <f t="shared" si="144"/>
        <v>45</v>
      </c>
      <c r="PL36" s="170" t="str">
        <f t="shared" si="145"/>
        <v/>
      </c>
      <c r="PM36" s="170" t="str">
        <f t="shared" si="146"/>
        <v/>
      </c>
      <c r="PN36" s="170" t="str">
        <f t="shared" si="147"/>
        <v/>
      </c>
      <c r="PO36" s="170" t="str">
        <f t="shared" si="148"/>
        <v/>
      </c>
      <c r="PP36" s="170" t="str">
        <f t="shared" si="149"/>
        <v/>
      </c>
      <c r="PQ36" s="170" t="str">
        <f t="shared" si="150"/>
        <v/>
      </c>
      <c r="PR36" s="170" t="str">
        <f t="shared" si="151"/>
        <v/>
      </c>
      <c r="PS36" s="170" t="str">
        <f t="shared" si="152"/>
        <v/>
      </c>
      <c r="PT36" s="170" t="str">
        <f t="shared" si="153"/>
        <v/>
      </c>
      <c r="PU36" s="170" t="str">
        <f t="shared" si="154"/>
        <v/>
      </c>
      <c r="PV36" s="170" t="str">
        <f t="shared" si="155"/>
        <v/>
      </c>
      <c r="PW36" s="170" t="str">
        <f t="shared" si="156"/>
        <v/>
      </c>
      <c r="PX36" s="170" t="str">
        <f t="shared" si="157"/>
        <v/>
      </c>
      <c r="PY36" s="170" t="str">
        <f t="shared" si="158"/>
        <v/>
      </c>
      <c r="PZ36" s="170">
        <f t="shared" si="159"/>
        <v>42.883216614135364</v>
      </c>
      <c r="QA36" s="170" t="str">
        <f t="shared" si="160"/>
        <v/>
      </c>
      <c r="QB36" s="170" t="str">
        <f t="shared" si="161"/>
        <v/>
      </c>
      <c r="QC36" s="172"/>
      <c r="QD36" s="171" t="str">
        <f t="shared" si="162"/>
        <v/>
      </c>
      <c r="QE36" s="172" t="str">
        <f t="shared" si="163"/>
        <v/>
      </c>
      <c r="QF36" s="172" t="str">
        <f t="shared" si="164"/>
        <v/>
      </c>
      <c r="QG36" s="172" t="str">
        <f t="shared" si="165"/>
        <v/>
      </c>
      <c r="QH36" s="172" t="str">
        <f t="shared" si="166"/>
        <v/>
      </c>
      <c r="QI36" s="172" t="str">
        <f t="shared" si="167"/>
        <v/>
      </c>
      <c r="QJ36" s="172" t="str">
        <f t="shared" si="168"/>
        <v/>
      </c>
      <c r="QK36" s="172" t="str">
        <f t="shared" si="169"/>
        <v/>
      </c>
      <c r="QL36" s="172" t="str">
        <f t="shared" si="170"/>
        <v/>
      </c>
      <c r="QM36" s="172" t="str">
        <f t="shared" si="171"/>
        <v/>
      </c>
      <c r="QN36" s="172" t="str">
        <f t="shared" si="172"/>
        <v/>
      </c>
      <c r="QO36" s="172" t="str">
        <f t="shared" si="173"/>
        <v/>
      </c>
      <c r="QP36" s="172" t="str">
        <f t="shared" si="174"/>
        <v/>
      </c>
      <c r="QQ36" s="172" t="str">
        <f t="shared" si="175"/>
        <v/>
      </c>
      <c r="QR36" s="172" t="str">
        <f t="shared" si="176"/>
        <v/>
      </c>
      <c r="QS36" s="172" t="str">
        <f t="shared" si="177"/>
        <v/>
      </c>
      <c r="QT36" s="172" t="str">
        <f t="shared" si="178"/>
        <v/>
      </c>
      <c r="QU36" s="172" t="str">
        <f t="shared" si="179"/>
        <v/>
      </c>
      <c r="QV36" s="172" t="str">
        <f t="shared" si="180"/>
        <v/>
      </c>
      <c r="QW36" s="172" t="str">
        <f t="shared" si="181"/>
        <v/>
      </c>
      <c r="QX36" s="172" t="str">
        <f t="shared" si="182"/>
        <v/>
      </c>
      <c r="QY36" s="172">
        <f t="shared" si="183"/>
        <v>100</v>
      </c>
      <c r="QZ36" s="172" t="str">
        <f t="shared" si="184"/>
        <v/>
      </c>
      <c r="RA36" s="172" t="str">
        <f t="shared" si="185"/>
        <v/>
      </c>
      <c r="RB36" s="172" t="str">
        <f t="shared" si="186"/>
        <v/>
      </c>
      <c r="RC36" s="172" t="str">
        <f t="shared" si="187"/>
        <v/>
      </c>
      <c r="RD36" s="172" t="str">
        <f t="shared" si="188"/>
        <v/>
      </c>
      <c r="RE36" s="172" t="str">
        <f t="shared" si="189"/>
        <v/>
      </c>
      <c r="RF36" s="172" t="str">
        <f t="shared" si="190"/>
        <v/>
      </c>
      <c r="RG36" s="172" t="str">
        <f t="shared" si="191"/>
        <v/>
      </c>
      <c r="RH36" s="172" t="str">
        <f t="shared" si="192"/>
        <v/>
      </c>
      <c r="RI36" s="172" t="str">
        <f t="shared" si="193"/>
        <v/>
      </c>
      <c r="RJ36" s="172" t="str">
        <f t="shared" si="194"/>
        <v/>
      </c>
      <c r="RK36" s="172" t="str">
        <f t="shared" si="195"/>
        <v/>
      </c>
      <c r="RL36" s="172" t="str">
        <f t="shared" si="196"/>
        <v/>
      </c>
      <c r="RM36" s="172" t="str">
        <f t="shared" si="197"/>
        <v/>
      </c>
      <c r="RN36" s="172">
        <f t="shared" si="198"/>
        <v>97.883216614135364</v>
      </c>
      <c r="RO36" s="172" t="str">
        <f t="shared" si="199"/>
        <v/>
      </c>
      <c r="RP36" s="172" t="str">
        <f t="shared" si="200"/>
        <v/>
      </c>
      <c r="RQ36" s="173">
        <f t="shared" si="201"/>
        <v>100</v>
      </c>
      <c r="RR36" s="21" t="str">
        <f t="shared" si="202"/>
        <v/>
      </c>
      <c r="RS36" s="21" t="str">
        <f t="shared" si="203"/>
        <v/>
      </c>
      <c r="RT36" s="21" t="str">
        <f t="shared" si="204"/>
        <v/>
      </c>
      <c r="RU36" s="21" t="str">
        <f t="shared" si="205"/>
        <v>INDUSTRIAL TECHNOLOGIES SAS</v>
      </c>
      <c r="RV36" s="21" t="str">
        <f t="shared" si="206"/>
        <v/>
      </c>
      <c r="RW36" s="21" t="str">
        <f t="shared" si="207"/>
        <v/>
      </c>
      <c r="RX36" s="174" t="str">
        <f t="shared" si="208"/>
        <v>INDUSTRIAL TECHNOLOGIES SAS</v>
      </c>
      <c r="RY36" s="175" t="str">
        <f t="shared" si="209"/>
        <v/>
      </c>
      <c r="RZ36" s="175" t="str">
        <f t="shared" si="210"/>
        <v/>
      </c>
      <c r="SA36" s="175" t="str">
        <f t="shared" si="211"/>
        <v/>
      </c>
      <c r="SB36" s="175">
        <f t="shared" si="212"/>
        <v>4193024.5</v>
      </c>
      <c r="SC36" s="175" t="str">
        <f t="shared" si="213"/>
        <v/>
      </c>
      <c r="SD36" s="175" t="str">
        <f t="shared" si="214"/>
        <v/>
      </c>
      <c r="SE36" s="175">
        <f t="shared" si="215"/>
        <v>4193024.5</v>
      </c>
      <c r="SF36" s="176"/>
    </row>
    <row r="37" spans="1:500" ht="25.5" hidden="1">
      <c r="A37" s="75">
        <v>27</v>
      </c>
      <c r="B37" s="82" t="s">
        <v>150</v>
      </c>
      <c r="C37" s="80" t="s">
        <v>166</v>
      </c>
      <c r="D37" s="76" t="s">
        <v>171</v>
      </c>
      <c r="E37" s="76" t="s">
        <v>179</v>
      </c>
      <c r="F37" s="77">
        <v>1</v>
      </c>
      <c r="G37" s="106">
        <v>57085490</v>
      </c>
      <c r="H37" s="109" t="s">
        <v>369</v>
      </c>
      <c r="I37" s="109" t="s">
        <v>369</v>
      </c>
      <c r="J37" s="109" t="s">
        <v>369</v>
      </c>
      <c r="K37" s="109" t="s">
        <v>369</v>
      </c>
      <c r="L37" s="109" t="s">
        <v>369</v>
      </c>
      <c r="M37" s="109" t="s">
        <v>369</v>
      </c>
      <c r="N37" s="109" t="s">
        <v>369</v>
      </c>
      <c r="O37" s="109" t="s">
        <v>369</v>
      </c>
      <c r="P37" s="109" t="s">
        <v>369</v>
      </c>
      <c r="Q37" s="109" t="s">
        <v>369</v>
      </c>
      <c r="R37" s="109" t="s">
        <v>369</v>
      </c>
      <c r="S37" s="109" t="s">
        <v>369</v>
      </c>
      <c r="T37" s="109" t="s">
        <v>369</v>
      </c>
      <c r="U37" s="109" t="s">
        <v>369</v>
      </c>
      <c r="V37" s="109" t="s">
        <v>369</v>
      </c>
      <c r="W37" s="109" t="s">
        <v>369</v>
      </c>
      <c r="X37" s="109" t="s">
        <v>369</v>
      </c>
      <c r="Y37" s="109" t="s">
        <v>369</v>
      </c>
      <c r="Z37" s="109" t="s">
        <v>369</v>
      </c>
      <c r="AA37" s="109" t="s">
        <v>369</v>
      </c>
      <c r="AB37" s="109" t="s">
        <v>369</v>
      </c>
      <c r="AC37" s="110">
        <v>54231215.5</v>
      </c>
      <c r="AD37" s="109" t="s">
        <v>369</v>
      </c>
      <c r="AE37" s="109" t="s">
        <v>369</v>
      </c>
      <c r="AF37" s="109" t="s">
        <v>369</v>
      </c>
      <c r="AG37" s="109" t="s">
        <v>369</v>
      </c>
      <c r="AH37" s="109" t="s">
        <v>369</v>
      </c>
      <c r="AI37" s="109" t="s">
        <v>369</v>
      </c>
      <c r="AJ37" s="109" t="s">
        <v>369</v>
      </c>
      <c r="AK37" s="109" t="s">
        <v>369</v>
      </c>
      <c r="AL37" s="109" t="s">
        <v>369</v>
      </c>
      <c r="AM37" s="109" t="s">
        <v>369</v>
      </c>
      <c r="AN37" s="109" t="s">
        <v>369</v>
      </c>
      <c r="AO37" s="109" t="s">
        <v>369</v>
      </c>
      <c r="AP37" s="109" t="s">
        <v>369</v>
      </c>
      <c r="AQ37" s="109" t="s">
        <v>369</v>
      </c>
      <c r="AR37" s="110">
        <v>43119081.18</v>
      </c>
      <c r="AS37" s="109" t="s">
        <v>369</v>
      </c>
      <c r="AT37" s="109" t="s">
        <v>369</v>
      </c>
      <c r="AU37" s="144"/>
      <c r="AV37" s="130" t="s">
        <v>111</v>
      </c>
      <c r="AW37" s="130" t="s">
        <v>111</v>
      </c>
      <c r="AX37" s="130" t="s">
        <v>111</v>
      </c>
      <c r="AY37" s="130" t="s">
        <v>111</v>
      </c>
      <c r="AZ37" s="130" t="s">
        <v>111</v>
      </c>
      <c r="BA37" s="130" t="s">
        <v>111</v>
      </c>
      <c r="BB37" s="130" t="s">
        <v>111</v>
      </c>
      <c r="BC37" s="130" t="s">
        <v>115</v>
      </c>
      <c r="BD37" s="130" t="s">
        <v>111</v>
      </c>
      <c r="BE37" s="130" t="s">
        <v>111</v>
      </c>
      <c r="BF37" s="130" t="s">
        <v>111</v>
      </c>
      <c r="BG37" s="130" t="s">
        <v>111</v>
      </c>
      <c r="BH37" s="130" t="s">
        <v>115</v>
      </c>
      <c r="BI37" s="130" t="s">
        <v>111</v>
      </c>
      <c r="BJ37" s="130" t="s">
        <v>111</v>
      </c>
      <c r="BK37" s="130" t="s">
        <v>111</v>
      </c>
      <c r="BL37" s="130" t="s">
        <v>115</v>
      </c>
      <c r="BM37" s="130" t="s">
        <v>115</v>
      </c>
      <c r="BN37" s="130" t="s">
        <v>111</v>
      </c>
      <c r="BO37" s="130" t="s">
        <v>115</v>
      </c>
      <c r="BP37" s="130" t="s">
        <v>111</v>
      </c>
      <c r="BQ37" s="130" t="s">
        <v>111</v>
      </c>
      <c r="BR37" s="130" t="s">
        <v>111</v>
      </c>
      <c r="BS37" s="130" t="s">
        <v>111</v>
      </c>
      <c r="BT37" s="130" t="s">
        <v>111</v>
      </c>
      <c r="BU37" s="130" t="s">
        <v>111</v>
      </c>
      <c r="BV37" s="130" t="s">
        <v>111</v>
      </c>
      <c r="BW37" s="130" t="s">
        <v>111</v>
      </c>
      <c r="BX37" s="130" t="s">
        <v>111</v>
      </c>
      <c r="BY37" s="130" t="s">
        <v>115</v>
      </c>
      <c r="BZ37" s="130" t="s">
        <v>111</v>
      </c>
      <c r="CA37" s="130" t="s">
        <v>111</v>
      </c>
      <c r="CB37" s="130" t="s">
        <v>111</v>
      </c>
      <c r="CC37" s="130" t="s">
        <v>111</v>
      </c>
      <c r="CD37" s="130" t="s">
        <v>111</v>
      </c>
      <c r="CE37" s="130" t="s">
        <v>111</v>
      </c>
      <c r="CF37" s="130" t="s">
        <v>111</v>
      </c>
      <c r="CG37" s="130" t="s">
        <v>111</v>
      </c>
      <c r="CH37" s="130" t="s">
        <v>111</v>
      </c>
      <c r="CI37" s="131" t="s">
        <v>111</v>
      </c>
      <c r="CJ37" s="131" t="s">
        <v>111</v>
      </c>
      <c r="CK37" s="131" t="s">
        <v>111</v>
      </c>
      <c r="CL37" s="131" t="s">
        <v>111</v>
      </c>
      <c r="CM37" s="131" t="s">
        <v>111</v>
      </c>
      <c r="CN37" s="131" t="s">
        <v>111</v>
      </c>
      <c r="CO37" s="131" t="s">
        <v>111</v>
      </c>
      <c r="CP37" s="131" t="s">
        <v>111</v>
      </c>
      <c r="CQ37" s="131" t="s">
        <v>111</v>
      </c>
      <c r="CR37" s="131" t="s">
        <v>111</v>
      </c>
      <c r="CS37" s="131" t="s">
        <v>111</v>
      </c>
      <c r="CT37" s="131" t="s">
        <v>111</v>
      </c>
      <c r="CU37" s="131" t="s">
        <v>115</v>
      </c>
      <c r="CV37" s="131" t="s">
        <v>111</v>
      </c>
      <c r="CW37" s="131" t="s">
        <v>111</v>
      </c>
      <c r="CX37" s="131" t="s">
        <v>111</v>
      </c>
      <c r="CY37" s="131" t="s">
        <v>111</v>
      </c>
      <c r="CZ37" s="131" t="s">
        <v>111</v>
      </c>
      <c r="DA37" s="131" t="s">
        <v>111</v>
      </c>
      <c r="DB37" s="131" t="s">
        <v>111</v>
      </c>
      <c r="DC37" s="131" t="s">
        <v>111</v>
      </c>
      <c r="DD37" s="131" t="s">
        <v>111</v>
      </c>
      <c r="DE37" s="131" t="s">
        <v>111</v>
      </c>
      <c r="DF37" s="131" t="s">
        <v>111</v>
      </c>
      <c r="DG37" s="131" t="s">
        <v>115</v>
      </c>
      <c r="DH37" s="131" t="s">
        <v>111</v>
      </c>
      <c r="DI37" s="131" t="s">
        <v>111</v>
      </c>
      <c r="DJ37" s="131" t="s">
        <v>115</v>
      </c>
      <c r="DK37" s="131" t="s">
        <v>111</v>
      </c>
      <c r="DL37" s="131" t="s">
        <v>111</v>
      </c>
      <c r="DM37" s="131" t="s">
        <v>111</v>
      </c>
      <c r="DN37" s="131" t="s">
        <v>111</v>
      </c>
      <c r="DO37" s="131" t="s">
        <v>111</v>
      </c>
      <c r="DP37" s="131" t="s">
        <v>111</v>
      </c>
      <c r="DQ37" s="131" t="s">
        <v>111</v>
      </c>
      <c r="DR37" s="131" t="s">
        <v>111</v>
      </c>
      <c r="DS37" s="131" t="s">
        <v>111</v>
      </c>
      <c r="DT37" s="131" t="s">
        <v>111</v>
      </c>
      <c r="DU37" s="131" t="s">
        <v>111</v>
      </c>
      <c r="DV37" s="132" t="s">
        <v>111</v>
      </c>
      <c r="DW37" s="132" t="s">
        <v>111</v>
      </c>
      <c r="DX37" s="132" t="s">
        <v>111</v>
      </c>
      <c r="DY37" s="132" t="s">
        <v>111</v>
      </c>
      <c r="DZ37" s="132" t="s">
        <v>111</v>
      </c>
      <c r="EA37" s="132" t="s">
        <v>111</v>
      </c>
      <c r="EB37" s="132" t="s">
        <v>111</v>
      </c>
      <c r="EC37" s="132" t="s">
        <v>111</v>
      </c>
      <c r="ED37" s="132" t="s">
        <v>111</v>
      </c>
      <c r="EE37" s="132" t="s">
        <v>111</v>
      </c>
      <c r="EF37" s="132" t="s">
        <v>111</v>
      </c>
      <c r="EG37" s="132" t="s">
        <v>111</v>
      </c>
      <c r="EH37" s="132" t="s">
        <v>111</v>
      </c>
      <c r="EI37" s="132" t="s">
        <v>111</v>
      </c>
      <c r="EJ37" s="132" t="s">
        <v>111</v>
      </c>
      <c r="EK37" s="132" t="s">
        <v>111</v>
      </c>
      <c r="EL37" s="132" t="s">
        <v>111</v>
      </c>
      <c r="EM37" s="132" t="s">
        <v>111</v>
      </c>
      <c r="EN37" s="132" t="s">
        <v>111</v>
      </c>
      <c r="EO37" s="132" t="s">
        <v>111</v>
      </c>
      <c r="EP37" s="132" t="s">
        <v>111</v>
      </c>
      <c r="EQ37" s="132" t="s">
        <v>111</v>
      </c>
      <c r="ER37" s="132" t="s">
        <v>111</v>
      </c>
      <c r="ES37" s="132" t="s">
        <v>111</v>
      </c>
      <c r="ET37" s="132" t="s">
        <v>115</v>
      </c>
      <c r="EU37" s="132" t="s">
        <v>111</v>
      </c>
      <c r="EV37" s="132" t="s">
        <v>111</v>
      </c>
      <c r="EW37" s="132" t="s">
        <v>111</v>
      </c>
      <c r="EX37" s="132" t="s">
        <v>111</v>
      </c>
      <c r="EY37" s="132" t="s">
        <v>115</v>
      </c>
      <c r="EZ37" s="132" t="s">
        <v>111</v>
      </c>
      <c r="FA37" s="132" t="s">
        <v>111</v>
      </c>
      <c r="FB37" s="132" t="s">
        <v>111</v>
      </c>
      <c r="FC37" s="132" t="s">
        <v>111</v>
      </c>
      <c r="FD37" s="132" t="s">
        <v>111</v>
      </c>
      <c r="FE37" s="132" t="s">
        <v>111</v>
      </c>
      <c r="FF37" s="132" t="s">
        <v>111</v>
      </c>
      <c r="FG37" s="132" t="s">
        <v>111</v>
      </c>
      <c r="FH37" s="132" t="s">
        <v>111</v>
      </c>
      <c r="FI37" s="136"/>
      <c r="FJ37" s="138" t="str">
        <f t="shared" si="5"/>
        <v>CUMPLE</v>
      </c>
      <c r="FK37" s="138" t="str">
        <f t="shared" si="6"/>
        <v>CUMPLE</v>
      </c>
      <c r="FL37" s="138" t="str">
        <f t="shared" si="7"/>
        <v>CUMPLE</v>
      </c>
      <c r="FM37" s="138" t="str">
        <f t="shared" si="8"/>
        <v>CUMPLE</v>
      </c>
      <c r="FN37" s="138" t="str">
        <f t="shared" si="9"/>
        <v>CUMPLE</v>
      </c>
      <c r="FO37" s="138" t="str">
        <f t="shared" si="10"/>
        <v>CUMPLE</v>
      </c>
      <c r="FP37" s="138" t="str">
        <f t="shared" si="11"/>
        <v>CUMPLE</v>
      </c>
      <c r="FQ37" s="138" t="str">
        <f t="shared" si="12"/>
        <v>NO CUMPLE</v>
      </c>
      <c r="FR37" s="138" t="str">
        <f t="shared" si="13"/>
        <v>CUMPLE</v>
      </c>
      <c r="FS37" s="138" t="str">
        <f t="shared" si="14"/>
        <v>CUMPLE</v>
      </c>
      <c r="FT37" s="138" t="str">
        <f t="shared" si="15"/>
        <v>CUMPLE</v>
      </c>
      <c r="FU37" s="138" t="str">
        <f t="shared" si="16"/>
        <v>CUMPLE</v>
      </c>
      <c r="FV37" s="138" t="str">
        <f t="shared" si="17"/>
        <v>NO CUMPLE</v>
      </c>
      <c r="FW37" s="138" t="str">
        <f t="shared" si="18"/>
        <v>CUMPLE</v>
      </c>
      <c r="FX37" s="138" t="str">
        <f t="shared" si="19"/>
        <v>CUMPLE</v>
      </c>
      <c r="FY37" s="138" t="str">
        <f t="shared" si="20"/>
        <v>CUMPLE</v>
      </c>
      <c r="FZ37" s="138" t="str">
        <f t="shared" si="21"/>
        <v>NO CUMPLE</v>
      </c>
      <c r="GA37" s="138" t="str">
        <f t="shared" si="22"/>
        <v>NO CUMPLE</v>
      </c>
      <c r="GB37" s="138" t="str">
        <f t="shared" si="23"/>
        <v>CUMPLE</v>
      </c>
      <c r="GC37" s="138" t="str">
        <f t="shared" si="24"/>
        <v>NO CUMPLE</v>
      </c>
      <c r="GD37" s="138" t="str">
        <f t="shared" si="25"/>
        <v>CUMPLE</v>
      </c>
      <c r="GE37" s="138" t="str">
        <f t="shared" si="26"/>
        <v>CUMPLE</v>
      </c>
      <c r="GF37" s="138" t="str">
        <f t="shared" si="27"/>
        <v>CUMPLE</v>
      </c>
      <c r="GG37" s="138" t="str">
        <f t="shared" si="28"/>
        <v>CUMPLE</v>
      </c>
      <c r="GH37" s="138" t="str">
        <f t="shared" si="29"/>
        <v>NO CUMPLE</v>
      </c>
      <c r="GI37" s="138" t="str">
        <f t="shared" si="30"/>
        <v>CUMPLE</v>
      </c>
      <c r="GJ37" s="138" t="str">
        <f t="shared" si="31"/>
        <v>CUMPLE</v>
      </c>
      <c r="GK37" s="138" t="str">
        <f t="shared" si="32"/>
        <v>NO CUMPLE</v>
      </c>
      <c r="GL37" s="138" t="str">
        <f t="shared" si="33"/>
        <v>CUMPLE</v>
      </c>
      <c r="GM37" s="138" t="str">
        <f t="shared" si="34"/>
        <v>NO CUMPLE</v>
      </c>
      <c r="GN37" s="138" t="str">
        <f t="shared" si="35"/>
        <v>CUMPLE</v>
      </c>
      <c r="GO37" s="138" t="str">
        <f t="shared" si="36"/>
        <v>CUMPLE</v>
      </c>
      <c r="GP37" s="138" t="str">
        <f t="shared" si="37"/>
        <v>CUMPLE</v>
      </c>
      <c r="GQ37" s="138" t="str">
        <f t="shared" si="38"/>
        <v>CUMPLE</v>
      </c>
      <c r="GR37" s="138" t="str">
        <f t="shared" si="39"/>
        <v>CUMPLE</v>
      </c>
      <c r="GS37" s="138" t="str">
        <f t="shared" si="40"/>
        <v>CUMPLE</v>
      </c>
      <c r="GT37" s="138" t="str">
        <f t="shared" si="41"/>
        <v>CUMPLE</v>
      </c>
      <c r="GU37" s="138" t="str">
        <f t="shared" si="42"/>
        <v>CUMPLE</v>
      </c>
      <c r="GV37" s="138" t="str">
        <f t="shared" si="43"/>
        <v>CUMPLE</v>
      </c>
      <c r="GW37" s="141"/>
      <c r="GX37" s="124" t="s">
        <v>369</v>
      </c>
      <c r="GY37" s="124" t="s">
        <v>369</v>
      </c>
      <c r="GZ37" s="124" t="s">
        <v>369</v>
      </c>
      <c r="HA37" s="124" t="s">
        <v>369</v>
      </c>
      <c r="HB37" s="124" t="s">
        <v>369</v>
      </c>
      <c r="HC37" s="124" t="s">
        <v>369</v>
      </c>
      <c r="HD37" s="124" t="s">
        <v>369</v>
      </c>
      <c r="HE37" s="124" t="s">
        <v>369</v>
      </c>
      <c r="HF37" s="124" t="s">
        <v>369</v>
      </c>
      <c r="HG37" s="124" t="s">
        <v>369</v>
      </c>
      <c r="HH37" s="124" t="s">
        <v>369</v>
      </c>
      <c r="HI37" s="124" t="s">
        <v>369</v>
      </c>
      <c r="HJ37" s="124" t="s">
        <v>369</v>
      </c>
      <c r="HK37" s="124" t="s">
        <v>369</v>
      </c>
      <c r="HL37" s="124" t="s">
        <v>369</v>
      </c>
      <c r="HM37" s="124" t="s">
        <v>369</v>
      </c>
      <c r="HN37" s="124" t="s">
        <v>369</v>
      </c>
      <c r="HO37" s="124" t="s">
        <v>369</v>
      </c>
      <c r="HP37" s="124" t="s">
        <v>369</v>
      </c>
      <c r="HQ37" s="124" t="s">
        <v>369</v>
      </c>
      <c r="HR37" s="124" t="s">
        <v>369</v>
      </c>
      <c r="HS37" s="124" t="s">
        <v>111</v>
      </c>
      <c r="HT37" s="124" t="s">
        <v>369</v>
      </c>
      <c r="HU37" s="124" t="s">
        <v>369</v>
      </c>
      <c r="HV37" s="124" t="s">
        <v>369</v>
      </c>
      <c r="HW37" s="124" t="s">
        <v>369</v>
      </c>
      <c r="HX37" s="124" t="s">
        <v>369</v>
      </c>
      <c r="HY37" s="124" t="s">
        <v>369</v>
      </c>
      <c r="HZ37" s="124" t="s">
        <v>369</v>
      </c>
      <c r="IA37" s="124" t="s">
        <v>369</v>
      </c>
      <c r="IB37" s="124" t="s">
        <v>369</v>
      </c>
      <c r="IC37" s="124" t="s">
        <v>369</v>
      </c>
      <c r="ID37" s="124" t="s">
        <v>369</v>
      </c>
      <c r="IE37" s="124" t="s">
        <v>369</v>
      </c>
      <c r="IF37" s="124" t="s">
        <v>369</v>
      </c>
      <c r="IG37" s="124" t="s">
        <v>369</v>
      </c>
      <c r="IH37" s="124" t="s">
        <v>111</v>
      </c>
      <c r="II37" s="124" t="s">
        <v>369</v>
      </c>
      <c r="IJ37" s="124" t="s">
        <v>369</v>
      </c>
      <c r="IK37" s="142"/>
      <c r="IL37" s="154" t="s">
        <v>369</v>
      </c>
      <c r="IM37" s="154" t="s">
        <v>369</v>
      </c>
      <c r="IN37" s="154" t="s">
        <v>369</v>
      </c>
      <c r="IO37" s="154" t="s">
        <v>369</v>
      </c>
      <c r="IP37" s="154" t="s">
        <v>369</v>
      </c>
      <c r="IQ37" s="154" t="s">
        <v>369</v>
      </c>
      <c r="IR37" s="154" t="s">
        <v>369</v>
      </c>
      <c r="IS37" s="154" t="s">
        <v>369</v>
      </c>
      <c r="IT37" s="154" t="s">
        <v>369</v>
      </c>
      <c r="IU37" s="154" t="s">
        <v>369</v>
      </c>
      <c r="IV37" s="154" t="s">
        <v>369</v>
      </c>
      <c r="IW37" s="154" t="s">
        <v>369</v>
      </c>
      <c r="IX37" s="154" t="s">
        <v>369</v>
      </c>
      <c r="IY37" s="154" t="s">
        <v>369</v>
      </c>
      <c r="IZ37" s="154" t="s">
        <v>369</v>
      </c>
      <c r="JA37" s="154" t="s">
        <v>369</v>
      </c>
      <c r="JB37" s="154" t="s">
        <v>369</v>
      </c>
      <c r="JC37" s="154" t="s">
        <v>369</v>
      </c>
      <c r="JD37" s="154" t="s">
        <v>369</v>
      </c>
      <c r="JE37" s="154" t="s">
        <v>369</v>
      </c>
      <c r="JF37" s="154" t="s">
        <v>369</v>
      </c>
      <c r="JG37" s="154" t="s">
        <v>111</v>
      </c>
      <c r="JH37" s="154" t="s">
        <v>369</v>
      </c>
      <c r="JI37" s="154" t="s">
        <v>369</v>
      </c>
      <c r="JJ37" s="154" t="s">
        <v>369</v>
      </c>
      <c r="JK37" s="154" t="s">
        <v>369</v>
      </c>
      <c r="JL37" s="154" t="s">
        <v>369</v>
      </c>
      <c r="JM37" s="154" t="s">
        <v>369</v>
      </c>
      <c r="JN37" s="154" t="s">
        <v>369</v>
      </c>
      <c r="JO37" s="154" t="s">
        <v>369</v>
      </c>
      <c r="JP37" s="154" t="s">
        <v>369</v>
      </c>
      <c r="JQ37" s="154" t="s">
        <v>369</v>
      </c>
      <c r="JR37" s="154" t="s">
        <v>369</v>
      </c>
      <c r="JS37" s="154" t="s">
        <v>369</v>
      </c>
      <c r="JT37" s="154" t="s">
        <v>369</v>
      </c>
      <c r="JU37" s="154" t="s">
        <v>369</v>
      </c>
      <c r="JV37" s="154" t="s">
        <v>111</v>
      </c>
      <c r="JW37" s="154" t="s">
        <v>369</v>
      </c>
      <c r="JX37" s="154" t="s">
        <v>369</v>
      </c>
      <c r="JY37" s="141"/>
      <c r="JZ37" s="166" t="str">
        <f t="shared" si="44"/>
        <v/>
      </c>
      <c r="KA37" s="166" t="str">
        <f t="shared" si="45"/>
        <v/>
      </c>
      <c r="KB37" s="166" t="str">
        <f t="shared" si="46"/>
        <v/>
      </c>
      <c r="KC37" s="166" t="str">
        <f t="shared" si="47"/>
        <v/>
      </c>
      <c r="KD37" s="166" t="str">
        <f t="shared" si="48"/>
        <v/>
      </c>
      <c r="KE37" s="166" t="str">
        <f t="shared" si="49"/>
        <v/>
      </c>
      <c r="KF37" s="166" t="str">
        <f t="shared" si="50"/>
        <v/>
      </c>
      <c r="KG37" s="166" t="str">
        <f t="shared" si="51"/>
        <v/>
      </c>
      <c r="KH37" s="166" t="str">
        <f t="shared" si="52"/>
        <v/>
      </c>
      <c r="KI37" s="166" t="str">
        <f t="shared" si="53"/>
        <v/>
      </c>
      <c r="KJ37" s="166" t="str">
        <f t="shared" si="54"/>
        <v/>
      </c>
      <c r="KK37" s="166" t="str">
        <f t="shared" si="55"/>
        <v/>
      </c>
      <c r="KL37" s="166" t="str">
        <f t="shared" si="56"/>
        <v/>
      </c>
      <c r="KM37" s="166" t="str">
        <f t="shared" si="57"/>
        <v/>
      </c>
      <c r="KN37" s="166" t="str">
        <f t="shared" si="58"/>
        <v/>
      </c>
      <c r="KO37" s="166" t="str">
        <f t="shared" si="59"/>
        <v/>
      </c>
      <c r="KP37" s="166" t="str">
        <f t="shared" si="60"/>
        <v/>
      </c>
      <c r="KQ37" s="166" t="str">
        <f t="shared" si="61"/>
        <v/>
      </c>
      <c r="KR37" s="166" t="str">
        <f t="shared" si="62"/>
        <v/>
      </c>
      <c r="KS37" s="166" t="str">
        <f t="shared" si="63"/>
        <v/>
      </c>
      <c r="KT37" s="166" t="str">
        <f t="shared" si="64"/>
        <v/>
      </c>
      <c r="KU37" s="166">
        <f t="shared" si="65"/>
        <v>54231215.5</v>
      </c>
      <c r="KV37" s="166" t="str">
        <f t="shared" si="66"/>
        <v/>
      </c>
      <c r="KW37" s="166" t="str">
        <f t="shared" si="67"/>
        <v/>
      </c>
      <c r="KX37" s="166" t="str">
        <f t="shared" si="68"/>
        <v/>
      </c>
      <c r="KY37" s="166" t="str">
        <f t="shared" si="69"/>
        <v/>
      </c>
      <c r="KZ37" s="166" t="str">
        <f t="shared" si="70"/>
        <v/>
      </c>
      <c r="LA37" s="166" t="str">
        <f t="shared" si="71"/>
        <v/>
      </c>
      <c r="LB37" s="166" t="str">
        <f t="shared" si="72"/>
        <v/>
      </c>
      <c r="LC37" s="166" t="str">
        <f t="shared" si="73"/>
        <v/>
      </c>
      <c r="LD37" s="166" t="str">
        <f t="shared" si="74"/>
        <v/>
      </c>
      <c r="LE37" s="166" t="str">
        <f t="shared" si="75"/>
        <v/>
      </c>
      <c r="LF37" s="166" t="str">
        <f t="shared" si="76"/>
        <v/>
      </c>
      <c r="LG37" s="166" t="str">
        <f t="shared" si="77"/>
        <v/>
      </c>
      <c r="LH37" s="166" t="str">
        <f t="shared" si="78"/>
        <v/>
      </c>
      <c r="LI37" s="166" t="str">
        <f t="shared" si="79"/>
        <v/>
      </c>
      <c r="LJ37" s="166">
        <f t="shared" si="80"/>
        <v>43119081.18</v>
      </c>
      <c r="LK37" s="166" t="str">
        <f t="shared" si="81"/>
        <v/>
      </c>
      <c r="LL37" s="166" t="str">
        <f t="shared" si="82"/>
        <v/>
      </c>
      <c r="LM37" s="168">
        <f t="shared" si="83"/>
        <v>43119081.18</v>
      </c>
      <c r="LN37" s="115"/>
      <c r="LO37" s="115"/>
      <c r="LP37" s="115"/>
      <c r="LQ37" s="115"/>
      <c r="LR37" s="115"/>
      <c r="LS37" s="115"/>
      <c r="LT37" s="115"/>
      <c r="LU37" s="115"/>
      <c r="LV37" s="115"/>
      <c r="LW37" s="115"/>
      <c r="LX37" s="115"/>
      <c r="LY37" s="115"/>
      <c r="LZ37" s="115"/>
      <c r="MA37" s="115"/>
      <c r="MB37" s="115"/>
      <c r="MC37" s="115"/>
      <c r="MD37" s="115"/>
      <c r="ME37" s="115"/>
      <c r="MF37" s="115"/>
      <c r="MG37" s="115"/>
      <c r="MH37" s="115"/>
      <c r="MI37" s="115">
        <v>60</v>
      </c>
      <c r="MJ37" s="115"/>
      <c r="MK37" s="115"/>
      <c r="ML37" s="115"/>
      <c r="MM37" s="115"/>
      <c r="MN37" s="115"/>
      <c r="MO37" s="115"/>
      <c r="MP37" s="115"/>
      <c r="MQ37" s="115"/>
      <c r="MR37" s="115"/>
      <c r="MS37" s="115"/>
      <c r="MT37" s="115"/>
      <c r="MU37" s="115"/>
      <c r="MV37" s="115"/>
      <c r="MW37" s="115"/>
      <c r="MX37" s="115">
        <v>60</v>
      </c>
      <c r="MY37" s="115"/>
      <c r="MZ37" s="115"/>
      <c r="NA37" s="142"/>
      <c r="NB37" s="115">
        <f t="shared" si="84"/>
        <v>0</v>
      </c>
      <c r="NC37" s="115">
        <f t="shared" si="85"/>
        <v>0</v>
      </c>
      <c r="ND37" s="115">
        <f t="shared" si="86"/>
        <v>0</v>
      </c>
      <c r="NE37" s="115">
        <f t="shared" si="87"/>
        <v>0</v>
      </c>
      <c r="NF37" s="115">
        <f t="shared" si="88"/>
        <v>0</v>
      </c>
      <c r="NG37" s="115">
        <f t="shared" si="89"/>
        <v>0</v>
      </c>
      <c r="NH37" s="115">
        <f t="shared" si="90"/>
        <v>0</v>
      </c>
      <c r="NI37" s="115">
        <f t="shared" si="91"/>
        <v>0</v>
      </c>
      <c r="NJ37" s="115">
        <f t="shared" si="92"/>
        <v>0</v>
      </c>
      <c r="NK37" s="115">
        <f t="shared" si="93"/>
        <v>0</v>
      </c>
      <c r="NL37" s="115">
        <f t="shared" si="94"/>
        <v>0</v>
      </c>
      <c r="NM37" s="115">
        <f t="shared" si="95"/>
        <v>0</v>
      </c>
      <c r="NN37" s="115">
        <f t="shared" si="96"/>
        <v>0</v>
      </c>
      <c r="NO37" s="115">
        <f t="shared" si="97"/>
        <v>0</v>
      </c>
      <c r="NP37" s="115">
        <f t="shared" si="98"/>
        <v>0</v>
      </c>
      <c r="NQ37" s="115">
        <f t="shared" si="99"/>
        <v>0</v>
      </c>
      <c r="NR37" s="115">
        <f t="shared" si="100"/>
        <v>0</v>
      </c>
      <c r="NS37" s="115">
        <f t="shared" si="101"/>
        <v>0</v>
      </c>
      <c r="NT37" s="115">
        <f t="shared" si="102"/>
        <v>0</v>
      </c>
      <c r="NU37" s="115">
        <f t="shared" si="103"/>
        <v>0</v>
      </c>
      <c r="NV37" s="115">
        <f t="shared" si="104"/>
        <v>0</v>
      </c>
      <c r="NW37" s="115">
        <f t="shared" si="105"/>
        <v>55</v>
      </c>
      <c r="NX37" s="115">
        <f t="shared" si="106"/>
        <v>0</v>
      </c>
      <c r="NY37" s="115">
        <f t="shared" si="107"/>
        <v>0</v>
      </c>
      <c r="NZ37" s="115">
        <f t="shared" si="108"/>
        <v>0</v>
      </c>
      <c r="OA37" s="115">
        <f t="shared" si="109"/>
        <v>0</v>
      </c>
      <c r="OB37" s="115">
        <f t="shared" si="110"/>
        <v>0</v>
      </c>
      <c r="OC37" s="115">
        <f t="shared" si="111"/>
        <v>0</v>
      </c>
      <c r="OD37" s="115">
        <f t="shared" si="112"/>
        <v>0</v>
      </c>
      <c r="OE37" s="115">
        <f t="shared" si="113"/>
        <v>0</v>
      </c>
      <c r="OF37" s="115">
        <f t="shared" si="114"/>
        <v>0</v>
      </c>
      <c r="OG37" s="115">
        <f t="shared" si="115"/>
        <v>0</v>
      </c>
      <c r="OH37" s="115">
        <f t="shared" si="116"/>
        <v>0</v>
      </c>
      <c r="OI37" s="115">
        <f t="shared" si="117"/>
        <v>0</v>
      </c>
      <c r="OJ37" s="115">
        <f t="shared" si="118"/>
        <v>0</v>
      </c>
      <c r="OK37" s="115">
        <f t="shared" si="119"/>
        <v>0</v>
      </c>
      <c r="OL37" s="115">
        <f t="shared" si="120"/>
        <v>55</v>
      </c>
      <c r="OM37" s="115">
        <f t="shared" si="121"/>
        <v>0</v>
      </c>
      <c r="ON37" s="115">
        <f t="shared" si="122"/>
        <v>0</v>
      </c>
      <c r="OO37" s="142"/>
      <c r="OP37" s="170" t="str">
        <f t="shared" si="123"/>
        <v/>
      </c>
      <c r="OQ37" s="170" t="str">
        <f t="shared" si="124"/>
        <v/>
      </c>
      <c r="OR37" s="170" t="str">
        <f t="shared" si="125"/>
        <v/>
      </c>
      <c r="OS37" s="170" t="str">
        <f t="shared" si="126"/>
        <v/>
      </c>
      <c r="OT37" s="170" t="str">
        <f t="shared" si="127"/>
        <v/>
      </c>
      <c r="OU37" s="170" t="str">
        <f t="shared" si="128"/>
        <v/>
      </c>
      <c r="OV37" s="170" t="str">
        <f t="shared" si="129"/>
        <v/>
      </c>
      <c r="OW37" s="170" t="str">
        <f t="shared" si="130"/>
        <v/>
      </c>
      <c r="OX37" s="170" t="str">
        <f t="shared" si="131"/>
        <v/>
      </c>
      <c r="OY37" s="170" t="str">
        <f t="shared" si="132"/>
        <v/>
      </c>
      <c r="OZ37" s="170" t="str">
        <f t="shared" si="133"/>
        <v/>
      </c>
      <c r="PA37" s="170" t="str">
        <f t="shared" si="134"/>
        <v/>
      </c>
      <c r="PB37" s="170" t="str">
        <f t="shared" si="135"/>
        <v/>
      </c>
      <c r="PC37" s="170" t="str">
        <f t="shared" si="136"/>
        <v/>
      </c>
      <c r="PD37" s="170" t="str">
        <f t="shared" si="137"/>
        <v/>
      </c>
      <c r="PE37" s="170" t="str">
        <f t="shared" si="138"/>
        <v/>
      </c>
      <c r="PF37" s="170" t="str">
        <f t="shared" si="139"/>
        <v/>
      </c>
      <c r="PG37" s="170" t="str">
        <f t="shared" si="140"/>
        <v/>
      </c>
      <c r="PH37" s="170" t="str">
        <f t="shared" si="141"/>
        <v/>
      </c>
      <c r="PI37" s="170" t="str">
        <f t="shared" si="142"/>
        <v/>
      </c>
      <c r="PJ37" s="170" t="str">
        <f t="shared" si="143"/>
        <v/>
      </c>
      <c r="PK37" s="170">
        <f t="shared" si="144"/>
        <v>35.77936867559238</v>
      </c>
      <c r="PL37" s="170" t="str">
        <f t="shared" si="145"/>
        <v/>
      </c>
      <c r="PM37" s="170" t="str">
        <f t="shared" si="146"/>
        <v/>
      </c>
      <c r="PN37" s="170" t="str">
        <f t="shared" si="147"/>
        <v/>
      </c>
      <c r="PO37" s="170" t="str">
        <f t="shared" si="148"/>
        <v/>
      </c>
      <c r="PP37" s="170" t="str">
        <f t="shared" si="149"/>
        <v/>
      </c>
      <c r="PQ37" s="170" t="str">
        <f t="shared" si="150"/>
        <v/>
      </c>
      <c r="PR37" s="170" t="str">
        <f t="shared" si="151"/>
        <v/>
      </c>
      <c r="PS37" s="170" t="str">
        <f t="shared" si="152"/>
        <v/>
      </c>
      <c r="PT37" s="170" t="str">
        <f t="shared" si="153"/>
        <v/>
      </c>
      <c r="PU37" s="170" t="str">
        <f t="shared" si="154"/>
        <v/>
      </c>
      <c r="PV37" s="170" t="str">
        <f t="shared" si="155"/>
        <v/>
      </c>
      <c r="PW37" s="170" t="str">
        <f t="shared" si="156"/>
        <v/>
      </c>
      <c r="PX37" s="170" t="str">
        <f t="shared" si="157"/>
        <v/>
      </c>
      <c r="PY37" s="170" t="str">
        <f t="shared" si="158"/>
        <v/>
      </c>
      <c r="PZ37" s="170">
        <f t="shared" si="159"/>
        <v>45</v>
      </c>
      <c r="QA37" s="170" t="str">
        <f t="shared" si="160"/>
        <v/>
      </c>
      <c r="QB37" s="170" t="str">
        <f t="shared" si="161"/>
        <v/>
      </c>
      <c r="QC37" s="172"/>
      <c r="QD37" s="171" t="str">
        <f t="shared" si="162"/>
        <v/>
      </c>
      <c r="QE37" s="172" t="str">
        <f t="shared" si="163"/>
        <v/>
      </c>
      <c r="QF37" s="172" t="str">
        <f t="shared" si="164"/>
        <v/>
      </c>
      <c r="QG37" s="172" t="str">
        <f t="shared" si="165"/>
        <v/>
      </c>
      <c r="QH37" s="172" t="str">
        <f t="shared" si="166"/>
        <v/>
      </c>
      <c r="QI37" s="172" t="str">
        <f t="shared" si="167"/>
        <v/>
      </c>
      <c r="QJ37" s="172" t="str">
        <f t="shared" si="168"/>
        <v/>
      </c>
      <c r="QK37" s="172" t="str">
        <f t="shared" si="169"/>
        <v/>
      </c>
      <c r="QL37" s="172" t="str">
        <f t="shared" si="170"/>
        <v/>
      </c>
      <c r="QM37" s="172" t="str">
        <f t="shared" si="171"/>
        <v/>
      </c>
      <c r="QN37" s="172" t="str">
        <f t="shared" si="172"/>
        <v/>
      </c>
      <c r="QO37" s="172" t="str">
        <f t="shared" si="173"/>
        <v/>
      </c>
      <c r="QP37" s="172" t="str">
        <f t="shared" si="174"/>
        <v/>
      </c>
      <c r="QQ37" s="172" t="str">
        <f t="shared" si="175"/>
        <v/>
      </c>
      <c r="QR37" s="172" t="str">
        <f t="shared" si="176"/>
        <v/>
      </c>
      <c r="QS37" s="172" t="str">
        <f t="shared" si="177"/>
        <v/>
      </c>
      <c r="QT37" s="172" t="str">
        <f t="shared" si="178"/>
        <v/>
      </c>
      <c r="QU37" s="172" t="str">
        <f t="shared" si="179"/>
        <v/>
      </c>
      <c r="QV37" s="172" t="str">
        <f t="shared" si="180"/>
        <v/>
      </c>
      <c r="QW37" s="172" t="str">
        <f t="shared" si="181"/>
        <v/>
      </c>
      <c r="QX37" s="172" t="str">
        <f t="shared" si="182"/>
        <v/>
      </c>
      <c r="QY37" s="172">
        <f t="shared" si="183"/>
        <v>90.77936867559238</v>
      </c>
      <c r="QZ37" s="172" t="str">
        <f t="shared" si="184"/>
        <v/>
      </c>
      <c r="RA37" s="172" t="str">
        <f t="shared" si="185"/>
        <v/>
      </c>
      <c r="RB37" s="172" t="str">
        <f t="shared" si="186"/>
        <v/>
      </c>
      <c r="RC37" s="172" t="str">
        <f t="shared" si="187"/>
        <v/>
      </c>
      <c r="RD37" s="172" t="str">
        <f t="shared" si="188"/>
        <v/>
      </c>
      <c r="RE37" s="172" t="str">
        <f t="shared" si="189"/>
        <v/>
      </c>
      <c r="RF37" s="172" t="str">
        <f t="shared" si="190"/>
        <v/>
      </c>
      <c r="RG37" s="172" t="str">
        <f t="shared" si="191"/>
        <v/>
      </c>
      <c r="RH37" s="172" t="str">
        <f t="shared" si="192"/>
        <v/>
      </c>
      <c r="RI37" s="172" t="str">
        <f t="shared" si="193"/>
        <v/>
      </c>
      <c r="RJ37" s="172" t="str">
        <f t="shared" si="194"/>
        <v/>
      </c>
      <c r="RK37" s="172" t="str">
        <f t="shared" si="195"/>
        <v/>
      </c>
      <c r="RL37" s="172" t="str">
        <f t="shared" si="196"/>
        <v/>
      </c>
      <c r="RM37" s="172" t="str">
        <f t="shared" si="197"/>
        <v/>
      </c>
      <c r="RN37" s="172">
        <f t="shared" si="198"/>
        <v>100</v>
      </c>
      <c r="RO37" s="172" t="str">
        <f t="shared" si="199"/>
        <v/>
      </c>
      <c r="RP37" s="172" t="str">
        <f t="shared" si="200"/>
        <v/>
      </c>
      <c r="RQ37" s="173">
        <f t="shared" si="201"/>
        <v>100</v>
      </c>
      <c r="RR37" s="21" t="str">
        <f t="shared" si="202"/>
        <v/>
      </c>
      <c r="RS37" s="21" t="str">
        <f t="shared" si="203"/>
        <v/>
      </c>
      <c r="RT37" s="21" t="str">
        <f t="shared" si="204"/>
        <v/>
      </c>
      <c r="RU37" s="21" t="str">
        <f t="shared" si="205"/>
        <v/>
      </c>
      <c r="RV37" s="21" t="str">
        <f t="shared" si="206"/>
        <v/>
      </c>
      <c r="RW37" s="21" t="str">
        <f t="shared" si="207"/>
        <v>SUMINISTROS Y CONTROLES ELECTRONICOS S.A. SUCONEL</v>
      </c>
      <c r="RX37" s="174" t="str">
        <f t="shared" si="208"/>
        <v>SUMINISTROS Y CONTROLES ELECTRONICOS S.A. SUCONEL</v>
      </c>
      <c r="RY37" s="175" t="str">
        <f t="shared" si="209"/>
        <v/>
      </c>
      <c r="RZ37" s="175" t="str">
        <f t="shared" si="210"/>
        <v/>
      </c>
      <c r="SA37" s="175" t="str">
        <f t="shared" si="211"/>
        <v/>
      </c>
      <c r="SB37" s="175" t="str">
        <f t="shared" si="212"/>
        <v/>
      </c>
      <c r="SC37" s="175" t="str">
        <f t="shared" si="213"/>
        <v/>
      </c>
      <c r="SD37" s="175">
        <f t="shared" si="214"/>
        <v>43119081.18</v>
      </c>
      <c r="SE37" s="175">
        <f t="shared" si="215"/>
        <v>43119081.18</v>
      </c>
      <c r="SF37" s="176"/>
    </row>
    <row r="38" spans="1:500" ht="25.5" hidden="1">
      <c r="A38" s="75">
        <v>28</v>
      </c>
      <c r="B38" s="82" t="s">
        <v>150</v>
      </c>
      <c r="C38" s="80" t="s">
        <v>166</v>
      </c>
      <c r="D38" s="76" t="s">
        <v>171</v>
      </c>
      <c r="E38" s="76" t="s">
        <v>180</v>
      </c>
      <c r="F38" s="77">
        <v>1</v>
      </c>
      <c r="G38" s="106">
        <v>5935720</v>
      </c>
      <c r="H38" s="109" t="s">
        <v>369</v>
      </c>
      <c r="I38" s="109" t="s">
        <v>369</v>
      </c>
      <c r="J38" s="109" t="s">
        <v>369</v>
      </c>
      <c r="K38" s="109" t="s">
        <v>369</v>
      </c>
      <c r="L38" s="109" t="s">
        <v>369</v>
      </c>
      <c r="M38" s="109" t="s">
        <v>369</v>
      </c>
      <c r="N38" s="109" t="s">
        <v>369</v>
      </c>
      <c r="O38" s="109" t="s">
        <v>369</v>
      </c>
      <c r="P38" s="109" t="s">
        <v>369</v>
      </c>
      <c r="Q38" s="109" t="s">
        <v>369</v>
      </c>
      <c r="R38" s="109" t="s">
        <v>369</v>
      </c>
      <c r="S38" s="109" t="s">
        <v>369</v>
      </c>
      <c r="T38" s="109" t="s">
        <v>369</v>
      </c>
      <c r="U38" s="109" t="s">
        <v>369</v>
      </c>
      <c r="V38" s="109" t="s">
        <v>369</v>
      </c>
      <c r="W38" s="109" t="s">
        <v>369</v>
      </c>
      <c r="X38" s="109" t="s">
        <v>369</v>
      </c>
      <c r="Y38" s="109" t="s">
        <v>369</v>
      </c>
      <c r="Z38" s="109" t="s">
        <v>369</v>
      </c>
      <c r="AA38" s="109" t="s">
        <v>369</v>
      </c>
      <c r="AB38" s="109" t="s">
        <v>369</v>
      </c>
      <c r="AC38" s="110">
        <v>5638934</v>
      </c>
      <c r="AD38" s="109" t="s">
        <v>369</v>
      </c>
      <c r="AE38" s="109" t="s">
        <v>369</v>
      </c>
      <c r="AF38" s="109" t="s">
        <v>369</v>
      </c>
      <c r="AG38" s="109" t="s">
        <v>369</v>
      </c>
      <c r="AH38" s="109" t="s">
        <v>369</v>
      </c>
      <c r="AI38" s="109" t="s">
        <v>369</v>
      </c>
      <c r="AJ38" s="109" t="s">
        <v>369</v>
      </c>
      <c r="AK38" s="109" t="s">
        <v>369</v>
      </c>
      <c r="AL38" s="109" t="s">
        <v>369</v>
      </c>
      <c r="AM38" s="109" t="s">
        <v>369</v>
      </c>
      <c r="AN38" s="109" t="s">
        <v>369</v>
      </c>
      <c r="AO38" s="109" t="s">
        <v>369</v>
      </c>
      <c r="AP38" s="109" t="s">
        <v>369</v>
      </c>
      <c r="AQ38" s="109" t="s">
        <v>369</v>
      </c>
      <c r="AR38" s="110">
        <v>2177700</v>
      </c>
      <c r="AS38" s="109" t="s">
        <v>369</v>
      </c>
      <c r="AT38" s="109" t="s">
        <v>369</v>
      </c>
      <c r="AU38" s="144"/>
      <c r="AV38" s="130" t="s">
        <v>111</v>
      </c>
      <c r="AW38" s="130" t="s">
        <v>111</v>
      </c>
      <c r="AX38" s="130" t="s">
        <v>111</v>
      </c>
      <c r="AY38" s="130" t="s">
        <v>111</v>
      </c>
      <c r="AZ38" s="130" t="s">
        <v>111</v>
      </c>
      <c r="BA38" s="130" t="s">
        <v>111</v>
      </c>
      <c r="BB38" s="130" t="s">
        <v>111</v>
      </c>
      <c r="BC38" s="130" t="s">
        <v>115</v>
      </c>
      <c r="BD38" s="130" t="s">
        <v>111</v>
      </c>
      <c r="BE38" s="130" t="s">
        <v>111</v>
      </c>
      <c r="BF38" s="130" t="s">
        <v>111</v>
      </c>
      <c r="BG38" s="130" t="s">
        <v>111</v>
      </c>
      <c r="BH38" s="130" t="s">
        <v>115</v>
      </c>
      <c r="BI38" s="130" t="s">
        <v>111</v>
      </c>
      <c r="BJ38" s="130" t="s">
        <v>111</v>
      </c>
      <c r="BK38" s="130" t="s">
        <v>111</v>
      </c>
      <c r="BL38" s="130" t="s">
        <v>115</v>
      </c>
      <c r="BM38" s="130" t="s">
        <v>115</v>
      </c>
      <c r="BN38" s="130" t="s">
        <v>111</v>
      </c>
      <c r="BO38" s="130" t="s">
        <v>115</v>
      </c>
      <c r="BP38" s="130" t="s">
        <v>111</v>
      </c>
      <c r="BQ38" s="130" t="s">
        <v>111</v>
      </c>
      <c r="BR38" s="130" t="s">
        <v>111</v>
      </c>
      <c r="BS38" s="130" t="s">
        <v>111</v>
      </c>
      <c r="BT38" s="130" t="s">
        <v>111</v>
      </c>
      <c r="BU38" s="130" t="s">
        <v>111</v>
      </c>
      <c r="BV38" s="130" t="s">
        <v>111</v>
      </c>
      <c r="BW38" s="130" t="s">
        <v>111</v>
      </c>
      <c r="BX38" s="130" t="s">
        <v>111</v>
      </c>
      <c r="BY38" s="130" t="s">
        <v>115</v>
      </c>
      <c r="BZ38" s="130" t="s">
        <v>111</v>
      </c>
      <c r="CA38" s="130" t="s">
        <v>111</v>
      </c>
      <c r="CB38" s="130" t="s">
        <v>111</v>
      </c>
      <c r="CC38" s="130" t="s">
        <v>111</v>
      </c>
      <c r="CD38" s="130" t="s">
        <v>111</v>
      </c>
      <c r="CE38" s="130" t="s">
        <v>111</v>
      </c>
      <c r="CF38" s="130" t="s">
        <v>111</v>
      </c>
      <c r="CG38" s="130" t="s">
        <v>111</v>
      </c>
      <c r="CH38" s="130" t="s">
        <v>111</v>
      </c>
      <c r="CI38" s="131" t="s">
        <v>111</v>
      </c>
      <c r="CJ38" s="131" t="s">
        <v>111</v>
      </c>
      <c r="CK38" s="131" t="s">
        <v>111</v>
      </c>
      <c r="CL38" s="131" t="s">
        <v>111</v>
      </c>
      <c r="CM38" s="131" t="s">
        <v>111</v>
      </c>
      <c r="CN38" s="131" t="s">
        <v>111</v>
      </c>
      <c r="CO38" s="131" t="s">
        <v>111</v>
      </c>
      <c r="CP38" s="131" t="s">
        <v>111</v>
      </c>
      <c r="CQ38" s="131" t="s">
        <v>111</v>
      </c>
      <c r="CR38" s="131" t="s">
        <v>111</v>
      </c>
      <c r="CS38" s="131" t="s">
        <v>111</v>
      </c>
      <c r="CT38" s="131" t="s">
        <v>111</v>
      </c>
      <c r="CU38" s="131" t="s">
        <v>115</v>
      </c>
      <c r="CV38" s="131" t="s">
        <v>111</v>
      </c>
      <c r="CW38" s="131" t="s">
        <v>111</v>
      </c>
      <c r="CX38" s="131" t="s">
        <v>111</v>
      </c>
      <c r="CY38" s="131" t="s">
        <v>111</v>
      </c>
      <c r="CZ38" s="131" t="s">
        <v>111</v>
      </c>
      <c r="DA38" s="131" t="s">
        <v>111</v>
      </c>
      <c r="DB38" s="131" t="s">
        <v>111</v>
      </c>
      <c r="DC38" s="131" t="s">
        <v>111</v>
      </c>
      <c r="DD38" s="131" t="s">
        <v>111</v>
      </c>
      <c r="DE38" s="131" t="s">
        <v>111</v>
      </c>
      <c r="DF38" s="131" t="s">
        <v>111</v>
      </c>
      <c r="DG38" s="131" t="s">
        <v>115</v>
      </c>
      <c r="DH38" s="131" t="s">
        <v>111</v>
      </c>
      <c r="DI38" s="131" t="s">
        <v>111</v>
      </c>
      <c r="DJ38" s="131" t="s">
        <v>115</v>
      </c>
      <c r="DK38" s="131" t="s">
        <v>111</v>
      </c>
      <c r="DL38" s="131" t="s">
        <v>111</v>
      </c>
      <c r="DM38" s="131" t="s">
        <v>111</v>
      </c>
      <c r="DN38" s="131" t="s">
        <v>111</v>
      </c>
      <c r="DO38" s="131" t="s">
        <v>111</v>
      </c>
      <c r="DP38" s="131" t="s">
        <v>111</v>
      </c>
      <c r="DQ38" s="131" t="s">
        <v>111</v>
      </c>
      <c r="DR38" s="131" t="s">
        <v>111</v>
      </c>
      <c r="DS38" s="131" t="s">
        <v>111</v>
      </c>
      <c r="DT38" s="131" t="s">
        <v>111</v>
      </c>
      <c r="DU38" s="131" t="s">
        <v>111</v>
      </c>
      <c r="DV38" s="132" t="s">
        <v>111</v>
      </c>
      <c r="DW38" s="132" t="s">
        <v>111</v>
      </c>
      <c r="DX38" s="132" t="s">
        <v>111</v>
      </c>
      <c r="DY38" s="132" t="s">
        <v>111</v>
      </c>
      <c r="DZ38" s="132" t="s">
        <v>111</v>
      </c>
      <c r="EA38" s="132" t="s">
        <v>111</v>
      </c>
      <c r="EB38" s="132" t="s">
        <v>111</v>
      </c>
      <c r="EC38" s="132" t="s">
        <v>111</v>
      </c>
      <c r="ED38" s="132" t="s">
        <v>111</v>
      </c>
      <c r="EE38" s="132" t="s">
        <v>111</v>
      </c>
      <c r="EF38" s="132" t="s">
        <v>111</v>
      </c>
      <c r="EG38" s="132" t="s">
        <v>111</v>
      </c>
      <c r="EH38" s="132" t="s">
        <v>111</v>
      </c>
      <c r="EI38" s="132" t="s">
        <v>111</v>
      </c>
      <c r="EJ38" s="132" t="s">
        <v>111</v>
      </c>
      <c r="EK38" s="132" t="s">
        <v>111</v>
      </c>
      <c r="EL38" s="132" t="s">
        <v>111</v>
      </c>
      <c r="EM38" s="132" t="s">
        <v>111</v>
      </c>
      <c r="EN38" s="132" t="s">
        <v>111</v>
      </c>
      <c r="EO38" s="132" t="s">
        <v>111</v>
      </c>
      <c r="EP38" s="132" t="s">
        <v>111</v>
      </c>
      <c r="EQ38" s="132" t="s">
        <v>111</v>
      </c>
      <c r="ER38" s="132" t="s">
        <v>111</v>
      </c>
      <c r="ES38" s="132" t="s">
        <v>111</v>
      </c>
      <c r="ET38" s="132" t="s">
        <v>115</v>
      </c>
      <c r="EU38" s="132" t="s">
        <v>111</v>
      </c>
      <c r="EV38" s="132" t="s">
        <v>111</v>
      </c>
      <c r="EW38" s="132" t="s">
        <v>111</v>
      </c>
      <c r="EX38" s="132" t="s">
        <v>111</v>
      </c>
      <c r="EY38" s="132" t="s">
        <v>115</v>
      </c>
      <c r="EZ38" s="132" t="s">
        <v>111</v>
      </c>
      <c r="FA38" s="132" t="s">
        <v>111</v>
      </c>
      <c r="FB38" s="132" t="s">
        <v>111</v>
      </c>
      <c r="FC38" s="132" t="s">
        <v>111</v>
      </c>
      <c r="FD38" s="132" t="s">
        <v>111</v>
      </c>
      <c r="FE38" s="132" t="s">
        <v>111</v>
      </c>
      <c r="FF38" s="132" t="s">
        <v>111</v>
      </c>
      <c r="FG38" s="132" t="s">
        <v>111</v>
      </c>
      <c r="FH38" s="132" t="s">
        <v>111</v>
      </c>
      <c r="FI38" s="136"/>
      <c r="FJ38" s="138" t="str">
        <f t="shared" si="5"/>
        <v>CUMPLE</v>
      </c>
      <c r="FK38" s="138" t="str">
        <f t="shared" si="6"/>
        <v>CUMPLE</v>
      </c>
      <c r="FL38" s="138" t="str">
        <f t="shared" si="7"/>
        <v>CUMPLE</v>
      </c>
      <c r="FM38" s="138" t="str">
        <f t="shared" si="8"/>
        <v>CUMPLE</v>
      </c>
      <c r="FN38" s="138" t="str">
        <f t="shared" si="9"/>
        <v>CUMPLE</v>
      </c>
      <c r="FO38" s="138" t="str">
        <f t="shared" si="10"/>
        <v>CUMPLE</v>
      </c>
      <c r="FP38" s="138" t="str">
        <f t="shared" si="11"/>
        <v>CUMPLE</v>
      </c>
      <c r="FQ38" s="138" t="str">
        <f t="shared" si="12"/>
        <v>NO CUMPLE</v>
      </c>
      <c r="FR38" s="138" t="str">
        <f t="shared" si="13"/>
        <v>CUMPLE</v>
      </c>
      <c r="FS38" s="138" t="str">
        <f t="shared" si="14"/>
        <v>CUMPLE</v>
      </c>
      <c r="FT38" s="138" t="str">
        <f t="shared" si="15"/>
        <v>CUMPLE</v>
      </c>
      <c r="FU38" s="138" t="str">
        <f t="shared" si="16"/>
        <v>CUMPLE</v>
      </c>
      <c r="FV38" s="138" t="str">
        <f t="shared" si="17"/>
        <v>NO CUMPLE</v>
      </c>
      <c r="FW38" s="138" t="str">
        <f t="shared" si="18"/>
        <v>CUMPLE</v>
      </c>
      <c r="FX38" s="138" t="str">
        <f t="shared" si="19"/>
        <v>CUMPLE</v>
      </c>
      <c r="FY38" s="138" t="str">
        <f t="shared" si="20"/>
        <v>CUMPLE</v>
      </c>
      <c r="FZ38" s="138" t="str">
        <f t="shared" si="21"/>
        <v>NO CUMPLE</v>
      </c>
      <c r="GA38" s="138" t="str">
        <f t="shared" si="22"/>
        <v>NO CUMPLE</v>
      </c>
      <c r="GB38" s="138" t="str">
        <f t="shared" si="23"/>
        <v>CUMPLE</v>
      </c>
      <c r="GC38" s="138" t="str">
        <f t="shared" si="24"/>
        <v>NO CUMPLE</v>
      </c>
      <c r="GD38" s="138" t="str">
        <f t="shared" si="25"/>
        <v>CUMPLE</v>
      </c>
      <c r="GE38" s="138" t="str">
        <f t="shared" si="26"/>
        <v>CUMPLE</v>
      </c>
      <c r="GF38" s="138" t="str">
        <f t="shared" si="27"/>
        <v>CUMPLE</v>
      </c>
      <c r="GG38" s="138" t="str">
        <f t="shared" si="28"/>
        <v>CUMPLE</v>
      </c>
      <c r="GH38" s="138" t="str">
        <f t="shared" si="29"/>
        <v>NO CUMPLE</v>
      </c>
      <c r="GI38" s="138" t="str">
        <f t="shared" si="30"/>
        <v>CUMPLE</v>
      </c>
      <c r="GJ38" s="138" t="str">
        <f t="shared" si="31"/>
        <v>CUMPLE</v>
      </c>
      <c r="GK38" s="138" t="str">
        <f t="shared" si="32"/>
        <v>NO CUMPLE</v>
      </c>
      <c r="GL38" s="138" t="str">
        <f t="shared" si="33"/>
        <v>CUMPLE</v>
      </c>
      <c r="GM38" s="138" t="str">
        <f t="shared" si="34"/>
        <v>NO CUMPLE</v>
      </c>
      <c r="GN38" s="138" t="str">
        <f t="shared" si="35"/>
        <v>CUMPLE</v>
      </c>
      <c r="GO38" s="138" t="str">
        <f t="shared" si="36"/>
        <v>CUMPLE</v>
      </c>
      <c r="GP38" s="138" t="str">
        <f t="shared" si="37"/>
        <v>CUMPLE</v>
      </c>
      <c r="GQ38" s="138" t="str">
        <f t="shared" si="38"/>
        <v>CUMPLE</v>
      </c>
      <c r="GR38" s="138" t="str">
        <f t="shared" si="39"/>
        <v>CUMPLE</v>
      </c>
      <c r="GS38" s="138" t="str">
        <f t="shared" si="40"/>
        <v>CUMPLE</v>
      </c>
      <c r="GT38" s="138" t="str">
        <f t="shared" si="41"/>
        <v>CUMPLE</v>
      </c>
      <c r="GU38" s="138" t="str">
        <f t="shared" si="42"/>
        <v>CUMPLE</v>
      </c>
      <c r="GV38" s="138" t="str">
        <f t="shared" si="43"/>
        <v>CUMPLE</v>
      </c>
      <c r="GW38" s="141"/>
      <c r="GX38" s="124" t="s">
        <v>369</v>
      </c>
      <c r="GY38" s="124" t="s">
        <v>369</v>
      </c>
      <c r="GZ38" s="124" t="s">
        <v>369</v>
      </c>
      <c r="HA38" s="124" t="s">
        <v>369</v>
      </c>
      <c r="HB38" s="124" t="s">
        <v>369</v>
      </c>
      <c r="HC38" s="124" t="s">
        <v>369</v>
      </c>
      <c r="HD38" s="124" t="s">
        <v>369</v>
      </c>
      <c r="HE38" s="124" t="s">
        <v>369</v>
      </c>
      <c r="HF38" s="124" t="s">
        <v>369</v>
      </c>
      <c r="HG38" s="124" t="s">
        <v>369</v>
      </c>
      <c r="HH38" s="124" t="s">
        <v>369</v>
      </c>
      <c r="HI38" s="124" t="s">
        <v>369</v>
      </c>
      <c r="HJ38" s="124" t="s">
        <v>369</v>
      </c>
      <c r="HK38" s="124" t="s">
        <v>369</v>
      </c>
      <c r="HL38" s="124" t="s">
        <v>369</v>
      </c>
      <c r="HM38" s="124" t="s">
        <v>369</v>
      </c>
      <c r="HN38" s="124" t="s">
        <v>369</v>
      </c>
      <c r="HO38" s="124" t="s">
        <v>369</v>
      </c>
      <c r="HP38" s="124" t="s">
        <v>369</v>
      </c>
      <c r="HQ38" s="124" t="s">
        <v>369</v>
      </c>
      <c r="HR38" s="124" t="s">
        <v>369</v>
      </c>
      <c r="HS38" s="124" t="s">
        <v>111</v>
      </c>
      <c r="HT38" s="124" t="s">
        <v>369</v>
      </c>
      <c r="HU38" s="124" t="s">
        <v>369</v>
      </c>
      <c r="HV38" s="124" t="s">
        <v>369</v>
      </c>
      <c r="HW38" s="124" t="s">
        <v>369</v>
      </c>
      <c r="HX38" s="124" t="s">
        <v>369</v>
      </c>
      <c r="HY38" s="124" t="s">
        <v>369</v>
      </c>
      <c r="HZ38" s="124" t="s">
        <v>369</v>
      </c>
      <c r="IA38" s="124" t="s">
        <v>369</v>
      </c>
      <c r="IB38" s="124" t="s">
        <v>369</v>
      </c>
      <c r="IC38" s="124" t="s">
        <v>369</v>
      </c>
      <c r="ID38" s="124" t="s">
        <v>369</v>
      </c>
      <c r="IE38" s="124" t="s">
        <v>369</v>
      </c>
      <c r="IF38" s="124" t="s">
        <v>369</v>
      </c>
      <c r="IG38" s="124" t="s">
        <v>369</v>
      </c>
      <c r="IH38" s="124" t="s">
        <v>111</v>
      </c>
      <c r="II38" s="124" t="s">
        <v>369</v>
      </c>
      <c r="IJ38" s="124" t="s">
        <v>369</v>
      </c>
      <c r="IK38" s="142"/>
      <c r="IL38" s="154" t="s">
        <v>369</v>
      </c>
      <c r="IM38" s="154" t="s">
        <v>369</v>
      </c>
      <c r="IN38" s="154" t="s">
        <v>369</v>
      </c>
      <c r="IO38" s="154" t="s">
        <v>369</v>
      </c>
      <c r="IP38" s="154" t="s">
        <v>369</v>
      </c>
      <c r="IQ38" s="154" t="s">
        <v>369</v>
      </c>
      <c r="IR38" s="154" t="s">
        <v>369</v>
      </c>
      <c r="IS38" s="154" t="s">
        <v>369</v>
      </c>
      <c r="IT38" s="154" t="s">
        <v>369</v>
      </c>
      <c r="IU38" s="154" t="s">
        <v>369</v>
      </c>
      <c r="IV38" s="154" t="s">
        <v>369</v>
      </c>
      <c r="IW38" s="154" t="s">
        <v>369</v>
      </c>
      <c r="IX38" s="154" t="s">
        <v>369</v>
      </c>
      <c r="IY38" s="154" t="s">
        <v>369</v>
      </c>
      <c r="IZ38" s="154" t="s">
        <v>369</v>
      </c>
      <c r="JA38" s="154" t="s">
        <v>369</v>
      </c>
      <c r="JB38" s="154" t="s">
        <v>369</v>
      </c>
      <c r="JC38" s="154" t="s">
        <v>369</v>
      </c>
      <c r="JD38" s="154" t="s">
        <v>369</v>
      </c>
      <c r="JE38" s="154" t="s">
        <v>369</v>
      </c>
      <c r="JF38" s="154" t="s">
        <v>369</v>
      </c>
      <c r="JG38" s="154" t="s">
        <v>111</v>
      </c>
      <c r="JH38" s="154" t="s">
        <v>369</v>
      </c>
      <c r="JI38" s="154" t="s">
        <v>369</v>
      </c>
      <c r="JJ38" s="154" t="s">
        <v>369</v>
      </c>
      <c r="JK38" s="154" t="s">
        <v>369</v>
      </c>
      <c r="JL38" s="154" t="s">
        <v>369</v>
      </c>
      <c r="JM38" s="154" t="s">
        <v>369</v>
      </c>
      <c r="JN38" s="154" t="s">
        <v>369</v>
      </c>
      <c r="JO38" s="154" t="s">
        <v>369</v>
      </c>
      <c r="JP38" s="154" t="s">
        <v>369</v>
      </c>
      <c r="JQ38" s="154" t="s">
        <v>369</v>
      </c>
      <c r="JR38" s="154" t="s">
        <v>369</v>
      </c>
      <c r="JS38" s="154" t="s">
        <v>369</v>
      </c>
      <c r="JT38" s="154" t="s">
        <v>369</v>
      </c>
      <c r="JU38" s="154" t="s">
        <v>369</v>
      </c>
      <c r="JV38" s="154" t="s">
        <v>111</v>
      </c>
      <c r="JW38" s="154" t="s">
        <v>369</v>
      </c>
      <c r="JX38" s="154" t="s">
        <v>369</v>
      </c>
      <c r="JY38" s="141"/>
      <c r="JZ38" s="166" t="str">
        <f t="shared" si="44"/>
        <v/>
      </c>
      <c r="KA38" s="166" t="str">
        <f t="shared" si="45"/>
        <v/>
      </c>
      <c r="KB38" s="166" t="str">
        <f t="shared" si="46"/>
        <v/>
      </c>
      <c r="KC38" s="166" t="str">
        <f t="shared" si="47"/>
        <v/>
      </c>
      <c r="KD38" s="166" t="str">
        <f t="shared" si="48"/>
        <v/>
      </c>
      <c r="KE38" s="166" t="str">
        <f t="shared" si="49"/>
        <v/>
      </c>
      <c r="KF38" s="166" t="str">
        <f t="shared" si="50"/>
        <v/>
      </c>
      <c r="KG38" s="166" t="str">
        <f t="shared" si="51"/>
        <v/>
      </c>
      <c r="KH38" s="166" t="str">
        <f t="shared" si="52"/>
        <v/>
      </c>
      <c r="KI38" s="166" t="str">
        <f t="shared" si="53"/>
        <v/>
      </c>
      <c r="KJ38" s="166" t="str">
        <f t="shared" si="54"/>
        <v/>
      </c>
      <c r="KK38" s="166" t="str">
        <f t="shared" si="55"/>
        <v/>
      </c>
      <c r="KL38" s="166" t="str">
        <f t="shared" si="56"/>
        <v/>
      </c>
      <c r="KM38" s="166" t="str">
        <f t="shared" si="57"/>
        <v/>
      </c>
      <c r="KN38" s="166" t="str">
        <f t="shared" si="58"/>
        <v/>
      </c>
      <c r="KO38" s="166" t="str">
        <f t="shared" si="59"/>
        <v/>
      </c>
      <c r="KP38" s="166" t="str">
        <f t="shared" si="60"/>
        <v/>
      </c>
      <c r="KQ38" s="166" t="str">
        <f t="shared" si="61"/>
        <v/>
      </c>
      <c r="KR38" s="166" t="str">
        <f t="shared" si="62"/>
        <v/>
      </c>
      <c r="KS38" s="166" t="str">
        <f t="shared" si="63"/>
        <v/>
      </c>
      <c r="KT38" s="166" t="str">
        <f t="shared" si="64"/>
        <v/>
      </c>
      <c r="KU38" s="166">
        <f t="shared" si="65"/>
        <v>5638934</v>
      </c>
      <c r="KV38" s="166" t="str">
        <f t="shared" si="66"/>
        <v/>
      </c>
      <c r="KW38" s="166" t="str">
        <f t="shared" si="67"/>
        <v/>
      </c>
      <c r="KX38" s="166" t="str">
        <f t="shared" si="68"/>
        <v/>
      </c>
      <c r="KY38" s="166" t="str">
        <f t="shared" si="69"/>
        <v/>
      </c>
      <c r="KZ38" s="166" t="str">
        <f t="shared" si="70"/>
        <v/>
      </c>
      <c r="LA38" s="166" t="str">
        <f t="shared" si="71"/>
        <v/>
      </c>
      <c r="LB38" s="166" t="str">
        <f t="shared" si="72"/>
        <v/>
      </c>
      <c r="LC38" s="166" t="str">
        <f t="shared" si="73"/>
        <v/>
      </c>
      <c r="LD38" s="166" t="str">
        <f t="shared" si="74"/>
        <v/>
      </c>
      <c r="LE38" s="166" t="str">
        <f t="shared" si="75"/>
        <v/>
      </c>
      <c r="LF38" s="166" t="str">
        <f t="shared" si="76"/>
        <v/>
      </c>
      <c r="LG38" s="166" t="str">
        <f t="shared" si="77"/>
        <v/>
      </c>
      <c r="LH38" s="166" t="str">
        <f t="shared" si="78"/>
        <v/>
      </c>
      <c r="LI38" s="166" t="str">
        <f t="shared" si="79"/>
        <v/>
      </c>
      <c r="LJ38" s="166">
        <f t="shared" si="80"/>
        <v>2177700</v>
      </c>
      <c r="LK38" s="166" t="str">
        <f t="shared" si="81"/>
        <v/>
      </c>
      <c r="LL38" s="166" t="str">
        <f t="shared" si="82"/>
        <v/>
      </c>
      <c r="LM38" s="168">
        <f t="shared" si="83"/>
        <v>2177700</v>
      </c>
      <c r="LN38" s="115"/>
      <c r="LO38" s="115"/>
      <c r="LP38" s="115"/>
      <c r="LQ38" s="115"/>
      <c r="LR38" s="115"/>
      <c r="LS38" s="115"/>
      <c r="LT38" s="115"/>
      <c r="LU38" s="115"/>
      <c r="LV38" s="115"/>
      <c r="LW38" s="115"/>
      <c r="LX38" s="115"/>
      <c r="LY38" s="115"/>
      <c r="LZ38" s="115"/>
      <c r="MA38" s="115"/>
      <c r="MB38" s="115"/>
      <c r="MC38" s="115"/>
      <c r="MD38" s="115"/>
      <c r="ME38" s="115"/>
      <c r="MF38" s="115"/>
      <c r="MG38" s="115"/>
      <c r="MH38" s="115"/>
      <c r="MI38" s="115">
        <v>60</v>
      </c>
      <c r="MJ38" s="115"/>
      <c r="MK38" s="115"/>
      <c r="ML38" s="115"/>
      <c r="MM38" s="115"/>
      <c r="MN38" s="115"/>
      <c r="MO38" s="115"/>
      <c r="MP38" s="115"/>
      <c r="MQ38" s="115"/>
      <c r="MR38" s="115"/>
      <c r="MS38" s="115"/>
      <c r="MT38" s="115"/>
      <c r="MU38" s="115"/>
      <c r="MV38" s="115"/>
      <c r="MW38" s="115"/>
      <c r="MX38" s="115">
        <v>60</v>
      </c>
      <c r="MY38" s="115"/>
      <c r="MZ38" s="115"/>
      <c r="NA38" s="142"/>
      <c r="NB38" s="115">
        <f t="shared" si="84"/>
        <v>0</v>
      </c>
      <c r="NC38" s="115">
        <f t="shared" si="85"/>
        <v>0</v>
      </c>
      <c r="ND38" s="115">
        <f t="shared" si="86"/>
        <v>0</v>
      </c>
      <c r="NE38" s="115">
        <f t="shared" si="87"/>
        <v>0</v>
      </c>
      <c r="NF38" s="115">
        <f t="shared" si="88"/>
        <v>0</v>
      </c>
      <c r="NG38" s="115">
        <f t="shared" si="89"/>
        <v>0</v>
      </c>
      <c r="NH38" s="115">
        <f t="shared" si="90"/>
        <v>0</v>
      </c>
      <c r="NI38" s="115">
        <f t="shared" si="91"/>
        <v>0</v>
      </c>
      <c r="NJ38" s="115">
        <f t="shared" si="92"/>
        <v>0</v>
      </c>
      <c r="NK38" s="115">
        <f t="shared" si="93"/>
        <v>0</v>
      </c>
      <c r="NL38" s="115">
        <f t="shared" si="94"/>
        <v>0</v>
      </c>
      <c r="NM38" s="115">
        <f t="shared" si="95"/>
        <v>0</v>
      </c>
      <c r="NN38" s="115">
        <f t="shared" si="96"/>
        <v>0</v>
      </c>
      <c r="NO38" s="115">
        <f t="shared" si="97"/>
        <v>0</v>
      </c>
      <c r="NP38" s="115">
        <f t="shared" si="98"/>
        <v>0</v>
      </c>
      <c r="NQ38" s="115">
        <f t="shared" si="99"/>
        <v>0</v>
      </c>
      <c r="NR38" s="115">
        <f t="shared" si="100"/>
        <v>0</v>
      </c>
      <c r="NS38" s="115">
        <f t="shared" si="101"/>
        <v>0</v>
      </c>
      <c r="NT38" s="115">
        <f t="shared" si="102"/>
        <v>0</v>
      </c>
      <c r="NU38" s="115">
        <f t="shared" si="103"/>
        <v>0</v>
      </c>
      <c r="NV38" s="115">
        <f t="shared" si="104"/>
        <v>0</v>
      </c>
      <c r="NW38" s="115">
        <f t="shared" si="105"/>
        <v>55</v>
      </c>
      <c r="NX38" s="115">
        <f t="shared" si="106"/>
        <v>0</v>
      </c>
      <c r="NY38" s="115">
        <f t="shared" si="107"/>
        <v>0</v>
      </c>
      <c r="NZ38" s="115">
        <f t="shared" si="108"/>
        <v>0</v>
      </c>
      <c r="OA38" s="115">
        <f t="shared" si="109"/>
        <v>0</v>
      </c>
      <c r="OB38" s="115">
        <f t="shared" si="110"/>
        <v>0</v>
      </c>
      <c r="OC38" s="115">
        <f t="shared" si="111"/>
        <v>0</v>
      </c>
      <c r="OD38" s="115">
        <f t="shared" si="112"/>
        <v>0</v>
      </c>
      <c r="OE38" s="115">
        <f t="shared" si="113"/>
        <v>0</v>
      </c>
      <c r="OF38" s="115">
        <f t="shared" si="114"/>
        <v>0</v>
      </c>
      <c r="OG38" s="115">
        <f t="shared" si="115"/>
        <v>0</v>
      </c>
      <c r="OH38" s="115">
        <f t="shared" si="116"/>
        <v>0</v>
      </c>
      <c r="OI38" s="115">
        <f t="shared" si="117"/>
        <v>0</v>
      </c>
      <c r="OJ38" s="115">
        <f t="shared" si="118"/>
        <v>0</v>
      </c>
      <c r="OK38" s="115">
        <f t="shared" si="119"/>
        <v>0</v>
      </c>
      <c r="OL38" s="115">
        <f t="shared" si="120"/>
        <v>55</v>
      </c>
      <c r="OM38" s="115">
        <f t="shared" si="121"/>
        <v>0</v>
      </c>
      <c r="ON38" s="115">
        <f t="shared" si="122"/>
        <v>0</v>
      </c>
      <c r="OO38" s="142"/>
      <c r="OP38" s="170" t="str">
        <f t="shared" si="123"/>
        <v/>
      </c>
      <c r="OQ38" s="170" t="str">
        <f t="shared" si="124"/>
        <v/>
      </c>
      <c r="OR38" s="170" t="str">
        <f t="shared" si="125"/>
        <v/>
      </c>
      <c r="OS38" s="170" t="str">
        <f t="shared" si="126"/>
        <v/>
      </c>
      <c r="OT38" s="170" t="str">
        <f t="shared" si="127"/>
        <v/>
      </c>
      <c r="OU38" s="170" t="str">
        <f t="shared" si="128"/>
        <v/>
      </c>
      <c r="OV38" s="170" t="str">
        <f t="shared" si="129"/>
        <v/>
      </c>
      <c r="OW38" s="170" t="str">
        <f t="shared" si="130"/>
        <v/>
      </c>
      <c r="OX38" s="170" t="str">
        <f t="shared" si="131"/>
        <v/>
      </c>
      <c r="OY38" s="170" t="str">
        <f t="shared" si="132"/>
        <v/>
      </c>
      <c r="OZ38" s="170" t="str">
        <f t="shared" si="133"/>
        <v/>
      </c>
      <c r="PA38" s="170" t="str">
        <f t="shared" si="134"/>
        <v/>
      </c>
      <c r="PB38" s="170" t="str">
        <f t="shared" si="135"/>
        <v/>
      </c>
      <c r="PC38" s="170" t="str">
        <f t="shared" si="136"/>
        <v/>
      </c>
      <c r="PD38" s="170" t="str">
        <f t="shared" si="137"/>
        <v/>
      </c>
      <c r="PE38" s="170" t="str">
        <f t="shared" si="138"/>
        <v/>
      </c>
      <c r="PF38" s="170" t="str">
        <f t="shared" si="139"/>
        <v/>
      </c>
      <c r="PG38" s="170" t="str">
        <f t="shared" si="140"/>
        <v/>
      </c>
      <c r="PH38" s="170" t="str">
        <f t="shared" si="141"/>
        <v/>
      </c>
      <c r="PI38" s="170" t="str">
        <f t="shared" si="142"/>
        <v/>
      </c>
      <c r="PJ38" s="170" t="str">
        <f t="shared" si="143"/>
        <v/>
      </c>
      <c r="PK38" s="170">
        <f t="shared" si="144"/>
        <v>17.378550626767399</v>
      </c>
      <c r="PL38" s="170" t="str">
        <f t="shared" si="145"/>
        <v/>
      </c>
      <c r="PM38" s="170" t="str">
        <f t="shared" si="146"/>
        <v/>
      </c>
      <c r="PN38" s="170" t="str">
        <f t="shared" si="147"/>
        <v/>
      </c>
      <c r="PO38" s="170" t="str">
        <f t="shared" si="148"/>
        <v/>
      </c>
      <c r="PP38" s="170" t="str">
        <f t="shared" si="149"/>
        <v/>
      </c>
      <c r="PQ38" s="170" t="str">
        <f t="shared" si="150"/>
        <v/>
      </c>
      <c r="PR38" s="170" t="str">
        <f t="shared" si="151"/>
        <v/>
      </c>
      <c r="PS38" s="170" t="str">
        <f t="shared" si="152"/>
        <v/>
      </c>
      <c r="PT38" s="170" t="str">
        <f t="shared" si="153"/>
        <v/>
      </c>
      <c r="PU38" s="170" t="str">
        <f t="shared" si="154"/>
        <v/>
      </c>
      <c r="PV38" s="170" t="str">
        <f t="shared" si="155"/>
        <v/>
      </c>
      <c r="PW38" s="170" t="str">
        <f t="shared" si="156"/>
        <v/>
      </c>
      <c r="PX38" s="170" t="str">
        <f t="shared" si="157"/>
        <v/>
      </c>
      <c r="PY38" s="170" t="str">
        <f t="shared" si="158"/>
        <v/>
      </c>
      <c r="PZ38" s="170">
        <f t="shared" si="159"/>
        <v>45</v>
      </c>
      <c r="QA38" s="170" t="str">
        <f t="shared" si="160"/>
        <v/>
      </c>
      <c r="QB38" s="170" t="str">
        <f t="shared" si="161"/>
        <v/>
      </c>
      <c r="QC38" s="172"/>
      <c r="QD38" s="171" t="str">
        <f t="shared" si="162"/>
        <v/>
      </c>
      <c r="QE38" s="172" t="str">
        <f t="shared" si="163"/>
        <v/>
      </c>
      <c r="QF38" s="172" t="str">
        <f t="shared" si="164"/>
        <v/>
      </c>
      <c r="QG38" s="172" t="str">
        <f t="shared" si="165"/>
        <v/>
      </c>
      <c r="QH38" s="172" t="str">
        <f t="shared" si="166"/>
        <v/>
      </c>
      <c r="QI38" s="172" t="str">
        <f t="shared" si="167"/>
        <v/>
      </c>
      <c r="QJ38" s="172" t="str">
        <f t="shared" si="168"/>
        <v/>
      </c>
      <c r="QK38" s="172" t="str">
        <f t="shared" si="169"/>
        <v/>
      </c>
      <c r="QL38" s="172" t="str">
        <f t="shared" si="170"/>
        <v/>
      </c>
      <c r="QM38" s="172" t="str">
        <f t="shared" si="171"/>
        <v/>
      </c>
      <c r="QN38" s="172" t="str">
        <f t="shared" si="172"/>
        <v/>
      </c>
      <c r="QO38" s="172" t="str">
        <f t="shared" si="173"/>
        <v/>
      </c>
      <c r="QP38" s="172" t="str">
        <f t="shared" si="174"/>
        <v/>
      </c>
      <c r="QQ38" s="172" t="str">
        <f t="shared" si="175"/>
        <v/>
      </c>
      <c r="QR38" s="172" t="str">
        <f t="shared" si="176"/>
        <v/>
      </c>
      <c r="QS38" s="172" t="str">
        <f t="shared" si="177"/>
        <v/>
      </c>
      <c r="QT38" s="172" t="str">
        <f t="shared" si="178"/>
        <v/>
      </c>
      <c r="QU38" s="172" t="str">
        <f t="shared" si="179"/>
        <v/>
      </c>
      <c r="QV38" s="172" t="str">
        <f t="shared" si="180"/>
        <v/>
      </c>
      <c r="QW38" s="172" t="str">
        <f t="shared" si="181"/>
        <v/>
      </c>
      <c r="QX38" s="172" t="str">
        <f t="shared" si="182"/>
        <v/>
      </c>
      <c r="QY38" s="172">
        <f t="shared" si="183"/>
        <v>72.378550626767407</v>
      </c>
      <c r="QZ38" s="172" t="str">
        <f t="shared" si="184"/>
        <v/>
      </c>
      <c r="RA38" s="172" t="str">
        <f t="shared" si="185"/>
        <v/>
      </c>
      <c r="RB38" s="172" t="str">
        <f t="shared" si="186"/>
        <v/>
      </c>
      <c r="RC38" s="172" t="str">
        <f t="shared" si="187"/>
        <v/>
      </c>
      <c r="RD38" s="172" t="str">
        <f t="shared" si="188"/>
        <v/>
      </c>
      <c r="RE38" s="172" t="str">
        <f t="shared" si="189"/>
        <v/>
      </c>
      <c r="RF38" s="172" t="str">
        <f t="shared" si="190"/>
        <v/>
      </c>
      <c r="RG38" s="172" t="str">
        <f t="shared" si="191"/>
        <v/>
      </c>
      <c r="RH38" s="172" t="str">
        <f t="shared" si="192"/>
        <v/>
      </c>
      <c r="RI38" s="172" t="str">
        <f t="shared" si="193"/>
        <v/>
      </c>
      <c r="RJ38" s="172" t="str">
        <f t="shared" si="194"/>
        <v/>
      </c>
      <c r="RK38" s="172" t="str">
        <f t="shared" si="195"/>
        <v/>
      </c>
      <c r="RL38" s="172" t="str">
        <f t="shared" si="196"/>
        <v/>
      </c>
      <c r="RM38" s="172" t="str">
        <f t="shared" si="197"/>
        <v/>
      </c>
      <c r="RN38" s="172">
        <f t="shared" si="198"/>
        <v>100</v>
      </c>
      <c r="RO38" s="172" t="str">
        <f t="shared" si="199"/>
        <v/>
      </c>
      <c r="RP38" s="172" t="str">
        <f t="shared" si="200"/>
        <v/>
      </c>
      <c r="RQ38" s="173">
        <f t="shared" si="201"/>
        <v>100</v>
      </c>
      <c r="RR38" s="21" t="str">
        <f t="shared" si="202"/>
        <v/>
      </c>
      <c r="RS38" s="21" t="str">
        <f t="shared" si="203"/>
        <v/>
      </c>
      <c r="RT38" s="21" t="str">
        <f t="shared" si="204"/>
        <v/>
      </c>
      <c r="RU38" s="21" t="str">
        <f t="shared" si="205"/>
        <v/>
      </c>
      <c r="RV38" s="21" t="str">
        <f t="shared" si="206"/>
        <v/>
      </c>
      <c r="RW38" s="21" t="str">
        <f t="shared" si="207"/>
        <v>SUMINISTROS Y CONTROLES ELECTRONICOS S.A. SUCONEL</v>
      </c>
      <c r="RX38" s="174" t="str">
        <f t="shared" si="208"/>
        <v>SUMINISTROS Y CONTROLES ELECTRONICOS S.A. SUCONEL</v>
      </c>
      <c r="RY38" s="175" t="str">
        <f t="shared" si="209"/>
        <v/>
      </c>
      <c r="RZ38" s="175" t="str">
        <f t="shared" si="210"/>
        <v/>
      </c>
      <c r="SA38" s="175" t="str">
        <f t="shared" si="211"/>
        <v/>
      </c>
      <c r="SB38" s="175" t="str">
        <f t="shared" si="212"/>
        <v/>
      </c>
      <c r="SC38" s="175" t="str">
        <f t="shared" si="213"/>
        <v/>
      </c>
      <c r="SD38" s="175">
        <f t="shared" si="214"/>
        <v>2177700</v>
      </c>
      <c r="SE38" s="175">
        <f t="shared" si="215"/>
        <v>2177700</v>
      </c>
      <c r="SF38" s="176"/>
    </row>
    <row r="39" spans="1:500" ht="25.5" hidden="1">
      <c r="A39" s="75">
        <v>29</v>
      </c>
      <c r="B39" s="82" t="s">
        <v>150</v>
      </c>
      <c r="C39" s="80" t="s">
        <v>181</v>
      </c>
      <c r="D39" s="76" t="s">
        <v>182</v>
      </c>
      <c r="E39" s="76" t="s">
        <v>183</v>
      </c>
      <c r="F39" s="77">
        <v>2</v>
      </c>
      <c r="G39" s="106">
        <v>15708000</v>
      </c>
      <c r="H39" s="112">
        <v>14280000</v>
      </c>
      <c r="I39" s="109" t="s">
        <v>369</v>
      </c>
      <c r="J39" s="110">
        <v>11424000</v>
      </c>
      <c r="K39" s="110">
        <v>7873040</v>
      </c>
      <c r="L39" s="109" t="s">
        <v>369</v>
      </c>
      <c r="M39" s="110">
        <v>12376000</v>
      </c>
      <c r="N39" s="110">
        <v>13264025.6</v>
      </c>
      <c r="O39" s="109" t="s">
        <v>369</v>
      </c>
      <c r="P39" s="109" t="s">
        <v>369</v>
      </c>
      <c r="Q39" s="110">
        <v>12440260</v>
      </c>
      <c r="R39" s="111">
        <v>15589000</v>
      </c>
      <c r="S39" s="109" t="s">
        <v>369</v>
      </c>
      <c r="T39" s="109" t="s">
        <v>369</v>
      </c>
      <c r="U39" s="109" t="s">
        <v>369</v>
      </c>
      <c r="V39" s="110">
        <v>15207962</v>
      </c>
      <c r="W39" s="109" t="s">
        <v>369</v>
      </c>
      <c r="X39" s="109" t="s">
        <v>369</v>
      </c>
      <c r="Y39" s="110">
        <v>4791282.72</v>
      </c>
      <c r="Z39" s="109" t="s">
        <v>369</v>
      </c>
      <c r="AA39" s="109" t="s">
        <v>369</v>
      </c>
      <c r="AB39" s="109" t="s">
        <v>369</v>
      </c>
      <c r="AC39" s="109" t="s">
        <v>369</v>
      </c>
      <c r="AD39" s="109" t="s">
        <v>369</v>
      </c>
      <c r="AE39" s="109" t="s">
        <v>369</v>
      </c>
      <c r="AF39" s="109" t="s">
        <v>369</v>
      </c>
      <c r="AG39" s="109" t="s">
        <v>369</v>
      </c>
      <c r="AH39" s="110">
        <v>8067383.6600000001</v>
      </c>
      <c r="AI39" s="109" t="s">
        <v>369</v>
      </c>
      <c r="AJ39" s="109" t="s">
        <v>369</v>
      </c>
      <c r="AK39" s="109" t="s">
        <v>369</v>
      </c>
      <c r="AL39" s="109" t="s">
        <v>369</v>
      </c>
      <c r="AM39" s="109" t="s">
        <v>369</v>
      </c>
      <c r="AN39" s="109" t="s">
        <v>369</v>
      </c>
      <c r="AO39" s="109" t="s">
        <v>369</v>
      </c>
      <c r="AP39" s="110">
        <v>13708800</v>
      </c>
      <c r="AQ39" s="109" t="s">
        <v>369</v>
      </c>
      <c r="AR39" s="109" t="s">
        <v>369</v>
      </c>
      <c r="AS39" s="109" t="s">
        <v>369</v>
      </c>
      <c r="AT39" s="110">
        <v>15079680</v>
      </c>
      <c r="AU39" s="143"/>
      <c r="AV39" s="130" t="s">
        <v>111</v>
      </c>
      <c r="AW39" s="130" t="s">
        <v>111</v>
      </c>
      <c r="AX39" s="130" t="s">
        <v>111</v>
      </c>
      <c r="AY39" s="130" t="s">
        <v>111</v>
      </c>
      <c r="AZ39" s="130" t="s">
        <v>111</v>
      </c>
      <c r="BA39" s="130" t="s">
        <v>111</v>
      </c>
      <c r="BB39" s="130" t="s">
        <v>111</v>
      </c>
      <c r="BC39" s="130" t="s">
        <v>115</v>
      </c>
      <c r="BD39" s="130" t="s">
        <v>111</v>
      </c>
      <c r="BE39" s="130" t="s">
        <v>111</v>
      </c>
      <c r="BF39" s="130" t="s">
        <v>111</v>
      </c>
      <c r="BG39" s="130" t="s">
        <v>111</v>
      </c>
      <c r="BH39" s="130" t="s">
        <v>115</v>
      </c>
      <c r="BI39" s="130" t="s">
        <v>111</v>
      </c>
      <c r="BJ39" s="130" t="s">
        <v>111</v>
      </c>
      <c r="BK39" s="130" t="s">
        <v>111</v>
      </c>
      <c r="BL39" s="130" t="s">
        <v>115</v>
      </c>
      <c r="BM39" s="130" t="s">
        <v>115</v>
      </c>
      <c r="BN39" s="130" t="s">
        <v>111</v>
      </c>
      <c r="BO39" s="130" t="s">
        <v>115</v>
      </c>
      <c r="BP39" s="130" t="s">
        <v>111</v>
      </c>
      <c r="BQ39" s="130" t="s">
        <v>111</v>
      </c>
      <c r="BR39" s="130" t="s">
        <v>111</v>
      </c>
      <c r="BS39" s="130" t="s">
        <v>111</v>
      </c>
      <c r="BT39" s="130" t="s">
        <v>111</v>
      </c>
      <c r="BU39" s="130" t="s">
        <v>111</v>
      </c>
      <c r="BV39" s="130" t="s">
        <v>111</v>
      </c>
      <c r="BW39" s="130" t="s">
        <v>111</v>
      </c>
      <c r="BX39" s="130" t="s">
        <v>111</v>
      </c>
      <c r="BY39" s="130" t="s">
        <v>115</v>
      </c>
      <c r="BZ39" s="130" t="s">
        <v>111</v>
      </c>
      <c r="CA39" s="130" t="s">
        <v>111</v>
      </c>
      <c r="CB39" s="130" t="s">
        <v>111</v>
      </c>
      <c r="CC39" s="130" t="s">
        <v>111</v>
      </c>
      <c r="CD39" s="130" t="s">
        <v>111</v>
      </c>
      <c r="CE39" s="130" t="s">
        <v>111</v>
      </c>
      <c r="CF39" s="130" t="s">
        <v>111</v>
      </c>
      <c r="CG39" s="130" t="s">
        <v>111</v>
      </c>
      <c r="CH39" s="130" t="s">
        <v>111</v>
      </c>
      <c r="CI39" s="131" t="s">
        <v>111</v>
      </c>
      <c r="CJ39" s="131" t="s">
        <v>111</v>
      </c>
      <c r="CK39" s="131" t="s">
        <v>111</v>
      </c>
      <c r="CL39" s="131" t="s">
        <v>111</v>
      </c>
      <c r="CM39" s="131" t="s">
        <v>111</v>
      </c>
      <c r="CN39" s="131" t="s">
        <v>111</v>
      </c>
      <c r="CO39" s="131" t="s">
        <v>111</v>
      </c>
      <c r="CP39" s="131" t="s">
        <v>111</v>
      </c>
      <c r="CQ39" s="131" t="s">
        <v>111</v>
      </c>
      <c r="CR39" s="131" t="s">
        <v>111</v>
      </c>
      <c r="CS39" s="131" t="s">
        <v>111</v>
      </c>
      <c r="CT39" s="131" t="s">
        <v>111</v>
      </c>
      <c r="CU39" s="131" t="s">
        <v>115</v>
      </c>
      <c r="CV39" s="131" t="s">
        <v>111</v>
      </c>
      <c r="CW39" s="131" t="s">
        <v>111</v>
      </c>
      <c r="CX39" s="131" t="s">
        <v>111</v>
      </c>
      <c r="CY39" s="131" t="s">
        <v>111</v>
      </c>
      <c r="CZ39" s="131" t="s">
        <v>111</v>
      </c>
      <c r="DA39" s="131" t="s">
        <v>111</v>
      </c>
      <c r="DB39" s="131" t="s">
        <v>111</v>
      </c>
      <c r="DC39" s="131" t="s">
        <v>111</v>
      </c>
      <c r="DD39" s="131" t="s">
        <v>111</v>
      </c>
      <c r="DE39" s="131" t="s">
        <v>111</v>
      </c>
      <c r="DF39" s="131" t="s">
        <v>111</v>
      </c>
      <c r="DG39" s="131" t="s">
        <v>115</v>
      </c>
      <c r="DH39" s="131" t="s">
        <v>111</v>
      </c>
      <c r="DI39" s="131" t="s">
        <v>111</v>
      </c>
      <c r="DJ39" s="131" t="s">
        <v>115</v>
      </c>
      <c r="DK39" s="131" t="s">
        <v>111</v>
      </c>
      <c r="DL39" s="131" t="s">
        <v>111</v>
      </c>
      <c r="DM39" s="131" t="s">
        <v>111</v>
      </c>
      <c r="DN39" s="131" t="s">
        <v>111</v>
      </c>
      <c r="DO39" s="131" t="s">
        <v>111</v>
      </c>
      <c r="DP39" s="131" t="s">
        <v>111</v>
      </c>
      <c r="DQ39" s="131" t="s">
        <v>111</v>
      </c>
      <c r="DR39" s="131" t="s">
        <v>111</v>
      </c>
      <c r="DS39" s="131" t="s">
        <v>111</v>
      </c>
      <c r="DT39" s="131" t="s">
        <v>111</v>
      </c>
      <c r="DU39" s="131" t="s">
        <v>111</v>
      </c>
      <c r="DV39" s="132" t="s">
        <v>111</v>
      </c>
      <c r="DW39" s="132" t="s">
        <v>111</v>
      </c>
      <c r="DX39" s="132" t="s">
        <v>111</v>
      </c>
      <c r="DY39" s="132" t="s">
        <v>111</v>
      </c>
      <c r="DZ39" s="132" t="s">
        <v>111</v>
      </c>
      <c r="EA39" s="132" t="s">
        <v>111</v>
      </c>
      <c r="EB39" s="132" t="s">
        <v>111</v>
      </c>
      <c r="EC39" s="132" t="s">
        <v>111</v>
      </c>
      <c r="ED39" s="132" t="s">
        <v>111</v>
      </c>
      <c r="EE39" s="132" t="s">
        <v>111</v>
      </c>
      <c r="EF39" s="132" t="s">
        <v>111</v>
      </c>
      <c r="EG39" s="132" t="s">
        <v>111</v>
      </c>
      <c r="EH39" s="132" t="s">
        <v>111</v>
      </c>
      <c r="EI39" s="132" t="s">
        <v>111</v>
      </c>
      <c r="EJ39" s="132" t="s">
        <v>111</v>
      </c>
      <c r="EK39" s="132" t="s">
        <v>111</v>
      </c>
      <c r="EL39" s="132" t="s">
        <v>111</v>
      </c>
      <c r="EM39" s="132" t="s">
        <v>111</v>
      </c>
      <c r="EN39" s="132" t="s">
        <v>111</v>
      </c>
      <c r="EO39" s="132" t="s">
        <v>111</v>
      </c>
      <c r="EP39" s="132" t="s">
        <v>111</v>
      </c>
      <c r="EQ39" s="132" t="s">
        <v>111</v>
      </c>
      <c r="ER39" s="132" t="s">
        <v>111</v>
      </c>
      <c r="ES39" s="132" t="s">
        <v>111</v>
      </c>
      <c r="ET39" s="132" t="s">
        <v>115</v>
      </c>
      <c r="EU39" s="132" t="s">
        <v>111</v>
      </c>
      <c r="EV39" s="132" t="s">
        <v>111</v>
      </c>
      <c r="EW39" s="132" t="s">
        <v>111</v>
      </c>
      <c r="EX39" s="132" t="s">
        <v>111</v>
      </c>
      <c r="EY39" s="132" t="s">
        <v>115</v>
      </c>
      <c r="EZ39" s="132" t="s">
        <v>111</v>
      </c>
      <c r="FA39" s="132" t="s">
        <v>111</v>
      </c>
      <c r="FB39" s="132" t="s">
        <v>111</v>
      </c>
      <c r="FC39" s="132" t="s">
        <v>111</v>
      </c>
      <c r="FD39" s="132" t="s">
        <v>111</v>
      </c>
      <c r="FE39" s="132" t="s">
        <v>111</v>
      </c>
      <c r="FF39" s="132" t="s">
        <v>111</v>
      </c>
      <c r="FG39" s="132" t="s">
        <v>111</v>
      </c>
      <c r="FH39" s="132" t="s">
        <v>111</v>
      </c>
      <c r="FI39" s="136"/>
      <c r="FJ39" s="138" t="str">
        <f t="shared" si="5"/>
        <v>CUMPLE</v>
      </c>
      <c r="FK39" s="138" t="str">
        <f t="shared" si="6"/>
        <v>CUMPLE</v>
      </c>
      <c r="FL39" s="138" t="str">
        <f t="shared" si="7"/>
        <v>CUMPLE</v>
      </c>
      <c r="FM39" s="138" t="str">
        <f t="shared" si="8"/>
        <v>CUMPLE</v>
      </c>
      <c r="FN39" s="138" t="str">
        <f t="shared" si="9"/>
        <v>CUMPLE</v>
      </c>
      <c r="FO39" s="138" t="str">
        <f t="shared" si="10"/>
        <v>CUMPLE</v>
      </c>
      <c r="FP39" s="138" t="str">
        <f t="shared" si="11"/>
        <v>CUMPLE</v>
      </c>
      <c r="FQ39" s="138" t="str">
        <f t="shared" si="12"/>
        <v>NO CUMPLE</v>
      </c>
      <c r="FR39" s="138" t="str">
        <f t="shared" si="13"/>
        <v>CUMPLE</v>
      </c>
      <c r="FS39" s="138" t="str">
        <f t="shared" si="14"/>
        <v>CUMPLE</v>
      </c>
      <c r="FT39" s="138" t="str">
        <f t="shared" si="15"/>
        <v>CUMPLE</v>
      </c>
      <c r="FU39" s="138" t="str">
        <f t="shared" si="16"/>
        <v>CUMPLE</v>
      </c>
      <c r="FV39" s="138" t="str">
        <f t="shared" si="17"/>
        <v>NO CUMPLE</v>
      </c>
      <c r="FW39" s="138" t="str">
        <f t="shared" si="18"/>
        <v>CUMPLE</v>
      </c>
      <c r="FX39" s="138" t="str">
        <f t="shared" si="19"/>
        <v>CUMPLE</v>
      </c>
      <c r="FY39" s="138" t="str">
        <f t="shared" si="20"/>
        <v>CUMPLE</v>
      </c>
      <c r="FZ39" s="138" t="str">
        <f t="shared" si="21"/>
        <v>NO CUMPLE</v>
      </c>
      <c r="GA39" s="138" t="str">
        <f t="shared" si="22"/>
        <v>NO CUMPLE</v>
      </c>
      <c r="GB39" s="138" t="str">
        <f t="shared" si="23"/>
        <v>CUMPLE</v>
      </c>
      <c r="GC39" s="138" t="str">
        <f t="shared" si="24"/>
        <v>NO CUMPLE</v>
      </c>
      <c r="GD39" s="138" t="str">
        <f t="shared" si="25"/>
        <v>CUMPLE</v>
      </c>
      <c r="GE39" s="138" t="str">
        <f t="shared" si="26"/>
        <v>CUMPLE</v>
      </c>
      <c r="GF39" s="138" t="str">
        <f t="shared" si="27"/>
        <v>CUMPLE</v>
      </c>
      <c r="GG39" s="138" t="str">
        <f t="shared" si="28"/>
        <v>CUMPLE</v>
      </c>
      <c r="GH39" s="138" t="str">
        <f t="shared" si="29"/>
        <v>NO CUMPLE</v>
      </c>
      <c r="GI39" s="138" t="str">
        <f t="shared" si="30"/>
        <v>CUMPLE</v>
      </c>
      <c r="GJ39" s="138" t="str">
        <f t="shared" si="31"/>
        <v>CUMPLE</v>
      </c>
      <c r="GK39" s="138" t="str">
        <f t="shared" si="32"/>
        <v>NO CUMPLE</v>
      </c>
      <c r="GL39" s="138" t="str">
        <f t="shared" si="33"/>
        <v>CUMPLE</v>
      </c>
      <c r="GM39" s="138" t="str">
        <f t="shared" si="34"/>
        <v>NO CUMPLE</v>
      </c>
      <c r="GN39" s="138" t="str">
        <f t="shared" si="35"/>
        <v>CUMPLE</v>
      </c>
      <c r="GO39" s="138" t="str">
        <f t="shared" si="36"/>
        <v>CUMPLE</v>
      </c>
      <c r="GP39" s="138" t="str">
        <f t="shared" si="37"/>
        <v>CUMPLE</v>
      </c>
      <c r="GQ39" s="138" t="str">
        <f t="shared" si="38"/>
        <v>CUMPLE</v>
      </c>
      <c r="GR39" s="138" t="str">
        <f t="shared" si="39"/>
        <v>CUMPLE</v>
      </c>
      <c r="GS39" s="138" t="str">
        <f t="shared" si="40"/>
        <v>CUMPLE</v>
      </c>
      <c r="GT39" s="138" t="str">
        <f t="shared" si="41"/>
        <v>CUMPLE</v>
      </c>
      <c r="GU39" s="138" t="str">
        <f t="shared" si="42"/>
        <v>CUMPLE</v>
      </c>
      <c r="GV39" s="138" t="str">
        <f t="shared" si="43"/>
        <v>CUMPLE</v>
      </c>
      <c r="GW39" s="141"/>
      <c r="GX39" s="124" t="s">
        <v>111</v>
      </c>
      <c r="GY39" s="124" t="s">
        <v>369</v>
      </c>
      <c r="GZ39" s="124" t="s">
        <v>111</v>
      </c>
      <c r="HA39" s="124" t="s">
        <v>111</v>
      </c>
      <c r="HB39" s="124" t="s">
        <v>369</v>
      </c>
      <c r="HC39" s="124" t="s">
        <v>115</v>
      </c>
      <c r="HD39" s="124" t="s">
        <v>115</v>
      </c>
      <c r="HE39" s="124" t="s">
        <v>369</v>
      </c>
      <c r="HF39" s="124" t="s">
        <v>369</v>
      </c>
      <c r="HG39" s="124" t="s">
        <v>111</v>
      </c>
      <c r="HH39" s="124" t="s">
        <v>111</v>
      </c>
      <c r="HI39" s="124" t="s">
        <v>369</v>
      </c>
      <c r="HJ39" s="124" t="s">
        <v>369</v>
      </c>
      <c r="HK39" s="124" t="s">
        <v>369</v>
      </c>
      <c r="HL39" s="124" t="s">
        <v>111</v>
      </c>
      <c r="HM39" s="124" t="s">
        <v>369</v>
      </c>
      <c r="HN39" s="124" t="s">
        <v>369</v>
      </c>
      <c r="HO39" s="124" t="s">
        <v>115</v>
      </c>
      <c r="HP39" s="124" t="s">
        <v>369</v>
      </c>
      <c r="HQ39" s="124" t="s">
        <v>369</v>
      </c>
      <c r="HR39" s="124" t="s">
        <v>369</v>
      </c>
      <c r="HS39" s="124" t="s">
        <v>369</v>
      </c>
      <c r="HT39" s="124" t="s">
        <v>369</v>
      </c>
      <c r="HU39" s="124" t="s">
        <v>369</v>
      </c>
      <c r="HV39" s="124" t="s">
        <v>369</v>
      </c>
      <c r="HW39" s="124" t="s">
        <v>369</v>
      </c>
      <c r="HX39" s="124" t="s">
        <v>111</v>
      </c>
      <c r="HY39" s="124" t="s">
        <v>369</v>
      </c>
      <c r="HZ39" s="124" t="s">
        <v>369</v>
      </c>
      <c r="IA39" s="124" t="s">
        <v>369</v>
      </c>
      <c r="IB39" s="124" t="s">
        <v>369</v>
      </c>
      <c r="IC39" s="124" t="s">
        <v>369</v>
      </c>
      <c r="ID39" s="124" t="s">
        <v>369</v>
      </c>
      <c r="IE39" s="124" t="s">
        <v>369</v>
      </c>
      <c r="IF39" s="124" t="s">
        <v>111</v>
      </c>
      <c r="IG39" s="124" t="s">
        <v>369</v>
      </c>
      <c r="IH39" s="124" t="s">
        <v>369</v>
      </c>
      <c r="II39" s="124" t="s">
        <v>369</v>
      </c>
      <c r="IJ39" s="124" t="s">
        <v>111</v>
      </c>
      <c r="IK39" s="142"/>
      <c r="IL39" s="154" t="s">
        <v>111</v>
      </c>
      <c r="IM39" s="154" t="s">
        <v>369</v>
      </c>
      <c r="IN39" s="154" t="s">
        <v>111</v>
      </c>
      <c r="IO39" s="154" t="s">
        <v>111</v>
      </c>
      <c r="IP39" s="154" t="s">
        <v>369</v>
      </c>
      <c r="IQ39" s="154" t="s">
        <v>111</v>
      </c>
      <c r="IR39" s="154" t="s">
        <v>111</v>
      </c>
      <c r="IS39" s="154" t="s">
        <v>369</v>
      </c>
      <c r="IT39" s="154" t="s">
        <v>369</v>
      </c>
      <c r="IU39" s="154" t="s">
        <v>115</v>
      </c>
      <c r="IV39" s="154" t="s">
        <v>111</v>
      </c>
      <c r="IW39" s="154" t="s">
        <v>369</v>
      </c>
      <c r="IX39" s="154" t="s">
        <v>369</v>
      </c>
      <c r="IY39" s="154" t="s">
        <v>369</v>
      </c>
      <c r="IZ39" s="154" t="s">
        <v>111</v>
      </c>
      <c r="JA39" s="154" t="s">
        <v>369</v>
      </c>
      <c r="JB39" s="154" t="s">
        <v>369</v>
      </c>
      <c r="JC39" s="154" t="s">
        <v>111</v>
      </c>
      <c r="JD39" s="154" t="s">
        <v>369</v>
      </c>
      <c r="JE39" s="154" t="s">
        <v>369</v>
      </c>
      <c r="JF39" s="154" t="s">
        <v>369</v>
      </c>
      <c r="JG39" s="154" t="s">
        <v>369</v>
      </c>
      <c r="JH39" s="154" t="s">
        <v>369</v>
      </c>
      <c r="JI39" s="154" t="s">
        <v>369</v>
      </c>
      <c r="JJ39" s="154" t="s">
        <v>369</v>
      </c>
      <c r="JK39" s="154" t="s">
        <v>369</v>
      </c>
      <c r="JL39" s="154" t="s">
        <v>111</v>
      </c>
      <c r="JM39" s="154" t="s">
        <v>369</v>
      </c>
      <c r="JN39" s="154" t="s">
        <v>369</v>
      </c>
      <c r="JO39" s="154" t="s">
        <v>369</v>
      </c>
      <c r="JP39" s="154" t="s">
        <v>369</v>
      </c>
      <c r="JQ39" s="154" t="s">
        <v>369</v>
      </c>
      <c r="JR39" s="154" t="s">
        <v>369</v>
      </c>
      <c r="JS39" s="154" t="s">
        <v>369</v>
      </c>
      <c r="JT39" s="154" t="s">
        <v>111</v>
      </c>
      <c r="JU39" s="154" t="s">
        <v>369</v>
      </c>
      <c r="JV39" s="154" t="s">
        <v>369</v>
      </c>
      <c r="JW39" s="154" t="s">
        <v>369</v>
      </c>
      <c r="JX39" s="154" t="s">
        <v>111</v>
      </c>
      <c r="JY39" s="141"/>
      <c r="JZ39" s="166">
        <f t="shared" si="44"/>
        <v>14280000</v>
      </c>
      <c r="KA39" s="166" t="str">
        <f t="shared" si="45"/>
        <v/>
      </c>
      <c r="KB39" s="166">
        <f t="shared" si="46"/>
        <v>11424000</v>
      </c>
      <c r="KC39" s="166">
        <f t="shared" si="47"/>
        <v>7873040</v>
      </c>
      <c r="KD39" s="166" t="str">
        <f t="shared" si="48"/>
        <v/>
      </c>
      <c r="KE39" s="166" t="str">
        <f t="shared" si="49"/>
        <v/>
      </c>
      <c r="KF39" s="166" t="str">
        <f t="shared" si="50"/>
        <v/>
      </c>
      <c r="KG39" s="166" t="str">
        <f t="shared" si="51"/>
        <v/>
      </c>
      <c r="KH39" s="166" t="str">
        <f t="shared" si="52"/>
        <v/>
      </c>
      <c r="KI39" s="166" t="str">
        <f t="shared" si="53"/>
        <v/>
      </c>
      <c r="KJ39" s="166">
        <f t="shared" si="54"/>
        <v>15589000</v>
      </c>
      <c r="KK39" s="166" t="str">
        <f t="shared" si="55"/>
        <v/>
      </c>
      <c r="KL39" s="166" t="str">
        <f t="shared" si="56"/>
        <v/>
      </c>
      <c r="KM39" s="166" t="str">
        <f t="shared" si="57"/>
        <v/>
      </c>
      <c r="KN39" s="166">
        <f t="shared" si="58"/>
        <v>15207962</v>
      </c>
      <c r="KO39" s="166" t="str">
        <f t="shared" si="59"/>
        <v/>
      </c>
      <c r="KP39" s="166" t="str">
        <f t="shared" si="60"/>
        <v/>
      </c>
      <c r="KQ39" s="166" t="str">
        <f t="shared" si="61"/>
        <v/>
      </c>
      <c r="KR39" s="166" t="str">
        <f t="shared" si="62"/>
        <v/>
      </c>
      <c r="KS39" s="166" t="str">
        <f t="shared" si="63"/>
        <v/>
      </c>
      <c r="KT39" s="166" t="str">
        <f t="shared" si="64"/>
        <v/>
      </c>
      <c r="KU39" s="166" t="str">
        <f t="shared" si="65"/>
        <v/>
      </c>
      <c r="KV39" s="166" t="str">
        <f t="shared" si="66"/>
        <v/>
      </c>
      <c r="KW39" s="166" t="str">
        <f t="shared" si="67"/>
        <v/>
      </c>
      <c r="KX39" s="166" t="str">
        <f t="shared" si="68"/>
        <v/>
      </c>
      <c r="KY39" s="166" t="str">
        <f t="shared" si="69"/>
        <v/>
      </c>
      <c r="KZ39" s="166">
        <f t="shared" si="70"/>
        <v>8067383.6600000001</v>
      </c>
      <c r="LA39" s="166" t="str">
        <f t="shared" si="71"/>
        <v/>
      </c>
      <c r="LB39" s="166" t="str">
        <f t="shared" si="72"/>
        <v/>
      </c>
      <c r="LC39" s="166" t="str">
        <f t="shared" si="73"/>
        <v/>
      </c>
      <c r="LD39" s="166" t="str">
        <f t="shared" si="74"/>
        <v/>
      </c>
      <c r="LE39" s="166" t="str">
        <f t="shared" si="75"/>
        <v/>
      </c>
      <c r="LF39" s="166" t="str">
        <f t="shared" si="76"/>
        <v/>
      </c>
      <c r="LG39" s="166" t="str">
        <f t="shared" si="77"/>
        <v/>
      </c>
      <c r="LH39" s="166">
        <f t="shared" si="78"/>
        <v>13708800</v>
      </c>
      <c r="LI39" s="166" t="str">
        <f t="shared" si="79"/>
        <v/>
      </c>
      <c r="LJ39" s="166" t="str">
        <f t="shared" si="80"/>
        <v/>
      </c>
      <c r="LK39" s="166" t="str">
        <f t="shared" si="81"/>
        <v/>
      </c>
      <c r="LL39" s="166">
        <f t="shared" si="82"/>
        <v>15079680</v>
      </c>
      <c r="LM39" s="168">
        <f t="shared" si="83"/>
        <v>7873040</v>
      </c>
      <c r="LN39" s="115">
        <v>36</v>
      </c>
      <c r="LO39" s="115"/>
      <c r="LP39" s="115">
        <v>36</v>
      </c>
      <c r="LQ39" s="115">
        <v>61</v>
      </c>
      <c r="LR39" s="115"/>
      <c r="LS39" s="115">
        <v>61</v>
      </c>
      <c r="LT39" s="115">
        <v>60</v>
      </c>
      <c r="LU39" s="115"/>
      <c r="LV39" s="115"/>
      <c r="LW39" s="115">
        <v>24</v>
      </c>
      <c r="LX39" s="115">
        <v>61</v>
      </c>
      <c r="LY39" s="115"/>
      <c r="LZ39" s="115"/>
      <c r="MA39" s="115"/>
      <c r="MB39" s="115" t="s">
        <v>363</v>
      </c>
      <c r="MC39" s="115"/>
      <c r="MD39" s="115"/>
      <c r="ME39" s="115" t="s">
        <v>363</v>
      </c>
      <c r="MF39" s="115"/>
      <c r="MG39" s="115"/>
      <c r="MH39" s="115"/>
      <c r="MI39" s="115"/>
      <c r="MJ39" s="115"/>
      <c r="MK39" s="115"/>
      <c r="ML39" s="115"/>
      <c r="MM39" s="115"/>
      <c r="MN39" s="115">
        <v>24</v>
      </c>
      <c r="MO39" s="115"/>
      <c r="MP39" s="115"/>
      <c r="MQ39" s="115"/>
      <c r="MR39" s="115"/>
      <c r="MS39" s="115"/>
      <c r="MT39" s="115"/>
      <c r="MU39" s="115"/>
      <c r="MV39" s="115">
        <v>60</v>
      </c>
      <c r="MW39" s="115"/>
      <c r="MX39" s="115"/>
      <c r="MY39" s="115"/>
      <c r="MZ39" s="115">
        <v>61</v>
      </c>
      <c r="NA39" s="142"/>
      <c r="NB39" s="115">
        <f t="shared" si="84"/>
        <v>20</v>
      </c>
      <c r="NC39" s="115">
        <f t="shared" si="85"/>
        <v>0</v>
      </c>
      <c r="ND39" s="115">
        <f t="shared" si="86"/>
        <v>20</v>
      </c>
      <c r="NE39" s="115">
        <f t="shared" si="87"/>
        <v>55</v>
      </c>
      <c r="NF39" s="115">
        <f t="shared" si="88"/>
        <v>0</v>
      </c>
      <c r="NG39" s="115">
        <f t="shared" si="89"/>
        <v>55</v>
      </c>
      <c r="NH39" s="115">
        <f t="shared" si="90"/>
        <v>55</v>
      </c>
      <c r="NI39" s="115">
        <f t="shared" si="91"/>
        <v>0</v>
      </c>
      <c r="NJ39" s="115">
        <f t="shared" si="92"/>
        <v>0</v>
      </c>
      <c r="NK39" s="115">
        <f t="shared" si="93"/>
        <v>0</v>
      </c>
      <c r="NL39" s="115">
        <f t="shared" si="94"/>
        <v>55</v>
      </c>
      <c r="NM39" s="115">
        <f t="shared" si="95"/>
        <v>0</v>
      </c>
      <c r="NN39" s="115">
        <f t="shared" si="96"/>
        <v>0</v>
      </c>
      <c r="NO39" s="115">
        <f t="shared" si="97"/>
        <v>0</v>
      </c>
      <c r="NP39" s="115">
        <f t="shared" si="98"/>
        <v>55</v>
      </c>
      <c r="NQ39" s="115">
        <f t="shared" si="99"/>
        <v>0</v>
      </c>
      <c r="NR39" s="115">
        <f t="shared" si="100"/>
        <v>0</v>
      </c>
      <c r="NS39" s="115">
        <f t="shared" si="101"/>
        <v>55</v>
      </c>
      <c r="NT39" s="115">
        <f t="shared" si="102"/>
        <v>0</v>
      </c>
      <c r="NU39" s="115">
        <f t="shared" si="103"/>
        <v>0</v>
      </c>
      <c r="NV39" s="115">
        <f t="shared" si="104"/>
        <v>0</v>
      </c>
      <c r="NW39" s="115">
        <f t="shared" si="105"/>
        <v>0</v>
      </c>
      <c r="NX39" s="115">
        <f t="shared" si="106"/>
        <v>0</v>
      </c>
      <c r="NY39" s="115">
        <f t="shared" si="107"/>
        <v>0</v>
      </c>
      <c r="NZ39" s="115">
        <f t="shared" si="108"/>
        <v>0</v>
      </c>
      <c r="OA39" s="115">
        <f t="shared" si="109"/>
        <v>0</v>
      </c>
      <c r="OB39" s="115">
        <f t="shared" si="110"/>
        <v>0</v>
      </c>
      <c r="OC39" s="115">
        <f t="shared" si="111"/>
        <v>0</v>
      </c>
      <c r="OD39" s="115">
        <f t="shared" si="112"/>
        <v>0</v>
      </c>
      <c r="OE39" s="115">
        <f t="shared" si="113"/>
        <v>0</v>
      </c>
      <c r="OF39" s="115">
        <f t="shared" si="114"/>
        <v>0</v>
      </c>
      <c r="OG39" s="115">
        <f t="shared" si="115"/>
        <v>0</v>
      </c>
      <c r="OH39" s="115">
        <f t="shared" si="116"/>
        <v>0</v>
      </c>
      <c r="OI39" s="115">
        <f t="shared" si="117"/>
        <v>0</v>
      </c>
      <c r="OJ39" s="115">
        <f t="shared" si="118"/>
        <v>55</v>
      </c>
      <c r="OK39" s="115">
        <f t="shared" si="119"/>
        <v>0</v>
      </c>
      <c r="OL39" s="115">
        <f t="shared" si="120"/>
        <v>0</v>
      </c>
      <c r="OM39" s="115">
        <f t="shared" si="121"/>
        <v>0</v>
      </c>
      <c r="ON39" s="115">
        <f t="shared" si="122"/>
        <v>55</v>
      </c>
      <c r="OO39" s="142"/>
      <c r="OP39" s="170">
        <f t="shared" si="123"/>
        <v>24.81</v>
      </c>
      <c r="OQ39" s="170" t="str">
        <f t="shared" si="124"/>
        <v/>
      </c>
      <c r="OR39" s="170">
        <f t="shared" si="125"/>
        <v>31.012499999999999</v>
      </c>
      <c r="OS39" s="170">
        <f t="shared" si="126"/>
        <v>45</v>
      </c>
      <c r="OT39" s="170" t="str">
        <f t="shared" si="127"/>
        <v/>
      </c>
      <c r="OU39" s="170" t="str">
        <f t="shared" si="128"/>
        <v/>
      </c>
      <c r="OV39" s="170" t="str">
        <f t="shared" si="129"/>
        <v/>
      </c>
      <c r="OW39" s="170" t="str">
        <f t="shared" si="130"/>
        <v/>
      </c>
      <c r="OX39" s="170" t="str">
        <f t="shared" si="131"/>
        <v/>
      </c>
      <c r="OY39" s="170" t="str">
        <f t="shared" si="132"/>
        <v/>
      </c>
      <c r="OZ39" s="170">
        <f t="shared" si="133"/>
        <v>22.726717557251909</v>
      </c>
      <c r="PA39" s="170" t="str">
        <f t="shared" si="134"/>
        <v/>
      </c>
      <c r="PB39" s="170" t="str">
        <f t="shared" si="135"/>
        <v/>
      </c>
      <c r="PC39" s="170" t="str">
        <f t="shared" si="136"/>
        <v/>
      </c>
      <c r="PD39" s="170">
        <f t="shared" si="137"/>
        <v>23.296139219706099</v>
      </c>
      <c r="PE39" s="170" t="str">
        <f t="shared" si="138"/>
        <v/>
      </c>
      <c r="PF39" s="170" t="str">
        <f t="shared" si="139"/>
        <v/>
      </c>
      <c r="PG39" s="170" t="str">
        <f t="shared" si="140"/>
        <v/>
      </c>
      <c r="PH39" s="170" t="str">
        <f t="shared" si="141"/>
        <v/>
      </c>
      <c r="PI39" s="170" t="str">
        <f t="shared" si="142"/>
        <v/>
      </c>
      <c r="PJ39" s="170" t="str">
        <f t="shared" si="143"/>
        <v/>
      </c>
      <c r="PK39" s="170" t="str">
        <f t="shared" si="144"/>
        <v/>
      </c>
      <c r="PL39" s="170" t="str">
        <f t="shared" si="145"/>
        <v/>
      </c>
      <c r="PM39" s="170" t="str">
        <f t="shared" si="146"/>
        <v/>
      </c>
      <c r="PN39" s="170" t="str">
        <f t="shared" si="147"/>
        <v/>
      </c>
      <c r="PO39" s="170" t="str">
        <f t="shared" si="148"/>
        <v/>
      </c>
      <c r="PP39" s="170">
        <f t="shared" si="149"/>
        <v>43.915947837790078</v>
      </c>
      <c r="PQ39" s="170" t="str">
        <f t="shared" si="150"/>
        <v/>
      </c>
      <c r="PR39" s="170" t="str">
        <f t="shared" si="151"/>
        <v/>
      </c>
      <c r="PS39" s="170" t="str">
        <f t="shared" si="152"/>
        <v/>
      </c>
      <c r="PT39" s="170" t="str">
        <f t="shared" si="153"/>
        <v/>
      </c>
      <c r="PU39" s="170" t="str">
        <f t="shared" si="154"/>
        <v/>
      </c>
      <c r="PV39" s="170" t="str">
        <f t="shared" si="155"/>
        <v/>
      </c>
      <c r="PW39" s="170" t="str">
        <f t="shared" si="156"/>
        <v/>
      </c>
      <c r="PX39" s="170">
        <f t="shared" si="157"/>
        <v>25.84375</v>
      </c>
      <c r="PY39" s="170" t="str">
        <f t="shared" si="158"/>
        <v/>
      </c>
      <c r="PZ39" s="170" t="str">
        <f t="shared" si="159"/>
        <v/>
      </c>
      <c r="QA39" s="170" t="str">
        <f t="shared" si="160"/>
        <v/>
      </c>
      <c r="QB39" s="170">
        <f t="shared" si="161"/>
        <v>23.494318181818183</v>
      </c>
      <c r="QC39" s="172"/>
      <c r="QD39" s="171">
        <f t="shared" si="162"/>
        <v>44.81</v>
      </c>
      <c r="QE39" s="172" t="str">
        <f t="shared" si="163"/>
        <v/>
      </c>
      <c r="QF39" s="172">
        <f t="shared" si="164"/>
        <v>51.012500000000003</v>
      </c>
      <c r="QG39" s="172">
        <f t="shared" si="165"/>
        <v>100</v>
      </c>
      <c r="QH39" s="172" t="str">
        <f t="shared" si="166"/>
        <v/>
      </c>
      <c r="QI39" s="172" t="str">
        <f t="shared" si="167"/>
        <v/>
      </c>
      <c r="QJ39" s="172" t="str">
        <f t="shared" si="168"/>
        <v/>
      </c>
      <c r="QK39" s="172" t="str">
        <f t="shared" si="169"/>
        <v/>
      </c>
      <c r="QL39" s="172" t="str">
        <f t="shared" si="170"/>
        <v/>
      </c>
      <c r="QM39" s="172" t="str">
        <f t="shared" si="171"/>
        <v/>
      </c>
      <c r="QN39" s="172">
        <f t="shared" si="172"/>
        <v>77.726717557251902</v>
      </c>
      <c r="QO39" s="172" t="str">
        <f t="shared" si="173"/>
        <v/>
      </c>
      <c r="QP39" s="172" t="str">
        <f t="shared" si="174"/>
        <v/>
      </c>
      <c r="QQ39" s="172" t="str">
        <f t="shared" si="175"/>
        <v/>
      </c>
      <c r="QR39" s="172">
        <f t="shared" si="176"/>
        <v>78.296139219706106</v>
      </c>
      <c r="QS39" s="172" t="str">
        <f t="shared" si="177"/>
        <v/>
      </c>
      <c r="QT39" s="172" t="str">
        <f t="shared" si="178"/>
        <v/>
      </c>
      <c r="QU39" s="172" t="str">
        <f t="shared" si="179"/>
        <v/>
      </c>
      <c r="QV39" s="172" t="str">
        <f t="shared" si="180"/>
        <v/>
      </c>
      <c r="QW39" s="172" t="str">
        <f t="shared" si="181"/>
        <v/>
      </c>
      <c r="QX39" s="172" t="str">
        <f t="shared" si="182"/>
        <v/>
      </c>
      <c r="QY39" s="172" t="str">
        <f t="shared" si="183"/>
        <v/>
      </c>
      <c r="QZ39" s="172" t="str">
        <f t="shared" si="184"/>
        <v/>
      </c>
      <c r="RA39" s="172" t="str">
        <f t="shared" si="185"/>
        <v/>
      </c>
      <c r="RB39" s="172" t="str">
        <f t="shared" si="186"/>
        <v/>
      </c>
      <c r="RC39" s="172" t="str">
        <f t="shared" si="187"/>
        <v/>
      </c>
      <c r="RD39" s="172">
        <f t="shared" si="188"/>
        <v>43.915947837790078</v>
      </c>
      <c r="RE39" s="172" t="str">
        <f t="shared" si="189"/>
        <v/>
      </c>
      <c r="RF39" s="172" t="str">
        <f t="shared" si="190"/>
        <v/>
      </c>
      <c r="RG39" s="172" t="str">
        <f t="shared" si="191"/>
        <v/>
      </c>
      <c r="RH39" s="172" t="str">
        <f t="shared" si="192"/>
        <v/>
      </c>
      <c r="RI39" s="172" t="str">
        <f t="shared" si="193"/>
        <v/>
      </c>
      <c r="RJ39" s="172" t="str">
        <f t="shared" si="194"/>
        <v/>
      </c>
      <c r="RK39" s="172" t="str">
        <f t="shared" si="195"/>
        <v/>
      </c>
      <c r="RL39" s="172">
        <f t="shared" si="196"/>
        <v>80.84375</v>
      </c>
      <c r="RM39" s="172" t="str">
        <f t="shared" si="197"/>
        <v/>
      </c>
      <c r="RN39" s="172" t="str">
        <f t="shared" si="198"/>
        <v/>
      </c>
      <c r="RO39" s="172" t="str">
        <f t="shared" si="199"/>
        <v/>
      </c>
      <c r="RP39" s="172">
        <f t="shared" si="200"/>
        <v>78.494318181818187</v>
      </c>
      <c r="RQ39" s="173">
        <f t="shared" si="201"/>
        <v>100</v>
      </c>
      <c r="RR39" s="21" t="str">
        <f t="shared" si="202"/>
        <v>ANALYTICA SAS</v>
      </c>
      <c r="RS39" s="21" t="str">
        <f t="shared" si="203"/>
        <v/>
      </c>
      <c r="RT39" s="21" t="str">
        <f t="shared" si="204"/>
        <v/>
      </c>
      <c r="RU39" s="21" t="str">
        <f t="shared" si="205"/>
        <v/>
      </c>
      <c r="RV39" s="21" t="str">
        <f t="shared" si="206"/>
        <v/>
      </c>
      <c r="RW39" s="21" t="str">
        <f t="shared" si="207"/>
        <v/>
      </c>
      <c r="RX39" s="174" t="str">
        <f t="shared" si="208"/>
        <v>ANALYTICA SAS</v>
      </c>
      <c r="RY39" s="175">
        <f t="shared" si="209"/>
        <v>7873040</v>
      </c>
      <c r="RZ39" s="175" t="str">
        <f t="shared" si="210"/>
        <v/>
      </c>
      <c r="SA39" s="175" t="str">
        <f t="shared" si="211"/>
        <v/>
      </c>
      <c r="SB39" s="175" t="str">
        <f t="shared" si="212"/>
        <v/>
      </c>
      <c r="SC39" s="175" t="str">
        <f t="shared" si="213"/>
        <v/>
      </c>
      <c r="SD39" s="175" t="str">
        <f t="shared" si="214"/>
        <v/>
      </c>
      <c r="SE39" s="175">
        <f t="shared" si="215"/>
        <v>7873040</v>
      </c>
      <c r="SF39" s="176"/>
    </row>
    <row r="40" spans="1:500" s="5" customFormat="1" ht="25.5" hidden="1">
      <c r="A40" s="75">
        <v>30</v>
      </c>
      <c r="B40" s="82" t="s">
        <v>150</v>
      </c>
      <c r="C40" s="80" t="s">
        <v>181</v>
      </c>
      <c r="D40" s="76" t="s">
        <v>182</v>
      </c>
      <c r="E40" s="76" t="s">
        <v>184</v>
      </c>
      <c r="F40" s="77">
        <v>3</v>
      </c>
      <c r="G40" s="106">
        <v>14005110</v>
      </c>
      <c r="H40" s="109" t="s">
        <v>369</v>
      </c>
      <c r="I40" s="109" t="s">
        <v>369</v>
      </c>
      <c r="J40" s="110">
        <v>12209400</v>
      </c>
      <c r="K40" s="110">
        <v>13923000</v>
      </c>
      <c r="L40" s="109" t="s">
        <v>369</v>
      </c>
      <c r="M40" s="110">
        <v>11424000</v>
      </c>
      <c r="N40" s="110">
        <v>13394283</v>
      </c>
      <c r="O40" s="109" t="s">
        <v>369</v>
      </c>
      <c r="P40" s="109" t="s">
        <v>369</v>
      </c>
      <c r="Q40" s="110">
        <v>10256610</v>
      </c>
      <c r="R40" s="111">
        <v>11602500</v>
      </c>
      <c r="S40" s="109" t="s">
        <v>369</v>
      </c>
      <c r="T40" s="109" t="s">
        <v>369</v>
      </c>
      <c r="U40" s="109" t="s">
        <v>369</v>
      </c>
      <c r="V40" s="110">
        <v>13499955</v>
      </c>
      <c r="W40" s="109" t="s">
        <v>369</v>
      </c>
      <c r="X40" s="109" t="s">
        <v>369</v>
      </c>
      <c r="Y40" s="110">
        <v>4580900.24</v>
      </c>
      <c r="Z40" s="109" t="s">
        <v>369</v>
      </c>
      <c r="AA40" s="109" t="s">
        <v>369</v>
      </c>
      <c r="AB40" s="109" t="s">
        <v>369</v>
      </c>
      <c r="AC40" s="109" t="s">
        <v>369</v>
      </c>
      <c r="AD40" s="109" t="s">
        <v>369</v>
      </c>
      <c r="AE40" s="109" t="s">
        <v>369</v>
      </c>
      <c r="AF40" s="109" t="s">
        <v>369</v>
      </c>
      <c r="AG40" s="109" t="s">
        <v>369</v>
      </c>
      <c r="AH40" s="110">
        <v>8783424.5099999998</v>
      </c>
      <c r="AI40" s="109" t="s">
        <v>369</v>
      </c>
      <c r="AJ40" s="109" t="s">
        <v>369</v>
      </c>
      <c r="AK40" s="109" t="s">
        <v>369</v>
      </c>
      <c r="AL40" s="109" t="s">
        <v>369</v>
      </c>
      <c r="AM40" s="109" t="s">
        <v>369</v>
      </c>
      <c r="AN40" s="109" t="s">
        <v>369</v>
      </c>
      <c r="AO40" s="109" t="s">
        <v>369</v>
      </c>
      <c r="AP40" s="110">
        <v>10710000</v>
      </c>
      <c r="AQ40" s="109" t="s">
        <v>369</v>
      </c>
      <c r="AR40" s="109" t="s">
        <v>369</v>
      </c>
      <c r="AS40" s="109" t="s">
        <v>369</v>
      </c>
      <c r="AT40" s="110">
        <v>13024752.299999999</v>
      </c>
      <c r="AU40" s="143"/>
      <c r="AV40" s="130" t="s">
        <v>111</v>
      </c>
      <c r="AW40" s="130" t="s">
        <v>111</v>
      </c>
      <c r="AX40" s="130" t="s">
        <v>111</v>
      </c>
      <c r="AY40" s="130" t="s">
        <v>111</v>
      </c>
      <c r="AZ40" s="130" t="s">
        <v>111</v>
      </c>
      <c r="BA40" s="130" t="s">
        <v>111</v>
      </c>
      <c r="BB40" s="130" t="s">
        <v>111</v>
      </c>
      <c r="BC40" s="130" t="s">
        <v>115</v>
      </c>
      <c r="BD40" s="130" t="s">
        <v>111</v>
      </c>
      <c r="BE40" s="130" t="s">
        <v>111</v>
      </c>
      <c r="BF40" s="130" t="s">
        <v>111</v>
      </c>
      <c r="BG40" s="130" t="s">
        <v>111</v>
      </c>
      <c r="BH40" s="130" t="s">
        <v>115</v>
      </c>
      <c r="BI40" s="130" t="s">
        <v>111</v>
      </c>
      <c r="BJ40" s="130" t="s">
        <v>111</v>
      </c>
      <c r="BK40" s="130" t="s">
        <v>111</v>
      </c>
      <c r="BL40" s="130" t="s">
        <v>115</v>
      </c>
      <c r="BM40" s="130" t="s">
        <v>115</v>
      </c>
      <c r="BN40" s="130" t="s">
        <v>111</v>
      </c>
      <c r="BO40" s="130" t="s">
        <v>115</v>
      </c>
      <c r="BP40" s="130" t="s">
        <v>111</v>
      </c>
      <c r="BQ40" s="130" t="s">
        <v>111</v>
      </c>
      <c r="BR40" s="130" t="s">
        <v>111</v>
      </c>
      <c r="BS40" s="130" t="s">
        <v>111</v>
      </c>
      <c r="BT40" s="130" t="s">
        <v>111</v>
      </c>
      <c r="BU40" s="130" t="s">
        <v>111</v>
      </c>
      <c r="BV40" s="130" t="s">
        <v>111</v>
      </c>
      <c r="BW40" s="130" t="s">
        <v>111</v>
      </c>
      <c r="BX40" s="130" t="s">
        <v>111</v>
      </c>
      <c r="BY40" s="130" t="s">
        <v>115</v>
      </c>
      <c r="BZ40" s="130" t="s">
        <v>111</v>
      </c>
      <c r="CA40" s="130" t="s">
        <v>111</v>
      </c>
      <c r="CB40" s="130" t="s">
        <v>111</v>
      </c>
      <c r="CC40" s="130" t="s">
        <v>111</v>
      </c>
      <c r="CD40" s="130" t="s">
        <v>111</v>
      </c>
      <c r="CE40" s="130" t="s">
        <v>111</v>
      </c>
      <c r="CF40" s="130" t="s">
        <v>111</v>
      </c>
      <c r="CG40" s="130" t="s">
        <v>111</v>
      </c>
      <c r="CH40" s="130" t="s">
        <v>111</v>
      </c>
      <c r="CI40" s="131" t="s">
        <v>111</v>
      </c>
      <c r="CJ40" s="131" t="s">
        <v>111</v>
      </c>
      <c r="CK40" s="131" t="s">
        <v>111</v>
      </c>
      <c r="CL40" s="131" t="s">
        <v>111</v>
      </c>
      <c r="CM40" s="131" t="s">
        <v>111</v>
      </c>
      <c r="CN40" s="131" t="s">
        <v>111</v>
      </c>
      <c r="CO40" s="131" t="s">
        <v>111</v>
      </c>
      <c r="CP40" s="131" t="s">
        <v>111</v>
      </c>
      <c r="CQ40" s="131" t="s">
        <v>111</v>
      </c>
      <c r="CR40" s="131" t="s">
        <v>111</v>
      </c>
      <c r="CS40" s="131" t="s">
        <v>111</v>
      </c>
      <c r="CT40" s="131" t="s">
        <v>111</v>
      </c>
      <c r="CU40" s="131" t="s">
        <v>115</v>
      </c>
      <c r="CV40" s="131" t="s">
        <v>111</v>
      </c>
      <c r="CW40" s="131" t="s">
        <v>111</v>
      </c>
      <c r="CX40" s="131" t="s">
        <v>111</v>
      </c>
      <c r="CY40" s="131" t="s">
        <v>111</v>
      </c>
      <c r="CZ40" s="131" t="s">
        <v>111</v>
      </c>
      <c r="DA40" s="131" t="s">
        <v>111</v>
      </c>
      <c r="DB40" s="131" t="s">
        <v>111</v>
      </c>
      <c r="DC40" s="131" t="s">
        <v>111</v>
      </c>
      <c r="DD40" s="131" t="s">
        <v>111</v>
      </c>
      <c r="DE40" s="131" t="s">
        <v>111</v>
      </c>
      <c r="DF40" s="131" t="s">
        <v>111</v>
      </c>
      <c r="DG40" s="131" t="s">
        <v>115</v>
      </c>
      <c r="DH40" s="131" t="s">
        <v>111</v>
      </c>
      <c r="DI40" s="131" t="s">
        <v>111</v>
      </c>
      <c r="DJ40" s="131" t="s">
        <v>115</v>
      </c>
      <c r="DK40" s="131" t="s">
        <v>111</v>
      </c>
      <c r="DL40" s="131" t="s">
        <v>111</v>
      </c>
      <c r="DM40" s="131" t="s">
        <v>111</v>
      </c>
      <c r="DN40" s="131" t="s">
        <v>111</v>
      </c>
      <c r="DO40" s="131" t="s">
        <v>111</v>
      </c>
      <c r="DP40" s="131" t="s">
        <v>111</v>
      </c>
      <c r="DQ40" s="131" t="s">
        <v>111</v>
      </c>
      <c r="DR40" s="131" t="s">
        <v>111</v>
      </c>
      <c r="DS40" s="131" t="s">
        <v>111</v>
      </c>
      <c r="DT40" s="131" t="s">
        <v>111</v>
      </c>
      <c r="DU40" s="131" t="s">
        <v>111</v>
      </c>
      <c r="DV40" s="132" t="s">
        <v>111</v>
      </c>
      <c r="DW40" s="132" t="s">
        <v>111</v>
      </c>
      <c r="DX40" s="132" t="s">
        <v>111</v>
      </c>
      <c r="DY40" s="132" t="s">
        <v>111</v>
      </c>
      <c r="DZ40" s="132" t="s">
        <v>111</v>
      </c>
      <c r="EA40" s="132" t="s">
        <v>111</v>
      </c>
      <c r="EB40" s="132" t="s">
        <v>111</v>
      </c>
      <c r="EC40" s="132" t="s">
        <v>111</v>
      </c>
      <c r="ED40" s="132" t="s">
        <v>111</v>
      </c>
      <c r="EE40" s="132" t="s">
        <v>111</v>
      </c>
      <c r="EF40" s="132" t="s">
        <v>111</v>
      </c>
      <c r="EG40" s="132" t="s">
        <v>111</v>
      </c>
      <c r="EH40" s="132" t="s">
        <v>111</v>
      </c>
      <c r="EI40" s="132" t="s">
        <v>111</v>
      </c>
      <c r="EJ40" s="132" t="s">
        <v>111</v>
      </c>
      <c r="EK40" s="132" t="s">
        <v>111</v>
      </c>
      <c r="EL40" s="132" t="s">
        <v>111</v>
      </c>
      <c r="EM40" s="132" t="s">
        <v>111</v>
      </c>
      <c r="EN40" s="132" t="s">
        <v>111</v>
      </c>
      <c r="EO40" s="132" t="s">
        <v>111</v>
      </c>
      <c r="EP40" s="132" t="s">
        <v>111</v>
      </c>
      <c r="EQ40" s="132" t="s">
        <v>111</v>
      </c>
      <c r="ER40" s="132" t="s">
        <v>111</v>
      </c>
      <c r="ES40" s="132" t="s">
        <v>111</v>
      </c>
      <c r="ET40" s="132" t="s">
        <v>115</v>
      </c>
      <c r="EU40" s="132" t="s">
        <v>111</v>
      </c>
      <c r="EV40" s="132" t="s">
        <v>111</v>
      </c>
      <c r="EW40" s="132" t="s">
        <v>111</v>
      </c>
      <c r="EX40" s="132" t="s">
        <v>111</v>
      </c>
      <c r="EY40" s="132" t="s">
        <v>115</v>
      </c>
      <c r="EZ40" s="132" t="s">
        <v>111</v>
      </c>
      <c r="FA40" s="132" t="s">
        <v>111</v>
      </c>
      <c r="FB40" s="132" t="s">
        <v>111</v>
      </c>
      <c r="FC40" s="132" t="s">
        <v>111</v>
      </c>
      <c r="FD40" s="132" t="s">
        <v>111</v>
      </c>
      <c r="FE40" s="132" t="s">
        <v>111</v>
      </c>
      <c r="FF40" s="132" t="s">
        <v>111</v>
      </c>
      <c r="FG40" s="132" t="s">
        <v>111</v>
      </c>
      <c r="FH40" s="132" t="s">
        <v>111</v>
      </c>
      <c r="FI40" s="136"/>
      <c r="FJ40" s="138" t="str">
        <f t="shared" si="5"/>
        <v>CUMPLE</v>
      </c>
      <c r="FK40" s="138" t="str">
        <f t="shared" si="6"/>
        <v>CUMPLE</v>
      </c>
      <c r="FL40" s="138" t="str">
        <f t="shared" si="7"/>
        <v>CUMPLE</v>
      </c>
      <c r="FM40" s="138" t="str">
        <f t="shared" si="8"/>
        <v>CUMPLE</v>
      </c>
      <c r="FN40" s="138" t="str">
        <f t="shared" si="9"/>
        <v>CUMPLE</v>
      </c>
      <c r="FO40" s="138" t="str">
        <f t="shared" si="10"/>
        <v>CUMPLE</v>
      </c>
      <c r="FP40" s="138" t="str">
        <f t="shared" si="11"/>
        <v>CUMPLE</v>
      </c>
      <c r="FQ40" s="138" t="str">
        <f t="shared" si="12"/>
        <v>NO CUMPLE</v>
      </c>
      <c r="FR40" s="138" t="str">
        <f t="shared" si="13"/>
        <v>CUMPLE</v>
      </c>
      <c r="FS40" s="138" t="str">
        <f t="shared" si="14"/>
        <v>CUMPLE</v>
      </c>
      <c r="FT40" s="138" t="str">
        <f t="shared" si="15"/>
        <v>CUMPLE</v>
      </c>
      <c r="FU40" s="138" t="str">
        <f t="shared" si="16"/>
        <v>CUMPLE</v>
      </c>
      <c r="FV40" s="138" t="str">
        <f t="shared" si="17"/>
        <v>NO CUMPLE</v>
      </c>
      <c r="FW40" s="138" t="str">
        <f t="shared" si="18"/>
        <v>CUMPLE</v>
      </c>
      <c r="FX40" s="138" t="str">
        <f t="shared" si="19"/>
        <v>CUMPLE</v>
      </c>
      <c r="FY40" s="138" t="str">
        <f t="shared" si="20"/>
        <v>CUMPLE</v>
      </c>
      <c r="FZ40" s="138" t="str">
        <f t="shared" si="21"/>
        <v>NO CUMPLE</v>
      </c>
      <c r="GA40" s="138" t="str">
        <f t="shared" si="22"/>
        <v>NO CUMPLE</v>
      </c>
      <c r="GB40" s="138" t="str">
        <f t="shared" si="23"/>
        <v>CUMPLE</v>
      </c>
      <c r="GC40" s="138" t="str">
        <f t="shared" si="24"/>
        <v>NO CUMPLE</v>
      </c>
      <c r="GD40" s="138" t="str">
        <f t="shared" si="25"/>
        <v>CUMPLE</v>
      </c>
      <c r="GE40" s="138" t="str">
        <f t="shared" si="26"/>
        <v>CUMPLE</v>
      </c>
      <c r="GF40" s="138" t="str">
        <f t="shared" si="27"/>
        <v>CUMPLE</v>
      </c>
      <c r="GG40" s="138" t="str">
        <f t="shared" si="28"/>
        <v>CUMPLE</v>
      </c>
      <c r="GH40" s="138" t="str">
        <f t="shared" si="29"/>
        <v>NO CUMPLE</v>
      </c>
      <c r="GI40" s="138" t="str">
        <f t="shared" si="30"/>
        <v>CUMPLE</v>
      </c>
      <c r="GJ40" s="138" t="str">
        <f t="shared" si="31"/>
        <v>CUMPLE</v>
      </c>
      <c r="GK40" s="138" t="str">
        <f t="shared" si="32"/>
        <v>NO CUMPLE</v>
      </c>
      <c r="GL40" s="138" t="str">
        <f t="shared" si="33"/>
        <v>CUMPLE</v>
      </c>
      <c r="GM40" s="138" t="str">
        <f t="shared" si="34"/>
        <v>NO CUMPLE</v>
      </c>
      <c r="GN40" s="138" t="str">
        <f t="shared" si="35"/>
        <v>CUMPLE</v>
      </c>
      <c r="GO40" s="138" t="str">
        <f t="shared" si="36"/>
        <v>CUMPLE</v>
      </c>
      <c r="GP40" s="138" t="str">
        <f t="shared" si="37"/>
        <v>CUMPLE</v>
      </c>
      <c r="GQ40" s="138" t="str">
        <f t="shared" si="38"/>
        <v>CUMPLE</v>
      </c>
      <c r="GR40" s="138" t="str">
        <f t="shared" si="39"/>
        <v>CUMPLE</v>
      </c>
      <c r="GS40" s="138" t="str">
        <f t="shared" si="40"/>
        <v>CUMPLE</v>
      </c>
      <c r="GT40" s="138" t="str">
        <f t="shared" si="41"/>
        <v>CUMPLE</v>
      </c>
      <c r="GU40" s="138" t="str">
        <f t="shared" si="42"/>
        <v>CUMPLE</v>
      </c>
      <c r="GV40" s="138" t="str">
        <f t="shared" si="43"/>
        <v>CUMPLE</v>
      </c>
      <c r="GW40" s="141"/>
      <c r="GX40" s="124" t="s">
        <v>369</v>
      </c>
      <c r="GY40" s="124" t="s">
        <v>369</v>
      </c>
      <c r="GZ40" s="124" t="s">
        <v>111</v>
      </c>
      <c r="HA40" s="124" t="s">
        <v>111</v>
      </c>
      <c r="HB40" s="124" t="s">
        <v>369</v>
      </c>
      <c r="HC40" s="124" t="s">
        <v>115</v>
      </c>
      <c r="HD40" s="124" t="s">
        <v>115</v>
      </c>
      <c r="HE40" s="124" t="s">
        <v>369</v>
      </c>
      <c r="HF40" s="124" t="s">
        <v>369</v>
      </c>
      <c r="HG40" s="124" t="s">
        <v>111</v>
      </c>
      <c r="HH40" s="124" t="s">
        <v>111</v>
      </c>
      <c r="HI40" s="124" t="s">
        <v>369</v>
      </c>
      <c r="HJ40" s="124" t="s">
        <v>369</v>
      </c>
      <c r="HK40" s="124" t="s">
        <v>369</v>
      </c>
      <c r="HL40" s="124" t="s">
        <v>111</v>
      </c>
      <c r="HM40" s="124" t="s">
        <v>369</v>
      </c>
      <c r="HN40" s="124" t="s">
        <v>369</v>
      </c>
      <c r="HO40" s="124" t="s">
        <v>115</v>
      </c>
      <c r="HP40" s="124" t="s">
        <v>369</v>
      </c>
      <c r="HQ40" s="124" t="s">
        <v>369</v>
      </c>
      <c r="HR40" s="124" t="s">
        <v>369</v>
      </c>
      <c r="HS40" s="124" t="s">
        <v>369</v>
      </c>
      <c r="HT40" s="124" t="s">
        <v>369</v>
      </c>
      <c r="HU40" s="124" t="s">
        <v>369</v>
      </c>
      <c r="HV40" s="124" t="s">
        <v>369</v>
      </c>
      <c r="HW40" s="124" t="s">
        <v>369</v>
      </c>
      <c r="HX40" s="124" t="s">
        <v>111</v>
      </c>
      <c r="HY40" s="124" t="s">
        <v>369</v>
      </c>
      <c r="HZ40" s="124" t="s">
        <v>369</v>
      </c>
      <c r="IA40" s="124" t="s">
        <v>369</v>
      </c>
      <c r="IB40" s="124" t="s">
        <v>369</v>
      </c>
      <c r="IC40" s="124" t="s">
        <v>369</v>
      </c>
      <c r="ID40" s="124" t="s">
        <v>369</v>
      </c>
      <c r="IE40" s="124" t="s">
        <v>369</v>
      </c>
      <c r="IF40" s="124" t="s">
        <v>111</v>
      </c>
      <c r="IG40" s="124" t="s">
        <v>369</v>
      </c>
      <c r="IH40" s="124" t="s">
        <v>369</v>
      </c>
      <c r="II40" s="124" t="s">
        <v>369</v>
      </c>
      <c r="IJ40" s="124" t="s">
        <v>111</v>
      </c>
      <c r="IK40" s="142"/>
      <c r="IL40" s="154" t="s">
        <v>369</v>
      </c>
      <c r="IM40" s="154" t="s">
        <v>369</v>
      </c>
      <c r="IN40" s="154" t="s">
        <v>111</v>
      </c>
      <c r="IO40" s="154" t="s">
        <v>111</v>
      </c>
      <c r="IP40" s="154" t="s">
        <v>369</v>
      </c>
      <c r="IQ40" s="154" t="s">
        <v>111</v>
      </c>
      <c r="IR40" s="154" t="s">
        <v>111</v>
      </c>
      <c r="IS40" s="154" t="s">
        <v>369</v>
      </c>
      <c r="IT40" s="154" t="s">
        <v>369</v>
      </c>
      <c r="IU40" s="154" t="s">
        <v>111</v>
      </c>
      <c r="IV40" s="154" t="s">
        <v>111</v>
      </c>
      <c r="IW40" s="154" t="s">
        <v>369</v>
      </c>
      <c r="IX40" s="154" t="s">
        <v>369</v>
      </c>
      <c r="IY40" s="154" t="s">
        <v>369</v>
      </c>
      <c r="IZ40" s="154" t="s">
        <v>115</v>
      </c>
      <c r="JA40" s="154" t="s">
        <v>369</v>
      </c>
      <c r="JB40" s="154" t="s">
        <v>369</v>
      </c>
      <c r="JC40" s="154" t="s">
        <v>111</v>
      </c>
      <c r="JD40" s="154" t="s">
        <v>369</v>
      </c>
      <c r="JE40" s="154" t="s">
        <v>369</v>
      </c>
      <c r="JF40" s="154" t="s">
        <v>369</v>
      </c>
      <c r="JG40" s="154" t="s">
        <v>369</v>
      </c>
      <c r="JH40" s="154" t="s">
        <v>369</v>
      </c>
      <c r="JI40" s="154" t="s">
        <v>369</v>
      </c>
      <c r="JJ40" s="154" t="s">
        <v>369</v>
      </c>
      <c r="JK40" s="154" t="s">
        <v>369</v>
      </c>
      <c r="JL40" s="154" t="s">
        <v>111</v>
      </c>
      <c r="JM40" s="154" t="s">
        <v>369</v>
      </c>
      <c r="JN40" s="154" t="s">
        <v>369</v>
      </c>
      <c r="JO40" s="154" t="s">
        <v>369</v>
      </c>
      <c r="JP40" s="154" t="s">
        <v>369</v>
      </c>
      <c r="JQ40" s="154" t="s">
        <v>369</v>
      </c>
      <c r="JR40" s="154" t="s">
        <v>369</v>
      </c>
      <c r="JS40" s="154" t="s">
        <v>369</v>
      </c>
      <c r="JT40" s="154" t="s">
        <v>111</v>
      </c>
      <c r="JU40" s="154" t="s">
        <v>369</v>
      </c>
      <c r="JV40" s="154" t="s">
        <v>369</v>
      </c>
      <c r="JW40" s="154" t="s">
        <v>369</v>
      </c>
      <c r="JX40" s="154" t="s">
        <v>111</v>
      </c>
      <c r="JY40" s="141"/>
      <c r="JZ40" s="166" t="str">
        <f t="shared" si="44"/>
        <v/>
      </c>
      <c r="KA40" s="166" t="str">
        <f t="shared" si="45"/>
        <v/>
      </c>
      <c r="KB40" s="166">
        <f t="shared" si="46"/>
        <v>12209400</v>
      </c>
      <c r="KC40" s="166">
        <f t="shared" si="47"/>
        <v>13923000</v>
      </c>
      <c r="KD40" s="166" t="str">
        <f t="shared" si="48"/>
        <v/>
      </c>
      <c r="KE40" s="166" t="str">
        <f t="shared" si="49"/>
        <v/>
      </c>
      <c r="KF40" s="166" t="str">
        <f t="shared" si="50"/>
        <v/>
      </c>
      <c r="KG40" s="166" t="str">
        <f t="shared" si="51"/>
        <v/>
      </c>
      <c r="KH40" s="166" t="str">
        <f t="shared" si="52"/>
        <v/>
      </c>
      <c r="KI40" s="166">
        <f t="shared" si="53"/>
        <v>10256610</v>
      </c>
      <c r="KJ40" s="166">
        <f t="shared" si="54"/>
        <v>11602500</v>
      </c>
      <c r="KK40" s="166" t="str">
        <f t="shared" si="55"/>
        <v/>
      </c>
      <c r="KL40" s="166" t="str">
        <f t="shared" si="56"/>
        <v/>
      </c>
      <c r="KM40" s="166" t="str">
        <f t="shared" si="57"/>
        <v/>
      </c>
      <c r="KN40" s="166" t="str">
        <f t="shared" si="58"/>
        <v/>
      </c>
      <c r="KO40" s="166" t="str">
        <f t="shared" si="59"/>
        <v/>
      </c>
      <c r="KP40" s="166" t="str">
        <f t="shared" si="60"/>
        <v/>
      </c>
      <c r="KQ40" s="166" t="str">
        <f t="shared" si="61"/>
        <v/>
      </c>
      <c r="KR40" s="166" t="str">
        <f t="shared" si="62"/>
        <v/>
      </c>
      <c r="KS40" s="166" t="str">
        <f t="shared" si="63"/>
        <v/>
      </c>
      <c r="KT40" s="166" t="str">
        <f t="shared" si="64"/>
        <v/>
      </c>
      <c r="KU40" s="166" t="str">
        <f t="shared" si="65"/>
        <v/>
      </c>
      <c r="KV40" s="166" t="str">
        <f t="shared" si="66"/>
        <v/>
      </c>
      <c r="KW40" s="166" t="str">
        <f t="shared" si="67"/>
        <v/>
      </c>
      <c r="KX40" s="166" t="str">
        <f t="shared" si="68"/>
        <v/>
      </c>
      <c r="KY40" s="166" t="str">
        <f t="shared" si="69"/>
        <v/>
      </c>
      <c r="KZ40" s="166">
        <f t="shared" si="70"/>
        <v>8783424.5099999998</v>
      </c>
      <c r="LA40" s="166" t="str">
        <f t="shared" si="71"/>
        <v/>
      </c>
      <c r="LB40" s="166" t="str">
        <f t="shared" si="72"/>
        <v/>
      </c>
      <c r="LC40" s="166" t="str">
        <f t="shared" si="73"/>
        <v/>
      </c>
      <c r="LD40" s="166" t="str">
        <f t="shared" si="74"/>
        <v/>
      </c>
      <c r="LE40" s="166" t="str">
        <f t="shared" si="75"/>
        <v/>
      </c>
      <c r="LF40" s="166" t="str">
        <f t="shared" si="76"/>
        <v/>
      </c>
      <c r="LG40" s="166" t="str">
        <f t="shared" si="77"/>
        <v/>
      </c>
      <c r="LH40" s="166">
        <f t="shared" si="78"/>
        <v>10710000</v>
      </c>
      <c r="LI40" s="166" t="str">
        <f t="shared" si="79"/>
        <v/>
      </c>
      <c r="LJ40" s="166" t="str">
        <f t="shared" si="80"/>
        <v/>
      </c>
      <c r="LK40" s="166" t="str">
        <f t="shared" si="81"/>
        <v/>
      </c>
      <c r="LL40" s="166">
        <f t="shared" si="82"/>
        <v>13024752.299999999</v>
      </c>
      <c r="LM40" s="168">
        <f t="shared" si="83"/>
        <v>8783424.5099999998</v>
      </c>
      <c r="LN40" s="115"/>
      <c r="LO40" s="115"/>
      <c r="LP40" s="115">
        <v>36</v>
      </c>
      <c r="LQ40" s="115">
        <v>61</v>
      </c>
      <c r="LR40" s="115"/>
      <c r="LS40" s="115">
        <v>61</v>
      </c>
      <c r="LT40" s="115">
        <v>36</v>
      </c>
      <c r="LU40" s="115"/>
      <c r="LV40" s="115"/>
      <c r="LW40" s="115">
        <v>24</v>
      </c>
      <c r="LX40" s="115">
        <v>61</v>
      </c>
      <c r="LY40" s="115"/>
      <c r="LZ40" s="115"/>
      <c r="MA40" s="115"/>
      <c r="MB40" s="115" t="s">
        <v>363</v>
      </c>
      <c r="MC40" s="115"/>
      <c r="MD40" s="115"/>
      <c r="ME40" s="115" t="s">
        <v>363</v>
      </c>
      <c r="MF40" s="115"/>
      <c r="MG40" s="115"/>
      <c r="MH40" s="115"/>
      <c r="MI40" s="115"/>
      <c r="MJ40" s="115"/>
      <c r="MK40" s="115"/>
      <c r="ML40" s="115"/>
      <c r="MM40" s="115"/>
      <c r="MN40" s="115">
        <v>24</v>
      </c>
      <c r="MO40" s="115"/>
      <c r="MP40" s="115"/>
      <c r="MQ40" s="115"/>
      <c r="MR40" s="115"/>
      <c r="MS40" s="115"/>
      <c r="MT40" s="115"/>
      <c r="MU40" s="115"/>
      <c r="MV40" s="115">
        <v>60</v>
      </c>
      <c r="MW40" s="115"/>
      <c r="MX40" s="115"/>
      <c r="MY40" s="115"/>
      <c r="MZ40" s="115">
        <v>61</v>
      </c>
      <c r="NA40" s="142"/>
      <c r="NB40" s="115">
        <f t="shared" si="84"/>
        <v>0</v>
      </c>
      <c r="NC40" s="115">
        <f t="shared" si="85"/>
        <v>0</v>
      </c>
      <c r="ND40" s="115">
        <f t="shared" si="86"/>
        <v>20</v>
      </c>
      <c r="NE40" s="115">
        <f t="shared" si="87"/>
        <v>55</v>
      </c>
      <c r="NF40" s="115">
        <f t="shared" si="88"/>
        <v>0</v>
      </c>
      <c r="NG40" s="115">
        <f t="shared" si="89"/>
        <v>55</v>
      </c>
      <c r="NH40" s="115">
        <f t="shared" si="90"/>
        <v>20</v>
      </c>
      <c r="NI40" s="115">
        <f t="shared" si="91"/>
        <v>0</v>
      </c>
      <c r="NJ40" s="115">
        <f t="shared" si="92"/>
        <v>0</v>
      </c>
      <c r="NK40" s="115">
        <f t="shared" si="93"/>
        <v>0</v>
      </c>
      <c r="NL40" s="115">
        <f t="shared" si="94"/>
        <v>55</v>
      </c>
      <c r="NM40" s="115">
        <f t="shared" si="95"/>
        <v>0</v>
      </c>
      <c r="NN40" s="115">
        <f t="shared" si="96"/>
        <v>0</v>
      </c>
      <c r="NO40" s="115">
        <f t="shared" si="97"/>
        <v>0</v>
      </c>
      <c r="NP40" s="115">
        <f t="shared" si="98"/>
        <v>55</v>
      </c>
      <c r="NQ40" s="115">
        <f t="shared" si="99"/>
        <v>0</v>
      </c>
      <c r="NR40" s="115">
        <f t="shared" si="100"/>
        <v>0</v>
      </c>
      <c r="NS40" s="115">
        <f t="shared" si="101"/>
        <v>55</v>
      </c>
      <c r="NT40" s="115">
        <f t="shared" si="102"/>
        <v>0</v>
      </c>
      <c r="NU40" s="115">
        <f t="shared" si="103"/>
        <v>0</v>
      </c>
      <c r="NV40" s="115">
        <f t="shared" si="104"/>
        <v>0</v>
      </c>
      <c r="NW40" s="115">
        <f t="shared" si="105"/>
        <v>0</v>
      </c>
      <c r="NX40" s="115">
        <f t="shared" si="106"/>
        <v>0</v>
      </c>
      <c r="NY40" s="115">
        <f t="shared" si="107"/>
        <v>0</v>
      </c>
      <c r="NZ40" s="115">
        <f t="shared" si="108"/>
        <v>0</v>
      </c>
      <c r="OA40" s="115">
        <f t="shared" si="109"/>
        <v>0</v>
      </c>
      <c r="OB40" s="115">
        <f t="shared" si="110"/>
        <v>0</v>
      </c>
      <c r="OC40" s="115">
        <f t="shared" si="111"/>
        <v>0</v>
      </c>
      <c r="OD40" s="115">
        <f t="shared" si="112"/>
        <v>0</v>
      </c>
      <c r="OE40" s="115">
        <f t="shared" si="113"/>
        <v>0</v>
      </c>
      <c r="OF40" s="115">
        <f t="shared" si="114"/>
        <v>0</v>
      </c>
      <c r="OG40" s="115">
        <f t="shared" si="115"/>
        <v>0</v>
      </c>
      <c r="OH40" s="115">
        <f t="shared" si="116"/>
        <v>0</v>
      </c>
      <c r="OI40" s="115">
        <f t="shared" si="117"/>
        <v>0</v>
      </c>
      <c r="OJ40" s="115">
        <f t="shared" si="118"/>
        <v>55</v>
      </c>
      <c r="OK40" s="115">
        <f t="shared" si="119"/>
        <v>0</v>
      </c>
      <c r="OL40" s="115">
        <f t="shared" si="120"/>
        <v>0</v>
      </c>
      <c r="OM40" s="115">
        <f t="shared" si="121"/>
        <v>0</v>
      </c>
      <c r="ON40" s="115">
        <f t="shared" si="122"/>
        <v>55</v>
      </c>
      <c r="OO40" s="142"/>
      <c r="OP40" s="170" t="str">
        <f t="shared" si="123"/>
        <v/>
      </c>
      <c r="OQ40" s="170" t="str">
        <f t="shared" si="124"/>
        <v/>
      </c>
      <c r="OR40" s="170">
        <f t="shared" si="125"/>
        <v>32.372934210526317</v>
      </c>
      <c r="OS40" s="170">
        <f t="shared" si="126"/>
        <v>28.388573076923077</v>
      </c>
      <c r="OT40" s="170" t="str">
        <f t="shared" si="127"/>
        <v/>
      </c>
      <c r="OU40" s="170" t="str">
        <f t="shared" si="128"/>
        <v/>
      </c>
      <c r="OV40" s="170" t="str">
        <f t="shared" si="129"/>
        <v/>
      </c>
      <c r="OW40" s="170" t="str">
        <f t="shared" si="130"/>
        <v/>
      </c>
      <c r="OX40" s="170" t="str">
        <f t="shared" si="131"/>
        <v/>
      </c>
      <c r="OY40" s="170">
        <f t="shared" si="132"/>
        <v>38.536524538809608</v>
      </c>
      <c r="OZ40" s="170">
        <f t="shared" si="133"/>
        <v>34.066287692307689</v>
      </c>
      <c r="PA40" s="170" t="str">
        <f t="shared" si="134"/>
        <v/>
      </c>
      <c r="PB40" s="170" t="str">
        <f t="shared" si="135"/>
        <v/>
      </c>
      <c r="PC40" s="170" t="str">
        <f t="shared" si="136"/>
        <v/>
      </c>
      <c r="PD40" s="170" t="str">
        <f t="shared" si="137"/>
        <v/>
      </c>
      <c r="PE40" s="170" t="str">
        <f t="shared" si="138"/>
        <v/>
      </c>
      <c r="PF40" s="170" t="str">
        <f t="shared" si="139"/>
        <v/>
      </c>
      <c r="PG40" s="170" t="str">
        <f t="shared" si="140"/>
        <v/>
      </c>
      <c r="PH40" s="170" t="str">
        <f t="shared" si="141"/>
        <v/>
      </c>
      <c r="PI40" s="170" t="str">
        <f t="shared" si="142"/>
        <v/>
      </c>
      <c r="PJ40" s="170" t="str">
        <f t="shared" si="143"/>
        <v/>
      </c>
      <c r="PK40" s="170" t="str">
        <f t="shared" si="144"/>
        <v/>
      </c>
      <c r="PL40" s="170" t="str">
        <f t="shared" si="145"/>
        <v/>
      </c>
      <c r="PM40" s="170" t="str">
        <f t="shared" si="146"/>
        <v/>
      </c>
      <c r="PN40" s="170" t="str">
        <f t="shared" si="147"/>
        <v/>
      </c>
      <c r="PO40" s="170" t="str">
        <f t="shared" si="148"/>
        <v/>
      </c>
      <c r="PP40" s="170">
        <f t="shared" si="149"/>
        <v>45</v>
      </c>
      <c r="PQ40" s="170" t="str">
        <f t="shared" si="150"/>
        <v/>
      </c>
      <c r="PR40" s="170" t="str">
        <f t="shared" si="151"/>
        <v/>
      </c>
      <c r="PS40" s="170" t="str">
        <f t="shared" si="152"/>
        <v/>
      </c>
      <c r="PT40" s="170" t="str">
        <f t="shared" si="153"/>
        <v/>
      </c>
      <c r="PU40" s="170" t="str">
        <f t="shared" si="154"/>
        <v/>
      </c>
      <c r="PV40" s="170" t="str">
        <f t="shared" si="155"/>
        <v/>
      </c>
      <c r="PW40" s="170" t="str">
        <f t="shared" si="156"/>
        <v/>
      </c>
      <c r="PX40" s="170">
        <f t="shared" si="157"/>
        <v>36.905144999999997</v>
      </c>
      <c r="PY40" s="170" t="str">
        <f t="shared" si="158"/>
        <v/>
      </c>
      <c r="PZ40" s="170" t="str">
        <f t="shared" si="159"/>
        <v/>
      </c>
      <c r="QA40" s="170" t="str">
        <f t="shared" si="160"/>
        <v/>
      </c>
      <c r="QB40" s="170">
        <f t="shared" si="161"/>
        <v>30.346381554603539</v>
      </c>
      <c r="QC40" s="172"/>
      <c r="QD40" s="171" t="str">
        <f t="shared" si="162"/>
        <v/>
      </c>
      <c r="QE40" s="172" t="str">
        <f t="shared" si="163"/>
        <v/>
      </c>
      <c r="QF40" s="172">
        <f t="shared" si="164"/>
        <v>52.372934210526317</v>
      </c>
      <c r="QG40" s="172">
        <f t="shared" si="165"/>
        <v>83.38857307692308</v>
      </c>
      <c r="QH40" s="172" t="str">
        <f t="shared" si="166"/>
        <v/>
      </c>
      <c r="QI40" s="172" t="str">
        <f t="shared" si="167"/>
        <v/>
      </c>
      <c r="QJ40" s="172" t="str">
        <f t="shared" si="168"/>
        <v/>
      </c>
      <c r="QK40" s="172" t="str">
        <f t="shared" si="169"/>
        <v/>
      </c>
      <c r="QL40" s="172" t="str">
        <f t="shared" si="170"/>
        <v/>
      </c>
      <c r="QM40" s="172">
        <f t="shared" si="171"/>
        <v>38.536524538809608</v>
      </c>
      <c r="QN40" s="172">
        <f t="shared" si="172"/>
        <v>89.066287692307696</v>
      </c>
      <c r="QO40" s="172" t="str">
        <f t="shared" si="173"/>
        <v/>
      </c>
      <c r="QP40" s="172" t="str">
        <f t="shared" si="174"/>
        <v/>
      </c>
      <c r="QQ40" s="172" t="str">
        <f t="shared" si="175"/>
        <v/>
      </c>
      <c r="QR40" s="172" t="str">
        <f t="shared" si="176"/>
        <v/>
      </c>
      <c r="QS40" s="172" t="str">
        <f t="shared" si="177"/>
        <v/>
      </c>
      <c r="QT40" s="172" t="str">
        <f t="shared" si="178"/>
        <v/>
      </c>
      <c r="QU40" s="172" t="str">
        <f t="shared" si="179"/>
        <v/>
      </c>
      <c r="QV40" s="172" t="str">
        <f t="shared" si="180"/>
        <v/>
      </c>
      <c r="QW40" s="172" t="str">
        <f t="shared" si="181"/>
        <v/>
      </c>
      <c r="QX40" s="172" t="str">
        <f t="shared" si="182"/>
        <v/>
      </c>
      <c r="QY40" s="172" t="str">
        <f t="shared" si="183"/>
        <v/>
      </c>
      <c r="QZ40" s="172" t="str">
        <f t="shared" si="184"/>
        <v/>
      </c>
      <c r="RA40" s="172" t="str">
        <f t="shared" si="185"/>
        <v/>
      </c>
      <c r="RB40" s="172" t="str">
        <f t="shared" si="186"/>
        <v/>
      </c>
      <c r="RC40" s="172" t="str">
        <f t="shared" si="187"/>
        <v/>
      </c>
      <c r="RD40" s="172">
        <f t="shared" si="188"/>
        <v>45</v>
      </c>
      <c r="RE40" s="172" t="str">
        <f t="shared" si="189"/>
        <v/>
      </c>
      <c r="RF40" s="172" t="str">
        <f t="shared" si="190"/>
        <v/>
      </c>
      <c r="RG40" s="172" t="str">
        <f t="shared" si="191"/>
        <v/>
      </c>
      <c r="RH40" s="172" t="str">
        <f t="shared" si="192"/>
        <v/>
      </c>
      <c r="RI40" s="172" t="str">
        <f t="shared" si="193"/>
        <v/>
      </c>
      <c r="RJ40" s="172" t="str">
        <f t="shared" si="194"/>
        <v/>
      </c>
      <c r="RK40" s="172" t="str">
        <f t="shared" si="195"/>
        <v/>
      </c>
      <c r="RL40" s="172">
        <f t="shared" si="196"/>
        <v>91.905145000000005</v>
      </c>
      <c r="RM40" s="172" t="str">
        <f t="shared" si="197"/>
        <v/>
      </c>
      <c r="RN40" s="172" t="str">
        <f t="shared" si="198"/>
        <v/>
      </c>
      <c r="RO40" s="172" t="str">
        <f t="shared" si="199"/>
        <v/>
      </c>
      <c r="RP40" s="172">
        <f t="shared" si="200"/>
        <v>85.346381554603539</v>
      </c>
      <c r="RQ40" s="173">
        <f t="shared" si="201"/>
        <v>91.905145000000005</v>
      </c>
      <c r="RR40" s="21" t="str">
        <f t="shared" si="202"/>
        <v/>
      </c>
      <c r="RS40" s="21" t="str">
        <f t="shared" si="203"/>
        <v/>
      </c>
      <c r="RT40" s="21" t="str">
        <f t="shared" si="204"/>
        <v/>
      </c>
      <c r="RU40" s="21" t="str">
        <f t="shared" si="205"/>
        <v/>
      </c>
      <c r="RV40" s="21" t="str">
        <f t="shared" si="206"/>
        <v>SANDOX CIENTIFICA</v>
      </c>
      <c r="RW40" s="21" t="str">
        <f t="shared" si="207"/>
        <v/>
      </c>
      <c r="RX40" s="174" t="str">
        <f t="shared" si="208"/>
        <v>SANDOX CIENTIFICA</v>
      </c>
      <c r="RY40" s="175" t="str">
        <f t="shared" si="209"/>
        <v/>
      </c>
      <c r="RZ40" s="175" t="str">
        <f t="shared" si="210"/>
        <v/>
      </c>
      <c r="SA40" s="175" t="str">
        <f t="shared" si="211"/>
        <v/>
      </c>
      <c r="SB40" s="175" t="str">
        <f t="shared" si="212"/>
        <v/>
      </c>
      <c r="SC40" s="175">
        <f t="shared" si="213"/>
        <v>10710000</v>
      </c>
      <c r="SD40" s="175" t="str">
        <f t="shared" si="214"/>
        <v/>
      </c>
      <c r="SE40" s="175">
        <f t="shared" si="215"/>
        <v>10710000</v>
      </c>
      <c r="SF40" s="176"/>
    </row>
    <row r="41" spans="1:500" s="5" customFormat="1" ht="25.5" hidden="1">
      <c r="A41" s="75">
        <v>31</v>
      </c>
      <c r="B41" s="82" t="s">
        <v>150</v>
      </c>
      <c r="C41" s="80" t="s">
        <v>185</v>
      </c>
      <c r="D41" s="76" t="s">
        <v>186</v>
      </c>
      <c r="E41" s="76" t="s">
        <v>187</v>
      </c>
      <c r="F41" s="77">
        <v>8</v>
      </c>
      <c r="G41" s="106">
        <v>53022167.998240001</v>
      </c>
      <c r="H41" s="109" t="s">
        <v>369</v>
      </c>
      <c r="I41" s="109" t="s">
        <v>369</v>
      </c>
      <c r="J41" s="109" t="s">
        <v>369</v>
      </c>
      <c r="K41" s="110">
        <v>52360000</v>
      </c>
      <c r="L41" s="109" t="s">
        <v>369</v>
      </c>
      <c r="M41" s="109" t="s">
        <v>369</v>
      </c>
      <c r="N41" s="109" t="s">
        <v>369</v>
      </c>
      <c r="O41" s="110">
        <v>42443015.999999993</v>
      </c>
      <c r="P41" s="109" t="s">
        <v>369</v>
      </c>
      <c r="Q41" s="109" t="s">
        <v>369</v>
      </c>
      <c r="R41" s="109" t="s">
        <v>369</v>
      </c>
      <c r="S41" s="109" t="s">
        <v>369</v>
      </c>
      <c r="T41" s="109" t="s">
        <v>369</v>
      </c>
      <c r="U41" s="109" t="s">
        <v>369</v>
      </c>
      <c r="V41" s="109" t="s">
        <v>369</v>
      </c>
      <c r="W41" s="109" t="s">
        <v>369</v>
      </c>
      <c r="X41" s="109" t="s">
        <v>369</v>
      </c>
      <c r="Y41" s="109" t="s">
        <v>369</v>
      </c>
      <c r="Z41" s="110">
        <v>50092336</v>
      </c>
      <c r="AA41" s="109" t="s">
        <v>369</v>
      </c>
      <c r="AB41" s="109" t="s">
        <v>369</v>
      </c>
      <c r="AC41" s="109" t="s">
        <v>369</v>
      </c>
      <c r="AD41" s="109" t="s">
        <v>369</v>
      </c>
      <c r="AE41" s="109" t="s">
        <v>369</v>
      </c>
      <c r="AF41" s="109" t="s">
        <v>369</v>
      </c>
      <c r="AG41" s="109" t="s">
        <v>369</v>
      </c>
      <c r="AH41" s="109" t="s">
        <v>369</v>
      </c>
      <c r="AI41" s="109" t="s">
        <v>369</v>
      </c>
      <c r="AJ41" s="109" t="s">
        <v>369</v>
      </c>
      <c r="AK41" s="109" t="s">
        <v>369</v>
      </c>
      <c r="AL41" s="109" t="s">
        <v>369</v>
      </c>
      <c r="AM41" s="109" t="s">
        <v>369</v>
      </c>
      <c r="AN41" s="109" t="s">
        <v>369</v>
      </c>
      <c r="AO41" s="109" t="s">
        <v>369</v>
      </c>
      <c r="AP41" s="109" t="s">
        <v>369</v>
      </c>
      <c r="AQ41" s="109" t="s">
        <v>369</v>
      </c>
      <c r="AR41" s="109" t="s">
        <v>369</v>
      </c>
      <c r="AS41" s="109" t="s">
        <v>369</v>
      </c>
      <c r="AT41" s="109" t="s">
        <v>369</v>
      </c>
      <c r="AU41" s="144"/>
      <c r="AV41" s="130" t="s">
        <v>111</v>
      </c>
      <c r="AW41" s="130" t="s">
        <v>111</v>
      </c>
      <c r="AX41" s="130" t="s">
        <v>111</v>
      </c>
      <c r="AY41" s="130" t="s">
        <v>111</v>
      </c>
      <c r="AZ41" s="130" t="s">
        <v>111</v>
      </c>
      <c r="BA41" s="130" t="s">
        <v>111</v>
      </c>
      <c r="BB41" s="130" t="s">
        <v>111</v>
      </c>
      <c r="BC41" s="130" t="s">
        <v>115</v>
      </c>
      <c r="BD41" s="130" t="s">
        <v>111</v>
      </c>
      <c r="BE41" s="130" t="s">
        <v>111</v>
      </c>
      <c r="BF41" s="130" t="s">
        <v>111</v>
      </c>
      <c r="BG41" s="130" t="s">
        <v>111</v>
      </c>
      <c r="BH41" s="130" t="s">
        <v>115</v>
      </c>
      <c r="BI41" s="130" t="s">
        <v>111</v>
      </c>
      <c r="BJ41" s="130" t="s">
        <v>111</v>
      </c>
      <c r="BK41" s="130" t="s">
        <v>111</v>
      </c>
      <c r="BL41" s="130" t="s">
        <v>115</v>
      </c>
      <c r="BM41" s="130" t="s">
        <v>115</v>
      </c>
      <c r="BN41" s="130" t="s">
        <v>111</v>
      </c>
      <c r="BO41" s="130" t="s">
        <v>115</v>
      </c>
      <c r="BP41" s="130" t="s">
        <v>111</v>
      </c>
      <c r="BQ41" s="130" t="s">
        <v>111</v>
      </c>
      <c r="BR41" s="130" t="s">
        <v>111</v>
      </c>
      <c r="BS41" s="130" t="s">
        <v>111</v>
      </c>
      <c r="BT41" s="130" t="s">
        <v>111</v>
      </c>
      <c r="BU41" s="130" t="s">
        <v>111</v>
      </c>
      <c r="BV41" s="130" t="s">
        <v>111</v>
      </c>
      <c r="BW41" s="130" t="s">
        <v>111</v>
      </c>
      <c r="BX41" s="130" t="s">
        <v>111</v>
      </c>
      <c r="BY41" s="130" t="s">
        <v>115</v>
      </c>
      <c r="BZ41" s="130" t="s">
        <v>111</v>
      </c>
      <c r="CA41" s="130" t="s">
        <v>111</v>
      </c>
      <c r="CB41" s="130" t="s">
        <v>111</v>
      </c>
      <c r="CC41" s="130" t="s">
        <v>111</v>
      </c>
      <c r="CD41" s="130" t="s">
        <v>111</v>
      </c>
      <c r="CE41" s="130" t="s">
        <v>111</v>
      </c>
      <c r="CF41" s="130" t="s">
        <v>111</v>
      </c>
      <c r="CG41" s="130" t="s">
        <v>111</v>
      </c>
      <c r="CH41" s="130" t="s">
        <v>111</v>
      </c>
      <c r="CI41" s="131" t="s">
        <v>111</v>
      </c>
      <c r="CJ41" s="131" t="s">
        <v>111</v>
      </c>
      <c r="CK41" s="131" t="s">
        <v>111</v>
      </c>
      <c r="CL41" s="131" t="s">
        <v>111</v>
      </c>
      <c r="CM41" s="131" t="s">
        <v>111</v>
      </c>
      <c r="CN41" s="131" t="s">
        <v>111</v>
      </c>
      <c r="CO41" s="131" t="s">
        <v>111</v>
      </c>
      <c r="CP41" s="131" t="s">
        <v>111</v>
      </c>
      <c r="CQ41" s="131" t="s">
        <v>111</v>
      </c>
      <c r="CR41" s="131" t="s">
        <v>111</v>
      </c>
      <c r="CS41" s="131" t="s">
        <v>111</v>
      </c>
      <c r="CT41" s="131" t="s">
        <v>111</v>
      </c>
      <c r="CU41" s="131" t="s">
        <v>115</v>
      </c>
      <c r="CV41" s="131" t="s">
        <v>111</v>
      </c>
      <c r="CW41" s="131" t="s">
        <v>111</v>
      </c>
      <c r="CX41" s="131" t="s">
        <v>111</v>
      </c>
      <c r="CY41" s="131" t="s">
        <v>111</v>
      </c>
      <c r="CZ41" s="131" t="s">
        <v>111</v>
      </c>
      <c r="DA41" s="131" t="s">
        <v>111</v>
      </c>
      <c r="DB41" s="131" t="s">
        <v>111</v>
      </c>
      <c r="DC41" s="131" t="s">
        <v>111</v>
      </c>
      <c r="DD41" s="131" t="s">
        <v>111</v>
      </c>
      <c r="DE41" s="131" t="s">
        <v>111</v>
      </c>
      <c r="DF41" s="131" t="s">
        <v>111</v>
      </c>
      <c r="DG41" s="131" t="s">
        <v>115</v>
      </c>
      <c r="DH41" s="131" t="s">
        <v>111</v>
      </c>
      <c r="DI41" s="131" t="s">
        <v>111</v>
      </c>
      <c r="DJ41" s="131" t="s">
        <v>115</v>
      </c>
      <c r="DK41" s="131" t="s">
        <v>111</v>
      </c>
      <c r="DL41" s="131" t="s">
        <v>111</v>
      </c>
      <c r="DM41" s="131" t="s">
        <v>111</v>
      </c>
      <c r="DN41" s="131" t="s">
        <v>111</v>
      </c>
      <c r="DO41" s="131" t="s">
        <v>111</v>
      </c>
      <c r="DP41" s="131" t="s">
        <v>111</v>
      </c>
      <c r="DQ41" s="131" t="s">
        <v>111</v>
      </c>
      <c r="DR41" s="131" t="s">
        <v>111</v>
      </c>
      <c r="DS41" s="131" t="s">
        <v>111</v>
      </c>
      <c r="DT41" s="131" t="s">
        <v>111</v>
      </c>
      <c r="DU41" s="131" t="s">
        <v>111</v>
      </c>
      <c r="DV41" s="132" t="s">
        <v>111</v>
      </c>
      <c r="DW41" s="132" t="s">
        <v>111</v>
      </c>
      <c r="DX41" s="132" t="s">
        <v>111</v>
      </c>
      <c r="DY41" s="132" t="s">
        <v>111</v>
      </c>
      <c r="DZ41" s="132" t="s">
        <v>111</v>
      </c>
      <c r="EA41" s="132" t="s">
        <v>111</v>
      </c>
      <c r="EB41" s="132" t="s">
        <v>111</v>
      </c>
      <c r="EC41" s="132" t="s">
        <v>111</v>
      </c>
      <c r="ED41" s="132" t="s">
        <v>111</v>
      </c>
      <c r="EE41" s="132" t="s">
        <v>111</v>
      </c>
      <c r="EF41" s="132" t="s">
        <v>111</v>
      </c>
      <c r="EG41" s="132" t="s">
        <v>111</v>
      </c>
      <c r="EH41" s="132" t="s">
        <v>111</v>
      </c>
      <c r="EI41" s="132" t="s">
        <v>111</v>
      </c>
      <c r="EJ41" s="132" t="s">
        <v>111</v>
      </c>
      <c r="EK41" s="132" t="s">
        <v>111</v>
      </c>
      <c r="EL41" s="132" t="s">
        <v>111</v>
      </c>
      <c r="EM41" s="132" t="s">
        <v>111</v>
      </c>
      <c r="EN41" s="132" t="s">
        <v>111</v>
      </c>
      <c r="EO41" s="132" t="s">
        <v>111</v>
      </c>
      <c r="EP41" s="132" t="s">
        <v>111</v>
      </c>
      <c r="EQ41" s="132" t="s">
        <v>111</v>
      </c>
      <c r="ER41" s="132" t="s">
        <v>111</v>
      </c>
      <c r="ES41" s="132" t="s">
        <v>111</v>
      </c>
      <c r="ET41" s="132" t="s">
        <v>115</v>
      </c>
      <c r="EU41" s="132" t="s">
        <v>111</v>
      </c>
      <c r="EV41" s="132" t="s">
        <v>111</v>
      </c>
      <c r="EW41" s="132" t="s">
        <v>111</v>
      </c>
      <c r="EX41" s="132" t="s">
        <v>111</v>
      </c>
      <c r="EY41" s="132" t="s">
        <v>115</v>
      </c>
      <c r="EZ41" s="132" t="s">
        <v>111</v>
      </c>
      <c r="FA41" s="132" t="s">
        <v>111</v>
      </c>
      <c r="FB41" s="132" t="s">
        <v>111</v>
      </c>
      <c r="FC41" s="132" t="s">
        <v>111</v>
      </c>
      <c r="FD41" s="132" t="s">
        <v>111</v>
      </c>
      <c r="FE41" s="132" t="s">
        <v>111</v>
      </c>
      <c r="FF41" s="132" t="s">
        <v>111</v>
      </c>
      <c r="FG41" s="132" t="s">
        <v>111</v>
      </c>
      <c r="FH41" s="132" t="s">
        <v>111</v>
      </c>
      <c r="FI41" s="136"/>
      <c r="FJ41" s="138" t="str">
        <f t="shared" si="5"/>
        <v>CUMPLE</v>
      </c>
      <c r="FK41" s="138" t="str">
        <f t="shared" si="6"/>
        <v>CUMPLE</v>
      </c>
      <c r="FL41" s="138" t="str">
        <f t="shared" si="7"/>
        <v>CUMPLE</v>
      </c>
      <c r="FM41" s="138" t="str">
        <f t="shared" si="8"/>
        <v>CUMPLE</v>
      </c>
      <c r="FN41" s="138" t="str">
        <f t="shared" si="9"/>
        <v>CUMPLE</v>
      </c>
      <c r="FO41" s="138" t="str">
        <f t="shared" si="10"/>
        <v>CUMPLE</v>
      </c>
      <c r="FP41" s="138" t="str">
        <f t="shared" si="11"/>
        <v>CUMPLE</v>
      </c>
      <c r="FQ41" s="138" t="str">
        <f t="shared" si="12"/>
        <v>NO CUMPLE</v>
      </c>
      <c r="FR41" s="138" t="str">
        <f t="shared" si="13"/>
        <v>CUMPLE</v>
      </c>
      <c r="FS41" s="138" t="str">
        <f t="shared" si="14"/>
        <v>CUMPLE</v>
      </c>
      <c r="FT41" s="138" t="str">
        <f t="shared" si="15"/>
        <v>CUMPLE</v>
      </c>
      <c r="FU41" s="138" t="str">
        <f t="shared" si="16"/>
        <v>CUMPLE</v>
      </c>
      <c r="FV41" s="138" t="str">
        <f t="shared" si="17"/>
        <v>NO CUMPLE</v>
      </c>
      <c r="FW41" s="138" t="str">
        <f t="shared" si="18"/>
        <v>CUMPLE</v>
      </c>
      <c r="FX41" s="138" t="str">
        <f t="shared" si="19"/>
        <v>CUMPLE</v>
      </c>
      <c r="FY41" s="138" t="str">
        <f t="shared" si="20"/>
        <v>CUMPLE</v>
      </c>
      <c r="FZ41" s="138" t="str">
        <f t="shared" si="21"/>
        <v>NO CUMPLE</v>
      </c>
      <c r="GA41" s="138" t="str">
        <f t="shared" si="22"/>
        <v>NO CUMPLE</v>
      </c>
      <c r="GB41" s="138" t="str">
        <f t="shared" si="23"/>
        <v>CUMPLE</v>
      </c>
      <c r="GC41" s="138" t="str">
        <f t="shared" si="24"/>
        <v>NO CUMPLE</v>
      </c>
      <c r="GD41" s="138" t="str">
        <f t="shared" si="25"/>
        <v>CUMPLE</v>
      </c>
      <c r="GE41" s="138" t="str">
        <f t="shared" si="26"/>
        <v>CUMPLE</v>
      </c>
      <c r="GF41" s="138" t="str">
        <f t="shared" si="27"/>
        <v>CUMPLE</v>
      </c>
      <c r="GG41" s="138" t="str">
        <f t="shared" si="28"/>
        <v>CUMPLE</v>
      </c>
      <c r="GH41" s="138" t="str">
        <f t="shared" si="29"/>
        <v>NO CUMPLE</v>
      </c>
      <c r="GI41" s="138" t="str">
        <f t="shared" si="30"/>
        <v>CUMPLE</v>
      </c>
      <c r="GJ41" s="138" t="str">
        <f t="shared" si="31"/>
        <v>CUMPLE</v>
      </c>
      <c r="GK41" s="138" t="str">
        <f t="shared" si="32"/>
        <v>NO CUMPLE</v>
      </c>
      <c r="GL41" s="138" t="str">
        <f t="shared" si="33"/>
        <v>CUMPLE</v>
      </c>
      <c r="GM41" s="138" t="str">
        <f t="shared" si="34"/>
        <v>NO CUMPLE</v>
      </c>
      <c r="GN41" s="138" t="str">
        <f t="shared" si="35"/>
        <v>CUMPLE</v>
      </c>
      <c r="GO41" s="138" t="str">
        <f t="shared" si="36"/>
        <v>CUMPLE</v>
      </c>
      <c r="GP41" s="138" t="str">
        <f t="shared" si="37"/>
        <v>CUMPLE</v>
      </c>
      <c r="GQ41" s="138" t="str">
        <f t="shared" si="38"/>
        <v>CUMPLE</v>
      </c>
      <c r="GR41" s="138" t="str">
        <f t="shared" si="39"/>
        <v>CUMPLE</v>
      </c>
      <c r="GS41" s="138" t="str">
        <f t="shared" si="40"/>
        <v>CUMPLE</v>
      </c>
      <c r="GT41" s="138" t="str">
        <f t="shared" si="41"/>
        <v>CUMPLE</v>
      </c>
      <c r="GU41" s="138" t="str">
        <f t="shared" si="42"/>
        <v>CUMPLE</v>
      </c>
      <c r="GV41" s="138" t="str">
        <f t="shared" si="43"/>
        <v>CUMPLE</v>
      </c>
      <c r="GW41" s="141"/>
      <c r="GX41" s="124" t="s">
        <v>369</v>
      </c>
      <c r="GY41" s="124" t="s">
        <v>369</v>
      </c>
      <c r="GZ41" s="124" t="s">
        <v>369</v>
      </c>
      <c r="HA41" s="124" t="s">
        <v>111</v>
      </c>
      <c r="HB41" s="124" t="s">
        <v>369</v>
      </c>
      <c r="HC41" s="124" t="s">
        <v>369</v>
      </c>
      <c r="HD41" s="124" t="s">
        <v>369</v>
      </c>
      <c r="HE41" s="124" t="s">
        <v>111</v>
      </c>
      <c r="HF41" s="124" t="s">
        <v>369</v>
      </c>
      <c r="HG41" s="124" t="s">
        <v>369</v>
      </c>
      <c r="HH41" s="124" t="s">
        <v>369</v>
      </c>
      <c r="HI41" s="124" t="s">
        <v>369</v>
      </c>
      <c r="HJ41" s="124" t="s">
        <v>369</v>
      </c>
      <c r="HK41" s="124" t="s">
        <v>369</v>
      </c>
      <c r="HL41" s="124" t="s">
        <v>369</v>
      </c>
      <c r="HM41" s="124" t="s">
        <v>369</v>
      </c>
      <c r="HN41" s="124" t="s">
        <v>369</v>
      </c>
      <c r="HO41" s="124" t="s">
        <v>369</v>
      </c>
      <c r="HP41" s="124" t="s">
        <v>111</v>
      </c>
      <c r="HQ41" s="124" t="s">
        <v>369</v>
      </c>
      <c r="HR41" s="124" t="s">
        <v>369</v>
      </c>
      <c r="HS41" s="124" t="s">
        <v>369</v>
      </c>
      <c r="HT41" s="124" t="s">
        <v>369</v>
      </c>
      <c r="HU41" s="124" t="s">
        <v>369</v>
      </c>
      <c r="HV41" s="124" t="s">
        <v>369</v>
      </c>
      <c r="HW41" s="124" t="s">
        <v>369</v>
      </c>
      <c r="HX41" s="124" t="s">
        <v>369</v>
      </c>
      <c r="HY41" s="124" t="s">
        <v>369</v>
      </c>
      <c r="HZ41" s="124" t="s">
        <v>369</v>
      </c>
      <c r="IA41" s="124" t="s">
        <v>369</v>
      </c>
      <c r="IB41" s="124" t="s">
        <v>369</v>
      </c>
      <c r="IC41" s="124" t="s">
        <v>369</v>
      </c>
      <c r="ID41" s="124" t="s">
        <v>369</v>
      </c>
      <c r="IE41" s="124" t="s">
        <v>369</v>
      </c>
      <c r="IF41" s="124" t="s">
        <v>369</v>
      </c>
      <c r="IG41" s="124" t="s">
        <v>369</v>
      </c>
      <c r="IH41" s="124" t="s">
        <v>369</v>
      </c>
      <c r="II41" s="124" t="s">
        <v>369</v>
      </c>
      <c r="IJ41" s="124" t="s">
        <v>369</v>
      </c>
      <c r="IK41" s="142"/>
      <c r="IL41" s="154" t="s">
        <v>369</v>
      </c>
      <c r="IM41" s="154" t="s">
        <v>369</v>
      </c>
      <c r="IN41" s="154" t="s">
        <v>369</v>
      </c>
      <c r="IO41" s="154" t="s">
        <v>111</v>
      </c>
      <c r="IP41" s="154" t="s">
        <v>369</v>
      </c>
      <c r="IQ41" s="154" t="s">
        <v>369</v>
      </c>
      <c r="IR41" s="154" t="s">
        <v>369</v>
      </c>
      <c r="IS41" s="154" t="s">
        <v>111</v>
      </c>
      <c r="IT41" s="154" t="s">
        <v>369</v>
      </c>
      <c r="IU41" s="154" t="s">
        <v>369</v>
      </c>
      <c r="IV41" s="154" t="s">
        <v>369</v>
      </c>
      <c r="IW41" s="154" t="s">
        <v>369</v>
      </c>
      <c r="IX41" s="154" t="s">
        <v>369</v>
      </c>
      <c r="IY41" s="154" t="s">
        <v>369</v>
      </c>
      <c r="IZ41" s="154" t="s">
        <v>369</v>
      </c>
      <c r="JA41" s="154" t="s">
        <v>369</v>
      </c>
      <c r="JB41" s="154" t="s">
        <v>369</v>
      </c>
      <c r="JC41" s="154" t="s">
        <v>369</v>
      </c>
      <c r="JD41" s="154" t="s">
        <v>111</v>
      </c>
      <c r="JE41" s="154" t="s">
        <v>369</v>
      </c>
      <c r="JF41" s="154" t="s">
        <v>369</v>
      </c>
      <c r="JG41" s="154" t="s">
        <v>369</v>
      </c>
      <c r="JH41" s="154" t="s">
        <v>369</v>
      </c>
      <c r="JI41" s="154" t="s">
        <v>369</v>
      </c>
      <c r="JJ41" s="154" t="s">
        <v>369</v>
      </c>
      <c r="JK41" s="154" t="s">
        <v>369</v>
      </c>
      <c r="JL41" s="154" t="s">
        <v>369</v>
      </c>
      <c r="JM41" s="154" t="s">
        <v>369</v>
      </c>
      <c r="JN41" s="154" t="s">
        <v>369</v>
      </c>
      <c r="JO41" s="154" t="s">
        <v>369</v>
      </c>
      <c r="JP41" s="154" t="s">
        <v>369</v>
      </c>
      <c r="JQ41" s="154" t="s">
        <v>369</v>
      </c>
      <c r="JR41" s="154" t="s">
        <v>369</v>
      </c>
      <c r="JS41" s="154" t="s">
        <v>369</v>
      </c>
      <c r="JT41" s="154" t="s">
        <v>369</v>
      </c>
      <c r="JU41" s="154" t="s">
        <v>369</v>
      </c>
      <c r="JV41" s="154" t="s">
        <v>369</v>
      </c>
      <c r="JW41" s="154" t="s">
        <v>369</v>
      </c>
      <c r="JX41" s="154" t="s">
        <v>369</v>
      </c>
      <c r="JY41" s="141"/>
      <c r="JZ41" s="166" t="str">
        <f t="shared" si="44"/>
        <v/>
      </c>
      <c r="KA41" s="166" t="str">
        <f t="shared" si="45"/>
        <v/>
      </c>
      <c r="KB41" s="166" t="str">
        <f t="shared" si="46"/>
        <v/>
      </c>
      <c r="KC41" s="166">
        <f t="shared" si="47"/>
        <v>52360000</v>
      </c>
      <c r="KD41" s="166" t="str">
        <f t="shared" si="48"/>
        <v/>
      </c>
      <c r="KE41" s="166" t="str">
        <f t="shared" si="49"/>
        <v/>
      </c>
      <c r="KF41" s="166" t="str">
        <f t="shared" si="50"/>
        <v/>
      </c>
      <c r="KG41" s="166" t="str">
        <f t="shared" si="51"/>
        <v/>
      </c>
      <c r="KH41" s="166" t="str">
        <f t="shared" si="52"/>
        <v/>
      </c>
      <c r="KI41" s="166" t="str">
        <f t="shared" si="53"/>
        <v/>
      </c>
      <c r="KJ41" s="166" t="str">
        <f t="shared" si="54"/>
        <v/>
      </c>
      <c r="KK41" s="166" t="str">
        <f t="shared" si="55"/>
        <v/>
      </c>
      <c r="KL41" s="166" t="str">
        <f t="shared" si="56"/>
        <v/>
      </c>
      <c r="KM41" s="166" t="str">
        <f t="shared" si="57"/>
        <v/>
      </c>
      <c r="KN41" s="166" t="str">
        <f t="shared" si="58"/>
        <v/>
      </c>
      <c r="KO41" s="166" t="str">
        <f t="shared" si="59"/>
        <v/>
      </c>
      <c r="KP41" s="166" t="str">
        <f t="shared" si="60"/>
        <v/>
      </c>
      <c r="KQ41" s="166" t="str">
        <f t="shared" si="61"/>
        <v/>
      </c>
      <c r="KR41" s="166">
        <f t="shared" si="62"/>
        <v>50092336</v>
      </c>
      <c r="KS41" s="166" t="str">
        <f t="shared" si="63"/>
        <v/>
      </c>
      <c r="KT41" s="166" t="str">
        <f t="shared" si="64"/>
        <v/>
      </c>
      <c r="KU41" s="166" t="str">
        <f t="shared" si="65"/>
        <v/>
      </c>
      <c r="KV41" s="166" t="str">
        <f t="shared" si="66"/>
        <v/>
      </c>
      <c r="KW41" s="166" t="str">
        <f t="shared" si="67"/>
        <v/>
      </c>
      <c r="KX41" s="166" t="str">
        <f t="shared" si="68"/>
        <v/>
      </c>
      <c r="KY41" s="166" t="str">
        <f t="shared" si="69"/>
        <v/>
      </c>
      <c r="KZ41" s="166" t="str">
        <f t="shared" si="70"/>
        <v/>
      </c>
      <c r="LA41" s="166" t="str">
        <f t="shared" si="71"/>
        <v/>
      </c>
      <c r="LB41" s="166" t="str">
        <f t="shared" si="72"/>
        <v/>
      </c>
      <c r="LC41" s="166" t="str">
        <f t="shared" si="73"/>
        <v/>
      </c>
      <c r="LD41" s="166" t="str">
        <f t="shared" si="74"/>
        <v/>
      </c>
      <c r="LE41" s="166" t="str">
        <f t="shared" si="75"/>
        <v/>
      </c>
      <c r="LF41" s="166" t="str">
        <f t="shared" si="76"/>
        <v/>
      </c>
      <c r="LG41" s="166" t="str">
        <f t="shared" si="77"/>
        <v/>
      </c>
      <c r="LH41" s="166" t="str">
        <f t="shared" si="78"/>
        <v/>
      </c>
      <c r="LI41" s="166" t="str">
        <f t="shared" si="79"/>
        <v/>
      </c>
      <c r="LJ41" s="166" t="str">
        <f t="shared" si="80"/>
        <v/>
      </c>
      <c r="LK41" s="166" t="str">
        <f t="shared" si="81"/>
        <v/>
      </c>
      <c r="LL41" s="166" t="str">
        <f t="shared" si="82"/>
        <v/>
      </c>
      <c r="LM41" s="168">
        <f t="shared" si="83"/>
        <v>50092336</v>
      </c>
      <c r="LN41" s="115"/>
      <c r="LO41" s="115"/>
      <c r="LP41" s="115"/>
      <c r="LQ41" s="115">
        <v>61</v>
      </c>
      <c r="LR41" s="115"/>
      <c r="LS41" s="115"/>
      <c r="LT41" s="115"/>
      <c r="LU41" s="115">
        <v>36</v>
      </c>
      <c r="LV41" s="115"/>
      <c r="LW41" s="115"/>
      <c r="LX41" s="115"/>
      <c r="LY41" s="115"/>
      <c r="LZ41" s="115"/>
      <c r="MA41" s="115"/>
      <c r="MB41" s="115"/>
      <c r="MC41" s="115"/>
      <c r="MD41" s="115"/>
      <c r="ME41" s="115"/>
      <c r="MF41" s="115">
        <v>61</v>
      </c>
      <c r="MG41" s="115"/>
      <c r="MH41" s="115"/>
      <c r="MI41" s="115"/>
      <c r="MJ41" s="115"/>
      <c r="MK41" s="115"/>
      <c r="ML41" s="115"/>
      <c r="MM41" s="115"/>
      <c r="MN41" s="115"/>
      <c r="MO41" s="115"/>
      <c r="MP41" s="115"/>
      <c r="MQ41" s="115"/>
      <c r="MR41" s="115"/>
      <c r="MS41" s="115"/>
      <c r="MT41" s="115"/>
      <c r="MU41" s="115"/>
      <c r="MV41" s="115"/>
      <c r="MW41" s="115"/>
      <c r="MX41" s="115"/>
      <c r="MY41" s="115"/>
      <c r="MZ41" s="115"/>
      <c r="NA41" s="142"/>
      <c r="NB41" s="115">
        <f t="shared" si="84"/>
        <v>0</v>
      </c>
      <c r="NC41" s="115">
        <f t="shared" si="85"/>
        <v>0</v>
      </c>
      <c r="ND41" s="115">
        <f t="shared" si="86"/>
        <v>0</v>
      </c>
      <c r="NE41" s="115">
        <f t="shared" si="87"/>
        <v>55</v>
      </c>
      <c r="NF41" s="115">
        <f t="shared" si="88"/>
        <v>0</v>
      </c>
      <c r="NG41" s="115">
        <f t="shared" si="89"/>
        <v>0</v>
      </c>
      <c r="NH41" s="115">
        <f t="shared" si="90"/>
        <v>0</v>
      </c>
      <c r="NI41" s="115">
        <f t="shared" si="91"/>
        <v>20</v>
      </c>
      <c r="NJ41" s="115">
        <f t="shared" si="92"/>
        <v>0</v>
      </c>
      <c r="NK41" s="115">
        <f t="shared" si="93"/>
        <v>0</v>
      </c>
      <c r="NL41" s="115">
        <f t="shared" si="94"/>
        <v>0</v>
      </c>
      <c r="NM41" s="115">
        <f t="shared" si="95"/>
        <v>0</v>
      </c>
      <c r="NN41" s="115">
        <f t="shared" si="96"/>
        <v>0</v>
      </c>
      <c r="NO41" s="115">
        <f t="shared" si="97"/>
        <v>0</v>
      </c>
      <c r="NP41" s="115">
        <f t="shared" si="98"/>
        <v>0</v>
      </c>
      <c r="NQ41" s="115">
        <f t="shared" si="99"/>
        <v>0</v>
      </c>
      <c r="NR41" s="115">
        <f t="shared" si="100"/>
        <v>0</v>
      </c>
      <c r="NS41" s="115">
        <f t="shared" si="101"/>
        <v>0</v>
      </c>
      <c r="NT41" s="115">
        <f t="shared" si="102"/>
        <v>55</v>
      </c>
      <c r="NU41" s="115">
        <f t="shared" si="103"/>
        <v>0</v>
      </c>
      <c r="NV41" s="115">
        <f t="shared" si="104"/>
        <v>0</v>
      </c>
      <c r="NW41" s="115">
        <f t="shared" si="105"/>
        <v>0</v>
      </c>
      <c r="NX41" s="115">
        <f t="shared" si="106"/>
        <v>0</v>
      </c>
      <c r="NY41" s="115">
        <f t="shared" si="107"/>
        <v>0</v>
      </c>
      <c r="NZ41" s="115">
        <f t="shared" si="108"/>
        <v>0</v>
      </c>
      <c r="OA41" s="115">
        <f t="shared" si="109"/>
        <v>0</v>
      </c>
      <c r="OB41" s="115">
        <f t="shared" si="110"/>
        <v>0</v>
      </c>
      <c r="OC41" s="115">
        <f t="shared" si="111"/>
        <v>0</v>
      </c>
      <c r="OD41" s="115">
        <f t="shared" si="112"/>
        <v>0</v>
      </c>
      <c r="OE41" s="115">
        <f t="shared" si="113"/>
        <v>0</v>
      </c>
      <c r="OF41" s="115">
        <f t="shared" si="114"/>
        <v>0</v>
      </c>
      <c r="OG41" s="115">
        <f t="shared" si="115"/>
        <v>0</v>
      </c>
      <c r="OH41" s="115">
        <f t="shared" si="116"/>
        <v>0</v>
      </c>
      <c r="OI41" s="115">
        <f t="shared" si="117"/>
        <v>0</v>
      </c>
      <c r="OJ41" s="115">
        <f t="shared" si="118"/>
        <v>0</v>
      </c>
      <c r="OK41" s="115">
        <f t="shared" si="119"/>
        <v>0</v>
      </c>
      <c r="OL41" s="115">
        <f t="shared" si="120"/>
        <v>0</v>
      </c>
      <c r="OM41" s="115">
        <f t="shared" si="121"/>
        <v>0</v>
      </c>
      <c r="ON41" s="115">
        <f t="shared" si="122"/>
        <v>0</v>
      </c>
      <c r="OO41" s="142"/>
      <c r="OP41" s="170" t="str">
        <f t="shared" si="123"/>
        <v/>
      </c>
      <c r="OQ41" s="170" t="str">
        <f t="shared" si="124"/>
        <v/>
      </c>
      <c r="OR41" s="170" t="str">
        <f t="shared" si="125"/>
        <v/>
      </c>
      <c r="OS41" s="170">
        <f t="shared" si="126"/>
        <v>43.05109090909091</v>
      </c>
      <c r="OT41" s="170" t="str">
        <f t="shared" si="127"/>
        <v/>
      </c>
      <c r="OU41" s="170" t="str">
        <f t="shared" si="128"/>
        <v/>
      </c>
      <c r="OV41" s="170" t="str">
        <f t="shared" si="129"/>
        <v/>
      </c>
      <c r="OW41" s="170" t="str">
        <f t="shared" si="130"/>
        <v/>
      </c>
      <c r="OX41" s="170" t="str">
        <f t="shared" si="131"/>
        <v/>
      </c>
      <c r="OY41" s="170" t="str">
        <f t="shared" si="132"/>
        <v/>
      </c>
      <c r="OZ41" s="170" t="str">
        <f t="shared" si="133"/>
        <v/>
      </c>
      <c r="PA41" s="170" t="str">
        <f t="shared" si="134"/>
        <v/>
      </c>
      <c r="PB41" s="170" t="str">
        <f t="shared" si="135"/>
        <v/>
      </c>
      <c r="PC41" s="170" t="str">
        <f t="shared" si="136"/>
        <v/>
      </c>
      <c r="PD41" s="170" t="str">
        <f t="shared" si="137"/>
        <v/>
      </c>
      <c r="PE41" s="170" t="str">
        <f t="shared" si="138"/>
        <v/>
      </c>
      <c r="PF41" s="170" t="str">
        <f t="shared" si="139"/>
        <v/>
      </c>
      <c r="PG41" s="170" t="str">
        <f t="shared" si="140"/>
        <v/>
      </c>
      <c r="PH41" s="170">
        <f t="shared" si="141"/>
        <v>45</v>
      </c>
      <c r="PI41" s="170" t="str">
        <f t="shared" si="142"/>
        <v/>
      </c>
      <c r="PJ41" s="170" t="str">
        <f t="shared" si="143"/>
        <v/>
      </c>
      <c r="PK41" s="170" t="str">
        <f t="shared" si="144"/>
        <v/>
      </c>
      <c r="PL41" s="170" t="str">
        <f t="shared" si="145"/>
        <v/>
      </c>
      <c r="PM41" s="170" t="str">
        <f t="shared" si="146"/>
        <v/>
      </c>
      <c r="PN41" s="170" t="str">
        <f t="shared" si="147"/>
        <v/>
      </c>
      <c r="PO41" s="170" t="str">
        <f t="shared" si="148"/>
        <v/>
      </c>
      <c r="PP41" s="170" t="str">
        <f t="shared" si="149"/>
        <v/>
      </c>
      <c r="PQ41" s="170" t="str">
        <f t="shared" si="150"/>
        <v/>
      </c>
      <c r="PR41" s="170" t="str">
        <f t="shared" si="151"/>
        <v/>
      </c>
      <c r="PS41" s="170" t="str">
        <f t="shared" si="152"/>
        <v/>
      </c>
      <c r="PT41" s="170" t="str">
        <f t="shared" si="153"/>
        <v/>
      </c>
      <c r="PU41" s="170" t="str">
        <f t="shared" si="154"/>
        <v/>
      </c>
      <c r="PV41" s="170" t="str">
        <f t="shared" si="155"/>
        <v/>
      </c>
      <c r="PW41" s="170" t="str">
        <f t="shared" si="156"/>
        <v/>
      </c>
      <c r="PX41" s="170" t="str">
        <f t="shared" si="157"/>
        <v/>
      </c>
      <c r="PY41" s="170" t="str">
        <f t="shared" si="158"/>
        <v/>
      </c>
      <c r="PZ41" s="170" t="str">
        <f t="shared" si="159"/>
        <v/>
      </c>
      <c r="QA41" s="170" t="str">
        <f t="shared" si="160"/>
        <v/>
      </c>
      <c r="QB41" s="170" t="str">
        <f t="shared" si="161"/>
        <v/>
      </c>
      <c r="QC41" s="172"/>
      <c r="QD41" s="171" t="str">
        <f t="shared" si="162"/>
        <v/>
      </c>
      <c r="QE41" s="172" t="str">
        <f t="shared" si="163"/>
        <v/>
      </c>
      <c r="QF41" s="172" t="str">
        <f t="shared" si="164"/>
        <v/>
      </c>
      <c r="QG41" s="172">
        <f t="shared" si="165"/>
        <v>98.051090909090902</v>
      </c>
      <c r="QH41" s="172" t="str">
        <f t="shared" si="166"/>
        <v/>
      </c>
      <c r="QI41" s="172" t="str">
        <f t="shared" si="167"/>
        <v/>
      </c>
      <c r="QJ41" s="172" t="str">
        <f t="shared" si="168"/>
        <v/>
      </c>
      <c r="QK41" s="172" t="str">
        <f t="shared" si="169"/>
        <v/>
      </c>
      <c r="QL41" s="172" t="str">
        <f t="shared" si="170"/>
        <v/>
      </c>
      <c r="QM41" s="172" t="str">
        <f t="shared" si="171"/>
        <v/>
      </c>
      <c r="QN41" s="172" t="str">
        <f t="shared" si="172"/>
        <v/>
      </c>
      <c r="QO41" s="172" t="str">
        <f t="shared" si="173"/>
        <v/>
      </c>
      <c r="QP41" s="172" t="str">
        <f t="shared" si="174"/>
        <v/>
      </c>
      <c r="QQ41" s="172" t="str">
        <f t="shared" si="175"/>
        <v/>
      </c>
      <c r="QR41" s="172" t="str">
        <f t="shared" si="176"/>
        <v/>
      </c>
      <c r="QS41" s="172" t="str">
        <f t="shared" si="177"/>
        <v/>
      </c>
      <c r="QT41" s="172" t="str">
        <f t="shared" si="178"/>
        <v/>
      </c>
      <c r="QU41" s="172" t="str">
        <f t="shared" si="179"/>
        <v/>
      </c>
      <c r="QV41" s="172">
        <f t="shared" si="180"/>
        <v>100</v>
      </c>
      <c r="QW41" s="172" t="str">
        <f t="shared" si="181"/>
        <v/>
      </c>
      <c r="QX41" s="172" t="str">
        <f t="shared" si="182"/>
        <v/>
      </c>
      <c r="QY41" s="172" t="str">
        <f t="shared" si="183"/>
        <v/>
      </c>
      <c r="QZ41" s="172" t="str">
        <f t="shared" si="184"/>
        <v/>
      </c>
      <c r="RA41" s="172" t="str">
        <f t="shared" si="185"/>
        <v/>
      </c>
      <c r="RB41" s="172" t="str">
        <f t="shared" si="186"/>
        <v/>
      </c>
      <c r="RC41" s="172" t="str">
        <f t="shared" si="187"/>
        <v/>
      </c>
      <c r="RD41" s="172" t="str">
        <f t="shared" si="188"/>
        <v/>
      </c>
      <c r="RE41" s="172" t="str">
        <f t="shared" si="189"/>
        <v/>
      </c>
      <c r="RF41" s="172" t="str">
        <f t="shared" si="190"/>
        <v/>
      </c>
      <c r="RG41" s="172" t="str">
        <f t="shared" si="191"/>
        <v/>
      </c>
      <c r="RH41" s="172" t="str">
        <f t="shared" si="192"/>
        <v/>
      </c>
      <c r="RI41" s="172" t="str">
        <f t="shared" si="193"/>
        <v/>
      </c>
      <c r="RJ41" s="172" t="str">
        <f t="shared" si="194"/>
        <v/>
      </c>
      <c r="RK41" s="172" t="str">
        <f t="shared" si="195"/>
        <v/>
      </c>
      <c r="RL41" s="172" t="str">
        <f t="shared" si="196"/>
        <v/>
      </c>
      <c r="RM41" s="172" t="str">
        <f t="shared" si="197"/>
        <v/>
      </c>
      <c r="RN41" s="172" t="str">
        <f t="shared" si="198"/>
        <v/>
      </c>
      <c r="RO41" s="172" t="str">
        <f t="shared" si="199"/>
        <v/>
      </c>
      <c r="RP41" s="172" t="str">
        <f t="shared" si="200"/>
        <v/>
      </c>
      <c r="RQ41" s="173">
        <f t="shared" si="201"/>
        <v>100</v>
      </c>
      <c r="RR41" s="21" t="str">
        <f t="shared" si="202"/>
        <v/>
      </c>
      <c r="RS41" s="21" t="str">
        <f t="shared" si="203"/>
        <v/>
      </c>
      <c r="RT41" s="21" t="str">
        <f t="shared" si="204"/>
        <v>ICL DIDACTICA LTDA</v>
      </c>
      <c r="RU41" s="21" t="str">
        <f t="shared" si="205"/>
        <v/>
      </c>
      <c r="RV41" s="21" t="str">
        <f t="shared" si="206"/>
        <v/>
      </c>
      <c r="RW41" s="21" t="str">
        <f t="shared" si="207"/>
        <v/>
      </c>
      <c r="RX41" s="174" t="str">
        <f t="shared" si="208"/>
        <v>ICL DIDACTICA LTDA</v>
      </c>
      <c r="RY41" s="175" t="str">
        <f t="shared" si="209"/>
        <v/>
      </c>
      <c r="RZ41" s="175" t="str">
        <f t="shared" si="210"/>
        <v/>
      </c>
      <c r="SA41" s="175">
        <f t="shared" si="211"/>
        <v>50092336</v>
      </c>
      <c r="SB41" s="175" t="str">
        <f t="shared" si="212"/>
        <v/>
      </c>
      <c r="SC41" s="175" t="str">
        <f t="shared" si="213"/>
        <v/>
      </c>
      <c r="SD41" s="175" t="str">
        <f t="shared" si="214"/>
        <v/>
      </c>
      <c r="SE41" s="175">
        <f t="shared" si="215"/>
        <v>50092336</v>
      </c>
      <c r="SF41" s="176"/>
    </row>
    <row r="42" spans="1:500" ht="38.25" hidden="1">
      <c r="A42" s="75">
        <v>32</v>
      </c>
      <c r="B42" s="82" t="s">
        <v>150</v>
      </c>
      <c r="C42" s="80" t="s">
        <v>188</v>
      </c>
      <c r="D42" s="76" t="s">
        <v>189</v>
      </c>
      <c r="E42" s="76" t="s">
        <v>190</v>
      </c>
      <c r="F42" s="77">
        <v>5</v>
      </c>
      <c r="G42" s="106">
        <v>9723299.5999999996</v>
      </c>
      <c r="H42" s="109" t="s">
        <v>369</v>
      </c>
      <c r="I42" s="109" t="s">
        <v>369</v>
      </c>
      <c r="J42" s="109" t="s">
        <v>369</v>
      </c>
      <c r="K42" s="109" t="s">
        <v>369</v>
      </c>
      <c r="L42" s="109" t="s">
        <v>369</v>
      </c>
      <c r="M42" s="109" t="s">
        <v>369</v>
      </c>
      <c r="N42" s="109" t="s">
        <v>369</v>
      </c>
      <c r="O42" s="109" t="s">
        <v>369</v>
      </c>
      <c r="P42" s="109" t="s">
        <v>369</v>
      </c>
      <c r="Q42" s="109" t="s">
        <v>369</v>
      </c>
      <c r="R42" s="109" t="s">
        <v>369</v>
      </c>
      <c r="S42" s="109" t="s">
        <v>369</v>
      </c>
      <c r="T42" s="110">
        <v>3332595</v>
      </c>
      <c r="U42" s="109" t="s">
        <v>369</v>
      </c>
      <c r="V42" s="109" t="s">
        <v>369</v>
      </c>
      <c r="W42" s="109" t="s">
        <v>369</v>
      </c>
      <c r="X42" s="109" t="s">
        <v>369</v>
      </c>
      <c r="Y42" s="109" t="s">
        <v>369</v>
      </c>
      <c r="Z42" s="109" t="s">
        <v>369</v>
      </c>
      <c r="AA42" s="109" t="s">
        <v>369</v>
      </c>
      <c r="AB42" s="109" t="s">
        <v>369</v>
      </c>
      <c r="AC42" s="109" t="s">
        <v>369</v>
      </c>
      <c r="AD42" s="110">
        <v>7740950</v>
      </c>
      <c r="AE42" s="109" t="s">
        <v>369</v>
      </c>
      <c r="AF42" s="109" t="s">
        <v>369</v>
      </c>
      <c r="AG42" s="109" t="s">
        <v>369</v>
      </c>
      <c r="AH42" s="109" t="s">
        <v>369</v>
      </c>
      <c r="AI42" s="109" t="s">
        <v>369</v>
      </c>
      <c r="AJ42" s="109" t="s">
        <v>369</v>
      </c>
      <c r="AK42" s="109" t="s">
        <v>369</v>
      </c>
      <c r="AL42" s="109" t="s">
        <v>369</v>
      </c>
      <c r="AM42" s="109" t="s">
        <v>369</v>
      </c>
      <c r="AN42" s="109" t="s">
        <v>369</v>
      </c>
      <c r="AO42" s="109" t="s">
        <v>369</v>
      </c>
      <c r="AP42" s="109" t="s">
        <v>369</v>
      </c>
      <c r="AQ42" s="109" t="s">
        <v>369</v>
      </c>
      <c r="AR42" s="110">
        <v>8151500</v>
      </c>
      <c r="AS42" s="109" t="s">
        <v>369</v>
      </c>
      <c r="AT42" s="110">
        <v>9626064.6999999993</v>
      </c>
      <c r="AU42" s="143"/>
      <c r="AV42" s="130" t="s">
        <v>111</v>
      </c>
      <c r="AW42" s="130" t="s">
        <v>111</v>
      </c>
      <c r="AX42" s="130" t="s">
        <v>111</v>
      </c>
      <c r="AY42" s="130" t="s">
        <v>111</v>
      </c>
      <c r="AZ42" s="130" t="s">
        <v>111</v>
      </c>
      <c r="BA42" s="130" t="s">
        <v>111</v>
      </c>
      <c r="BB42" s="130" t="s">
        <v>111</v>
      </c>
      <c r="BC42" s="130" t="s">
        <v>115</v>
      </c>
      <c r="BD42" s="130" t="s">
        <v>111</v>
      </c>
      <c r="BE42" s="130" t="s">
        <v>111</v>
      </c>
      <c r="BF42" s="130" t="s">
        <v>111</v>
      </c>
      <c r="BG42" s="130" t="s">
        <v>111</v>
      </c>
      <c r="BH42" s="130" t="s">
        <v>115</v>
      </c>
      <c r="BI42" s="130" t="s">
        <v>111</v>
      </c>
      <c r="BJ42" s="130" t="s">
        <v>111</v>
      </c>
      <c r="BK42" s="130" t="s">
        <v>111</v>
      </c>
      <c r="BL42" s="130" t="s">
        <v>115</v>
      </c>
      <c r="BM42" s="130" t="s">
        <v>115</v>
      </c>
      <c r="BN42" s="130" t="s">
        <v>111</v>
      </c>
      <c r="BO42" s="130" t="s">
        <v>115</v>
      </c>
      <c r="BP42" s="130" t="s">
        <v>111</v>
      </c>
      <c r="BQ42" s="130" t="s">
        <v>111</v>
      </c>
      <c r="BR42" s="130" t="s">
        <v>111</v>
      </c>
      <c r="BS42" s="130" t="s">
        <v>111</v>
      </c>
      <c r="BT42" s="130" t="s">
        <v>111</v>
      </c>
      <c r="BU42" s="130" t="s">
        <v>111</v>
      </c>
      <c r="BV42" s="130" t="s">
        <v>111</v>
      </c>
      <c r="BW42" s="130" t="s">
        <v>111</v>
      </c>
      <c r="BX42" s="130" t="s">
        <v>111</v>
      </c>
      <c r="BY42" s="130" t="s">
        <v>115</v>
      </c>
      <c r="BZ42" s="130" t="s">
        <v>111</v>
      </c>
      <c r="CA42" s="130" t="s">
        <v>111</v>
      </c>
      <c r="CB42" s="130" t="s">
        <v>111</v>
      </c>
      <c r="CC42" s="130" t="s">
        <v>111</v>
      </c>
      <c r="CD42" s="130" t="s">
        <v>111</v>
      </c>
      <c r="CE42" s="130" t="s">
        <v>111</v>
      </c>
      <c r="CF42" s="130" t="s">
        <v>111</v>
      </c>
      <c r="CG42" s="130" t="s">
        <v>111</v>
      </c>
      <c r="CH42" s="130" t="s">
        <v>111</v>
      </c>
      <c r="CI42" s="131" t="s">
        <v>111</v>
      </c>
      <c r="CJ42" s="131" t="s">
        <v>111</v>
      </c>
      <c r="CK42" s="131" t="s">
        <v>111</v>
      </c>
      <c r="CL42" s="131" t="s">
        <v>111</v>
      </c>
      <c r="CM42" s="131" t="s">
        <v>111</v>
      </c>
      <c r="CN42" s="131" t="s">
        <v>111</v>
      </c>
      <c r="CO42" s="131" t="s">
        <v>111</v>
      </c>
      <c r="CP42" s="131" t="s">
        <v>111</v>
      </c>
      <c r="CQ42" s="131" t="s">
        <v>111</v>
      </c>
      <c r="CR42" s="131" t="s">
        <v>111</v>
      </c>
      <c r="CS42" s="131" t="s">
        <v>111</v>
      </c>
      <c r="CT42" s="131" t="s">
        <v>111</v>
      </c>
      <c r="CU42" s="131" t="s">
        <v>115</v>
      </c>
      <c r="CV42" s="131" t="s">
        <v>111</v>
      </c>
      <c r="CW42" s="131" t="s">
        <v>111</v>
      </c>
      <c r="CX42" s="131" t="s">
        <v>111</v>
      </c>
      <c r="CY42" s="131" t="s">
        <v>111</v>
      </c>
      <c r="CZ42" s="131" t="s">
        <v>111</v>
      </c>
      <c r="DA42" s="131" t="s">
        <v>111</v>
      </c>
      <c r="DB42" s="131" t="s">
        <v>111</v>
      </c>
      <c r="DC42" s="131" t="s">
        <v>111</v>
      </c>
      <c r="DD42" s="131" t="s">
        <v>111</v>
      </c>
      <c r="DE42" s="131" t="s">
        <v>111</v>
      </c>
      <c r="DF42" s="131" t="s">
        <v>111</v>
      </c>
      <c r="DG42" s="131" t="s">
        <v>115</v>
      </c>
      <c r="DH42" s="131" t="s">
        <v>111</v>
      </c>
      <c r="DI42" s="131" t="s">
        <v>111</v>
      </c>
      <c r="DJ42" s="131" t="s">
        <v>115</v>
      </c>
      <c r="DK42" s="131" t="s">
        <v>111</v>
      </c>
      <c r="DL42" s="131" t="s">
        <v>111</v>
      </c>
      <c r="DM42" s="131" t="s">
        <v>111</v>
      </c>
      <c r="DN42" s="131" t="s">
        <v>111</v>
      </c>
      <c r="DO42" s="131" t="s">
        <v>111</v>
      </c>
      <c r="DP42" s="131" t="s">
        <v>111</v>
      </c>
      <c r="DQ42" s="131" t="s">
        <v>111</v>
      </c>
      <c r="DR42" s="131" t="s">
        <v>111</v>
      </c>
      <c r="DS42" s="131" t="s">
        <v>111</v>
      </c>
      <c r="DT42" s="131" t="s">
        <v>111</v>
      </c>
      <c r="DU42" s="131" t="s">
        <v>111</v>
      </c>
      <c r="DV42" s="132" t="s">
        <v>111</v>
      </c>
      <c r="DW42" s="132" t="s">
        <v>111</v>
      </c>
      <c r="DX42" s="132" t="s">
        <v>111</v>
      </c>
      <c r="DY42" s="132" t="s">
        <v>111</v>
      </c>
      <c r="DZ42" s="132" t="s">
        <v>111</v>
      </c>
      <c r="EA42" s="132" t="s">
        <v>111</v>
      </c>
      <c r="EB42" s="132" t="s">
        <v>111</v>
      </c>
      <c r="EC42" s="132" t="s">
        <v>111</v>
      </c>
      <c r="ED42" s="132" t="s">
        <v>111</v>
      </c>
      <c r="EE42" s="132" t="s">
        <v>111</v>
      </c>
      <c r="EF42" s="132" t="s">
        <v>111</v>
      </c>
      <c r="EG42" s="132" t="s">
        <v>111</v>
      </c>
      <c r="EH42" s="132" t="s">
        <v>111</v>
      </c>
      <c r="EI42" s="132" t="s">
        <v>111</v>
      </c>
      <c r="EJ42" s="132" t="s">
        <v>111</v>
      </c>
      <c r="EK42" s="132" t="s">
        <v>111</v>
      </c>
      <c r="EL42" s="132" t="s">
        <v>111</v>
      </c>
      <c r="EM42" s="132" t="s">
        <v>111</v>
      </c>
      <c r="EN42" s="132" t="s">
        <v>111</v>
      </c>
      <c r="EO42" s="132" t="s">
        <v>111</v>
      </c>
      <c r="EP42" s="132" t="s">
        <v>111</v>
      </c>
      <c r="EQ42" s="132" t="s">
        <v>111</v>
      </c>
      <c r="ER42" s="132" t="s">
        <v>111</v>
      </c>
      <c r="ES42" s="132" t="s">
        <v>111</v>
      </c>
      <c r="ET42" s="132" t="s">
        <v>115</v>
      </c>
      <c r="EU42" s="132" t="s">
        <v>111</v>
      </c>
      <c r="EV42" s="132" t="s">
        <v>111</v>
      </c>
      <c r="EW42" s="132" t="s">
        <v>111</v>
      </c>
      <c r="EX42" s="132" t="s">
        <v>111</v>
      </c>
      <c r="EY42" s="132" t="s">
        <v>115</v>
      </c>
      <c r="EZ42" s="132" t="s">
        <v>111</v>
      </c>
      <c r="FA42" s="132" t="s">
        <v>111</v>
      </c>
      <c r="FB42" s="132" t="s">
        <v>111</v>
      </c>
      <c r="FC42" s="132" t="s">
        <v>111</v>
      </c>
      <c r="FD42" s="132" t="s">
        <v>111</v>
      </c>
      <c r="FE42" s="132" t="s">
        <v>111</v>
      </c>
      <c r="FF42" s="132" t="s">
        <v>111</v>
      </c>
      <c r="FG42" s="132" t="s">
        <v>111</v>
      </c>
      <c r="FH42" s="132" t="s">
        <v>111</v>
      </c>
      <c r="FI42" s="136"/>
      <c r="FJ42" s="138" t="str">
        <f t="shared" si="5"/>
        <v>CUMPLE</v>
      </c>
      <c r="FK42" s="138" t="str">
        <f t="shared" si="6"/>
        <v>CUMPLE</v>
      </c>
      <c r="FL42" s="138" t="str">
        <f t="shared" si="7"/>
        <v>CUMPLE</v>
      </c>
      <c r="FM42" s="138" t="str">
        <f t="shared" si="8"/>
        <v>CUMPLE</v>
      </c>
      <c r="FN42" s="138" t="str">
        <f t="shared" si="9"/>
        <v>CUMPLE</v>
      </c>
      <c r="FO42" s="138" t="str">
        <f t="shared" si="10"/>
        <v>CUMPLE</v>
      </c>
      <c r="FP42" s="138" t="str">
        <f t="shared" si="11"/>
        <v>CUMPLE</v>
      </c>
      <c r="FQ42" s="138" t="str">
        <f t="shared" si="12"/>
        <v>NO CUMPLE</v>
      </c>
      <c r="FR42" s="138" t="str">
        <f t="shared" si="13"/>
        <v>CUMPLE</v>
      </c>
      <c r="FS42" s="138" t="str">
        <f t="shared" si="14"/>
        <v>CUMPLE</v>
      </c>
      <c r="FT42" s="138" t="str">
        <f t="shared" si="15"/>
        <v>CUMPLE</v>
      </c>
      <c r="FU42" s="138" t="str">
        <f t="shared" si="16"/>
        <v>CUMPLE</v>
      </c>
      <c r="FV42" s="138" t="str">
        <f t="shared" si="17"/>
        <v>NO CUMPLE</v>
      </c>
      <c r="FW42" s="138" t="str">
        <f t="shared" si="18"/>
        <v>CUMPLE</v>
      </c>
      <c r="FX42" s="138" t="str">
        <f t="shared" si="19"/>
        <v>CUMPLE</v>
      </c>
      <c r="FY42" s="138" t="str">
        <f t="shared" si="20"/>
        <v>CUMPLE</v>
      </c>
      <c r="FZ42" s="138" t="str">
        <f t="shared" si="21"/>
        <v>NO CUMPLE</v>
      </c>
      <c r="GA42" s="138" t="str">
        <f t="shared" si="22"/>
        <v>NO CUMPLE</v>
      </c>
      <c r="GB42" s="138" t="str">
        <f t="shared" si="23"/>
        <v>CUMPLE</v>
      </c>
      <c r="GC42" s="138" t="str">
        <f t="shared" si="24"/>
        <v>NO CUMPLE</v>
      </c>
      <c r="GD42" s="138" t="str">
        <f t="shared" si="25"/>
        <v>CUMPLE</v>
      </c>
      <c r="GE42" s="138" t="str">
        <f t="shared" si="26"/>
        <v>CUMPLE</v>
      </c>
      <c r="GF42" s="138" t="str">
        <f t="shared" si="27"/>
        <v>CUMPLE</v>
      </c>
      <c r="GG42" s="138" t="str">
        <f t="shared" si="28"/>
        <v>CUMPLE</v>
      </c>
      <c r="GH42" s="138" t="str">
        <f t="shared" si="29"/>
        <v>NO CUMPLE</v>
      </c>
      <c r="GI42" s="138" t="str">
        <f t="shared" si="30"/>
        <v>CUMPLE</v>
      </c>
      <c r="GJ42" s="138" t="str">
        <f t="shared" si="31"/>
        <v>CUMPLE</v>
      </c>
      <c r="GK42" s="138" t="str">
        <f t="shared" si="32"/>
        <v>NO CUMPLE</v>
      </c>
      <c r="GL42" s="138" t="str">
        <f t="shared" si="33"/>
        <v>CUMPLE</v>
      </c>
      <c r="GM42" s="138" t="str">
        <f t="shared" si="34"/>
        <v>NO CUMPLE</v>
      </c>
      <c r="GN42" s="138" t="str">
        <f t="shared" si="35"/>
        <v>CUMPLE</v>
      </c>
      <c r="GO42" s="138" t="str">
        <f t="shared" si="36"/>
        <v>CUMPLE</v>
      </c>
      <c r="GP42" s="138" t="str">
        <f t="shared" si="37"/>
        <v>CUMPLE</v>
      </c>
      <c r="GQ42" s="138" t="str">
        <f t="shared" si="38"/>
        <v>CUMPLE</v>
      </c>
      <c r="GR42" s="138" t="str">
        <f t="shared" si="39"/>
        <v>CUMPLE</v>
      </c>
      <c r="GS42" s="138" t="str">
        <f t="shared" si="40"/>
        <v>CUMPLE</v>
      </c>
      <c r="GT42" s="138" t="str">
        <f t="shared" si="41"/>
        <v>CUMPLE</v>
      </c>
      <c r="GU42" s="138" t="str">
        <f t="shared" si="42"/>
        <v>CUMPLE</v>
      </c>
      <c r="GV42" s="138" t="str">
        <f t="shared" si="43"/>
        <v>CUMPLE</v>
      </c>
      <c r="GW42" s="141"/>
      <c r="GX42" s="124" t="s">
        <v>369</v>
      </c>
      <c r="GY42" s="124" t="s">
        <v>369</v>
      </c>
      <c r="GZ42" s="124" t="s">
        <v>369</v>
      </c>
      <c r="HA42" s="124" t="s">
        <v>369</v>
      </c>
      <c r="HB42" s="124" t="s">
        <v>369</v>
      </c>
      <c r="HC42" s="124" t="s">
        <v>369</v>
      </c>
      <c r="HD42" s="124" t="s">
        <v>369</v>
      </c>
      <c r="HE42" s="124" t="s">
        <v>369</v>
      </c>
      <c r="HF42" s="124" t="s">
        <v>369</v>
      </c>
      <c r="HG42" s="124" t="s">
        <v>369</v>
      </c>
      <c r="HH42" s="124" t="s">
        <v>369</v>
      </c>
      <c r="HI42" s="124" t="s">
        <v>369</v>
      </c>
      <c r="HJ42" s="124" t="s">
        <v>115</v>
      </c>
      <c r="HK42" s="124" t="s">
        <v>369</v>
      </c>
      <c r="HL42" s="124" t="s">
        <v>369</v>
      </c>
      <c r="HM42" s="124" t="s">
        <v>369</v>
      </c>
      <c r="HN42" s="124" t="s">
        <v>369</v>
      </c>
      <c r="HO42" s="124" t="s">
        <v>369</v>
      </c>
      <c r="HP42" s="124" t="s">
        <v>369</v>
      </c>
      <c r="HQ42" s="124" t="s">
        <v>369</v>
      </c>
      <c r="HR42" s="124" t="s">
        <v>369</v>
      </c>
      <c r="HS42" s="124" t="s">
        <v>369</v>
      </c>
      <c r="HT42" s="124" t="s">
        <v>111</v>
      </c>
      <c r="HU42" s="124" t="s">
        <v>369</v>
      </c>
      <c r="HV42" s="124" t="s">
        <v>369</v>
      </c>
      <c r="HW42" s="124" t="s">
        <v>369</v>
      </c>
      <c r="HX42" s="124" t="s">
        <v>369</v>
      </c>
      <c r="HY42" s="124" t="s">
        <v>369</v>
      </c>
      <c r="HZ42" s="124" t="s">
        <v>369</v>
      </c>
      <c r="IA42" s="124" t="s">
        <v>369</v>
      </c>
      <c r="IB42" s="124" t="s">
        <v>369</v>
      </c>
      <c r="IC42" s="124" t="s">
        <v>369</v>
      </c>
      <c r="ID42" s="124" t="s">
        <v>369</v>
      </c>
      <c r="IE42" s="124" t="s">
        <v>369</v>
      </c>
      <c r="IF42" s="124" t="s">
        <v>369</v>
      </c>
      <c r="IG42" s="124" t="s">
        <v>369</v>
      </c>
      <c r="IH42" s="124" t="s">
        <v>111</v>
      </c>
      <c r="II42" s="124" t="s">
        <v>369</v>
      </c>
      <c r="IJ42" s="124" t="s">
        <v>111</v>
      </c>
      <c r="IK42" s="142"/>
      <c r="IL42" s="154" t="s">
        <v>369</v>
      </c>
      <c r="IM42" s="154" t="s">
        <v>369</v>
      </c>
      <c r="IN42" s="154" t="s">
        <v>369</v>
      </c>
      <c r="IO42" s="154" t="s">
        <v>369</v>
      </c>
      <c r="IP42" s="154" t="s">
        <v>369</v>
      </c>
      <c r="IQ42" s="154" t="s">
        <v>369</v>
      </c>
      <c r="IR42" s="154" t="s">
        <v>369</v>
      </c>
      <c r="IS42" s="154" t="s">
        <v>369</v>
      </c>
      <c r="IT42" s="154" t="s">
        <v>369</v>
      </c>
      <c r="IU42" s="154" t="s">
        <v>369</v>
      </c>
      <c r="IV42" s="154" t="s">
        <v>369</v>
      </c>
      <c r="IW42" s="154" t="s">
        <v>369</v>
      </c>
      <c r="IX42" s="154" t="s">
        <v>115</v>
      </c>
      <c r="IY42" s="154" t="s">
        <v>369</v>
      </c>
      <c r="IZ42" s="154" t="s">
        <v>369</v>
      </c>
      <c r="JA42" s="154" t="s">
        <v>369</v>
      </c>
      <c r="JB42" s="154" t="s">
        <v>369</v>
      </c>
      <c r="JC42" s="154" t="s">
        <v>369</v>
      </c>
      <c r="JD42" s="154" t="s">
        <v>369</v>
      </c>
      <c r="JE42" s="154" t="s">
        <v>369</v>
      </c>
      <c r="JF42" s="154" t="s">
        <v>369</v>
      </c>
      <c r="JG42" s="154" t="s">
        <v>369</v>
      </c>
      <c r="JH42" s="154" t="s">
        <v>115</v>
      </c>
      <c r="JI42" s="154" t="s">
        <v>369</v>
      </c>
      <c r="JJ42" s="154" t="s">
        <v>369</v>
      </c>
      <c r="JK42" s="154" t="s">
        <v>369</v>
      </c>
      <c r="JL42" s="154" t="s">
        <v>369</v>
      </c>
      <c r="JM42" s="154" t="s">
        <v>369</v>
      </c>
      <c r="JN42" s="154" t="s">
        <v>369</v>
      </c>
      <c r="JO42" s="154" t="s">
        <v>369</v>
      </c>
      <c r="JP42" s="154" t="s">
        <v>369</v>
      </c>
      <c r="JQ42" s="154" t="s">
        <v>369</v>
      </c>
      <c r="JR42" s="154" t="s">
        <v>369</v>
      </c>
      <c r="JS42" s="154" t="s">
        <v>369</v>
      </c>
      <c r="JT42" s="154" t="s">
        <v>369</v>
      </c>
      <c r="JU42" s="154" t="s">
        <v>369</v>
      </c>
      <c r="JV42" s="154" t="s">
        <v>115</v>
      </c>
      <c r="JW42" s="154" t="s">
        <v>369</v>
      </c>
      <c r="JX42" s="154" t="s">
        <v>111</v>
      </c>
      <c r="JY42" s="141"/>
      <c r="JZ42" s="166" t="str">
        <f t="shared" si="44"/>
        <v/>
      </c>
      <c r="KA42" s="166" t="str">
        <f t="shared" si="45"/>
        <v/>
      </c>
      <c r="KB42" s="166" t="str">
        <f t="shared" si="46"/>
        <v/>
      </c>
      <c r="KC42" s="166" t="str">
        <f t="shared" si="47"/>
        <v/>
      </c>
      <c r="KD42" s="166" t="str">
        <f t="shared" si="48"/>
        <v/>
      </c>
      <c r="KE42" s="166" t="str">
        <f t="shared" si="49"/>
        <v/>
      </c>
      <c r="KF42" s="166" t="str">
        <f t="shared" si="50"/>
        <v/>
      </c>
      <c r="KG42" s="166" t="str">
        <f t="shared" si="51"/>
        <v/>
      </c>
      <c r="KH42" s="166" t="str">
        <f t="shared" si="52"/>
        <v/>
      </c>
      <c r="KI42" s="166" t="str">
        <f t="shared" si="53"/>
        <v/>
      </c>
      <c r="KJ42" s="166" t="str">
        <f t="shared" si="54"/>
        <v/>
      </c>
      <c r="KK42" s="166" t="str">
        <f t="shared" si="55"/>
        <v/>
      </c>
      <c r="KL42" s="166" t="str">
        <f t="shared" si="56"/>
        <v/>
      </c>
      <c r="KM42" s="166" t="str">
        <f t="shared" si="57"/>
        <v/>
      </c>
      <c r="KN42" s="166" t="str">
        <f t="shared" si="58"/>
        <v/>
      </c>
      <c r="KO42" s="166" t="str">
        <f t="shared" si="59"/>
        <v/>
      </c>
      <c r="KP42" s="166" t="str">
        <f t="shared" si="60"/>
        <v/>
      </c>
      <c r="KQ42" s="166" t="str">
        <f t="shared" si="61"/>
        <v/>
      </c>
      <c r="KR42" s="166" t="str">
        <f t="shared" si="62"/>
        <v/>
      </c>
      <c r="KS42" s="166" t="str">
        <f t="shared" si="63"/>
        <v/>
      </c>
      <c r="KT42" s="166" t="str">
        <f t="shared" si="64"/>
        <v/>
      </c>
      <c r="KU42" s="166" t="str">
        <f t="shared" si="65"/>
        <v/>
      </c>
      <c r="KV42" s="166" t="str">
        <f t="shared" si="66"/>
        <v/>
      </c>
      <c r="KW42" s="166" t="str">
        <f t="shared" si="67"/>
        <v/>
      </c>
      <c r="KX42" s="166" t="str">
        <f t="shared" si="68"/>
        <v/>
      </c>
      <c r="KY42" s="166" t="str">
        <f t="shared" si="69"/>
        <v/>
      </c>
      <c r="KZ42" s="166" t="str">
        <f t="shared" si="70"/>
        <v/>
      </c>
      <c r="LA42" s="166" t="str">
        <f t="shared" si="71"/>
        <v/>
      </c>
      <c r="LB42" s="166" t="str">
        <f t="shared" si="72"/>
        <v/>
      </c>
      <c r="LC42" s="166" t="str">
        <f t="shared" si="73"/>
        <v/>
      </c>
      <c r="LD42" s="166" t="str">
        <f t="shared" si="74"/>
        <v/>
      </c>
      <c r="LE42" s="166" t="str">
        <f t="shared" si="75"/>
        <v/>
      </c>
      <c r="LF42" s="166" t="str">
        <f t="shared" si="76"/>
        <v/>
      </c>
      <c r="LG42" s="166" t="str">
        <f t="shared" si="77"/>
        <v/>
      </c>
      <c r="LH42" s="166" t="str">
        <f t="shared" si="78"/>
        <v/>
      </c>
      <c r="LI42" s="166" t="str">
        <f t="shared" si="79"/>
        <v/>
      </c>
      <c r="LJ42" s="166" t="str">
        <f t="shared" si="80"/>
        <v/>
      </c>
      <c r="LK42" s="166" t="str">
        <f t="shared" si="81"/>
        <v/>
      </c>
      <c r="LL42" s="166">
        <f t="shared" si="82"/>
        <v>9626064.6999999993</v>
      </c>
      <c r="LM42" s="168">
        <f t="shared" si="83"/>
        <v>9626064.6999999993</v>
      </c>
      <c r="LN42" s="115"/>
      <c r="LO42" s="115"/>
      <c r="LP42" s="115"/>
      <c r="LQ42" s="115"/>
      <c r="LR42" s="115"/>
      <c r="LS42" s="115"/>
      <c r="LT42" s="115"/>
      <c r="LU42" s="115"/>
      <c r="LV42" s="115"/>
      <c r="LW42" s="115"/>
      <c r="LX42" s="115"/>
      <c r="LY42" s="115"/>
      <c r="LZ42" s="115">
        <v>36</v>
      </c>
      <c r="MA42" s="115"/>
      <c r="MB42" s="115"/>
      <c r="MC42" s="115"/>
      <c r="MD42" s="115"/>
      <c r="ME42" s="115"/>
      <c r="MF42" s="115"/>
      <c r="MG42" s="115"/>
      <c r="MH42" s="115"/>
      <c r="MI42" s="115"/>
      <c r="MJ42" s="115">
        <v>36</v>
      </c>
      <c r="MK42" s="115"/>
      <c r="ML42" s="115"/>
      <c r="MM42" s="115"/>
      <c r="MN42" s="115"/>
      <c r="MO42" s="115"/>
      <c r="MP42" s="115"/>
      <c r="MQ42" s="115"/>
      <c r="MR42" s="115"/>
      <c r="MS42" s="115"/>
      <c r="MT42" s="115"/>
      <c r="MU42" s="115"/>
      <c r="MV42" s="115"/>
      <c r="MW42" s="115"/>
      <c r="MX42" s="115">
        <v>60</v>
      </c>
      <c r="MY42" s="115"/>
      <c r="MZ42" s="115">
        <v>61</v>
      </c>
      <c r="NA42" s="142"/>
      <c r="NB42" s="115">
        <f t="shared" si="84"/>
        <v>0</v>
      </c>
      <c r="NC42" s="115">
        <f t="shared" si="85"/>
        <v>0</v>
      </c>
      <c r="ND42" s="115">
        <f t="shared" si="86"/>
        <v>0</v>
      </c>
      <c r="NE42" s="115">
        <f t="shared" si="87"/>
        <v>0</v>
      </c>
      <c r="NF42" s="115">
        <f t="shared" si="88"/>
        <v>0</v>
      </c>
      <c r="NG42" s="115">
        <f t="shared" si="89"/>
        <v>0</v>
      </c>
      <c r="NH42" s="115">
        <f t="shared" si="90"/>
        <v>0</v>
      </c>
      <c r="NI42" s="115">
        <f t="shared" si="91"/>
        <v>0</v>
      </c>
      <c r="NJ42" s="115">
        <f t="shared" si="92"/>
        <v>0</v>
      </c>
      <c r="NK42" s="115">
        <f t="shared" si="93"/>
        <v>0</v>
      </c>
      <c r="NL42" s="115">
        <f t="shared" si="94"/>
        <v>0</v>
      </c>
      <c r="NM42" s="115">
        <f t="shared" si="95"/>
        <v>0</v>
      </c>
      <c r="NN42" s="115">
        <f t="shared" si="96"/>
        <v>20</v>
      </c>
      <c r="NO42" s="115">
        <f t="shared" si="97"/>
        <v>0</v>
      </c>
      <c r="NP42" s="115">
        <f t="shared" si="98"/>
        <v>0</v>
      </c>
      <c r="NQ42" s="115">
        <f t="shared" si="99"/>
        <v>0</v>
      </c>
      <c r="NR42" s="115">
        <f t="shared" si="100"/>
        <v>0</v>
      </c>
      <c r="NS42" s="115">
        <f t="shared" si="101"/>
        <v>0</v>
      </c>
      <c r="NT42" s="115">
        <f t="shared" si="102"/>
        <v>0</v>
      </c>
      <c r="NU42" s="115">
        <f t="shared" si="103"/>
        <v>0</v>
      </c>
      <c r="NV42" s="115">
        <f t="shared" si="104"/>
        <v>0</v>
      </c>
      <c r="NW42" s="115">
        <f t="shared" si="105"/>
        <v>0</v>
      </c>
      <c r="NX42" s="115">
        <f t="shared" si="106"/>
        <v>20</v>
      </c>
      <c r="NY42" s="115">
        <f t="shared" si="107"/>
        <v>0</v>
      </c>
      <c r="NZ42" s="115">
        <f t="shared" si="108"/>
        <v>0</v>
      </c>
      <c r="OA42" s="115">
        <f t="shared" si="109"/>
        <v>0</v>
      </c>
      <c r="OB42" s="115">
        <f t="shared" si="110"/>
        <v>0</v>
      </c>
      <c r="OC42" s="115">
        <f t="shared" si="111"/>
        <v>0</v>
      </c>
      <c r="OD42" s="115">
        <f t="shared" si="112"/>
        <v>0</v>
      </c>
      <c r="OE42" s="115">
        <f t="shared" si="113"/>
        <v>0</v>
      </c>
      <c r="OF42" s="115">
        <f t="shared" si="114"/>
        <v>0</v>
      </c>
      <c r="OG42" s="115">
        <f t="shared" si="115"/>
        <v>0</v>
      </c>
      <c r="OH42" s="115">
        <f t="shared" si="116"/>
        <v>0</v>
      </c>
      <c r="OI42" s="115">
        <f t="shared" si="117"/>
        <v>0</v>
      </c>
      <c r="OJ42" s="115">
        <f t="shared" si="118"/>
        <v>0</v>
      </c>
      <c r="OK42" s="115">
        <f t="shared" si="119"/>
        <v>0</v>
      </c>
      <c r="OL42" s="115">
        <f t="shared" si="120"/>
        <v>55</v>
      </c>
      <c r="OM42" s="115">
        <f t="shared" si="121"/>
        <v>0</v>
      </c>
      <c r="ON42" s="115">
        <f t="shared" si="122"/>
        <v>55</v>
      </c>
      <c r="OO42" s="142"/>
      <c r="OP42" s="170" t="str">
        <f t="shared" si="123"/>
        <v/>
      </c>
      <c r="OQ42" s="170" t="str">
        <f t="shared" si="124"/>
        <v/>
      </c>
      <c r="OR42" s="170" t="str">
        <f t="shared" si="125"/>
        <v/>
      </c>
      <c r="OS42" s="170" t="str">
        <f t="shared" si="126"/>
        <v/>
      </c>
      <c r="OT42" s="170" t="str">
        <f t="shared" si="127"/>
        <v/>
      </c>
      <c r="OU42" s="170" t="str">
        <f t="shared" si="128"/>
        <v/>
      </c>
      <c r="OV42" s="170" t="str">
        <f t="shared" si="129"/>
        <v/>
      </c>
      <c r="OW42" s="170" t="str">
        <f t="shared" si="130"/>
        <v/>
      </c>
      <c r="OX42" s="170" t="str">
        <f t="shared" si="131"/>
        <v/>
      </c>
      <c r="OY42" s="170" t="str">
        <f t="shared" si="132"/>
        <v/>
      </c>
      <c r="OZ42" s="170" t="str">
        <f t="shared" si="133"/>
        <v/>
      </c>
      <c r="PA42" s="170" t="str">
        <f t="shared" si="134"/>
        <v/>
      </c>
      <c r="PB42" s="170" t="str">
        <f t="shared" si="135"/>
        <v/>
      </c>
      <c r="PC42" s="170" t="str">
        <f t="shared" si="136"/>
        <v/>
      </c>
      <c r="PD42" s="170" t="str">
        <f t="shared" si="137"/>
        <v/>
      </c>
      <c r="PE42" s="170" t="str">
        <f t="shared" si="138"/>
        <v/>
      </c>
      <c r="PF42" s="170" t="str">
        <f t="shared" si="139"/>
        <v/>
      </c>
      <c r="PG42" s="170" t="str">
        <f t="shared" si="140"/>
        <v/>
      </c>
      <c r="PH42" s="170" t="str">
        <f t="shared" si="141"/>
        <v/>
      </c>
      <c r="PI42" s="170" t="str">
        <f t="shared" si="142"/>
        <v/>
      </c>
      <c r="PJ42" s="170" t="str">
        <f t="shared" si="143"/>
        <v/>
      </c>
      <c r="PK42" s="170" t="str">
        <f t="shared" si="144"/>
        <v/>
      </c>
      <c r="PL42" s="170" t="str">
        <f t="shared" si="145"/>
        <v/>
      </c>
      <c r="PM42" s="170" t="str">
        <f t="shared" si="146"/>
        <v/>
      </c>
      <c r="PN42" s="170" t="str">
        <f t="shared" si="147"/>
        <v/>
      </c>
      <c r="PO42" s="170" t="str">
        <f t="shared" si="148"/>
        <v/>
      </c>
      <c r="PP42" s="170" t="str">
        <f t="shared" si="149"/>
        <v/>
      </c>
      <c r="PQ42" s="170" t="str">
        <f t="shared" si="150"/>
        <v/>
      </c>
      <c r="PR42" s="170" t="str">
        <f t="shared" si="151"/>
        <v/>
      </c>
      <c r="PS42" s="170" t="str">
        <f t="shared" si="152"/>
        <v/>
      </c>
      <c r="PT42" s="170" t="str">
        <f t="shared" si="153"/>
        <v/>
      </c>
      <c r="PU42" s="170" t="str">
        <f t="shared" si="154"/>
        <v/>
      </c>
      <c r="PV42" s="170" t="str">
        <f t="shared" si="155"/>
        <v/>
      </c>
      <c r="PW42" s="170" t="str">
        <f t="shared" si="156"/>
        <v/>
      </c>
      <c r="PX42" s="170" t="str">
        <f t="shared" si="157"/>
        <v/>
      </c>
      <c r="PY42" s="170" t="str">
        <f t="shared" si="158"/>
        <v/>
      </c>
      <c r="PZ42" s="170" t="str">
        <f t="shared" si="159"/>
        <v/>
      </c>
      <c r="QA42" s="170" t="str">
        <f t="shared" si="160"/>
        <v/>
      </c>
      <c r="QB42" s="170">
        <f t="shared" si="161"/>
        <v>45</v>
      </c>
      <c r="QC42" s="172"/>
      <c r="QD42" s="171" t="str">
        <f t="shared" si="162"/>
        <v/>
      </c>
      <c r="QE42" s="172" t="str">
        <f t="shared" si="163"/>
        <v/>
      </c>
      <c r="QF42" s="172" t="str">
        <f t="shared" si="164"/>
        <v/>
      </c>
      <c r="QG42" s="172" t="str">
        <f t="shared" si="165"/>
        <v/>
      </c>
      <c r="QH42" s="172" t="str">
        <f t="shared" si="166"/>
        <v/>
      </c>
      <c r="QI42" s="172" t="str">
        <f t="shared" si="167"/>
        <v/>
      </c>
      <c r="QJ42" s="172" t="str">
        <f t="shared" si="168"/>
        <v/>
      </c>
      <c r="QK42" s="172" t="str">
        <f t="shared" si="169"/>
        <v/>
      </c>
      <c r="QL42" s="172" t="str">
        <f t="shared" si="170"/>
        <v/>
      </c>
      <c r="QM42" s="172" t="str">
        <f t="shared" si="171"/>
        <v/>
      </c>
      <c r="QN42" s="172" t="str">
        <f t="shared" si="172"/>
        <v/>
      </c>
      <c r="QO42" s="172" t="str">
        <f t="shared" si="173"/>
        <v/>
      </c>
      <c r="QP42" s="172" t="str">
        <f t="shared" si="174"/>
        <v/>
      </c>
      <c r="QQ42" s="172" t="str">
        <f t="shared" si="175"/>
        <v/>
      </c>
      <c r="QR42" s="172" t="str">
        <f t="shared" si="176"/>
        <v/>
      </c>
      <c r="QS42" s="172" t="str">
        <f t="shared" si="177"/>
        <v/>
      </c>
      <c r="QT42" s="172" t="str">
        <f t="shared" si="178"/>
        <v/>
      </c>
      <c r="QU42" s="172" t="str">
        <f t="shared" si="179"/>
        <v/>
      </c>
      <c r="QV42" s="172" t="str">
        <f t="shared" si="180"/>
        <v/>
      </c>
      <c r="QW42" s="172" t="str">
        <f t="shared" si="181"/>
        <v/>
      </c>
      <c r="QX42" s="172" t="str">
        <f t="shared" si="182"/>
        <v/>
      </c>
      <c r="QY42" s="172" t="str">
        <f t="shared" si="183"/>
        <v/>
      </c>
      <c r="QZ42" s="172" t="str">
        <f t="shared" si="184"/>
        <v/>
      </c>
      <c r="RA42" s="172" t="str">
        <f t="shared" si="185"/>
        <v/>
      </c>
      <c r="RB42" s="172" t="str">
        <f t="shared" si="186"/>
        <v/>
      </c>
      <c r="RC42" s="172" t="str">
        <f t="shared" si="187"/>
        <v/>
      </c>
      <c r="RD42" s="172" t="str">
        <f t="shared" si="188"/>
        <v/>
      </c>
      <c r="RE42" s="172" t="str">
        <f t="shared" si="189"/>
        <v/>
      </c>
      <c r="RF42" s="172" t="str">
        <f t="shared" si="190"/>
        <v/>
      </c>
      <c r="RG42" s="172" t="str">
        <f t="shared" si="191"/>
        <v/>
      </c>
      <c r="RH42" s="172" t="str">
        <f t="shared" si="192"/>
        <v/>
      </c>
      <c r="RI42" s="172" t="str">
        <f t="shared" si="193"/>
        <v/>
      </c>
      <c r="RJ42" s="172" t="str">
        <f t="shared" si="194"/>
        <v/>
      </c>
      <c r="RK42" s="172" t="str">
        <f t="shared" si="195"/>
        <v/>
      </c>
      <c r="RL42" s="172" t="str">
        <f t="shared" si="196"/>
        <v/>
      </c>
      <c r="RM42" s="172" t="str">
        <f t="shared" si="197"/>
        <v/>
      </c>
      <c r="RN42" s="172" t="str">
        <f t="shared" si="198"/>
        <v/>
      </c>
      <c r="RO42" s="172" t="str">
        <f t="shared" si="199"/>
        <v/>
      </c>
      <c r="RP42" s="172">
        <f t="shared" si="200"/>
        <v>100</v>
      </c>
      <c r="RQ42" s="173">
        <f t="shared" si="201"/>
        <v>100</v>
      </c>
      <c r="RR42" s="21" t="str">
        <f t="shared" si="202"/>
        <v/>
      </c>
      <c r="RS42" s="21" t="str">
        <f t="shared" si="203"/>
        <v/>
      </c>
      <c r="RT42" s="21" t="str">
        <f t="shared" si="204"/>
        <v/>
      </c>
      <c r="RU42" s="21" t="str">
        <f t="shared" si="205"/>
        <v/>
      </c>
      <c r="RV42" s="21" t="str">
        <f t="shared" si="206"/>
        <v/>
      </c>
      <c r="RW42" s="21" t="str">
        <f t="shared" si="207"/>
        <v>INSTRUMENTACION Y SERVICIOS SAS</v>
      </c>
      <c r="RX42" s="174" t="str">
        <f t="shared" si="208"/>
        <v>INSTRUMENTACION Y SERVICIOS SAS</v>
      </c>
      <c r="RY42" s="175" t="str">
        <f t="shared" si="209"/>
        <v/>
      </c>
      <c r="RZ42" s="175" t="str">
        <f t="shared" si="210"/>
        <v/>
      </c>
      <c r="SA42" s="175" t="str">
        <f t="shared" si="211"/>
        <v/>
      </c>
      <c r="SB42" s="175" t="str">
        <f t="shared" si="212"/>
        <v/>
      </c>
      <c r="SC42" s="175" t="str">
        <f t="shared" si="213"/>
        <v/>
      </c>
      <c r="SD42" s="175">
        <f t="shared" si="214"/>
        <v>9626064.6999999993</v>
      </c>
      <c r="SE42" s="175">
        <f t="shared" si="215"/>
        <v>9626064.6999999993</v>
      </c>
      <c r="SF42" s="176"/>
    </row>
    <row r="43" spans="1:500" ht="25.5">
      <c r="A43" s="75">
        <v>33</v>
      </c>
      <c r="B43" s="82" t="s">
        <v>150</v>
      </c>
      <c r="C43" s="80" t="s">
        <v>188</v>
      </c>
      <c r="D43" s="76" t="s">
        <v>191</v>
      </c>
      <c r="E43" s="76" t="s">
        <v>192</v>
      </c>
      <c r="F43" s="77">
        <v>1</v>
      </c>
      <c r="G43" s="106">
        <v>8214897.0000999998</v>
      </c>
      <c r="H43" s="109" t="s">
        <v>369</v>
      </c>
      <c r="I43" s="109" t="s">
        <v>369</v>
      </c>
      <c r="J43" s="109" t="s">
        <v>369</v>
      </c>
      <c r="K43" s="109" t="s">
        <v>369</v>
      </c>
      <c r="L43" s="109" t="s">
        <v>369</v>
      </c>
      <c r="M43" s="109" t="s">
        <v>369</v>
      </c>
      <c r="N43" s="109" t="s">
        <v>369</v>
      </c>
      <c r="O43" s="109" t="s">
        <v>369</v>
      </c>
      <c r="P43" s="109" t="s">
        <v>369</v>
      </c>
      <c r="Q43" s="109" t="s">
        <v>369</v>
      </c>
      <c r="R43" s="109" t="s">
        <v>369</v>
      </c>
      <c r="S43" s="109" t="s">
        <v>369</v>
      </c>
      <c r="T43" s="110">
        <v>5860155</v>
      </c>
      <c r="U43" s="109" t="s">
        <v>369</v>
      </c>
      <c r="V43" s="109" t="s">
        <v>369</v>
      </c>
      <c r="W43" s="109" t="s">
        <v>369</v>
      </c>
      <c r="X43" s="109" t="s">
        <v>369</v>
      </c>
      <c r="Y43" s="109" t="s">
        <v>369</v>
      </c>
      <c r="Z43" s="109" t="s">
        <v>369</v>
      </c>
      <c r="AA43" s="109" t="s">
        <v>369</v>
      </c>
      <c r="AB43" s="109" t="s">
        <v>369</v>
      </c>
      <c r="AC43" s="109" t="s">
        <v>369</v>
      </c>
      <c r="AD43" s="110">
        <v>8199100</v>
      </c>
      <c r="AE43" s="109" t="s">
        <v>369</v>
      </c>
      <c r="AF43" s="109" t="s">
        <v>369</v>
      </c>
      <c r="AG43" s="109" t="s">
        <v>369</v>
      </c>
      <c r="AH43" s="109" t="s">
        <v>369</v>
      </c>
      <c r="AI43" s="109" t="s">
        <v>369</v>
      </c>
      <c r="AJ43" s="109" t="s">
        <v>369</v>
      </c>
      <c r="AK43" s="109" t="s">
        <v>369</v>
      </c>
      <c r="AL43" s="109" t="s">
        <v>369</v>
      </c>
      <c r="AM43" s="109" t="s">
        <v>369</v>
      </c>
      <c r="AN43" s="109" t="s">
        <v>369</v>
      </c>
      <c r="AO43" s="109" t="s">
        <v>369</v>
      </c>
      <c r="AP43" s="109" t="s">
        <v>369</v>
      </c>
      <c r="AQ43" s="109" t="s">
        <v>369</v>
      </c>
      <c r="AR43" s="110">
        <v>8086050</v>
      </c>
      <c r="AS43" s="109" t="s">
        <v>369</v>
      </c>
      <c r="AT43" s="109" t="s">
        <v>369</v>
      </c>
      <c r="AU43" s="144"/>
      <c r="AV43" s="130" t="s">
        <v>111</v>
      </c>
      <c r="AW43" s="130" t="s">
        <v>111</v>
      </c>
      <c r="AX43" s="130" t="s">
        <v>111</v>
      </c>
      <c r="AY43" s="130" t="s">
        <v>111</v>
      </c>
      <c r="AZ43" s="130" t="s">
        <v>111</v>
      </c>
      <c r="BA43" s="130" t="s">
        <v>111</v>
      </c>
      <c r="BB43" s="130" t="s">
        <v>111</v>
      </c>
      <c r="BC43" s="130" t="s">
        <v>115</v>
      </c>
      <c r="BD43" s="130" t="s">
        <v>111</v>
      </c>
      <c r="BE43" s="130" t="s">
        <v>111</v>
      </c>
      <c r="BF43" s="130" t="s">
        <v>111</v>
      </c>
      <c r="BG43" s="130" t="s">
        <v>111</v>
      </c>
      <c r="BH43" s="130" t="s">
        <v>115</v>
      </c>
      <c r="BI43" s="130" t="s">
        <v>111</v>
      </c>
      <c r="BJ43" s="130" t="s">
        <v>111</v>
      </c>
      <c r="BK43" s="130" t="s">
        <v>111</v>
      </c>
      <c r="BL43" s="130" t="s">
        <v>115</v>
      </c>
      <c r="BM43" s="130" t="s">
        <v>115</v>
      </c>
      <c r="BN43" s="130" t="s">
        <v>111</v>
      </c>
      <c r="BO43" s="130" t="s">
        <v>115</v>
      </c>
      <c r="BP43" s="130" t="s">
        <v>111</v>
      </c>
      <c r="BQ43" s="130" t="s">
        <v>111</v>
      </c>
      <c r="BR43" s="130" t="s">
        <v>111</v>
      </c>
      <c r="BS43" s="130" t="s">
        <v>111</v>
      </c>
      <c r="BT43" s="130" t="s">
        <v>111</v>
      </c>
      <c r="BU43" s="130" t="s">
        <v>111</v>
      </c>
      <c r="BV43" s="130" t="s">
        <v>111</v>
      </c>
      <c r="BW43" s="130" t="s">
        <v>111</v>
      </c>
      <c r="BX43" s="130" t="s">
        <v>111</v>
      </c>
      <c r="BY43" s="130" t="s">
        <v>115</v>
      </c>
      <c r="BZ43" s="130" t="s">
        <v>111</v>
      </c>
      <c r="CA43" s="130" t="s">
        <v>111</v>
      </c>
      <c r="CB43" s="130" t="s">
        <v>111</v>
      </c>
      <c r="CC43" s="130" t="s">
        <v>111</v>
      </c>
      <c r="CD43" s="130" t="s">
        <v>111</v>
      </c>
      <c r="CE43" s="130" t="s">
        <v>111</v>
      </c>
      <c r="CF43" s="130" t="s">
        <v>111</v>
      </c>
      <c r="CG43" s="130" t="s">
        <v>111</v>
      </c>
      <c r="CH43" s="130" t="s">
        <v>111</v>
      </c>
      <c r="CI43" s="131" t="s">
        <v>111</v>
      </c>
      <c r="CJ43" s="131" t="s">
        <v>111</v>
      </c>
      <c r="CK43" s="131" t="s">
        <v>111</v>
      </c>
      <c r="CL43" s="131" t="s">
        <v>111</v>
      </c>
      <c r="CM43" s="131" t="s">
        <v>111</v>
      </c>
      <c r="CN43" s="131" t="s">
        <v>111</v>
      </c>
      <c r="CO43" s="131" t="s">
        <v>111</v>
      </c>
      <c r="CP43" s="131" t="s">
        <v>111</v>
      </c>
      <c r="CQ43" s="131" t="s">
        <v>111</v>
      </c>
      <c r="CR43" s="131" t="s">
        <v>111</v>
      </c>
      <c r="CS43" s="131" t="s">
        <v>111</v>
      </c>
      <c r="CT43" s="131" t="s">
        <v>111</v>
      </c>
      <c r="CU43" s="131" t="s">
        <v>115</v>
      </c>
      <c r="CV43" s="131" t="s">
        <v>111</v>
      </c>
      <c r="CW43" s="131" t="s">
        <v>111</v>
      </c>
      <c r="CX43" s="131" t="s">
        <v>111</v>
      </c>
      <c r="CY43" s="131" t="s">
        <v>111</v>
      </c>
      <c r="CZ43" s="131" t="s">
        <v>111</v>
      </c>
      <c r="DA43" s="131" t="s">
        <v>111</v>
      </c>
      <c r="DB43" s="131" t="s">
        <v>111</v>
      </c>
      <c r="DC43" s="131" t="s">
        <v>111</v>
      </c>
      <c r="DD43" s="131" t="s">
        <v>111</v>
      </c>
      <c r="DE43" s="131" t="s">
        <v>111</v>
      </c>
      <c r="DF43" s="131" t="s">
        <v>111</v>
      </c>
      <c r="DG43" s="131" t="s">
        <v>115</v>
      </c>
      <c r="DH43" s="131" t="s">
        <v>111</v>
      </c>
      <c r="DI43" s="131" t="s">
        <v>111</v>
      </c>
      <c r="DJ43" s="131" t="s">
        <v>115</v>
      </c>
      <c r="DK43" s="131" t="s">
        <v>111</v>
      </c>
      <c r="DL43" s="131" t="s">
        <v>111</v>
      </c>
      <c r="DM43" s="131" t="s">
        <v>111</v>
      </c>
      <c r="DN43" s="131" t="s">
        <v>111</v>
      </c>
      <c r="DO43" s="131" t="s">
        <v>111</v>
      </c>
      <c r="DP43" s="131" t="s">
        <v>111</v>
      </c>
      <c r="DQ43" s="131" t="s">
        <v>111</v>
      </c>
      <c r="DR43" s="131" t="s">
        <v>111</v>
      </c>
      <c r="DS43" s="131" t="s">
        <v>111</v>
      </c>
      <c r="DT43" s="131" t="s">
        <v>111</v>
      </c>
      <c r="DU43" s="131" t="s">
        <v>111</v>
      </c>
      <c r="DV43" s="132" t="s">
        <v>111</v>
      </c>
      <c r="DW43" s="132" t="s">
        <v>111</v>
      </c>
      <c r="DX43" s="132" t="s">
        <v>111</v>
      </c>
      <c r="DY43" s="132" t="s">
        <v>111</v>
      </c>
      <c r="DZ43" s="132" t="s">
        <v>111</v>
      </c>
      <c r="EA43" s="132" t="s">
        <v>111</v>
      </c>
      <c r="EB43" s="132" t="s">
        <v>111</v>
      </c>
      <c r="EC43" s="132" t="s">
        <v>111</v>
      </c>
      <c r="ED43" s="132" t="s">
        <v>111</v>
      </c>
      <c r="EE43" s="132" t="s">
        <v>111</v>
      </c>
      <c r="EF43" s="132" t="s">
        <v>111</v>
      </c>
      <c r="EG43" s="132" t="s">
        <v>111</v>
      </c>
      <c r="EH43" s="132" t="s">
        <v>111</v>
      </c>
      <c r="EI43" s="132" t="s">
        <v>111</v>
      </c>
      <c r="EJ43" s="132" t="s">
        <v>111</v>
      </c>
      <c r="EK43" s="132" t="s">
        <v>111</v>
      </c>
      <c r="EL43" s="132" t="s">
        <v>111</v>
      </c>
      <c r="EM43" s="132" t="s">
        <v>111</v>
      </c>
      <c r="EN43" s="132" t="s">
        <v>111</v>
      </c>
      <c r="EO43" s="132" t="s">
        <v>111</v>
      </c>
      <c r="EP43" s="132" t="s">
        <v>111</v>
      </c>
      <c r="EQ43" s="132" t="s">
        <v>111</v>
      </c>
      <c r="ER43" s="132" t="s">
        <v>111</v>
      </c>
      <c r="ES43" s="132" t="s">
        <v>111</v>
      </c>
      <c r="ET43" s="132" t="s">
        <v>115</v>
      </c>
      <c r="EU43" s="132" t="s">
        <v>111</v>
      </c>
      <c r="EV43" s="132" t="s">
        <v>111</v>
      </c>
      <c r="EW43" s="132" t="s">
        <v>111</v>
      </c>
      <c r="EX43" s="132" t="s">
        <v>111</v>
      </c>
      <c r="EY43" s="132" t="s">
        <v>115</v>
      </c>
      <c r="EZ43" s="132" t="s">
        <v>111</v>
      </c>
      <c r="FA43" s="132" t="s">
        <v>111</v>
      </c>
      <c r="FB43" s="132" t="s">
        <v>111</v>
      </c>
      <c r="FC43" s="132" t="s">
        <v>111</v>
      </c>
      <c r="FD43" s="132" t="s">
        <v>111</v>
      </c>
      <c r="FE43" s="132" t="s">
        <v>111</v>
      </c>
      <c r="FF43" s="132" t="s">
        <v>111</v>
      </c>
      <c r="FG43" s="132" t="s">
        <v>111</v>
      </c>
      <c r="FH43" s="132" t="s">
        <v>111</v>
      </c>
      <c r="FI43" s="136"/>
      <c r="FJ43" s="138" t="str">
        <f t="shared" si="5"/>
        <v>CUMPLE</v>
      </c>
      <c r="FK43" s="138" t="str">
        <f t="shared" si="6"/>
        <v>CUMPLE</v>
      </c>
      <c r="FL43" s="138" t="str">
        <f t="shared" si="7"/>
        <v>CUMPLE</v>
      </c>
      <c r="FM43" s="138" t="str">
        <f t="shared" si="8"/>
        <v>CUMPLE</v>
      </c>
      <c r="FN43" s="138" t="str">
        <f t="shared" si="9"/>
        <v>CUMPLE</v>
      </c>
      <c r="FO43" s="138" t="str">
        <f t="shared" si="10"/>
        <v>CUMPLE</v>
      </c>
      <c r="FP43" s="138" t="str">
        <f t="shared" si="11"/>
        <v>CUMPLE</v>
      </c>
      <c r="FQ43" s="138" t="str">
        <f t="shared" si="12"/>
        <v>NO CUMPLE</v>
      </c>
      <c r="FR43" s="138" t="str">
        <f t="shared" si="13"/>
        <v>CUMPLE</v>
      </c>
      <c r="FS43" s="138" t="str">
        <f t="shared" si="14"/>
        <v>CUMPLE</v>
      </c>
      <c r="FT43" s="138" t="str">
        <f t="shared" si="15"/>
        <v>CUMPLE</v>
      </c>
      <c r="FU43" s="138" t="str">
        <f t="shared" si="16"/>
        <v>CUMPLE</v>
      </c>
      <c r="FV43" s="138" t="str">
        <f t="shared" si="17"/>
        <v>NO CUMPLE</v>
      </c>
      <c r="FW43" s="138" t="str">
        <f t="shared" si="18"/>
        <v>CUMPLE</v>
      </c>
      <c r="FX43" s="138" t="str">
        <f t="shared" si="19"/>
        <v>CUMPLE</v>
      </c>
      <c r="FY43" s="138" t="str">
        <f t="shared" si="20"/>
        <v>CUMPLE</v>
      </c>
      <c r="FZ43" s="138" t="str">
        <f t="shared" si="21"/>
        <v>NO CUMPLE</v>
      </c>
      <c r="GA43" s="138" t="str">
        <f t="shared" si="22"/>
        <v>NO CUMPLE</v>
      </c>
      <c r="GB43" s="138" t="str">
        <f t="shared" si="23"/>
        <v>CUMPLE</v>
      </c>
      <c r="GC43" s="138" t="str">
        <f t="shared" si="24"/>
        <v>NO CUMPLE</v>
      </c>
      <c r="GD43" s="138" t="str">
        <f t="shared" si="25"/>
        <v>CUMPLE</v>
      </c>
      <c r="GE43" s="138" t="str">
        <f t="shared" si="26"/>
        <v>CUMPLE</v>
      </c>
      <c r="GF43" s="138" t="str">
        <f t="shared" si="27"/>
        <v>CUMPLE</v>
      </c>
      <c r="GG43" s="138" t="str">
        <f t="shared" si="28"/>
        <v>CUMPLE</v>
      </c>
      <c r="GH43" s="138" t="str">
        <f t="shared" si="29"/>
        <v>NO CUMPLE</v>
      </c>
      <c r="GI43" s="138" t="str">
        <f t="shared" si="30"/>
        <v>CUMPLE</v>
      </c>
      <c r="GJ43" s="138" t="str">
        <f t="shared" si="31"/>
        <v>CUMPLE</v>
      </c>
      <c r="GK43" s="138" t="str">
        <f t="shared" si="32"/>
        <v>NO CUMPLE</v>
      </c>
      <c r="GL43" s="138" t="str">
        <f t="shared" si="33"/>
        <v>CUMPLE</v>
      </c>
      <c r="GM43" s="138" t="str">
        <f t="shared" si="34"/>
        <v>NO CUMPLE</v>
      </c>
      <c r="GN43" s="138" t="str">
        <f t="shared" si="35"/>
        <v>CUMPLE</v>
      </c>
      <c r="GO43" s="138" t="str">
        <f t="shared" si="36"/>
        <v>CUMPLE</v>
      </c>
      <c r="GP43" s="138" t="str">
        <f t="shared" si="37"/>
        <v>CUMPLE</v>
      </c>
      <c r="GQ43" s="138" t="str">
        <f t="shared" si="38"/>
        <v>CUMPLE</v>
      </c>
      <c r="GR43" s="138" t="str">
        <f t="shared" si="39"/>
        <v>CUMPLE</v>
      </c>
      <c r="GS43" s="138" t="str">
        <f t="shared" si="40"/>
        <v>CUMPLE</v>
      </c>
      <c r="GT43" s="138" t="str">
        <f t="shared" si="41"/>
        <v>CUMPLE</v>
      </c>
      <c r="GU43" s="138" t="str">
        <f t="shared" si="42"/>
        <v>CUMPLE</v>
      </c>
      <c r="GV43" s="138" t="str">
        <f t="shared" si="43"/>
        <v>CUMPLE</v>
      </c>
      <c r="GW43" s="141"/>
      <c r="GX43" s="124" t="s">
        <v>369</v>
      </c>
      <c r="GY43" s="124" t="s">
        <v>369</v>
      </c>
      <c r="GZ43" s="124" t="s">
        <v>369</v>
      </c>
      <c r="HA43" s="124" t="s">
        <v>369</v>
      </c>
      <c r="HB43" s="124" t="s">
        <v>369</v>
      </c>
      <c r="HC43" s="124" t="s">
        <v>369</v>
      </c>
      <c r="HD43" s="124" t="s">
        <v>369</v>
      </c>
      <c r="HE43" s="124" t="s">
        <v>369</v>
      </c>
      <c r="HF43" s="124" t="s">
        <v>369</v>
      </c>
      <c r="HG43" s="124" t="s">
        <v>369</v>
      </c>
      <c r="HH43" s="124" t="s">
        <v>369</v>
      </c>
      <c r="HI43" s="124" t="s">
        <v>369</v>
      </c>
      <c r="HJ43" s="124" t="s">
        <v>111</v>
      </c>
      <c r="HK43" s="124" t="s">
        <v>369</v>
      </c>
      <c r="HL43" s="124" t="s">
        <v>369</v>
      </c>
      <c r="HM43" s="124" t="s">
        <v>369</v>
      </c>
      <c r="HN43" s="124" t="s">
        <v>369</v>
      </c>
      <c r="HO43" s="124" t="s">
        <v>369</v>
      </c>
      <c r="HP43" s="124" t="s">
        <v>369</v>
      </c>
      <c r="HQ43" s="124" t="s">
        <v>369</v>
      </c>
      <c r="HR43" s="124" t="s">
        <v>369</v>
      </c>
      <c r="HS43" s="124" t="s">
        <v>369</v>
      </c>
      <c r="HT43" s="124" t="s">
        <v>111</v>
      </c>
      <c r="HU43" s="124" t="s">
        <v>369</v>
      </c>
      <c r="HV43" s="124" t="s">
        <v>369</v>
      </c>
      <c r="HW43" s="124" t="s">
        <v>369</v>
      </c>
      <c r="HX43" s="124" t="s">
        <v>369</v>
      </c>
      <c r="HY43" s="124" t="s">
        <v>369</v>
      </c>
      <c r="HZ43" s="124" t="s">
        <v>369</v>
      </c>
      <c r="IA43" s="124" t="s">
        <v>369</v>
      </c>
      <c r="IB43" s="124" t="s">
        <v>369</v>
      </c>
      <c r="IC43" s="124" t="s">
        <v>369</v>
      </c>
      <c r="ID43" s="124" t="s">
        <v>369</v>
      </c>
      <c r="IE43" s="124" t="s">
        <v>369</v>
      </c>
      <c r="IF43" s="124" t="s">
        <v>369</v>
      </c>
      <c r="IG43" s="124" t="s">
        <v>369</v>
      </c>
      <c r="IH43" s="124" t="s">
        <v>111</v>
      </c>
      <c r="II43" s="124" t="s">
        <v>369</v>
      </c>
      <c r="IJ43" s="124" t="s">
        <v>369</v>
      </c>
      <c r="IK43" s="142"/>
      <c r="IL43" s="154" t="s">
        <v>369</v>
      </c>
      <c r="IM43" s="154" t="s">
        <v>369</v>
      </c>
      <c r="IN43" s="154" t="s">
        <v>369</v>
      </c>
      <c r="IO43" s="154" t="s">
        <v>369</v>
      </c>
      <c r="IP43" s="154" t="s">
        <v>369</v>
      </c>
      <c r="IQ43" s="154" t="s">
        <v>369</v>
      </c>
      <c r="IR43" s="154" t="s">
        <v>369</v>
      </c>
      <c r="IS43" s="154" t="s">
        <v>369</v>
      </c>
      <c r="IT43" s="154" t="s">
        <v>369</v>
      </c>
      <c r="IU43" s="154" t="s">
        <v>369</v>
      </c>
      <c r="IV43" s="154" t="s">
        <v>369</v>
      </c>
      <c r="IW43" s="154" t="s">
        <v>369</v>
      </c>
      <c r="IX43" s="154" t="s">
        <v>115</v>
      </c>
      <c r="IY43" s="154" t="s">
        <v>369</v>
      </c>
      <c r="IZ43" s="154" t="s">
        <v>369</v>
      </c>
      <c r="JA43" s="154" t="s">
        <v>369</v>
      </c>
      <c r="JB43" s="154" t="s">
        <v>369</v>
      </c>
      <c r="JC43" s="154" t="s">
        <v>369</v>
      </c>
      <c r="JD43" s="154" t="s">
        <v>369</v>
      </c>
      <c r="JE43" s="154" t="s">
        <v>369</v>
      </c>
      <c r="JF43" s="154" t="s">
        <v>369</v>
      </c>
      <c r="JG43" s="154" t="s">
        <v>369</v>
      </c>
      <c r="JH43" s="154" t="s">
        <v>115</v>
      </c>
      <c r="JI43" s="154" t="s">
        <v>369</v>
      </c>
      <c r="JJ43" s="154" t="s">
        <v>369</v>
      </c>
      <c r="JK43" s="154" t="s">
        <v>369</v>
      </c>
      <c r="JL43" s="154" t="s">
        <v>369</v>
      </c>
      <c r="JM43" s="154" t="s">
        <v>369</v>
      </c>
      <c r="JN43" s="154" t="s">
        <v>369</v>
      </c>
      <c r="JO43" s="154" t="s">
        <v>369</v>
      </c>
      <c r="JP43" s="154" t="s">
        <v>369</v>
      </c>
      <c r="JQ43" s="154" t="s">
        <v>369</v>
      </c>
      <c r="JR43" s="154" t="s">
        <v>369</v>
      </c>
      <c r="JS43" s="154" t="s">
        <v>369</v>
      </c>
      <c r="JT43" s="154" t="s">
        <v>369</v>
      </c>
      <c r="JU43" s="154" t="s">
        <v>369</v>
      </c>
      <c r="JV43" s="154" t="s">
        <v>115</v>
      </c>
      <c r="JW43" s="154" t="s">
        <v>369</v>
      </c>
      <c r="JX43" s="154" t="s">
        <v>369</v>
      </c>
      <c r="JY43" s="141"/>
      <c r="JZ43" s="166" t="str">
        <f t="shared" si="44"/>
        <v/>
      </c>
      <c r="KA43" s="166" t="str">
        <f t="shared" si="45"/>
        <v/>
      </c>
      <c r="KB43" s="166" t="str">
        <f t="shared" si="46"/>
        <v/>
      </c>
      <c r="KC43" s="166" t="str">
        <f t="shared" si="47"/>
        <v/>
      </c>
      <c r="KD43" s="166" t="str">
        <f t="shared" si="48"/>
        <v/>
      </c>
      <c r="KE43" s="166" t="str">
        <f t="shared" si="49"/>
        <v/>
      </c>
      <c r="KF43" s="166" t="str">
        <f t="shared" si="50"/>
        <v/>
      </c>
      <c r="KG43" s="166" t="str">
        <f t="shared" si="51"/>
        <v/>
      </c>
      <c r="KH43" s="166" t="str">
        <f t="shared" si="52"/>
        <v/>
      </c>
      <c r="KI43" s="166" t="str">
        <f t="shared" si="53"/>
        <v/>
      </c>
      <c r="KJ43" s="166" t="str">
        <f t="shared" si="54"/>
        <v/>
      </c>
      <c r="KK43" s="166" t="str">
        <f t="shared" si="55"/>
        <v/>
      </c>
      <c r="KL43" s="166" t="str">
        <f t="shared" si="56"/>
        <v/>
      </c>
      <c r="KM43" s="166" t="str">
        <f t="shared" si="57"/>
        <v/>
      </c>
      <c r="KN43" s="166" t="str">
        <f t="shared" si="58"/>
        <v/>
      </c>
      <c r="KO43" s="166" t="str">
        <f t="shared" si="59"/>
        <v/>
      </c>
      <c r="KP43" s="166" t="str">
        <f t="shared" si="60"/>
        <v/>
      </c>
      <c r="KQ43" s="166" t="str">
        <f t="shared" si="61"/>
        <v/>
      </c>
      <c r="KR43" s="166" t="str">
        <f t="shared" si="62"/>
        <v/>
      </c>
      <c r="KS43" s="166" t="str">
        <f t="shared" si="63"/>
        <v/>
      </c>
      <c r="KT43" s="166" t="str">
        <f t="shared" si="64"/>
        <v/>
      </c>
      <c r="KU43" s="166" t="str">
        <f t="shared" si="65"/>
        <v/>
      </c>
      <c r="KV43" s="166" t="str">
        <f t="shared" si="66"/>
        <v/>
      </c>
      <c r="KW43" s="166" t="str">
        <f t="shared" si="67"/>
        <v/>
      </c>
      <c r="KX43" s="166" t="str">
        <f t="shared" si="68"/>
        <v/>
      </c>
      <c r="KY43" s="166" t="str">
        <f t="shared" si="69"/>
        <v/>
      </c>
      <c r="KZ43" s="166" t="str">
        <f t="shared" si="70"/>
        <v/>
      </c>
      <c r="LA43" s="166" t="str">
        <f t="shared" si="71"/>
        <v/>
      </c>
      <c r="LB43" s="166" t="str">
        <f t="shared" si="72"/>
        <v/>
      </c>
      <c r="LC43" s="166" t="str">
        <f t="shared" si="73"/>
        <v/>
      </c>
      <c r="LD43" s="166" t="str">
        <f t="shared" si="74"/>
        <v/>
      </c>
      <c r="LE43" s="166" t="str">
        <f t="shared" si="75"/>
        <v/>
      </c>
      <c r="LF43" s="166" t="str">
        <f t="shared" si="76"/>
        <v/>
      </c>
      <c r="LG43" s="166" t="str">
        <f t="shared" si="77"/>
        <v/>
      </c>
      <c r="LH43" s="166" t="str">
        <f t="shared" si="78"/>
        <v/>
      </c>
      <c r="LI43" s="166" t="str">
        <f t="shared" si="79"/>
        <v/>
      </c>
      <c r="LJ43" s="166" t="str">
        <f t="shared" si="80"/>
        <v/>
      </c>
      <c r="LK43" s="166" t="str">
        <f t="shared" si="81"/>
        <v/>
      </c>
      <c r="LL43" s="166" t="str">
        <f t="shared" si="82"/>
        <v/>
      </c>
      <c r="LM43" s="168">
        <f t="shared" si="83"/>
        <v>0</v>
      </c>
      <c r="LN43" s="115"/>
      <c r="LO43" s="115"/>
      <c r="LP43" s="115"/>
      <c r="LQ43" s="115"/>
      <c r="LR43" s="115"/>
      <c r="LS43" s="115"/>
      <c r="LT43" s="115"/>
      <c r="LU43" s="115"/>
      <c r="LV43" s="115"/>
      <c r="LW43" s="115"/>
      <c r="LX43" s="115"/>
      <c r="LY43" s="115"/>
      <c r="LZ43" s="115">
        <v>24</v>
      </c>
      <c r="MA43" s="115"/>
      <c r="MB43" s="115"/>
      <c r="MC43" s="115"/>
      <c r="MD43" s="115"/>
      <c r="ME43" s="115"/>
      <c r="MF43" s="115"/>
      <c r="MG43" s="115"/>
      <c r="MH43" s="115"/>
      <c r="MI43" s="115"/>
      <c r="MJ43" s="115">
        <v>36</v>
      </c>
      <c r="MK43" s="115"/>
      <c r="ML43" s="115"/>
      <c r="MM43" s="115"/>
      <c r="MN43" s="115"/>
      <c r="MO43" s="115"/>
      <c r="MP43" s="115"/>
      <c r="MQ43" s="115"/>
      <c r="MR43" s="115"/>
      <c r="MS43" s="115"/>
      <c r="MT43" s="115"/>
      <c r="MU43" s="115"/>
      <c r="MV43" s="115"/>
      <c r="MW43" s="115"/>
      <c r="MX43" s="115">
        <v>60</v>
      </c>
      <c r="MY43" s="115"/>
      <c r="MZ43" s="115"/>
      <c r="NA43" s="142"/>
      <c r="NB43" s="115">
        <f t="shared" si="84"/>
        <v>0</v>
      </c>
      <c r="NC43" s="115">
        <f t="shared" si="85"/>
        <v>0</v>
      </c>
      <c r="ND43" s="115">
        <f t="shared" si="86"/>
        <v>0</v>
      </c>
      <c r="NE43" s="115">
        <f t="shared" si="87"/>
        <v>0</v>
      </c>
      <c r="NF43" s="115">
        <f t="shared" si="88"/>
        <v>0</v>
      </c>
      <c r="NG43" s="115">
        <f t="shared" si="89"/>
        <v>0</v>
      </c>
      <c r="NH43" s="115">
        <f t="shared" si="90"/>
        <v>0</v>
      </c>
      <c r="NI43" s="115">
        <f t="shared" si="91"/>
        <v>0</v>
      </c>
      <c r="NJ43" s="115">
        <f t="shared" si="92"/>
        <v>0</v>
      </c>
      <c r="NK43" s="115">
        <f t="shared" si="93"/>
        <v>0</v>
      </c>
      <c r="NL43" s="115">
        <f t="shared" si="94"/>
        <v>0</v>
      </c>
      <c r="NM43" s="115">
        <f t="shared" si="95"/>
        <v>0</v>
      </c>
      <c r="NN43" s="115">
        <f t="shared" si="96"/>
        <v>0</v>
      </c>
      <c r="NO43" s="115">
        <f t="shared" si="97"/>
        <v>0</v>
      </c>
      <c r="NP43" s="115">
        <f t="shared" si="98"/>
        <v>0</v>
      </c>
      <c r="NQ43" s="115">
        <f t="shared" si="99"/>
        <v>0</v>
      </c>
      <c r="NR43" s="115">
        <f t="shared" si="100"/>
        <v>0</v>
      </c>
      <c r="NS43" s="115">
        <f t="shared" si="101"/>
        <v>0</v>
      </c>
      <c r="NT43" s="115">
        <f t="shared" si="102"/>
        <v>0</v>
      </c>
      <c r="NU43" s="115">
        <f t="shared" si="103"/>
        <v>0</v>
      </c>
      <c r="NV43" s="115">
        <f t="shared" si="104"/>
        <v>0</v>
      </c>
      <c r="NW43" s="115">
        <f t="shared" si="105"/>
        <v>0</v>
      </c>
      <c r="NX43" s="115">
        <f t="shared" si="106"/>
        <v>20</v>
      </c>
      <c r="NY43" s="115">
        <f t="shared" si="107"/>
        <v>0</v>
      </c>
      <c r="NZ43" s="115">
        <f t="shared" si="108"/>
        <v>0</v>
      </c>
      <c r="OA43" s="115">
        <f t="shared" si="109"/>
        <v>0</v>
      </c>
      <c r="OB43" s="115">
        <f t="shared" si="110"/>
        <v>0</v>
      </c>
      <c r="OC43" s="115">
        <f t="shared" si="111"/>
        <v>0</v>
      </c>
      <c r="OD43" s="115">
        <f t="shared" si="112"/>
        <v>0</v>
      </c>
      <c r="OE43" s="115">
        <f t="shared" si="113"/>
        <v>0</v>
      </c>
      <c r="OF43" s="115">
        <f t="shared" si="114"/>
        <v>0</v>
      </c>
      <c r="OG43" s="115">
        <f t="shared" si="115"/>
        <v>0</v>
      </c>
      <c r="OH43" s="115">
        <f t="shared" si="116"/>
        <v>0</v>
      </c>
      <c r="OI43" s="115">
        <f t="shared" si="117"/>
        <v>0</v>
      </c>
      <c r="OJ43" s="115">
        <f t="shared" si="118"/>
        <v>0</v>
      </c>
      <c r="OK43" s="115">
        <f t="shared" si="119"/>
        <v>0</v>
      </c>
      <c r="OL43" s="115">
        <f t="shared" si="120"/>
        <v>55</v>
      </c>
      <c r="OM43" s="115">
        <f t="shared" si="121"/>
        <v>0</v>
      </c>
      <c r="ON43" s="115">
        <f t="shared" si="122"/>
        <v>0</v>
      </c>
      <c r="OO43" s="142"/>
      <c r="OP43" s="170" t="str">
        <f t="shared" si="123"/>
        <v/>
      </c>
      <c r="OQ43" s="170" t="str">
        <f t="shared" si="124"/>
        <v/>
      </c>
      <c r="OR43" s="170" t="str">
        <f t="shared" si="125"/>
        <v/>
      </c>
      <c r="OS43" s="170" t="str">
        <f t="shared" si="126"/>
        <v/>
      </c>
      <c r="OT43" s="170" t="str">
        <f t="shared" si="127"/>
        <v/>
      </c>
      <c r="OU43" s="170" t="str">
        <f t="shared" si="128"/>
        <v/>
      </c>
      <c r="OV43" s="170" t="str">
        <f t="shared" si="129"/>
        <v/>
      </c>
      <c r="OW43" s="170" t="str">
        <f t="shared" si="130"/>
        <v/>
      </c>
      <c r="OX43" s="170" t="str">
        <f t="shared" si="131"/>
        <v/>
      </c>
      <c r="OY43" s="170" t="str">
        <f t="shared" si="132"/>
        <v/>
      </c>
      <c r="OZ43" s="170" t="str">
        <f t="shared" si="133"/>
        <v/>
      </c>
      <c r="PA43" s="170" t="str">
        <f t="shared" si="134"/>
        <v/>
      </c>
      <c r="PB43" s="170" t="str">
        <f t="shared" si="135"/>
        <v/>
      </c>
      <c r="PC43" s="170" t="str">
        <f t="shared" si="136"/>
        <v/>
      </c>
      <c r="PD43" s="170" t="str">
        <f t="shared" si="137"/>
        <v/>
      </c>
      <c r="PE43" s="170" t="str">
        <f t="shared" si="138"/>
        <v/>
      </c>
      <c r="PF43" s="170" t="str">
        <f t="shared" si="139"/>
        <v/>
      </c>
      <c r="PG43" s="170" t="str">
        <f t="shared" si="140"/>
        <v/>
      </c>
      <c r="PH43" s="170" t="str">
        <f t="shared" si="141"/>
        <v/>
      </c>
      <c r="PI43" s="170" t="str">
        <f t="shared" si="142"/>
        <v/>
      </c>
      <c r="PJ43" s="170" t="str">
        <f t="shared" si="143"/>
        <v/>
      </c>
      <c r="PK43" s="170" t="str">
        <f t="shared" si="144"/>
        <v/>
      </c>
      <c r="PL43" s="170" t="str">
        <f t="shared" si="145"/>
        <v/>
      </c>
      <c r="PM43" s="170" t="str">
        <f t="shared" si="146"/>
        <v/>
      </c>
      <c r="PN43" s="170" t="str">
        <f t="shared" si="147"/>
        <v/>
      </c>
      <c r="PO43" s="170" t="str">
        <f t="shared" si="148"/>
        <v/>
      </c>
      <c r="PP43" s="170" t="str">
        <f t="shared" si="149"/>
        <v/>
      </c>
      <c r="PQ43" s="170" t="str">
        <f t="shared" si="150"/>
        <v/>
      </c>
      <c r="PR43" s="170" t="str">
        <f t="shared" si="151"/>
        <v/>
      </c>
      <c r="PS43" s="170" t="str">
        <f t="shared" si="152"/>
        <v/>
      </c>
      <c r="PT43" s="170" t="str">
        <f t="shared" si="153"/>
        <v/>
      </c>
      <c r="PU43" s="170" t="str">
        <f t="shared" si="154"/>
        <v/>
      </c>
      <c r="PV43" s="170" t="str">
        <f t="shared" si="155"/>
        <v/>
      </c>
      <c r="PW43" s="170" t="str">
        <f t="shared" si="156"/>
        <v/>
      </c>
      <c r="PX43" s="170" t="str">
        <f t="shared" si="157"/>
        <v/>
      </c>
      <c r="PY43" s="170" t="str">
        <f t="shared" si="158"/>
        <v/>
      </c>
      <c r="PZ43" s="170" t="str">
        <f t="shared" si="159"/>
        <v/>
      </c>
      <c r="QA43" s="170" t="str">
        <f t="shared" si="160"/>
        <v/>
      </c>
      <c r="QB43" s="170" t="str">
        <f t="shared" si="161"/>
        <v/>
      </c>
      <c r="QC43" s="172"/>
      <c r="QD43" s="171" t="str">
        <f t="shared" si="162"/>
        <v/>
      </c>
      <c r="QE43" s="172" t="str">
        <f t="shared" si="163"/>
        <v/>
      </c>
      <c r="QF43" s="172" t="str">
        <f t="shared" si="164"/>
        <v/>
      </c>
      <c r="QG43" s="172" t="str">
        <f t="shared" si="165"/>
        <v/>
      </c>
      <c r="QH43" s="172" t="str">
        <f t="shared" si="166"/>
        <v/>
      </c>
      <c r="QI43" s="172" t="str">
        <f t="shared" si="167"/>
        <v/>
      </c>
      <c r="QJ43" s="172" t="str">
        <f t="shared" si="168"/>
        <v/>
      </c>
      <c r="QK43" s="172" t="str">
        <f t="shared" si="169"/>
        <v/>
      </c>
      <c r="QL43" s="172" t="str">
        <f t="shared" si="170"/>
        <v/>
      </c>
      <c r="QM43" s="172" t="str">
        <f t="shared" si="171"/>
        <v/>
      </c>
      <c r="QN43" s="172" t="str">
        <f t="shared" si="172"/>
        <v/>
      </c>
      <c r="QO43" s="172" t="str">
        <f t="shared" si="173"/>
        <v/>
      </c>
      <c r="QP43" s="172" t="str">
        <f t="shared" si="174"/>
        <v/>
      </c>
      <c r="QQ43" s="172" t="str">
        <f t="shared" si="175"/>
        <v/>
      </c>
      <c r="QR43" s="172" t="str">
        <f t="shared" si="176"/>
        <v/>
      </c>
      <c r="QS43" s="172" t="str">
        <f t="shared" si="177"/>
        <v/>
      </c>
      <c r="QT43" s="172" t="str">
        <f t="shared" si="178"/>
        <v/>
      </c>
      <c r="QU43" s="172" t="str">
        <f t="shared" si="179"/>
        <v/>
      </c>
      <c r="QV43" s="172" t="str">
        <f t="shared" si="180"/>
        <v/>
      </c>
      <c r="QW43" s="172" t="str">
        <f t="shared" si="181"/>
        <v/>
      </c>
      <c r="QX43" s="172" t="str">
        <f t="shared" si="182"/>
        <v/>
      </c>
      <c r="QY43" s="172" t="str">
        <f t="shared" si="183"/>
        <v/>
      </c>
      <c r="QZ43" s="172" t="str">
        <f t="shared" si="184"/>
        <v/>
      </c>
      <c r="RA43" s="172" t="str">
        <f t="shared" si="185"/>
        <v/>
      </c>
      <c r="RB43" s="172" t="str">
        <f t="shared" si="186"/>
        <v/>
      </c>
      <c r="RC43" s="172" t="str">
        <f t="shared" si="187"/>
        <v/>
      </c>
      <c r="RD43" s="172" t="str">
        <f t="shared" si="188"/>
        <v/>
      </c>
      <c r="RE43" s="172" t="str">
        <f t="shared" si="189"/>
        <v/>
      </c>
      <c r="RF43" s="172" t="str">
        <f t="shared" si="190"/>
        <v/>
      </c>
      <c r="RG43" s="172" t="str">
        <f t="shared" si="191"/>
        <v/>
      </c>
      <c r="RH43" s="172" t="str">
        <f t="shared" si="192"/>
        <v/>
      </c>
      <c r="RI43" s="172" t="str">
        <f t="shared" si="193"/>
        <v/>
      </c>
      <c r="RJ43" s="172" t="str">
        <f t="shared" si="194"/>
        <v/>
      </c>
      <c r="RK43" s="172" t="str">
        <f t="shared" si="195"/>
        <v/>
      </c>
      <c r="RL43" s="172" t="str">
        <f t="shared" si="196"/>
        <v/>
      </c>
      <c r="RM43" s="172" t="str">
        <f t="shared" si="197"/>
        <v/>
      </c>
      <c r="RN43" s="172" t="str">
        <f t="shared" si="198"/>
        <v/>
      </c>
      <c r="RO43" s="172" t="str">
        <f t="shared" si="199"/>
        <v/>
      </c>
      <c r="RP43" s="172" t="str">
        <f t="shared" si="200"/>
        <v/>
      </c>
      <c r="RQ43" s="173">
        <f t="shared" si="201"/>
        <v>0</v>
      </c>
      <c r="RR43" s="21" t="str">
        <f t="shared" si="202"/>
        <v/>
      </c>
      <c r="RS43" s="21" t="str">
        <f t="shared" si="203"/>
        <v/>
      </c>
      <c r="RT43" s="21" t="str">
        <f t="shared" si="204"/>
        <v/>
      </c>
      <c r="RU43" s="21" t="str">
        <f t="shared" si="205"/>
        <v/>
      </c>
      <c r="RV43" s="21" t="str">
        <f t="shared" si="206"/>
        <v/>
      </c>
      <c r="RW43" s="21" t="str">
        <f t="shared" si="207"/>
        <v/>
      </c>
      <c r="RX43" s="174" t="str">
        <f t="shared" si="208"/>
        <v/>
      </c>
      <c r="RY43" s="175" t="str">
        <f t="shared" si="209"/>
        <v/>
      </c>
      <c r="RZ43" s="175" t="str">
        <f t="shared" si="210"/>
        <v/>
      </c>
      <c r="SA43" s="175" t="str">
        <f t="shared" si="211"/>
        <v/>
      </c>
      <c r="SB43" s="175" t="str">
        <f t="shared" si="212"/>
        <v/>
      </c>
      <c r="SC43" s="175" t="str">
        <f t="shared" si="213"/>
        <v/>
      </c>
      <c r="SD43" s="175" t="str">
        <f t="shared" si="214"/>
        <v/>
      </c>
      <c r="SE43" s="175">
        <f t="shared" si="215"/>
        <v>0</v>
      </c>
    </row>
    <row r="44" spans="1:500" ht="63.75">
      <c r="A44" s="75">
        <v>34</v>
      </c>
      <c r="B44" s="82" t="s">
        <v>150</v>
      </c>
      <c r="C44" s="80" t="s">
        <v>188</v>
      </c>
      <c r="D44" s="76" t="s">
        <v>193</v>
      </c>
      <c r="E44" s="76" t="s">
        <v>194</v>
      </c>
      <c r="F44" s="77">
        <v>1</v>
      </c>
      <c r="G44" s="106">
        <v>23484114.999800004</v>
      </c>
      <c r="H44" s="109" t="s">
        <v>369</v>
      </c>
      <c r="I44" s="109" t="s">
        <v>369</v>
      </c>
      <c r="J44" s="109" t="s">
        <v>369</v>
      </c>
      <c r="K44" s="109" t="s">
        <v>369</v>
      </c>
      <c r="L44" s="109" t="s">
        <v>369</v>
      </c>
      <c r="M44" s="109" t="s">
        <v>369</v>
      </c>
      <c r="N44" s="109" t="s">
        <v>369</v>
      </c>
      <c r="O44" s="109" t="s">
        <v>369</v>
      </c>
      <c r="P44" s="109" t="s">
        <v>369</v>
      </c>
      <c r="Q44" s="109" t="s">
        <v>369</v>
      </c>
      <c r="R44" s="109" t="s">
        <v>369</v>
      </c>
      <c r="S44" s="109" t="s">
        <v>369</v>
      </c>
      <c r="T44" s="109" t="s">
        <v>369</v>
      </c>
      <c r="U44" s="109" t="s">
        <v>369</v>
      </c>
      <c r="V44" s="109" t="s">
        <v>369</v>
      </c>
      <c r="W44" s="109" t="s">
        <v>369</v>
      </c>
      <c r="X44" s="109" t="s">
        <v>369</v>
      </c>
      <c r="Y44" s="109" t="s">
        <v>369</v>
      </c>
      <c r="Z44" s="109" t="s">
        <v>369</v>
      </c>
      <c r="AA44" s="109" t="s">
        <v>369</v>
      </c>
      <c r="AB44" s="109" t="s">
        <v>369</v>
      </c>
      <c r="AC44" s="109" t="s">
        <v>369</v>
      </c>
      <c r="AD44" s="109" t="s">
        <v>369</v>
      </c>
      <c r="AE44" s="109" t="s">
        <v>369</v>
      </c>
      <c r="AF44" s="109" t="s">
        <v>369</v>
      </c>
      <c r="AG44" s="109" t="s">
        <v>369</v>
      </c>
      <c r="AH44" s="109" t="s">
        <v>369</v>
      </c>
      <c r="AI44" s="109" t="s">
        <v>369</v>
      </c>
      <c r="AJ44" s="109" t="s">
        <v>369</v>
      </c>
      <c r="AK44" s="109" t="s">
        <v>369</v>
      </c>
      <c r="AL44" s="109" t="s">
        <v>369</v>
      </c>
      <c r="AM44" s="109" t="s">
        <v>369</v>
      </c>
      <c r="AN44" s="109" t="s">
        <v>369</v>
      </c>
      <c r="AO44" s="109" t="s">
        <v>369</v>
      </c>
      <c r="AP44" s="109" t="s">
        <v>369</v>
      </c>
      <c r="AQ44" s="109" t="s">
        <v>369</v>
      </c>
      <c r="AR44" s="109" t="s">
        <v>369</v>
      </c>
      <c r="AS44" s="109" t="s">
        <v>369</v>
      </c>
      <c r="AT44" s="109" t="s">
        <v>369</v>
      </c>
      <c r="AU44" s="144"/>
      <c r="AV44" s="130" t="s">
        <v>111</v>
      </c>
      <c r="AW44" s="130" t="s">
        <v>111</v>
      </c>
      <c r="AX44" s="130" t="s">
        <v>111</v>
      </c>
      <c r="AY44" s="130" t="s">
        <v>111</v>
      </c>
      <c r="AZ44" s="130" t="s">
        <v>111</v>
      </c>
      <c r="BA44" s="130" t="s">
        <v>111</v>
      </c>
      <c r="BB44" s="130" t="s">
        <v>111</v>
      </c>
      <c r="BC44" s="130" t="s">
        <v>115</v>
      </c>
      <c r="BD44" s="130" t="s">
        <v>111</v>
      </c>
      <c r="BE44" s="130" t="s">
        <v>111</v>
      </c>
      <c r="BF44" s="130" t="s">
        <v>111</v>
      </c>
      <c r="BG44" s="130" t="s">
        <v>111</v>
      </c>
      <c r="BH44" s="130" t="s">
        <v>115</v>
      </c>
      <c r="BI44" s="130" t="s">
        <v>111</v>
      </c>
      <c r="BJ44" s="130" t="s">
        <v>111</v>
      </c>
      <c r="BK44" s="130" t="s">
        <v>111</v>
      </c>
      <c r="BL44" s="130" t="s">
        <v>115</v>
      </c>
      <c r="BM44" s="130" t="s">
        <v>115</v>
      </c>
      <c r="BN44" s="130" t="s">
        <v>111</v>
      </c>
      <c r="BO44" s="130" t="s">
        <v>115</v>
      </c>
      <c r="BP44" s="130" t="s">
        <v>111</v>
      </c>
      <c r="BQ44" s="130" t="s">
        <v>111</v>
      </c>
      <c r="BR44" s="130" t="s">
        <v>111</v>
      </c>
      <c r="BS44" s="130" t="s">
        <v>111</v>
      </c>
      <c r="BT44" s="130" t="s">
        <v>111</v>
      </c>
      <c r="BU44" s="130" t="s">
        <v>111</v>
      </c>
      <c r="BV44" s="130" t="s">
        <v>111</v>
      </c>
      <c r="BW44" s="130" t="s">
        <v>111</v>
      </c>
      <c r="BX44" s="130" t="s">
        <v>111</v>
      </c>
      <c r="BY44" s="130" t="s">
        <v>115</v>
      </c>
      <c r="BZ44" s="130" t="s">
        <v>111</v>
      </c>
      <c r="CA44" s="130" t="s">
        <v>111</v>
      </c>
      <c r="CB44" s="130" t="s">
        <v>111</v>
      </c>
      <c r="CC44" s="130" t="s">
        <v>111</v>
      </c>
      <c r="CD44" s="130" t="s">
        <v>111</v>
      </c>
      <c r="CE44" s="130" t="s">
        <v>111</v>
      </c>
      <c r="CF44" s="130" t="s">
        <v>111</v>
      </c>
      <c r="CG44" s="130" t="s">
        <v>111</v>
      </c>
      <c r="CH44" s="130" t="s">
        <v>111</v>
      </c>
      <c r="CI44" s="131" t="s">
        <v>111</v>
      </c>
      <c r="CJ44" s="131" t="s">
        <v>111</v>
      </c>
      <c r="CK44" s="131" t="s">
        <v>111</v>
      </c>
      <c r="CL44" s="131" t="s">
        <v>111</v>
      </c>
      <c r="CM44" s="131" t="s">
        <v>111</v>
      </c>
      <c r="CN44" s="131" t="s">
        <v>111</v>
      </c>
      <c r="CO44" s="131" t="s">
        <v>111</v>
      </c>
      <c r="CP44" s="131" t="s">
        <v>111</v>
      </c>
      <c r="CQ44" s="131" t="s">
        <v>111</v>
      </c>
      <c r="CR44" s="131" t="s">
        <v>111</v>
      </c>
      <c r="CS44" s="131" t="s">
        <v>111</v>
      </c>
      <c r="CT44" s="131" t="s">
        <v>111</v>
      </c>
      <c r="CU44" s="131" t="s">
        <v>115</v>
      </c>
      <c r="CV44" s="131" t="s">
        <v>111</v>
      </c>
      <c r="CW44" s="131" t="s">
        <v>111</v>
      </c>
      <c r="CX44" s="131" t="s">
        <v>111</v>
      </c>
      <c r="CY44" s="131" t="s">
        <v>111</v>
      </c>
      <c r="CZ44" s="131" t="s">
        <v>111</v>
      </c>
      <c r="DA44" s="131" t="s">
        <v>111</v>
      </c>
      <c r="DB44" s="131" t="s">
        <v>111</v>
      </c>
      <c r="DC44" s="131" t="s">
        <v>111</v>
      </c>
      <c r="DD44" s="131" t="s">
        <v>111</v>
      </c>
      <c r="DE44" s="131" t="s">
        <v>111</v>
      </c>
      <c r="DF44" s="131" t="s">
        <v>111</v>
      </c>
      <c r="DG44" s="131" t="s">
        <v>115</v>
      </c>
      <c r="DH44" s="131" t="s">
        <v>111</v>
      </c>
      <c r="DI44" s="131" t="s">
        <v>111</v>
      </c>
      <c r="DJ44" s="131" t="s">
        <v>115</v>
      </c>
      <c r="DK44" s="131" t="s">
        <v>111</v>
      </c>
      <c r="DL44" s="131" t="s">
        <v>111</v>
      </c>
      <c r="DM44" s="131" t="s">
        <v>111</v>
      </c>
      <c r="DN44" s="131" t="s">
        <v>111</v>
      </c>
      <c r="DO44" s="131" t="s">
        <v>111</v>
      </c>
      <c r="DP44" s="131" t="s">
        <v>111</v>
      </c>
      <c r="DQ44" s="131" t="s">
        <v>111</v>
      </c>
      <c r="DR44" s="131" t="s">
        <v>111</v>
      </c>
      <c r="DS44" s="131" t="s">
        <v>111</v>
      </c>
      <c r="DT44" s="131" t="s">
        <v>111</v>
      </c>
      <c r="DU44" s="131" t="s">
        <v>111</v>
      </c>
      <c r="DV44" s="132" t="s">
        <v>111</v>
      </c>
      <c r="DW44" s="132" t="s">
        <v>111</v>
      </c>
      <c r="DX44" s="132" t="s">
        <v>111</v>
      </c>
      <c r="DY44" s="132" t="s">
        <v>111</v>
      </c>
      <c r="DZ44" s="132" t="s">
        <v>111</v>
      </c>
      <c r="EA44" s="132" t="s">
        <v>111</v>
      </c>
      <c r="EB44" s="132" t="s">
        <v>111</v>
      </c>
      <c r="EC44" s="132" t="s">
        <v>111</v>
      </c>
      <c r="ED44" s="132" t="s">
        <v>111</v>
      </c>
      <c r="EE44" s="132" t="s">
        <v>111</v>
      </c>
      <c r="EF44" s="132" t="s">
        <v>111</v>
      </c>
      <c r="EG44" s="132" t="s">
        <v>111</v>
      </c>
      <c r="EH44" s="132" t="s">
        <v>111</v>
      </c>
      <c r="EI44" s="132" t="s">
        <v>111</v>
      </c>
      <c r="EJ44" s="132" t="s">
        <v>111</v>
      </c>
      <c r="EK44" s="132" t="s">
        <v>111</v>
      </c>
      <c r="EL44" s="132" t="s">
        <v>111</v>
      </c>
      <c r="EM44" s="132" t="s">
        <v>111</v>
      </c>
      <c r="EN44" s="132" t="s">
        <v>111</v>
      </c>
      <c r="EO44" s="132" t="s">
        <v>111</v>
      </c>
      <c r="EP44" s="132" t="s">
        <v>111</v>
      </c>
      <c r="EQ44" s="132" t="s">
        <v>111</v>
      </c>
      <c r="ER44" s="132" t="s">
        <v>111</v>
      </c>
      <c r="ES44" s="132" t="s">
        <v>111</v>
      </c>
      <c r="ET44" s="132" t="s">
        <v>115</v>
      </c>
      <c r="EU44" s="132" t="s">
        <v>111</v>
      </c>
      <c r="EV44" s="132" t="s">
        <v>111</v>
      </c>
      <c r="EW44" s="132" t="s">
        <v>111</v>
      </c>
      <c r="EX44" s="132" t="s">
        <v>111</v>
      </c>
      <c r="EY44" s="132" t="s">
        <v>115</v>
      </c>
      <c r="EZ44" s="132" t="s">
        <v>111</v>
      </c>
      <c r="FA44" s="132" t="s">
        <v>111</v>
      </c>
      <c r="FB44" s="132" t="s">
        <v>111</v>
      </c>
      <c r="FC44" s="132" t="s">
        <v>111</v>
      </c>
      <c r="FD44" s="132" t="s">
        <v>111</v>
      </c>
      <c r="FE44" s="132" t="s">
        <v>111</v>
      </c>
      <c r="FF44" s="132" t="s">
        <v>111</v>
      </c>
      <c r="FG44" s="132" t="s">
        <v>111</v>
      </c>
      <c r="FH44" s="132" t="s">
        <v>111</v>
      </c>
      <c r="FI44" s="136"/>
      <c r="FJ44" s="138" t="str">
        <f t="shared" si="5"/>
        <v>CUMPLE</v>
      </c>
      <c r="FK44" s="138" t="str">
        <f t="shared" si="6"/>
        <v>CUMPLE</v>
      </c>
      <c r="FL44" s="138" t="str">
        <f t="shared" si="7"/>
        <v>CUMPLE</v>
      </c>
      <c r="FM44" s="138" t="str">
        <f t="shared" si="8"/>
        <v>CUMPLE</v>
      </c>
      <c r="FN44" s="138" t="str">
        <f t="shared" si="9"/>
        <v>CUMPLE</v>
      </c>
      <c r="FO44" s="138" t="str">
        <f t="shared" si="10"/>
        <v>CUMPLE</v>
      </c>
      <c r="FP44" s="138" t="str">
        <f t="shared" si="11"/>
        <v>CUMPLE</v>
      </c>
      <c r="FQ44" s="138" t="str">
        <f t="shared" si="12"/>
        <v>NO CUMPLE</v>
      </c>
      <c r="FR44" s="138" t="str">
        <f t="shared" si="13"/>
        <v>CUMPLE</v>
      </c>
      <c r="FS44" s="138" t="str">
        <f t="shared" si="14"/>
        <v>CUMPLE</v>
      </c>
      <c r="FT44" s="138" t="str">
        <f t="shared" si="15"/>
        <v>CUMPLE</v>
      </c>
      <c r="FU44" s="138" t="str">
        <f t="shared" si="16"/>
        <v>CUMPLE</v>
      </c>
      <c r="FV44" s="138" t="str">
        <f t="shared" si="17"/>
        <v>NO CUMPLE</v>
      </c>
      <c r="FW44" s="138" t="str">
        <f t="shared" si="18"/>
        <v>CUMPLE</v>
      </c>
      <c r="FX44" s="138" t="str">
        <f t="shared" si="19"/>
        <v>CUMPLE</v>
      </c>
      <c r="FY44" s="138" t="str">
        <f t="shared" si="20"/>
        <v>CUMPLE</v>
      </c>
      <c r="FZ44" s="138" t="str">
        <f t="shared" si="21"/>
        <v>NO CUMPLE</v>
      </c>
      <c r="GA44" s="138" t="str">
        <f t="shared" si="22"/>
        <v>NO CUMPLE</v>
      </c>
      <c r="GB44" s="138" t="str">
        <f t="shared" si="23"/>
        <v>CUMPLE</v>
      </c>
      <c r="GC44" s="138" t="str">
        <f t="shared" si="24"/>
        <v>NO CUMPLE</v>
      </c>
      <c r="GD44" s="138" t="str">
        <f t="shared" si="25"/>
        <v>CUMPLE</v>
      </c>
      <c r="GE44" s="138" t="str">
        <f t="shared" si="26"/>
        <v>CUMPLE</v>
      </c>
      <c r="GF44" s="138" t="str">
        <f t="shared" si="27"/>
        <v>CUMPLE</v>
      </c>
      <c r="GG44" s="138" t="str">
        <f t="shared" si="28"/>
        <v>CUMPLE</v>
      </c>
      <c r="GH44" s="138" t="str">
        <f t="shared" si="29"/>
        <v>NO CUMPLE</v>
      </c>
      <c r="GI44" s="138" t="str">
        <f t="shared" si="30"/>
        <v>CUMPLE</v>
      </c>
      <c r="GJ44" s="138" t="str">
        <f t="shared" si="31"/>
        <v>CUMPLE</v>
      </c>
      <c r="GK44" s="138" t="str">
        <f t="shared" si="32"/>
        <v>NO CUMPLE</v>
      </c>
      <c r="GL44" s="138" t="str">
        <f t="shared" si="33"/>
        <v>CUMPLE</v>
      </c>
      <c r="GM44" s="138" t="str">
        <f t="shared" si="34"/>
        <v>NO CUMPLE</v>
      </c>
      <c r="GN44" s="138" t="str">
        <f t="shared" si="35"/>
        <v>CUMPLE</v>
      </c>
      <c r="GO44" s="138" t="str">
        <f t="shared" si="36"/>
        <v>CUMPLE</v>
      </c>
      <c r="GP44" s="138" t="str">
        <f t="shared" si="37"/>
        <v>CUMPLE</v>
      </c>
      <c r="GQ44" s="138" t="str">
        <f t="shared" si="38"/>
        <v>CUMPLE</v>
      </c>
      <c r="GR44" s="138" t="str">
        <f t="shared" si="39"/>
        <v>CUMPLE</v>
      </c>
      <c r="GS44" s="138" t="str">
        <f t="shared" si="40"/>
        <v>CUMPLE</v>
      </c>
      <c r="GT44" s="138" t="str">
        <f t="shared" si="41"/>
        <v>CUMPLE</v>
      </c>
      <c r="GU44" s="138" t="str">
        <f t="shared" si="42"/>
        <v>CUMPLE</v>
      </c>
      <c r="GV44" s="138" t="str">
        <f t="shared" si="43"/>
        <v>CUMPLE</v>
      </c>
      <c r="GW44" s="141"/>
      <c r="GX44" s="124" t="s">
        <v>369</v>
      </c>
      <c r="GY44" s="124" t="s">
        <v>369</v>
      </c>
      <c r="GZ44" s="124" t="s">
        <v>369</v>
      </c>
      <c r="HA44" s="124" t="s">
        <v>369</v>
      </c>
      <c r="HB44" s="124" t="s">
        <v>369</v>
      </c>
      <c r="HC44" s="124" t="s">
        <v>369</v>
      </c>
      <c r="HD44" s="124" t="s">
        <v>369</v>
      </c>
      <c r="HE44" s="124" t="s">
        <v>369</v>
      </c>
      <c r="HF44" s="124" t="s">
        <v>369</v>
      </c>
      <c r="HG44" s="124" t="s">
        <v>369</v>
      </c>
      <c r="HH44" s="124" t="s">
        <v>369</v>
      </c>
      <c r="HI44" s="124" t="s">
        <v>369</v>
      </c>
      <c r="HJ44" s="124" t="s">
        <v>369</v>
      </c>
      <c r="HK44" s="124" t="s">
        <v>369</v>
      </c>
      <c r="HL44" s="124" t="s">
        <v>369</v>
      </c>
      <c r="HM44" s="124" t="s">
        <v>369</v>
      </c>
      <c r="HN44" s="124" t="s">
        <v>369</v>
      </c>
      <c r="HO44" s="124" t="s">
        <v>369</v>
      </c>
      <c r="HP44" s="124" t="s">
        <v>369</v>
      </c>
      <c r="HQ44" s="124" t="s">
        <v>369</v>
      </c>
      <c r="HR44" s="124" t="s">
        <v>369</v>
      </c>
      <c r="HS44" s="124" t="s">
        <v>369</v>
      </c>
      <c r="HT44" s="124" t="s">
        <v>369</v>
      </c>
      <c r="HU44" s="124" t="s">
        <v>369</v>
      </c>
      <c r="HV44" s="124" t="s">
        <v>369</v>
      </c>
      <c r="HW44" s="124" t="s">
        <v>369</v>
      </c>
      <c r="HX44" s="124" t="s">
        <v>369</v>
      </c>
      <c r="HY44" s="124" t="s">
        <v>369</v>
      </c>
      <c r="HZ44" s="124" t="s">
        <v>369</v>
      </c>
      <c r="IA44" s="124" t="s">
        <v>369</v>
      </c>
      <c r="IB44" s="124" t="s">
        <v>369</v>
      </c>
      <c r="IC44" s="124" t="s">
        <v>369</v>
      </c>
      <c r="ID44" s="124" t="s">
        <v>369</v>
      </c>
      <c r="IE44" s="124" t="s">
        <v>369</v>
      </c>
      <c r="IF44" s="124" t="s">
        <v>369</v>
      </c>
      <c r="IG44" s="124" t="s">
        <v>369</v>
      </c>
      <c r="IH44" s="124" t="s">
        <v>369</v>
      </c>
      <c r="II44" s="124" t="s">
        <v>369</v>
      </c>
      <c r="IJ44" s="124" t="s">
        <v>369</v>
      </c>
      <c r="IK44" s="142"/>
      <c r="IL44" s="154" t="s">
        <v>369</v>
      </c>
      <c r="IM44" s="154" t="s">
        <v>369</v>
      </c>
      <c r="IN44" s="154" t="s">
        <v>369</v>
      </c>
      <c r="IO44" s="154" t="s">
        <v>369</v>
      </c>
      <c r="IP44" s="154" t="s">
        <v>369</v>
      </c>
      <c r="IQ44" s="154" t="s">
        <v>369</v>
      </c>
      <c r="IR44" s="154" t="s">
        <v>369</v>
      </c>
      <c r="IS44" s="154" t="s">
        <v>369</v>
      </c>
      <c r="IT44" s="154" t="s">
        <v>369</v>
      </c>
      <c r="IU44" s="154" t="s">
        <v>369</v>
      </c>
      <c r="IV44" s="154" t="s">
        <v>369</v>
      </c>
      <c r="IW44" s="154" t="s">
        <v>369</v>
      </c>
      <c r="IX44" s="154" t="s">
        <v>369</v>
      </c>
      <c r="IY44" s="154" t="s">
        <v>369</v>
      </c>
      <c r="IZ44" s="154" t="s">
        <v>369</v>
      </c>
      <c r="JA44" s="154" t="s">
        <v>369</v>
      </c>
      <c r="JB44" s="154" t="s">
        <v>369</v>
      </c>
      <c r="JC44" s="154" t="s">
        <v>369</v>
      </c>
      <c r="JD44" s="154" t="s">
        <v>369</v>
      </c>
      <c r="JE44" s="154" t="s">
        <v>369</v>
      </c>
      <c r="JF44" s="154" t="s">
        <v>369</v>
      </c>
      <c r="JG44" s="154" t="s">
        <v>369</v>
      </c>
      <c r="JH44" s="154" t="s">
        <v>369</v>
      </c>
      <c r="JI44" s="154" t="s">
        <v>369</v>
      </c>
      <c r="JJ44" s="154" t="s">
        <v>369</v>
      </c>
      <c r="JK44" s="154" t="s">
        <v>369</v>
      </c>
      <c r="JL44" s="154" t="s">
        <v>369</v>
      </c>
      <c r="JM44" s="154" t="s">
        <v>369</v>
      </c>
      <c r="JN44" s="154" t="s">
        <v>369</v>
      </c>
      <c r="JO44" s="154" t="s">
        <v>369</v>
      </c>
      <c r="JP44" s="154" t="s">
        <v>369</v>
      </c>
      <c r="JQ44" s="154" t="s">
        <v>369</v>
      </c>
      <c r="JR44" s="154" t="s">
        <v>369</v>
      </c>
      <c r="JS44" s="154" t="s">
        <v>369</v>
      </c>
      <c r="JT44" s="154" t="s">
        <v>369</v>
      </c>
      <c r="JU44" s="154" t="s">
        <v>369</v>
      </c>
      <c r="JV44" s="154" t="s">
        <v>369</v>
      </c>
      <c r="JW44" s="154" t="s">
        <v>369</v>
      </c>
      <c r="JX44" s="154" t="s">
        <v>369</v>
      </c>
      <c r="JY44" s="141"/>
      <c r="JZ44" s="166" t="str">
        <f t="shared" si="44"/>
        <v/>
      </c>
      <c r="KA44" s="166" t="str">
        <f t="shared" si="45"/>
        <v/>
      </c>
      <c r="KB44" s="166" t="str">
        <f t="shared" si="46"/>
        <v/>
      </c>
      <c r="KC44" s="166" t="str">
        <f t="shared" si="47"/>
        <v/>
      </c>
      <c r="KD44" s="166" t="str">
        <f t="shared" si="48"/>
        <v/>
      </c>
      <c r="KE44" s="166" t="str">
        <f t="shared" si="49"/>
        <v/>
      </c>
      <c r="KF44" s="166" t="str">
        <f t="shared" si="50"/>
        <v/>
      </c>
      <c r="KG44" s="166" t="str">
        <f t="shared" si="51"/>
        <v/>
      </c>
      <c r="KH44" s="166" t="str">
        <f t="shared" si="52"/>
        <v/>
      </c>
      <c r="KI44" s="166" t="str">
        <f t="shared" si="53"/>
        <v/>
      </c>
      <c r="KJ44" s="166" t="str">
        <f t="shared" si="54"/>
        <v/>
      </c>
      <c r="KK44" s="166" t="str">
        <f t="shared" si="55"/>
        <v/>
      </c>
      <c r="KL44" s="166" t="str">
        <f t="shared" si="56"/>
        <v/>
      </c>
      <c r="KM44" s="166" t="str">
        <f t="shared" si="57"/>
        <v/>
      </c>
      <c r="KN44" s="166" t="str">
        <f t="shared" si="58"/>
        <v/>
      </c>
      <c r="KO44" s="166" t="str">
        <f t="shared" si="59"/>
        <v/>
      </c>
      <c r="KP44" s="166" t="str">
        <f t="shared" si="60"/>
        <v/>
      </c>
      <c r="KQ44" s="166" t="str">
        <f t="shared" si="61"/>
        <v/>
      </c>
      <c r="KR44" s="166" t="str">
        <f t="shared" si="62"/>
        <v/>
      </c>
      <c r="KS44" s="166" t="str">
        <f t="shared" si="63"/>
        <v/>
      </c>
      <c r="KT44" s="166" t="str">
        <f t="shared" si="64"/>
        <v/>
      </c>
      <c r="KU44" s="166" t="str">
        <f t="shared" si="65"/>
        <v/>
      </c>
      <c r="KV44" s="166" t="str">
        <f t="shared" si="66"/>
        <v/>
      </c>
      <c r="KW44" s="166" t="str">
        <f t="shared" si="67"/>
        <v/>
      </c>
      <c r="KX44" s="166" t="str">
        <f t="shared" si="68"/>
        <v/>
      </c>
      <c r="KY44" s="166" t="str">
        <f t="shared" si="69"/>
        <v/>
      </c>
      <c r="KZ44" s="166" t="str">
        <f t="shared" si="70"/>
        <v/>
      </c>
      <c r="LA44" s="166" t="str">
        <f t="shared" si="71"/>
        <v/>
      </c>
      <c r="LB44" s="166" t="str">
        <f t="shared" si="72"/>
        <v/>
      </c>
      <c r="LC44" s="166" t="str">
        <f t="shared" si="73"/>
        <v/>
      </c>
      <c r="LD44" s="166" t="str">
        <f t="shared" si="74"/>
        <v/>
      </c>
      <c r="LE44" s="166" t="str">
        <f t="shared" si="75"/>
        <v/>
      </c>
      <c r="LF44" s="166" t="str">
        <f t="shared" si="76"/>
        <v/>
      </c>
      <c r="LG44" s="166" t="str">
        <f t="shared" si="77"/>
        <v/>
      </c>
      <c r="LH44" s="166" t="str">
        <f t="shared" si="78"/>
        <v/>
      </c>
      <c r="LI44" s="166" t="str">
        <f t="shared" si="79"/>
        <v/>
      </c>
      <c r="LJ44" s="166" t="str">
        <f t="shared" si="80"/>
        <v/>
      </c>
      <c r="LK44" s="166" t="str">
        <f t="shared" si="81"/>
        <v/>
      </c>
      <c r="LL44" s="166" t="str">
        <f t="shared" si="82"/>
        <v/>
      </c>
      <c r="LM44" s="168">
        <f t="shared" si="83"/>
        <v>0</v>
      </c>
      <c r="LN44" s="115"/>
      <c r="LO44" s="115"/>
      <c r="LP44" s="115"/>
      <c r="LQ44" s="115"/>
      <c r="LR44" s="115"/>
      <c r="LS44" s="115"/>
      <c r="LT44" s="115"/>
      <c r="LU44" s="115"/>
      <c r="LV44" s="115"/>
      <c r="LW44" s="115"/>
      <c r="LX44" s="115"/>
      <c r="LY44" s="115"/>
      <c r="LZ44" s="115"/>
      <c r="MA44" s="115"/>
      <c r="MB44" s="115"/>
      <c r="MC44" s="115"/>
      <c r="MD44" s="115"/>
      <c r="ME44" s="115"/>
      <c r="MF44" s="115"/>
      <c r="MG44" s="115"/>
      <c r="MH44" s="115"/>
      <c r="MI44" s="115"/>
      <c r="MJ44" s="115"/>
      <c r="MK44" s="115"/>
      <c r="ML44" s="115"/>
      <c r="MM44" s="115"/>
      <c r="MN44" s="115"/>
      <c r="MO44" s="115"/>
      <c r="MP44" s="115"/>
      <c r="MQ44" s="115"/>
      <c r="MR44" s="115"/>
      <c r="MS44" s="115"/>
      <c r="MT44" s="115"/>
      <c r="MU44" s="115"/>
      <c r="MV44" s="115"/>
      <c r="MW44" s="115"/>
      <c r="MX44" s="115"/>
      <c r="MY44" s="115"/>
      <c r="MZ44" s="115"/>
      <c r="NA44" s="142"/>
      <c r="NB44" s="115">
        <f t="shared" si="84"/>
        <v>0</v>
      </c>
      <c r="NC44" s="115">
        <f t="shared" si="85"/>
        <v>0</v>
      </c>
      <c r="ND44" s="115">
        <f t="shared" si="86"/>
        <v>0</v>
      </c>
      <c r="NE44" s="115">
        <f t="shared" si="87"/>
        <v>0</v>
      </c>
      <c r="NF44" s="115">
        <f t="shared" si="88"/>
        <v>0</v>
      </c>
      <c r="NG44" s="115">
        <f t="shared" si="89"/>
        <v>0</v>
      </c>
      <c r="NH44" s="115">
        <f t="shared" si="90"/>
        <v>0</v>
      </c>
      <c r="NI44" s="115">
        <f t="shared" si="91"/>
        <v>0</v>
      </c>
      <c r="NJ44" s="115">
        <f t="shared" si="92"/>
        <v>0</v>
      </c>
      <c r="NK44" s="115">
        <f t="shared" si="93"/>
        <v>0</v>
      </c>
      <c r="NL44" s="115">
        <f t="shared" si="94"/>
        <v>0</v>
      </c>
      <c r="NM44" s="115">
        <f t="shared" si="95"/>
        <v>0</v>
      </c>
      <c r="NN44" s="115">
        <f t="shared" si="96"/>
        <v>0</v>
      </c>
      <c r="NO44" s="115">
        <f t="shared" si="97"/>
        <v>0</v>
      </c>
      <c r="NP44" s="115">
        <f t="shared" si="98"/>
        <v>0</v>
      </c>
      <c r="NQ44" s="115">
        <f t="shared" si="99"/>
        <v>0</v>
      </c>
      <c r="NR44" s="115">
        <f t="shared" si="100"/>
        <v>0</v>
      </c>
      <c r="NS44" s="115">
        <f t="shared" si="101"/>
        <v>0</v>
      </c>
      <c r="NT44" s="115">
        <f t="shared" si="102"/>
        <v>0</v>
      </c>
      <c r="NU44" s="115">
        <f t="shared" si="103"/>
        <v>0</v>
      </c>
      <c r="NV44" s="115">
        <f t="shared" si="104"/>
        <v>0</v>
      </c>
      <c r="NW44" s="115">
        <f t="shared" si="105"/>
        <v>0</v>
      </c>
      <c r="NX44" s="115">
        <f t="shared" si="106"/>
        <v>0</v>
      </c>
      <c r="NY44" s="115">
        <f t="shared" si="107"/>
        <v>0</v>
      </c>
      <c r="NZ44" s="115">
        <f t="shared" si="108"/>
        <v>0</v>
      </c>
      <c r="OA44" s="115">
        <f t="shared" si="109"/>
        <v>0</v>
      </c>
      <c r="OB44" s="115">
        <f t="shared" si="110"/>
        <v>0</v>
      </c>
      <c r="OC44" s="115">
        <f t="shared" si="111"/>
        <v>0</v>
      </c>
      <c r="OD44" s="115">
        <f t="shared" si="112"/>
        <v>0</v>
      </c>
      <c r="OE44" s="115">
        <f t="shared" si="113"/>
        <v>0</v>
      </c>
      <c r="OF44" s="115">
        <f t="shared" si="114"/>
        <v>0</v>
      </c>
      <c r="OG44" s="115">
        <f t="shared" si="115"/>
        <v>0</v>
      </c>
      <c r="OH44" s="115">
        <f t="shared" si="116"/>
        <v>0</v>
      </c>
      <c r="OI44" s="115">
        <f t="shared" si="117"/>
        <v>0</v>
      </c>
      <c r="OJ44" s="115">
        <f t="shared" si="118"/>
        <v>0</v>
      </c>
      <c r="OK44" s="115">
        <f t="shared" si="119"/>
        <v>0</v>
      </c>
      <c r="OL44" s="115">
        <f t="shared" si="120"/>
        <v>0</v>
      </c>
      <c r="OM44" s="115">
        <f t="shared" si="121"/>
        <v>0</v>
      </c>
      <c r="ON44" s="115">
        <f t="shared" si="122"/>
        <v>0</v>
      </c>
      <c r="OO44" s="142"/>
      <c r="OP44" s="170" t="str">
        <f t="shared" si="123"/>
        <v/>
      </c>
      <c r="OQ44" s="170" t="str">
        <f t="shared" si="124"/>
        <v/>
      </c>
      <c r="OR44" s="170" t="str">
        <f t="shared" si="125"/>
        <v/>
      </c>
      <c r="OS44" s="170" t="str">
        <f t="shared" si="126"/>
        <v/>
      </c>
      <c r="OT44" s="170" t="str">
        <f t="shared" si="127"/>
        <v/>
      </c>
      <c r="OU44" s="170" t="str">
        <f t="shared" si="128"/>
        <v/>
      </c>
      <c r="OV44" s="170" t="str">
        <f t="shared" si="129"/>
        <v/>
      </c>
      <c r="OW44" s="170" t="str">
        <f t="shared" si="130"/>
        <v/>
      </c>
      <c r="OX44" s="170" t="str">
        <f t="shared" si="131"/>
        <v/>
      </c>
      <c r="OY44" s="170" t="str">
        <f t="shared" si="132"/>
        <v/>
      </c>
      <c r="OZ44" s="170" t="str">
        <f t="shared" si="133"/>
        <v/>
      </c>
      <c r="PA44" s="170" t="str">
        <f t="shared" si="134"/>
        <v/>
      </c>
      <c r="PB44" s="170" t="str">
        <f t="shared" si="135"/>
        <v/>
      </c>
      <c r="PC44" s="170" t="str">
        <f t="shared" si="136"/>
        <v/>
      </c>
      <c r="PD44" s="170" t="str">
        <f t="shared" si="137"/>
        <v/>
      </c>
      <c r="PE44" s="170" t="str">
        <f t="shared" si="138"/>
        <v/>
      </c>
      <c r="PF44" s="170" t="str">
        <f t="shared" si="139"/>
        <v/>
      </c>
      <c r="PG44" s="170" t="str">
        <f t="shared" si="140"/>
        <v/>
      </c>
      <c r="PH44" s="170" t="str">
        <f t="shared" si="141"/>
        <v/>
      </c>
      <c r="PI44" s="170" t="str">
        <f t="shared" si="142"/>
        <v/>
      </c>
      <c r="PJ44" s="170" t="str">
        <f t="shared" si="143"/>
        <v/>
      </c>
      <c r="PK44" s="170" t="str">
        <f t="shared" si="144"/>
        <v/>
      </c>
      <c r="PL44" s="170" t="str">
        <f t="shared" si="145"/>
        <v/>
      </c>
      <c r="PM44" s="170" t="str">
        <f t="shared" si="146"/>
        <v/>
      </c>
      <c r="PN44" s="170" t="str">
        <f t="shared" si="147"/>
        <v/>
      </c>
      <c r="PO44" s="170" t="str">
        <f t="shared" si="148"/>
        <v/>
      </c>
      <c r="PP44" s="170" t="str">
        <f t="shared" si="149"/>
        <v/>
      </c>
      <c r="PQ44" s="170" t="str">
        <f t="shared" si="150"/>
        <v/>
      </c>
      <c r="PR44" s="170" t="str">
        <f t="shared" si="151"/>
        <v/>
      </c>
      <c r="PS44" s="170" t="str">
        <f t="shared" si="152"/>
        <v/>
      </c>
      <c r="PT44" s="170" t="str">
        <f t="shared" si="153"/>
        <v/>
      </c>
      <c r="PU44" s="170" t="str">
        <f t="shared" si="154"/>
        <v/>
      </c>
      <c r="PV44" s="170" t="str">
        <f t="shared" si="155"/>
        <v/>
      </c>
      <c r="PW44" s="170" t="str">
        <f t="shared" si="156"/>
        <v/>
      </c>
      <c r="PX44" s="170" t="str">
        <f t="shared" si="157"/>
        <v/>
      </c>
      <c r="PY44" s="170" t="str">
        <f t="shared" si="158"/>
        <v/>
      </c>
      <c r="PZ44" s="170" t="str">
        <f t="shared" si="159"/>
        <v/>
      </c>
      <c r="QA44" s="170" t="str">
        <f t="shared" si="160"/>
        <v/>
      </c>
      <c r="QB44" s="170" t="str">
        <f t="shared" si="161"/>
        <v/>
      </c>
      <c r="QC44" s="172"/>
      <c r="QD44" s="171" t="str">
        <f t="shared" si="162"/>
        <v/>
      </c>
      <c r="QE44" s="172" t="str">
        <f t="shared" si="163"/>
        <v/>
      </c>
      <c r="QF44" s="172" t="str">
        <f t="shared" si="164"/>
        <v/>
      </c>
      <c r="QG44" s="172" t="str">
        <f t="shared" si="165"/>
        <v/>
      </c>
      <c r="QH44" s="172" t="str">
        <f t="shared" si="166"/>
        <v/>
      </c>
      <c r="QI44" s="172" t="str">
        <f t="shared" si="167"/>
        <v/>
      </c>
      <c r="QJ44" s="172" t="str">
        <f t="shared" si="168"/>
        <v/>
      </c>
      <c r="QK44" s="172" t="str">
        <f t="shared" si="169"/>
        <v/>
      </c>
      <c r="QL44" s="172" t="str">
        <f t="shared" si="170"/>
        <v/>
      </c>
      <c r="QM44" s="172" t="str">
        <f t="shared" si="171"/>
        <v/>
      </c>
      <c r="QN44" s="172" t="str">
        <f t="shared" si="172"/>
        <v/>
      </c>
      <c r="QO44" s="172" t="str">
        <f t="shared" si="173"/>
        <v/>
      </c>
      <c r="QP44" s="172" t="str">
        <f t="shared" si="174"/>
        <v/>
      </c>
      <c r="QQ44" s="172" t="str">
        <f t="shared" si="175"/>
        <v/>
      </c>
      <c r="QR44" s="172" t="str">
        <f t="shared" si="176"/>
        <v/>
      </c>
      <c r="QS44" s="172" t="str">
        <f t="shared" si="177"/>
        <v/>
      </c>
      <c r="QT44" s="172" t="str">
        <f t="shared" si="178"/>
        <v/>
      </c>
      <c r="QU44" s="172" t="str">
        <f t="shared" si="179"/>
        <v/>
      </c>
      <c r="QV44" s="172" t="str">
        <f t="shared" si="180"/>
        <v/>
      </c>
      <c r="QW44" s="172" t="str">
        <f t="shared" si="181"/>
        <v/>
      </c>
      <c r="QX44" s="172" t="str">
        <f t="shared" si="182"/>
        <v/>
      </c>
      <c r="QY44" s="172" t="str">
        <f t="shared" si="183"/>
        <v/>
      </c>
      <c r="QZ44" s="172" t="str">
        <f t="shared" si="184"/>
        <v/>
      </c>
      <c r="RA44" s="172" t="str">
        <f t="shared" si="185"/>
        <v/>
      </c>
      <c r="RB44" s="172" t="str">
        <f t="shared" si="186"/>
        <v/>
      </c>
      <c r="RC44" s="172" t="str">
        <f t="shared" si="187"/>
        <v/>
      </c>
      <c r="RD44" s="172" t="str">
        <f t="shared" si="188"/>
        <v/>
      </c>
      <c r="RE44" s="172" t="str">
        <f t="shared" si="189"/>
        <v/>
      </c>
      <c r="RF44" s="172" t="str">
        <f t="shared" si="190"/>
        <v/>
      </c>
      <c r="RG44" s="172" t="str">
        <f t="shared" si="191"/>
        <v/>
      </c>
      <c r="RH44" s="172" t="str">
        <f t="shared" si="192"/>
        <v/>
      </c>
      <c r="RI44" s="172" t="str">
        <f t="shared" si="193"/>
        <v/>
      </c>
      <c r="RJ44" s="172" t="str">
        <f t="shared" si="194"/>
        <v/>
      </c>
      <c r="RK44" s="172" t="str">
        <f t="shared" si="195"/>
        <v/>
      </c>
      <c r="RL44" s="172" t="str">
        <f t="shared" si="196"/>
        <v/>
      </c>
      <c r="RM44" s="172" t="str">
        <f t="shared" si="197"/>
        <v/>
      </c>
      <c r="RN44" s="172" t="str">
        <f t="shared" si="198"/>
        <v/>
      </c>
      <c r="RO44" s="172" t="str">
        <f t="shared" si="199"/>
        <v/>
      </c>
      <c r="RP44" s="172" t="str">
        <f t="shared" si="200"/>
        <v/>
      </c>
      <c r="RQ44" s="173">
        <f t="shared" si="201"/>
        <v>0</v>
      </c>
      <c r="RR44" s="21" t="str">
        <f t="shared" si="202"/>
        <v/>
      </c>
      <c r="RS44" s="21" t="str">
        <f t="shared" si="203"/>
        <v/>
      </c>
      <c r="RT44" s="21" t="str">
        <f t="shared" si="204"/>
        <v/>
      </c>
      <c r="RU44" s="21" t="str">
        <f t="shared" si="205"/>
        <v/>
      </c>
      <c r="RV44" s="21" t="str">
        <f t="shared" si="206"/>
        <v/>
      </c>
      <c r="RW44" s="21" t="str">
        <f t="shared" si="207"/>
        <v/>
      </c>
      <c r="RX44" s="174" t="str">
        <f t="shared" si="208"/>
        <v/>
      </c>
      <c r="RY44" s="175" t="str">
        <f t="shared" si="209"/>
        <v/>
      </c>
      <c r="RZ44" s="175" t="str">
        <f t="shared" si="210"/>
        <v/>
      </c>
      <c r="SA44" s="175" t="str">
        <f t="shared" si="211"/>
        <v/>
      </c>
      <c r="SB44" s="175" t="str">
        <f t="shared" si="212"/>
        <v/>
      </c>
      <c r="SC44" s="175" t="str">
        <f t="shared" si="213"/>
        <v/>
      </c>
      <c r="SD44" s="175" t="str">
        <f t="shared" si="214"/>
        <v/>
      </c>
      <c r="SE44" s="175">
        <f t="shared" si="215"/>
        <v>0</v>
      </c>
    </row>
    <row r="45" spans="1:500" ht="51" hidden="1">
      <c r="A45" s="75">
        <v>35</v>
      </c>
      <c r="B45" s="82" t="s">
        <v>150</v>
      </c>
      <c r="C45" s="80" t="s">
        <v>195</v>
      </c>
      <c r="D45" s="76" t="s">
        <v>196</v>
      </c>
      <c r="E45" s="76" t="s">
        <v>197</v>
      </c>
      <c r="F45" s="77">
        <v>1</v>
      </c>
      <c r="G45" s="106">
        <v>57354349.000000007</v>
      </c>
      <c r="H45" s="109" t="s">
        <v>369</v>
      </c>
      <c r="I45" s="109" t="s">
        <v>369</v>
      </c>
      <c r="J45" s="109" t="s">
        <v>369</v>
      </c>
      <c r="K45" s="109" t="s">
        <v>369</v>
      </c>
      <c r="L45" s="109" t="s">
        <v>369</v>
      </c>
      <c r="M45" s="109" t="s">
        <v>369</v>
      </c>
      <c r="N45" s="109" t="s">
        <v>369</v>
      </c>
      <c r="O45" s="109" t="s">
        <v>369</v>
      </c>
      <c r="P45" s="109" t="s">
        <v>369</v>
      </c>
      <c r="Q45" s="109" t="s">
        <v>369</v>
      </c>
      <c r="R45" s="111">
        <v>57352050</v>
      </c>
      <c r="S45" s="109" t="s">
        <v>369</v>
      </c>
      <c r="T45" s="109" t="s">
        <v>369</v>
      </c>
      <c r="U45" s="109" t="s">
        <v>369</v>
      </c>
      <c r="V45" s="109" t="s">
        <v>369</v>
      </c>
      <c r="W45" s="109" t="s">
        <v>369</v>
      </c>
      <c r="X45" s="109" t="s">
        <v>369</v>
      </c>
      <c r="Y45" s="109" t="s">
        <v>369</v>
      </c>
      <c r="Z45" s="109" t="s">
        <v>369</v>
      </c>
      <c r="AA45" s="109" t="s">
        <v>369</v>
      </c>
      <c r="AB45" s="109" t="s">
        <v>369</v>
      </c>
      <c r="AC45" s="109" t="s">
        <v>369</v>
      </c>
      <c r="AD45" s="109" t="s">
        <v>369</v>
      </c>
      <c r="AE45" s="109" t="s">
        <v>369</v>
      </c>
      <c r="AF45" s="109" t="s">
        <v>369</v>
      </c>
      <c r="AG45" s="109" t="s">
        <v>369</v>
      </c>
      <c r="AH45" s="109" t="s">
        <v>369</v>
      </c>
      <c r="AI45" s="109" t="s">
        <v>369</v>
      </c>
      <c r="AJ45" s="109" t="s">
        <v>369</v>
      </c>
      <c r="AK45" s="109" t="s">
        <v>369</v>
      </c>
      <c r="AL45" s="109" t="s">
        <v>369</v>
      </c>
      <c r="AM45" s="109" t="s">
        <v>369</v>
      </c>
      <c r="AN45" s="109" t="s">
        <v>369</v>
      </c>
      <c r="AO45" s="109" t="s">
        <v>369</v>
      </c>
      <c r="AP45" s="109" t="s">
        <v>369</v>
      </c>
      <c r="AQ45" s="109" t="s">
        <v>369</v>
      </c>
      <c r="AR45" s="109" t="s">
        <v>369</v>
      </c>
      <c r="AS45" s="109" t="s">
        <v>369</v>
      </c>
      <c r="AT45" s="109" t="s">
        <v>369</v>
      </c>
      <c r="AU45" s="144"/>
      <c r="AV45" s="130" t="s">
        <v>111</v>
      </c>
      <c r="AW45" s="130" t="s">
        <v>111</v>
      </c>
      <c r="AX45" s="130" t="s">
        <v>111</v>
      </c>
      <c r="AY45" s="130" t="s">
        <v>111</v>
      </c>
      <c r="AZ45" s="130" t="s">
        <v>111</v>
      </c>
      <c r="BA45" s="130" t="s">
        <v>111</v>
      </c>
      <c r="BB45" s="130" t="s">
        <v>111</v>
      </c>
      <c r="BC45" s="130" t="s">
        <v>115</v>
      </c>
      <c r="BD45" s="130" t="s">
        <v>111</v>
      </c>
      <c r="BE45" s="130" t="s">
        <v>111</v>
      </c>
      <c r="BF45" s="130" t="s">
        <v>111</v>
      </c>
      <c r="BG45" s="130" t="s">
        <v>111</v>
      </c>
      <c r="BH45" s="130" t="s">
        <v>115</v>
      </c>
      <c r="BI45" s="130" t="s">
        <v>111</v>
      </c>
      <c r="BJ45" s="130" t="s">
        <v>111</v>
      </c>
      <c r="BK45" s="130" t="s">
        <v>111</v>
      </c>
      <c r="BL45" s="130" t="s">
        <v>115</v>
      </c>
      <c r="BM45" s="130" t="s">
        <v>115</v>
      </c>
      <c r="BN45" s="130" t="s">
        <v>111</v>
      </c>
      <c r="BO45" s="130" t="s">
        <v>115</v>
      </c>
      <c r="BP45" s="130" t="s">
        <v>111</v>
      </c>
      <c r="BQ45" s="130" t="s">
        <v>111</v>
      </c>
      <c r="BR45" s="130" t="s">
        <v>111</v>
      </c>
      <c r="BS45" s="130" t="s">
        <v>111</v>
      </c>
      <c r="BT45" s="130" t="s">
        <v>111</v>
      </c>
      <c r="BU45" s="130" t="s">
        <v>111</v>
      </c>
      <c r="BV45" s="130" t="s">
        <v>111</v>
      </c>
      <c r="BW45" s="130" t="s">
        <v>111</v>
      </c>
      <c r="BX45" s="130" t="s">
        <v>111</v>
      </c>
      <c r="BY45" s="130" t="s">
        <v>115</v>
      </c>
      <c r="BZ45" s="130" t="s">
        <v>111</v>
      </c>
      <c r="CA45" s="130" t="s">
        <v>111</v>
      </c>
      <c r="CB45" s="130" t="s">
        <v>111</v>
      </c>
      <c r="CC45" s="130" t="s">
        <v>111</v>
      </c>
      <c r="CD45" s="130" t="s">
        <v>111</v>
      </c>
      <c r="CE45" s="130" t="s">
        <v>111</v>
      </c>
      <c r="CF45" s="130" t="s">
        <v>111</v>
      </c>
      <c r="CG45" s="130" t="s">
        <v>111</v>
      </c>
      <c r="CH45" s="130" t="s">
        <v>111</v>
      </c>
      <c r="CI45" s="131" t="s">
        <v>111</v>
      </c>
      <c r="CJ45" s="131" t="s">
        <v>111</v>
      </c>
      <c r="CK45" s="131" t="s">
        <v>111</v>
      </c>
      <c r="CL45" s="131" t="s">
        <v>111</v>
      </c>
      <c r="CM45" s="131" t="s">
        <v>111</v>
      </c>
      <c r="CN45" s="131" t="s">
        <v>111</v>
      </c>
      <c r="CO45" s="131" t="s">
        <v>111</v>
      </c>
      <c r="CP45" s="131" t="s">
        <v>111</v>
      </c>
      <c r="CQ45" s="131" t="s">
        <v>111</v>
      </c>
      <c r="CR45" s="131" t="s">
        <v>111</v>
      </c>
      <c r="CS45" s="131" t="s">
        <v>111</v>
      </c>
      <c r="CT45" s="131" t="s">
        <v>111</v>
      </c>
      <c r="CU45" s="131" t="s">
        <v>115</v>
      </c>
      <c r="CV45" s="131" t="s">
        <v>111</v>
      </c>
      <c r="CW45" s="131" t="s">
        <v>111</v>
      </c>
      <c r="CX45" s="131" t="s">
        <v>111</v>
      </c>
      <c r="CY45" s="131" t="s">
        <v>111</v>
      </c>
      <c r="CZ45" s="131" t="s">
        <v>111</v>
      </c>
      <c r="DA45" s="131" t="s">
        <v>111</v>
      </c>
      <c r="DB45" s="131" t="s">
        <v>111</v>
      </c>
      <c r="DC45" s="131" t="s">
        <v>111</v>
      </c>
      <c r="DD45" s="131" t="s">
        <v>111</v>
      </c>
      <c r="DE45" s="131" t="s">
        <v>111</v>
      </c>
      <c r="DF45" s="131" t="s">
        <v>111</v>
      </c>
      <c r="DG45" s="131" t="s">
        <v>115</v>
      </c>
      <c r="DH45" s="131" t="s">
        <v>111</v>
      </c>
      <c r="DI45" s="131" t="s">
        <v>111</v>
      </c>
      <c r="DJ45" s="131" t="s">
        <v>115</v>
      </c>
      <c r="DK45" s="131" t="s">
        <v>111</v>
      </c>
      <c r="DL45" s="131" t="s">
        <v>111</v>
      </c>
      <c r="DM45" s="131" t="s">
        <v>111</v>
      </c>
      <c r="DN45" s="131" t="s">
        <v>111</v>
      </c>
      <c r="DO45" s="131" t="s">
        <v>111</v>
      </c>
      <c r="DP45" s="131" t="s">
        <v>111</v>
      </c>
      <c r="DQ45" s="131" t="s">
        <v>111</v>
      </c>
      <c r="DR45" s="131" t="s">
        <v>111</v>
      </c>
      <c r="DS45" s="131" t="s">
        <v>111</v>
      </c>
      <c r="DT45" s="131" t="s">
        <v>111</v>
      </c>
      <c r="DU45" s="131" t="s">
        <v>111</v>
      </c>
      <c r="DV45" s="132" t="s">
        <v>111</v>
      </c>
      <c r="DW45" s="132" t="s">
        <v>111</v>
      </c>
      <c r="DX45" s="132" t="s">
        <v>111</v>
      </c>
      <c r="DY45" s="132" t="s">
        <v>111</v>
      </c>
      <c r="DZ45" s="132" t="s">
        <v>111</v>
      </c>
      <c r="EA45" s="132" t="s">
        <v>111</v>
      </c>
      <c r="EB45" s="132" t="s">
        <v>111</v>
      </c>
      <c r="EC45" s="132" t="s">
        <v>111</v>
      </c>
      <c r="ED45" s="132" t="s">
        <v>111</v>
      </c>
      <c r="EE45" s="132" t="s">
        <v>111</v>
      </c>
      <c r="EF45" s="132" t="s">
        <v>111</v>
      </c>
      <c r="EG45" s="132" t="s">
        <v>111</v>
      </c>
      <c r="EH45" s="132" t="s">
        <v>111</v>
      </c>
      <c r="EI45" s="132" t="s">
        <v>111</v>
      </c>
      <c r="EJ45" s="132" t="s">
        <v>111</v>
      </c>
      <c r="EK45" s="132" t="s">
        <v>111</v>
      </c>
      <c r="EL45" s="132" t="s">
        <v>111</v>
      </c>
      <c r="EM45" s="132" t="s">
        <v>111</v>
      </c>
      <c r="EN45" s="132" t="s">
        <v>111</v>
      </c>
      <c r="EO45" s="132" t="s">
        <v>111</v>
      </c>
      <c r="EP45" s="132" t="s">
        <v>111</v>
      </c>
      <c r="EQ45" s="132" t="s">
        <v>111</v>
      </c>
      <c r="ER45" s="132" t="s">
        <v>111</v>
      </c>
      <c r="ES45" s="132" t="s">
        <v>111</v>
      </c>
      <c r="ET45" s="132" t="s">
        <v>115</v>
      </c>
      <c r="EU45" s="132" t="s">
        <v>111</v>
      </c>
      <c r="EV45" s="132" t="s">
        <v>111</v>
      </c>
      <c r="EW45" s="132" t="s">
        <v>111</v>
      </c>
      <c r="EX45" s="132" t="s">
        <v>111</v>
      </c>
      <c r="EY45" s="132" t="s">
        <v>115</v>
      </c>
      <c r="EZ45" s="132" t="s">
        <v>111</v>
      </c>
      <c r="FA45" s="132" t="s">
        <v>111</v>
      </c>
      <c r="FB45" s="132" t="s">
        <v>111</v>
      </c>
      <c r="FC45" s="132" t="s">
        <v>111</v>
      </c>
      <c r="FD45" s="132" t="s">
        <v>111</v>
      </c>
      <c r="FE45" s="132" t="s">
        <v>111</v>
      </c>
      <c r="FF45" s="132" t="s">
        <v>111</v>
      </c>
      <c r="FG45" s="132" t="s">
        <v>111</v>
      </c>
      <c r="FH45" s="132" t="s">
        <v>111</v>
      </c>
      <c r="FI45" s="136"/>
      <c r="FJ45" s="138" t="str">
        <f t="shared" si="5"/>
        <v>CUMPLE</v>
      </c>
      <c r="FK45" s="138" t="str">
        <f t="shared" si="6"/>
        <v>CUMPLE</v>
      </c>
      <c r="FL45" s="138" t="str">
        <f t="shared" si="7"/>
        <v>CUMPLE</v>
      </c>
      <c r="FM45" s="138" t="str">
        <f t="shared" si="8"/>
        <v>CUMPLE</v>
      </c>
      <c r="FN45" s="138" t="str">
        <f t="shared" si="9"/>
        <v>CUMPLE</v>
      </c>
      <c r="FO45" s="138" t="str">
        <f t="shared" si="10"/>
        <v>CUMPLE</v>
      </c>
      <c r="FP45" s="138" t="str">
        <f t="shared" si="11"/>
        <v>CUMPLE</v>
      </c>
      <c r="FQ45" s="138" t="str">
        <f t="shared" si="12"/>
        <v>NO CUMPLE</v>
      </c>
      <c r="FR45" s="138" t="str">
        <f t="shared" si="13"/>
        <v>CUMPLE</v>
      </c>
      <c r="FS45" s="138" t="str">
        <f t="shared" si="14"/>
        <v>CUMPLE</v>
      </c>
      <c r="FT45" s="138" t="str">
        <f t="shared" si="15"/>
        <v>CUMPLE</v>
      </c>
      <c r="FU45" s="138" t="str">
        <f t="shared" si="16"/>
        <v>CUMPLE</v>
      </c>
      <c r="FV45" s="138" t="str">
        <f t="shared" si="17"/>
        <v>NO CUMPLE</v>
      </c>
      <c r="FW45" s="138" t="str">
        <f t="shared" si="18"/>
        <v>CUMPLE</v>
      </c>
      <c r="FX45" s="138" t="str">
        <f t="shared" si="19"/>
        <v>CUMPLE</v>
      </c>
      <c r="FY45" s="138" t="str">
        <f t="shared" si="20"/>
        <v>CUMPLE</v>
      </c>
      <c r="FZ45" s="138" t="str">
        <f t="shared" si="21"/>
        <v>NO CUMPLE</v>
      </c>
      <c r="GA45" s="138" t="str">
        <f t="shared" si="22"/>
        <v>NO CUMPLE</v>
      </c>
      <c r="GB45" s="138" t="str">
        <f t="shared" si="23"/>
        <v>CUMPLE</v>
      </c>
      <c r="GC45" s="138" t="str">
        <f t="shared" si="24"/>
        <v>NO CUMPLE</v>
      </c>
      <c r="GD45" s="138" t="str">
        <f t="shared" si="25"/>
        <v>CUMPLE</v>
      </c>
      <c r="GE45" s="138" t="str">
        <f t="shared" si="26"/>
        <v>CUMPLE</v>
      </c>
      <c r="GF45" s="138" t="str">
        <f t="shared" si="27"/>
        <v>CUMPLE</v>
      </c>
      <c r="GG45" s="138" t="str">
        <f t="shared" si="28"/>
        <v>CUMPLE</v>
      </c>
      <c r="GH45" s="138" t="str">
        <f t="shared" si="29"/>
        <v>NO CUMPLE</v>
      </c>
      <c r="GI45" s="138" t="str">
        <f t="shared" si="30"/>
        <v>CUMPLE</v>
      </c>
      <c r="GJ45" s="138" t="str">
        <f t="shared" si="31"/>
        <v>CUMPLE</v>
      </c>
      <c r="GK45" s="138" t="str">
        <f t="shared" si="32"/>
        <v>NO CUMPLE</v>
      </c>
      <c r="GL45" s="138" t="str">
        <f t="shared" si="33"/>
        <v>CUMPLE</v>
      </c>
      <c r="GM45" s="138" t="str">
        <f t="shared" si="34"/>
        <v>NO CUMPLE</v>
      </c>
      <c r="GN45" s="138" t="str">
        <f t="shared" si="35"/>
        <v>CUMPLE</v>
      </c>
      <c r="GO45" s="138" t="str">
        <f t="shared" si="36"/>
        <v>CUMPLE</v>
      </c>
      <c r="GP45" s="138" t="str">
        <f t="shared" si="37"/>
        <v>CUMPLE</v>
      </c>
      <c r="GQ45" s="138" t="str">
        <f t="shared" si="38"/>
        <v>CUMPLE</v>
      </c>
      <c r="GR45" s="138" t="str">
        <f t="shared" si="39"/>
        <v>CUMPLE</v>
      </c>
      <c r="GS45" s="138" t="str">
        <f t="shared" si="40"/>
        <v>CUMPLE</v>
      </c>
      <c r="GT45" s="138" t="str">
        <f t="shared" si="41"/>
        <v>CUMPLE</v>
      </c>
      <c r="GU45" s="138" t="str">
        <f t="shared" si="42"/>
        <v>CUMPLE</v>
      </c>
      <c r="GV45" s="138" t="str">
        <f t="shared" si="43"/>
        <v>CUMPLE</v>
      </c>
      <c r="GW45" s="141"/>
      <c r="GX45" s="124" t="s">
        <v>369</v>
      </c>
      <c r="GY45" s="124" t="s">
        <v>369</v>
      </c>
      <c r="GZ45" s="124" t="s">
        <v>369</v>
      </c>
      <c r="HA45" s="124" t="s">
        <v>369</v>
      </c>
      <c r="HB45" s="124" t="s">
        <v>369</v>
      </c>
      <c r="HC45" s="124" t="s">
        <v>369</v>
      </c>
      <c r="HD45" s="124" t="s">
        <v>369</v>
      </c>
      <c r="HE45" s="124" t="s">
        <v>369</v>
      </c>
      <c r="HF45" s="124" t="s">
        <v>369</v>
      </c>
      <c r="HG45" s="124" t="s">
        <v>369</v>
      </c>
      <c r="HH45" s="124" t="s">
        <v>111</v>
      </c>
      <c r="HI45" s="124" t="s">
        <v>369</v>
      </c>
      <c r="HJ45" s="124" t="s">
        <v>369</v>
      </c>
      <c r="HK45" s="124" t="s">
        <v>369</v>
      </c>
      <c r="HL45" s="124" t="s">
        <v>369</v>
      </c>
      <c r="HM45" s="124" t="s">
        <v>369</v>
      </c>
      <c r="HN45" s="124" t="s">
        <v>369</v>
      </c>
      <c r="HO45" s="124" t="s">
        <v>369</v>
      </c>
      <c r="HP45" s="124" t="s">
        <v>369</v>
      </c>
      <c r="HQ45" s="124" t="s">
        <v>369</v>
      </c>
      <c r="HR45" s="124" t="s">
        <v>369</v>
      </c>
      <c r="HS45" s="124" t="s">
        <v>369</v>
      </c>
      <c r="HT45" s="124" t="s">
        <v>369</v>
      </c>
      <c r="HU45" s="124" t="s">
        <v>369</v>
      </c>
      <c r="HV45" s="124" t="s">
        <v>369</v>
      </c>
      <c r="HW45" s="124" t="s">
        <v>369</v>
      </c>
      <c r="HX45" s="124" t="s">
        <v>369</v>
      </c>
      <c r="HY45" s="124" t="s">
        <v>369</v>
      </c>
      <c r="HZ45" s="124" t="s">
        <v>369</v>
      </c>
      <c r="IA45" s="124" t="s">
        <v>369</v>
      </c>
      <c r="IB45" s="124" t="s">
        <v>369</v>
      </c>
      <c r="IC45" s="124" t="s">
        <v>369</v>
      </c>
      <c r="ID45" s="124" t="s">
        <v>369</v>
      </c>
      <c r="IE45" s="124" t="s">
        <v>369</v>
      </c>
      <c r="IF45" s="124" t="s">
        <v>369</v>
      </c>
      <c r="IG45" s="124" t="s">
        <v>369</v>
      </c>
      <c r="IH45" s="124" t="s">
        <v>369</v>
      </c>
      <c r="II45" s="124" t="s">
        <v>369</v>
      </c>
      <c r="IJ45" s="124" t="s">
        <v>369</v>
      </c>
      <c r="IK45" s="142"/>
      <c r="IL45" s="154" t="s">
        <v>369</v>
      </c>
      <c r="IM45" s="154" t="s">
        <v>369</v>
      </c>
      <c r="IN45" s="154" t="s">
        <v>369</v>
      </c>
      <c r="IO45" s="154" t="s">
        <v>369</v>
      </c>
      <c r="IP45" s="154" t="s">
        <v>369</v>
      </c>
      <c r="IQ45" s="154" t="s">
        <v>369</v>
      </c>
      <c r="IR45" s="154" t="s">
        <v>369</v>
      </c>
      <c r="IS45" s="154" t="s">
        <v>369</v>
      </c>
      <c r="IT45" s="154" t="s">
        <v>369</v>
      </c>
      <c r="IU45" s="154" t="s">
        <v>369</v>
      </c>
      <c r="IV45" s="154" t="s">
        <v>111</v>
      </c>
      <c r="IW45" s="154" t="s">
        <v>369</v>
      </c>
      <c r="IX45" s="154" t="s">
        <v>369</v>
      </c>
      <c r="IY45" s="154" t="s">
        <v>369</v>
      </c>
      <c r="IZ45" s="154" t="s">
        <v>369</v>
      </c>
      <c r="JA45" s="154" t="s">
        <v>369</v>
      </c>
      <c r="JB45" s="154" t="s">
        <v>369</v>
      </c>
      <c r="JC45" s="154" t="s">
        <v>369</v>
      </c>
      <c r="JD45" s="154" t="s">
        <v>369</v>
      </c>
      <c r="JE45" s="154" t="s">
        <v>369</v>
      </c>
      <c r="JF45" s="154" t="s">
        <v>369</v>
      </c>
      <c r="JG45" s="154" t="s">
        <v>369</v>
      </c>
      <c r="JH45" s="154" t="s">
        <v>369</v>
      </c>
      <c r="JI45" s="154" t="s">
        <v>369</v>
      </c>
      <c r="JJ45" s="154" t="s">
        <v>369</v>
      </c>
      <c r="JK45" s="154" t="s">
        <v>369</v>
      </c>
      <c r="JL45" s="154" t="s">
        <v>369</v>
      </c>
      <c r="JM45" s="154" t="s">
        <v>369</v>
      </c>
      <c r="JN45" s="154" t="s">
        <v>369</v>
      </c>
      <c r="JO45" s="154" t="s">
        <v>369</v>
      </c>
      <c r="JP45" s="154" t="s">
        <v>369</v>
      </c>
      <c r="JQ45" s="154" t="s">
        <v>369</v>
      </c>
      <c r="JR45" s="154" t="s">
        <v>369</v>
      </c>
      <c r="JS45" s="154" t="s">
        <v>369</v>
      </c>
      <c r="JT45" s="154" t="s">
        <v>369</v>
      </c>
      <c r="JU45" s="154" t="s">
        <v>369</v>
      </c>
      <c r="JV45" s="154" t="s">
        <v>369</v>
      </c>
      <c r="JW45" s="154" t="s">
        <v>369</v>
      </c>
      <c r="JX45" s="154" t="s">
        <v>369</v>
      </c>
      <c r="JY45" s="141"/>
      <c r="JZ45" s="166" t="str">
        <f t="shared" si="44"/>
        <v/>
      </c>
      <c r="KA45" s="166" t="str">
        <f t="shared" si="45"/>
        <v/>
      </c>
      <c r="KB45" s="166" t="str">
        <f t="shared" si="46"/>
        <v/>
      </c>
      <c r="KC45" s="166" t="str">
        <f t="shared" si="47"/>
        <v/>
      </c>
      <c r="KD45" s="166" t="str">
        <f t="shared" si="48"/>
        <v/>
      </c>
      <c r="KE45" s="166" t="str">
        <f t="shared" si="49"/>
        <v/>
      </c>
      <c r="KF45" s="166" t="str">
        <f t="shared" si="50"/>
        <v/>
      </c>
      <c r="KG45" s="166" t="str">
        <f t="shared" si="51"/>
        <v/>
      </c>
      <c r="KH45" s="166" t="str">
        <f t="shared" si="52"/>
        <v/>
      </c>
      <c r="KI45" s="166" t="str">
        <f t="shared" si="53"/>
        <v/>
      </c>
      <c r="KJ45" s="166">
        <f t="shared" si="54"/>
        <v>57352050</v>
      </c>
      <c r="KK45" s="166" t="str">
        <f t="shared" si="55"/>
        <v/>
      </c>
      <c r="KL45" s="166" t="str">
        <f t="shared" si="56"/>
        <v/>
      </c>
      <c r="KM45" s="166" t="str">
        <f t="shared" si="57"/>
        <v/>
      </c>
      <c r="KN45" s="166" t="str">
        <f t="shared" si="58"/>
        <v/>
      </c>
      <c r="KO45" s="166" t="str">
        <f t="shared" si="59"/>
        <v/>
      </c>
      <c r="KP45" s="166" t="str">
        <f t="shared" si="60"/>
        <v/>
      </c>
      <c r="KQ45" s="166" t="str">
        <f t="shared" si="61"/>
        <v/>
      </c>
      <c r="KR45" s="166" t="str">
        <f t="shared" si="62"/>
        <v/>
      </c>
      <c r="KS45" s="166" t="str">
        <f t="shared" si="63"/>
        <v/>
      </c>
      <c r="KT45" s="166" t="str">
        <f t="shared" si="64"/>
        <v/>
      </c>
      <c r="KU45" s="166" t="str">
        <f t="shared" si="65"/>
        <v/>
      </c>
      <c r="KV45" s="166" t="str">
        <f t="shared" si="66"/>
        <v/>
      </c>
      <c r="KW45" s="166" t="str">
        <f t="shared" si="67"/>
        <v/>
      </c>
      <c r="KX45" s="166" t="str">
        <f t="shared" si="68"/>
        <v/>
      </c>
      <c r="KY45" s="166" t="str">
        <f t="shared" si="69"/>
        <v/>
      </c>
      <c r="KZ45" s="166" t="str">
        <f t="shared" si="70"/>
        <v/>
      </c>
      <c r="LA45" s="166" t="str">
        <f t="shared" si="71"/>
        <v/>
      </c>
      <c r="LB45" s="166" t="str">
        <f t="shared" si="72"/>
        <v/>
      </c>
      <c r="LC45" s="166" t="str">
        <f t="shared" si="73"/>
        <v/>
      </c>
      <c r="LD45" s="166" t="str">
        <f t="shared" si="74"/>
        <v/>
      </c>
      <c r="LE45" s="166" t="str">
        <f t="shared" si="75"/>
        <v/>
      </c>
      <c r="LF45" s="166" t="str">
        <f t="shared" si="76"/>
        <v/>
      </c>
      <c r="LG45" s="166" t="str">
        <f t="shared" si="77"/>
        <v/>
      </c>
      <c r="LH45" s="166" t="str">
        <f t="shared" si="78"/>
        <v/>
      </c>
      <c r="LI45" s="166" t="str">
        <f t="shared" si="79"/>
        <v/>
      </c>
      <c r="LJ45" s="166" t="str">
        <f t="shared" si="80"/>
        <v/>
      </c>
      <c r="LK45" s="166" t="str">
        <f t="shared" si="81"/>
        <v/>
      </c>
      <c r="LL45" s="166" t="str">
        <f t="shared" si="82"/>
        <v/>
      </c>
      <c r="LM45" s="168">
        <f t="shared" si="83"/>
        <v>57352050</v>
      </c>
      <c r="LN45" s="115"/>
      <c r="LO45" s="115"/>
      <c r="LP45" s="115"/>
      <c r="LQ45" s="115"/>
      <c r="LR45" s="115"/>
      <c r="LS45" s="115"/>
      <c r="LT45" s="115"/>
      <c r="LU45" s="115"/>
      <c r="LV45" s="115"/>
      <c r="LW45" s="115"/>
      <c r="LX45" s="115">
        <v>24</v>
      </c>
      <c r="LY45" s="115"/>
      <c r="LZ45" s="115"/>
      <c r="MA45" s="115"/>
      <c r="MB45" s="115"/>
      <c r="MC45" s="115"/>
      <c r="MD45" s="115"/>
      <c r="ME45" s="115"/>
      <c r="MF45" s="115"/>
      <c r="MG45" s="115"/>
      <c r="MH45" s="115"/>
      <c r="MI45" s="115"/>
      <c r="MJ45" s="115"/>
      <c r="MK45" s="115"/>
      <c r="ML45" s="115"/>
      <c r="MM45" s="115"/>
      <c r="MN45" s="115"/>
      <c r="MO45" s="115"/>
      <c r="MP45" s="115"/>
      <c r="MQ45" s="115"/>
      <c r="MR45" s="115"/>
      <c r="MS45" s="115"/>
      <c r="MT45" s="115"/>
      <c r="MU45" s="115"/>
      <c r="MV45" s="115"/>
      <c r="MW45" s="115"/>
      <c r="MX45" s="115"/>
      <c r="MY45" s="115"/>
      <c r="MZ45" s="115"/>
      <c r="NA45" s="142"/>
      <c r="NB45" s="115">
        <f t="shared" si="84"/>
        <v>0</v>
      </c>
      <c r="NC45" s="115">
        <f t="shared" si="85"/>
        <v>0</v>
      </c>
      <c r="ND45" s="115">
        <f t="shared" si="86"/>
        <v>0</v>
      </c>
      <c r="NE45" s="115">
        <f t="shared" si="87"/>
        <v>0</v>
      </c>
      <c r="NF45" s="115">
        <f t="shared" si="88"/>
        <v>0</v>
      </c>
      <c r="NG45" s="115">
        <f t="shared" si="89"/>
        <v>0</v>
      </c>
      <c r="NH45" s="115">
        <f t="shared" si="90"/>
        <v>0</v>
      </c>
      <c r="NI45" s="115">
        <f t="shared" si="91"/>
        <v>0</v>
      </c>
      <c r="NJ45" s="115">
        <f t="shared" si="92"/>
        <v>0</v>
      </c>
      <c r="NK45" s="115">
        <f t="shared" si="93"/>
        <v>0</v>
      </c>
      <c r="NL45" s="115">
        <f t="shared" si="94"/>
        <v>0</v>
      </c>
      <c r="NM45" s="115">
        <f t="shared" si="95"/>
        <v>0</v>
      </c>
      <c r="NN45" s="115">
        <f t="shared" si="96"/>
        <v>0</v>
      </c>
      <c r="NO45" s="115">
        <f t="shared" si="97"/>
        <v>0</v>
      </c>
      <c r="NP45" s="115">
        <f t="shared" si="98"/>
        <v>0</v>
      </c>
      <c r="NQ45" s="115">
        <f t="shared" si="99"/>
        <v>0</v>
      </c>
      <c r="NR45" s="115">
        <f t="shared" si="100"/>
        <v>0</v>
      </c>
      <c r="NS45" s="115">
        <f t="shared" si="101"/>
        <v>0</v>
      </c>
      <c r="NT45" s="115">
        <f t="shared" si="102"/>
        <v>0</v>
      </c>
      <c r="NU45" s="115">
        <f t="shared" si="103"/>
        <v>0</v>
      </c>
      <c r="NV45" s="115">
        <f t="shared" si="104"/>
        <v>0</v>
      </c>
      <c r="NW45" s="115">
        <f t="shared" si="105"/>
        <v>0</v>
      </c>
      <c r="NX45" s="115">
        <f t="shared" si="106"/>
        <v>0</v>
      </c>
      <c r="NY45" s="115">
        <f t="shared" si="107"/>
        <v>0</v>
      </c>
      <c r="NZ45" s="115">
        <f t="shared" si="108"/>
        <v>0</v>
      </c>
      <c r="OA45" s="115">
        <f t="shared" si="109"/>
        <v>0</v>
      </c>
      <c r="OB45" s="115">
        <f t="shared" si="110"/>
        <v>0</v>
      </c>
      <c r="OC45" s="115">
        <f t="shared" si="111"/>
        <v>0</v>
      </c>
      <c r="OD45" s="115">
        <f t="shared" si="112"/>
        <v>0</v>
      </c>
      <c r="OE45" s="115">
        <f t="shared" si="113"/>
        <v>0</v>
      </c>
      <c r="OF45" s="115">
        <f t="shared" si="114"/>
        <v>0</v>
      </c>
      <c r="OG45" s="115">
        <f t="shared" si="115"/>
        <v>0</v>
      </c>
      <c r="OH45" s="115">
        <f t="shared" si="116"/>
        <v>0</v>
      </c>
      <c r="OI45" s="115">
        <f t="shared" si="117"/>
        <v>0</v>
      </c>
      <c r="OJ45" s="115">
        <f t="shared" si="118"/>
        <v>0</v>
      </c>
      <c r="OK45" s="115">
        <f t="shared" si="119"/>
        <v>0</v>
      </c>
      <c r="OL45" s="115">
        <f t="shared" si="120"/>
        <v>0</v>
      </c>
      <c r="OM45" s="115">
        <f t="shared" si="121"/>
        <v>0</v>
      </c>
      <c r="ON45" s="115">
        <f t="shared" si="122"/>
        <v>0</v>
      </c>
      <c r="OO45" s="142"/>
      <c r="OP45" s="170" t="str">
        <f t="shared" si="123"/>
        <v/>
      </c>
      <c r="OQ45" s="170" t="str">
        <f t="shared" si="124"/>
        <v/>
      </c>
      <c r="OR45" s="170" t="str">
        <f t="shared" si="125"/>
        <v/>
      </c>
      <c r="OS45" s="170" t="str">
        <f t="shared" si="126"/>
        <v/>
      </c>
      <c r="OT45" s="170" t="str">
        <f t="shared" si="127"/>
        <v/>
      </c>
      <c r="OU45" s="170" t="str">
        <f t="shared" si="128"/>
        <v/>
      </c>
      <c r="OV45" s="170" t="str">
        <f t="shared" si="129"/>
        <v/>
      </c>
      <c r="OW45" s="170" t="str">
        <f t="shared" si="130"/>
        <v/>
      </c>
      <c r="OX45" s="170" t="str">
        <f t="shared" si="131"/>
        <v/>
      </c>
      <c r="OY45" s="170" t="str">
        <f t="shared" si="132"/>
        <v/>
      </c>
      <c r="OZ45" s="170">
        <f t="shared" si="133"/>
        <v>45</v>
      </c>
      <c r="PA45" s="170" t="str">
        <f t="shared" si="134"/>
        <v/>
      </c>
      <c r="PB45" s="170" t="str">
        <f t="shared" si="135"/>
        <v/>
      </c>
      <c r="PC45" s="170" t="str">
        <f t="shared" si="136"/>
        <v/>
      </c>
      <c r="PD45" s="170" t="str">
        <f t="shared" si="137"/>
        <v/>
      </c>
      <c r="PE45" s="170" t="str">
        <f t="shared" si="138"/>
        <v/>
      </c>
      <c r="PF45" s="170" t="str">
        <f t="shared" si="139"/>
        <v/>
      </c>
      <c r="PG45" s="170" t="str">
        <f t="shared" si="140"/>
        <v/>
      </c>
      <c r="PH45" s="170" t="str">
        <f t="shared" si="141"/>
        <v/>
      </c>
      <c r="PI45" s="170" t="str">
        <f t="shared" si="142"/>
        <v/>
      </c>
      <c r="PJ45" s="170" t="str">
        <f t="shared" si="143"/>
        <v/>
      </c>
      <c r="PK45" s="170" t="str">
        <f t="shared" si="144"/>
        <v/>
      </c>
      <c r="PL45" s="170" t="str">
        <f t="shared" si="145"/>
        <v/>
      </c>
      <c r="PM45" s="170" t="str">
        <f t="shared" si="146"/>
        <v/>
      </c>
      <c r="PN45" s="170" t="str">
        <f t="shared" si="147"/>
        <v/>
      </c>
      <c r="PO45" s="170" t="str">
        <f t="shared" si="148"/>
        <v/>
      </c>
      <c r="PP45" s="170" t="str">
        <f t="shared" si="149"/>
        <v/>
      </c>
      <c r="PQ45" s="170" t="str">
        <f t="shared" si="150"/>
        <v/>
      </c>
      <c r="PR45" s="170" t="str">
        <f t="shared" si="151"/>
        <v/>
      </c>
      <c r="PS45" s="170" t="str">
        <f t="shared" si="152"/>
        <v/>
      </c>
      <c r="PT45" s="170" t="str">
        <f t="shared" si="153"/>
        <v/>
      </c>
      <c r="PU45" s="170" t="str">
        <f t="shared" si="154"/>
        <v/>
      </c>
      <c r="PV45" s="170" t="str">
        <f t="shared" si="155"/>
        <v/>
      </c>
      <c r="PW45" s="170" t="str">
        <f t="shared" si="156"/>
        <v/>
      </c>
      <c r="PX45" s="170" t="str">
        <f t="shared" si="157"/>
        <v/>
      </c>
      <c r="PY45" s="170" t="str">
        <f t="shared" si="158"/>
        <v/>
      </c>
      <c r="PZ45" s="170" t="str">
        <f t="shared" si="159"/>
        <v/>
      </c>
      <c r="QA45" s="170" t="str">
        <f t="shared" si="160"/>
        <v/>
      </c>
      <c r="QB45" s="170" t="str">
        <f t="shared" si="161"/>
        <v/>
      </c>
      <c r="QC45" s="172"/>
      <c r="QD45" s="171" t="str">
        <f t="shared" si="162"/>
        <v/>
      </c>
      <c r="QE45" s="172" t="str">
        <f t="shared" si="163"/>
        <v/>
      </c>
      <c r="QF45" s="172" t="str">
        <f t="shared" si="164"/>
        <v/>
      </c>
      <c r="QG45" s="172" t="str">
        <f t="shared" si="165"/>
        <v/>
      </c>
      <c r="QH45" s="172" t="str">
        <f t="shared" si="166"/>
        <v/>
      </c>
      <c r="QI45" s="172" t="str">
        <f t="shared" si="167"/>
        <v/>
      </c>
      <c r="QJ45" s="172" t="str">
        <f t="shared" si="168"/>
        <v/>
      </c>
      <c r="QK45" s="172" t="str">
        <f t="shared" si="169"/>
        <v/>
      </c>
      <c r="QL45" s="172" t="str">
        <f t="shared" si="170"/>
        <v/>
      </c>
      <c r="QM45" s="172" t="str">
        <f t="shared" si="171"/>
        <v/>
      </c>
      <c r="QN45" s="172">
        <f t="shared" si="172"/>
        <v>45</v>
      </c>
      <c r="QO45" s="172" t="str">
        <f t="shared" si="173"/>
        <v/>
      </c>
      <c r="QP45" s="172" t="str">
        <f t="shared" si="174"/>
        <v/>
      </c>
      <c r="QQ45" s="172" t="str">
        <f t="shared" si="175"/>
        <v/>
      </c>
      <c r="QR45" s="172" t="str">
        <f t="shared" si="176"/>
        <v/>
      </c>
      <c r="QS45" s="172" t="str">
        <f t="shared" si="177"/>
        <v/>
      </c>
      <c r="QT45" s="172" t="str">
        <f t="shared" si="178"/>
        <v/>
      </c>
      <c r="QU45" s="172" t="str">
        <f t="shared" si="179"/>
        <v/>
      </c>
      <c r="QV45" s="172" t="str">
        <f t="shared" si="180"/>
        <v/>
      </c>
      <c r="QW45" s="172" t="str">
        <f t="shared" si="181"/>
        <v/>
      </c>
      <c r="QX45" s="172" t="str">
        <f t="shared" si="182"/>
        <v/>
      </c>
      <c r="QY45" s="172" t="str">
        <f t="shared" si="183"/>
        <v/>
      </c>
      <c r="QZ45" s="172" t="str">
        <f t="shared" si="184"/>
        <v/>
      </c>
      <c r="RA45" s="172" t="str">
        <f t="shared" si="185"/>
        <v/>
      </c>
      <c r="RB45" s="172" t="str">
        <f t="shared" si="186"/>
        <v/>
      </c>
      <c r="RC45" s="172" t="str">
        <f t="shared" si="187"/>
        <v/>
      </c>
      <c r="RD45" s="172" t="str">
        <f t="shared" si="188"/>
        <v/>
      </c>
      <c r="RE45" s="172" t="str">
        <f t="shared" si="189"/>
        <v/>
      </c>
      <c r="RF45" s="172" t="str">
        <f t="shared" si="190"/>
        <v/>
      </c>
      <c r="RG45" s="172" t="str">
        <f t="shared" si="191"/>
        <v/>
      </c>
      <c r="RH45" s="172" t="str">
        <f t="shared" si="192"/>
        <v/>
      </c>
      <c r="RI45" s="172" t="str">
        <f t="shared" si="193"/>
        <v/>
      </c>
      <c r="RJ45" s="172" t="str">
        <f t="shared" si="194"/>
        <v/>
      </c>
      <c r="RK45" s="172" t="str">
        <f t="shared" si="195"/>
        <v/>
      </c>
      <c r="RL45" s="172" t="str">
        <f t="shared" si="196"/>
        <v/>
      </c>
      <c r="RM45" s="172" t="str">
        <f t="shared" si="197"/>
        <v/>
      </c>
      <c r="RN45" s="172" t="str">
        <f t="shared" si="198"/>
        <v/>
      </c>
      <c r="RO45" s="172" t="str">
        <f t="shared" si="199"/>
        <v/>
      </c>
      <c r="RP45" s="172" t="str">
        <f t="shared" si="200"/>
        <v/>
      </c>
      <c r="RQ45" s="173">
        <f t="shared" si="201"/>
        <v>45</v>
      </c>
      <c r="RR45" s="21" t="str">
        <f t="shared" si="202"/>
        <v/>
      </c>
      <c r="RS45" s="21" t="str">
        <f t="shared" si="203"/>
        <v>Cesar Tabares L y  Compañía Ltda -  CTL COMPANY</v>
      </c>
      <c r="RT45" s="21" t="str">
        <f t="shared" si="204"/>
        <v/>
      </c>
      <c r="RU45" s="21" t="str">
        <f t="shared" si="205"/>
        <v/>
      </c>
      <c r="RV45" s="21" t="str">
        <f t="shared" si="206"/>
        <v/>
      </c>
      <c r="RW45" s="21" t="str">
        <f t="shared" si="207"/>
        <v/>
      </c>
      <c r="RX45" s="174" t="str">
        <f t="shared" si="208"/>
        <v>Cesar Tabares L y  Compañía Ltda -  CTL COMPANY</v>
      </c>
      <c r="RY45" s="175" t="str">
        <f t="shared" si="209"/>
        <v/>
      </c>
      <c r="RZ45" s="175">
        <f t="shared" si="210"/>
        <v>57352050</v>
      </c>
      <c r="SA45" s="175" t="str">
        <f t="shared" si="211"/>
        <v/>
      </c>
      <c r="SB45" s="175" t="str">
        <f t="shared" si="212"/>
        <v/>
      </c>
      <c r="SC45" s="175" t="str">
        <f t="shared" si="213"/>
        <v/>
      </c>
      <c r="SD45" s="175" t="str">
        <f t="shared" si="214"/>
        <v/>
      </c>
      <c r="SE45" s="175">
        <f t="shared" si="215"/>
        <v>57352050</v>
      </c>
      <c r="SF45" s="176"/>
    </row>
    <row r="46" spans="1:500" ht="25.5" hidden="1">
      <c r="A46" s="75">
        <v>36</v>
      </c>
      <c r="B46" s="83" t="s">
        <v>198</v>
      </c>
      <c r="C46" s="80" t="s">
        <v>199</v>
      </c>
      <c r="D46" s="84" t="s">
        <v>200</v>
      </c>
      <c r="E46" s="76" t="s">
        <v>201</v>
      </c>
      <c r="F46" s="85">
        <v>8</v>
      </c>
      <c r="G46" s="106">
        <v>46102028</v>
      </c>
      <c r="H46" s="109" t="s">
        <v>369</v>
      </c>
      <c r="I46" s="109" t="s">
        <v>369</v>
      </c>
      <c r="J46" s="110">
        <v>32844000</v>
      </c>
      <c r="K46" s="109" t="s">
        <v>369</v>
      </c>
      <c r="L46" s="109" t="s">
        <v>369</v>
      </c>
      <c r="M46" s="109" t="s">
        <v>369</v>
      </c>
      <c r="N46" s="109" t="s">
        <v>369</v>
      </c>
      <c r="O46" s="109" t="s">
        <v>369</v>
      </c>
      <c r="P46" s="109" t="s">
        <v>369</v>
      </c>
      <c r="Q46" s="109" t="s">
        <v>369</v>
      </c>
      <c r="R46" s="111">
        <v>41200656</v>
      </c>
      <c r="S46" s="109" t="s">
        <v>369</v>
      </c>
      <c r="T46" s="109" t="s">
        <v>369</v>
      </c>
      <c r="U46" s="109" t="s">
        <v>369</v>
      </c>
      <c r="V46" s="109" t="s">
        <v>369</v>
      </c>
      <c r="W46" s="109" t="s">
        <v>369</v>
      </c>
      <c r="X46" s="109" t="s">
        <v>369</v>
      </c>
      <c r="Y46" s="109" t="s">
        <v>369</v>
      </c>
      <c r="Z46" s="109" t="s">
        <v>369</v>
      </c>
      <c r="AA46" s="109" t="s">
        <v>369</v>
      </c>
      <c r="AB46" s="109" t="s">
        <v>369</v>
      </c>
      <c r="AC46" s="109" t="s">
        <v>369</v>
      </c>
      <c r="AD46" s="109" t="s">
        <v>369</v>
      </c>
      <c r="AE46" s="109" t="s">
        <v>369</v>
      </c>
      <c r="AF46" s="109" t="s">
        <v>369</v>
      </c>
      <c r="AG46" s="109" t="s">
        <v>369</v>
      </c>
      <c r="AH46" s="110">
        <v>32368000</v>
      </c>
      <c r="AI46" s="109" t="s">
        <v>369</v>
      </c>
      <c r="AJ46" s="109" t="s">
        <v>369</v>
      </c>
      <c r="AK46" s="109" t="s">
        <v>369</v>
      </c>
      <c r="AL46" s="110">
        <v>41650000</v>
      </c>
      <c r="AM46" s="109" t="s">
        <v>369</v>
      </c>
      <c r="AN46" s="109" t="s">
        <v>369</v>
      </c>
      <c r="AO46" s="109" t="s">
        <v>369</v>
      </c>
      <c r="AP46" s="109" t="s">
        <v>369</v>
      </c>
      <c r="AQ46" s="109" t="s">
        <v>369</v>
      </c>
      <c r="AR46" s="109" t="s">
        <v>369</v>
      </c>
      <c r="AS46" s="109" t="s">
        <v>369</v>
      </c>
      <c r="AT46" s="109" t="s">
        <v>369</v>
      </c>
      <c r="AU46" s="144"/>
      <c r="AV46" s="130" t="s">
        <v>111</v>
      </c>
      <c r="AW46" s="130" t="s">
        <v>111</v>
      </c>
      <c r="AX46" s="130" t="s">
        <v>111</v>
      </c>
      <c r="AY46" s="130" t="s">
        <v>111</v>
      </c>
      <c r="AZ46" s="130" t="s">
        <v>111</v>
      </c>
      <c r="BA46" s="130" t="s">
        <v>111</v>
      </c>
      <c r="BB46" s="130" t="s">
        <v>111</v>
      </c>
      <c r="BC46" s="130" t="s">
        <v>115</v>
      </c>
      <c r="BD46" s="130" t="s">
        <v>111</v>
      </c>
      <c r="BE46" s="130" t="s">
        <v>111</v>
      </c>
      <c r="BF46" s="130" t="s">
        <v>111</v>
      </c>
      <c r="BG46" s="130" t="s">
        <v>111</v>
      </c>
      <c r="BH46" s="130" t="s">
        <v>115</v>
      </c>
      <c r="BI46" s="130" t="s">
        <v>111</v>
      </c>
      <c r="BJ46" s="130" t="s">
        <v>111</v>
      </c>
      <c r="BK46" s="130" t="s">
        <v>111</v>
      </c>
      <c r="BL46" s="130" t="s">
        <v>115</v>
      </c>
      <c r="BM46" s="130" t="s">
        <v>115</v>
      </c>
      <c r="BN46" s="130" t="s">
        <v>111</v>
      </c>
      <c r="BO46" s="130" t="s">
        <v>115</v>
      </c>
      <c r="BP46" s="130" t="s">
        <v>111</v>
      </c>
      <c r="BQ46" s="130" t="s">
        <v>111</v>
      </c>
      <c r="BR46" s="130" t="s">
        <v>111</v>
      </c>
      <c r="BS46" s="130" t="s">
        <v>111</v>
      </c>
      <c r="BT46" s="130" t="s">
        <v>111</v>
      </c>
      <c r="BU46" s="130" t="s">
        <v>111</v>
      </c>
      <c r="BV46" s="130" t="s">
        <v>111</v>
      </c>
      <c r="BW46" s="130" t="s">
        <v>111</v>
      </c>
      <c r="BX46" s="130" t="s">
        <v>111</v>
      </c>
      <c r="BY46" s="130" t="s">
        <v>115</v>
      </c>
      <c r="BZ46" s="130" t="s">
        <v>111</v>
      </c>
      <c r="CA46" s="130" t="s">
        <v>111</v>
      </c>
      <c r="CB46" s="130" t="s">
        <v>111</v>
      </c>
      <c r="CC46" s="130" t="s">
        <v>111</v>
      </c>
      <c r="CD46" s="130" t="s">
        <v>111</v>
      </c>
      <c r="CE46" s="130" t="s">
        <v>111</v>
      </c>
      <c r="CF46" s="130" t="s">
        <v>111</v>
      </c>
      <c r="CG46" s="130" t="s">
        <v>111</v>
      </c>
      <c r="CH46" s="130" t="s">
        <v>111</v>
      </c>
      <c r="CI46" s="131" t="s">
        <v>111</v>
      </c>
      <c r="CJ46" s="131" t="s">
        <v>111</v>
      </c>
      <c r="CK46" s="131" t="s">
        <v>111</v>
      </c>
      <c r="CL46" s="131" t="s">
        <v>111</v>
      </c>
      <c r="CM46" s="131" t="s">
        <v>111</v>
      </c>
      <c r="CN46" s="131" t="s">
        <v>111</v>
      </c>
      <c r="CO46" s="131" t="s">
        <v>111</v>
      </c>
      <c r="CP46" s="131" t="s">
        <v>111</v>
      </c>
      <c r="CQ46" s="131" t="s">
        <v>111</v>
      </c>
      <c r="CR46" s="131" t="s">
        <v>111</v>
      </c>
      <c r="CS46" s="131" t="s">
        <v>111</v>
      </c>
      <c r="CT46" s="131" t="s">
        <v>111</v>
      </c>
      <c r="CU46" s="131" t="s">
        <v>115</v>
      </c>
      <c r="CV46" s="131" t="s">
        <v>111</v>
      </c>
      <c r="CW46" s="131" t="s">
        <v>111</v>
      </c>
      <c r="CX46" s="131" t="s">
        <v>111</v>
      </c>
      <c r="CY46" s="131" t="s">
        <v>111</v>
      </c>
      <c r="CZ46" s="131" t="s">
        <v>111</v>
      </c>
      <c r="DA46" s="131" t="s">
        <v>111</v>
      </c>
      <c r="DB46" s="131" t="s">
        <v>111</v>
      </c>
      <c r="DC46" s="131" t="s">
        <v>111</v>
      </c>
      <c r="DD46" s="131" t="s">
        <v>111</v>
      </c>
      <c r="DE46" s="131" t="s">
        <v>111</v>
      </c>
      <c r="DF46" s="131" t="s">
        <v>111</v>
      </c>
      <c r="DG46" s="131" t="s">
        <v>115</v>
      </c>
      <c r="DH46" s="131" t="s">
        <v>111</v>
      </c>
      <c r="DI46" s="131" t="s">
        <v>111</v>
      </c>
      <c r="DJ46" s="131" t="s">
        <v>115</v>
      </c>
      <c r="DK46" s="131" t="s">
        <v>111</v>
      </c>
      <c r="DL46" s="131" t="s">
        <v>111</v>
      </c>
      <c r="DM46" s="131" t="s">
        <v>111</v>
      </c>
      <c r="DN46" s="131" t="s">
        <v>111</v>
      </c>
      <c r="DO46" s="131" t="s">
        <v>111</v>
      </c>
      <c r="DP46" s="131" t="s">
        <v>111</v>
      </c>
      <c r="DQ46" s="131" t="s">
        <v>111</v>
      </c>
      <c r="DR46" s="131" t="s">
        <v>111</v>
      </c>
      <c r="DS46" s="131" t="s">
        <v>111</v>
      </c>
      <c r="DT46" s="131" t="s">
        <v>111</v>
      </c>
      <c r="DU46" s="131" t="s">
        <v>111</v>
      </c>
      <c r="DV46" s="132" t="s">
        <v>111</v>
      </c>
      <c r="DW46" s="132" t="s">
        <v>111</v>
      </c>
      <c r="DX46" s="132" t="s">
        <v>111</v>
      </c>
      <c r="DY46" s="132" t="s">
        <v>111</v>
      </c>
      <c r="DZ46" s="132" t="s">
        <v>111</v>
      </c>
      <c r="EA46" s="132" t="s">
        <v>111</v>
      </c>
      <c r="EB46" s="132" t="s">
        <v>111</v>
      </c>
      <c r="EC46" s="132" t="s">
        <v>111</v>
      </c>
      <c r="ED46" s="132" t="s">
        <v>111</v>
      </c>
      <c r="EE46" s="132" t="s">
        <v>111</v>
      </c>
      <c r="EF46" s="132" t="s">
        <v>111</v>
      </c>
      <c r="EG46" s="132" t="s">
        <v>111</v>
      </c>
      <c r="EH46" s="132" t="s">
        <v>111</v>
      </c>
      <c r="EI46" s="132" t="s">
        <v>111</v>
      </c>
      <c r="EJ46" s="132" t="s">
        <v>111</v>
      </c>
      <c r="EK46" s="132" t="s">
        <v>111</v>
      </c>
      <c r="EL46" s="132" t="s">
        <v>111</v>
      </c>
      <c r="EM46" s="132" t="s">
        <v>111</v>
      </c>
      <c r="EN46" s="132" t="s">
        <v>111</v>
      </c>
      <c r="EO46" s="132" t="s">
        <v>111</v>
      </c>
      <c r="EP46" s="132" t="s">
        <v>111</v>
      </c>
      <c r="EQ46" s="132" t="s">
        <v>111</v>
      </c>
      <c r="ER46" s="132" t="s">
        <v>111</v>
      </c>
      <c r="ES46" s="132" t="s">
        <v>111</v>
      </c>
      <c r="ET46" s="132" t="s">
        <v>115</v>
      </c>
      <c r="EU46" s="132" t="s">
        <v>111</v>
      </c>
      <c r="EV46" s="132" t="s">
        <v>111</v>
      </c>
      <c r="EW46" s="132" t="s">
        <v>111</v>
      </c>
      <c r="EX46" s="132" t="s">
        <v>111</v>
      </c>
      <c r="EY46" s="132" t="s">
        <v>115</v>
      </c>
      <c r="EZ46" s="132" t="s">
        <v>111</v>
      </c>
      <c r="FA46" s="132" t="s">
        <v>111</v>
      </c>
      <c r="FB46" s="132" t="s">
        <v>111</v>
      </c>
      <c r="FC46" s="132" t="s">
        <v>111</v>
      </c>
      <c r="FD46" s="132" t="s">
        <v>111</v>
      </c>
      <c r="FE46" s="132" t="s">
        <v>111</v>
      </c>
      <c r="FF46" s="132" t="s">
        <v>111</v>
      </c>
      <c r="FG46" s="132" t="s">
        <v>111</v>
      </c>
      <c r="FH46" s="132" t="s">
        <v>111</v>
      </c>
      <c r="FI46" s="136"/>
      <c r="FJ46" s="138" t="str">
        <f t="shared" si="5"/>
        <v>CUMPLE</v>
      </c>
      <c r="FK46" s="138" t="str">
        <f t="shared" si="6"/>
        <v>CUMPLE</v>
      </c>
      <c r="FL46" s="138" t="str">
        <f t="shared" si="7"/>
        <v>CUMPLE</v>
      </c>
      <c r="FM46" s="138" t="str">
        <f t="shared" si="8"/>
        <v>CUMPLE</v>
      </c>
      <c r="FN46" s="138" t="str">
        <f t="shared" si="9"/>
        <v>CUMPLE</v>
      </c>
      <c r="FO46" s="138" t="str">
        <f t="shared" si="10"/>
        <v>CUMPLE</v>
      </c>
      <c r="FP46" s="138" t="str">
        <f t="shared" si="11"/>
        <v>CUMPLE</v>
      </c>
      <c r="FQ46" s="138" t="str">
        <f t="shared" si="12"/>
        <v>NO CUMPLE</v>
      </c>
      <c r="FR46" s="138" t="str">
        <f t="shared" si="13"/>
        <v>CUMPLE</v>
      </c>
      <c r="FS46" s="138" t="str">
        <f t="shared" si="14"/>
        <v>CUMPLE</v>
      </c>
      <c r="FT46" s="138" t="str">
        <f t="shared" si="15"/>
        <v>CUMPLE</v>
      </c>
      <c r="FU46" s="138" t="str">
        <f t="shared" si="16"/>
        <v>CUMPLE</v>
      </c>
      <c r="FV46" s="138" t="str">
        <f t="shared" si="17"/>
        <v>NO CUMPLE</v>
      </c>
      <c r="FW46" s="138" t="str">
        <f t="shared" si="18"/>
        <v>CUMPLE</v>
      </c>
      <c r="FX46" s="138" t="str">
        <f t="shared" si="19"/>
        <v>CUMPLE</v>
      </c>
      <c r="FY46" s="138" t="str">
        <f t="shared" si="20"/>
        <v>CUMPLE</v>
      </c>
      <c r="FZ46" s="138" t="str">
        <f t="shared" si="21"/>
        <v>NO CUMPLE</v>
      </c>
      <c r="GA46" s="138" t="str">
        <f t="shared" si="22"/>
        <v>NO CUMPLE</v>
      </c>
      <c r="GB46" s="138" t="str">
        <f t="shared" si="23"/>
        <v>CUMPLE</v>
      </c>
      <c r="GC46" s="138" t="str">
        <f t="shared" si="24"/>
        <v>NO CUMPLE</v>
      </c>
      <c r="GD46" s="138" t="str">
        <f t="shared" si="25"/>
        <v>CUMPLE</v>
      </c>
      <c r="GE46" s="138" t="str">
        <f t="shared" si="26"/>
        <v>CUMPLE</v>
      </c>
      <c r="GF46" s="138" t="str">
        <f t="shared" si="27"/>
        <v>CUMPLE</v>
      </c>
      <c r="GG46" s="138" t="str">
        <f t="shared" si="28"/>
        <v>CUMPLE</v>
      </c>
      <c r="GH46" s="138" t="str">
        <f t="shared" si="29"/>
        <v>NO CUMPLE</v>
      </c>
      <c r="GI46" s="138" t="str">
        <f t="shared" si="30"/>
        <v>CUMPLE</v>
      </c>
      <c r="GJ46" s="138" t="str">
        <f t="shared" si="31"/>
        <v>CUMPLE</v>
      </c>
      <c r="GK46" s="138" t="str">
        <f t="shared" si="32"/>
        <v>NO CUMPLE</v>
      </c>
      <c r="GL46" s="138" t="str">
        <f t="shared" si="33"/>
        <v>CUMPLE</v>
      </c>
      <c r="GM46" s="138" t="str">
        <f t="shared" si="34"/>
        <v>NO CUMPLE</v>
      </c>
      <c r="GN46" s="138" t="str">
        <f t="shared" si="35"/>
        <v>CUMPLE</v>
      </c>
      <c r="GO46" s="138" t="str">
        <f t="shared" si="36"/>
        <v>CUMPLE</v>
      </c>
      <c r="GP46" s="138" t="str">
        <f t="shared" si="37"/>
        <v>CUMPLE</v>
      </c>
      <c r="GQ46" s="138" t="str">
        <f t="shared" si="38"/>
        <v>CUMPLE</v>
      </c>
      <c r="GR46" s="138" t="str">
        <f t="shared" si="39"/>
        <v>CUMPLE</v>
      </c>
      <c r="GS46" s="138" t="str">
        <f t="shared" si="40"/>
        <v>CUMPLE</v>
      </c>
      <c r="GT46" s="138" t="str">
        <f t="shared" si="41"/>
        <v>CUMPLE</v>
      </c>
      <c r="GU46" s="138" t="str">
        <f t="shared" si="42"/>
        <v>CUMPLE</v>
      </c>
      <c r="GV46" s="138" t="str">
        <f t="shared" si="43"/>
        <v>CUMPLE</v>
      </c>
      <c r="GW46" s="141"/>
      <c r="GX46" s="124" t="s">
        <v>369</v>
      </c>
      <c r="GY46" s="124" t="s">
        <v>369</v>
      </c>
      <c r="GZ46" s="124" t="s">
        <v>111</v>
      </c>
      <c r="HA46" s="124" t="s">
        <v>369</v>
      </c>
      <c r="HB46" s="124" t="s">
        <v>369</v>
      </c>
      <c r="HC46" s="124" t="s">
        <v>369</v>
      </c>
      <c r="HD46" s="124" t="s">
        <v>369</v>
      </c>
      <c r="HE46" s="124" t="s">
        <v>369</v>
      </c>
      <c r="HF46" s="124" t="s">
        <v>369</v>
      </c>
      <c r="HG46" s="124" t="s">
        <v>369</v>
      </c>
      <c r="HH46" s="124" t="s">
        <v>111</v>
      </c>
      <c r="HI46" s="124" t="s">
        <v>369</v>
      </c>
      <c r="HJ46" s="124" t="s">
        <v>369</v>
      </c>
      <c r="HK46" s="124" t="s">
        <v>369</v>
      </c>
      <c r="HL46" s="124" t="s">
        <v>369</v>
      </c>
      <c r="HM46" s="124" t="s">
        <v>369</v>
      </c>
      <c r="HN46" s="124" t="s">
        <v>369</v>
      </c>
      <c r="HO46" s="124" t="s">
        <v>369</v>
      </c>
      <c r="HP46" s="124" t="s">
        <v>369</v>
      </c>
      <c r="HQ46" s="124" t="s">
        <v>369</v>
      </c>
      <c r="HR46" s="124" t="s">
        <v>369</v>
      </c>
      <c r="HS46" s="124" t="s">
        <v>369</v>
      </c>
      <c r="HT46" s="124" t="s">
        <v>369</v>
      </c>
      <c r="HU46" s="124" t="s">
        <v>369</v>
      </c>
      <c r="HV46" s="124" t="s">
        <v>369</v>
      </c>
      <c r="HW46" s="124" t="s">
        <v>369</v>
      </c>
      <c r="HX46" s="124" t="s">
        <v>111</v>
      </c>
      <c r="HY46" s="124" t="s">
        <v>369</v>
      </c>
      <c r="HZ46" s="124" t="s">
        <v>369</v>
      </c>
      <c r="IA46" s="124" t="s">
        <v>369</v>
      </c>
      <c r="IB46" s="124" t="s">
        <v>111</v>
      </c>
      <c r="IC46" s="124" t="s">
        <v>369</v>
      </c>
      <c r="ID46" s="124" t="s">
        <v>369</v>
      </c>
      <c r="IE46" s="124" t="s">
        <v>369</v>
      </c>
      <c r="IF46" s="124" t="s">
        <v>369</v>
      </c>
      <c r="IG46" s="124" t="s">
        <v>369</v>
      </c>
      <c r="IH46" s="124" t="s">
        <v>369</v>
      </c>
      <c r="II46" s="124" t="s">
        <v>369</v>
      </c>
      <c r="IJ46" s="124" t="s">
        <v>369</v>
      </c>
      <c r="IK46" s="142"/>
      <c r="IL46" s="154" t="s">
        <v>369</v>
      </c>
      <c r="IM46" s="154" t="s">
        <v>369</v>
      </c>
      <c r="IN46" s="157" t="s">
        <v>115</v>
      </c>
      <c r="IO46" s="154" t="s">
        <v>369</v>
      </c>
      <c r="IP46" s="154" t="s">
        <v>369</v>
      </c>
      <c r="IQ46" s="154" t="s">
        <v>369</v>
      </c>
      <c r="IR46" s="154" t="s">
        <v>369</v>
      </c>
      <c r="IS46" s="154" t="s">
        <v>369</v>
      </c>
      <c r="IT46" s="154" t="s">
        <v>369</v>
      </c>
      <c r="IU46" s="154" t="s">
        <v>369</v>
      </c>
      <c r="IV46" s="157" t="s">
        <v>111</v>
      </c>
      <c r="IW46" s="154" t="s">
        <v>369</v>
      </c>
      <c r="IX46" s="154" t="s">
        <v>369</v>
      </c>
      <c r="IY46" s="154" t="s">
        <v>369</v>
      </c>
      <c r="IZ46" s="154" t="s">
        <v>369</v>
      </c>
      <c r="JA46" s="154" t="s">
        <v>369</v>
      </c>
      <c r="JB46" s="154" t="s">
        <v>369</v>
      </c>
      <c r="JC46" s="154" t="s">
        <v>369</v>
      </c>
      <c r="JD46" s="154" t="s">
        <v>369</v>
      </c>
      <c r="JE46" s="154" t="s">
        <v>369</v>
      </c>
      <c r="JF46" s="154" t="s">
        <v>369</v>
      </c>
      <c r="JG46" s="154" t="s">
        <v>369</v>
      </c>
      <c r="JH46" s="154" t="s">
        <v>369</v>
      </c>
      <c r="JI46" s="154" t="s">
        <v>369</v>
      </c>
      <c r="JJ46" s="154" t="s">
        <v>369</v>
      </c>
      <c r="JK46" s="154" t="s">
        <v>369</v>
      </c>
      <c r="JL46" s="157" t="s">
        <v>111</v>
      </c>
      <c r="JM46" s="154" t="s">
        <v>369</v>
      </c>
      <c r="JN46" s="154" t="s">
        <v>369</v>
      </c>
      <c r="JO46" s="154" t="s">
        <v>369</v>
      </c>
      <c r="JP46" s="157" t="s">
        <v>115</v>
      </c>
      <c r="JQ46" s="154" t="s">
        <v>369</v>
      </c>
      <c r="JR46" s="154" t="s">
        <v>369</v>
      </c>
      <c r="JS46" s="154" t="s">
        <v>369</v>
      </c>
      <c r="JT46" s="154" t="s">
        <v>369</v>
      </c>
      <c r="JU46" s="154" t="s">
        <v>369</v>
      </c>
      <c r="JV46" s="154" t="s">
        <v>369</v>
      </c>
      <c r="JW46" s="154" t="s">
        <v>369</v>
      </c>
      <c r="JX46" s="154" t="s">
        <v>369</v>
      </c>
      <c r="JY46" s="163"/>
      <c r="JZ46" s="166" t="str">
        <f t="shared" si="44"/>
        <v/>
      </c>
      <c r="KA46" s="166" t="str">
        <f t="shared" si="45"/>
        <v/>
      </c>
      <c r="KB46" s="166" t="str">
        <f t="shared" si="46"/>
        <v/>
      </c>
      <c r="KC46" s="166" t="str">
        <f t="shared" si="47"/>
        <v/>
      </c>
      <c r="KD46" s="166" t="str">
        <f t="shared" si="48"/>
        <v/>
      </c>
      <c r="KE46" s="166" t="str">
        <f t="shared" si="49"/>
        <v/>
      </c>
      <c r="KF46" s="166" t="str">
        <f t="shared" si="50"/>
        <v/>
      </c>
      <c r="KG46" s="166" t="str">
        <f t="shared" si="51"/>
        <v/>
      </c>
      <c r="KH46" s="166" t="str">
        <f t="shared" si="52"/>
        <v/>
      </c>
      <c r="KI46" s="166" t="str">
        <f t="shared" si="53"/>
        <v/>
      </c>
      <c r="KJ46" s="166">
        <f t="shared" si="54"/>
        <v>41200656</v>
      </c>
      <c r="KK46" s="166" t="str">
        <f t="shared" si="55"/>
        <v/>
      </c>
      <c r="KL46" s="166" t="str">
        <f t="shared" si="56"/>
        <v/>
      </c>
      <c r="KM46" s="166" t="str">
        <f t="shared" si="57"/>
        <v/>
      </c>
      <c r="KN46" s="166" t="str">
        <f t="shared" si="58"/>
        <v/>
      </c>
      <c r="KO46" s="166" t="str">
        <f t="shared" si="59"/>
        <v/>
      </c>
      <c r="KP46" s="166" t="str">
        <f t="shared" si="60"/>
        <v/>
      </c>
      <c r="KQ46" s="166" t="str">
        <f t="shared" si="61"/>
        <v/>
      </c>
      <c r="KR46" s="166" t="str">
        <f t="shared" si="62"/>
        <v/>
      </c>
      <c r="KS46" s="166" t="str">
        <f t="shared" si="63"/>
        <v/>
      </c>
      <c r="KT46" s="166" t="str">
        <f t="shared" si="64"/>
        <v/>
      </c>
      <c r="KU46" s="166" t="str">
        <f t="shared" si="65"/>
        <v/>
      </c>
      <c r="KV46" s="166" t="str">
        <f t="shared" si="66"/>
        <v/>
      </c>
      <c r="KW46" s="166" t="str">
        <f t="shared" si="67"/>
        <v/>
      </c>
      <c r="KX46" s="166" t="str">
        <f t="shared" si="68"/>
        <v/>
      </c>
      <c r="KY46" s="166" t="str">
        <f t="shared" si="69"/>
        <v/>
      </c>
      <c r="KZ46" s="166">
        <f t="shared" si="70"/>
        <v>32368000</v>
      </c>
      <c r="LA46" s="166" t="str">
        <f t="shared" si="71"/>
        <v/>
      </c>
      <c r="LB46" s="166" t="str">
        <f t="shared" si="72"/>
        <v/>
      </c>
      <c r="LC46" s="166" t="str">
        <f t="shared" si="73"/>
        <v/>
      </c>
      <c r="LD46" s="166" t="str">
        <f t="shared" si="74"/>
        <v/>
      </c>
      <c r="LE46" s="166" t="str">
        <f t="shared" si="75"/>
        <v/>
      </c>
      <c r="LF46" s="166" t="str">
        <f t="shared" si="76"/>
        <v/>
      </c>
      <c r="LG46" s="166" t="str">
        <f t="shared" si="77"/>
        <v/>
      </c>
      <c r="LH46" s="166" t="str">
        <f t="shared" si="78"/>
        <v/>
      </c>
      <c r="LI46" s="166" t="str">
        <f t="shared" si="79"/>
        <v/>
      </c>
      <c r="LJ46" s="166" t="str">
        <f t="shared" si="80"/>
        <v/>
      </c>
      <c r="LK46" s="166" t="str">
        <f t="shared" si="81"/>
        <v/>
      </c>
      <c r="LL46" s="166" t="str">
        <f t="shared" si="82"/>
        <v/>
      </c>
      <c r="LM46" s="168">
        <f t="shared" si="83"/>
        <v>32368000</v>
      </c>
      <c r="LN46" s="115"/>
      <c r="LO46" s="115"/>
      <c r="LP46" s="115">
        <v>36</v>
      </c>
      <c r="LQ46" s="115"/>
      <c r="LR46" s="115"/>
      <c r="LS46" s="115"/>
      <c r="LT46" s="115"/>
      <c r="LU46" s="115"/>
      <c r="LV46" s="115"/>
      <c r="LW46" s="115"/>
      <c r="LX46" s="115">
        <v>36</v>
      </c>
      <c r="LY46" s="115"/>
      <c r="LZ46" s="115"/>
      <c r="MA46" s="115"/>
      <c r="MB46" s="115"/>
      <c r="MC46" s="115"/>
      <c r="MD46" s="115"/>
      <c r="ME46" s="115"/>
      <c r="MF46" s="115"/>
      <c r="MG46" s="115"/>
      <c r="MH46" s="115"/>
      <c r="MI46" s="115"/>
      <c r="MJ46" s="115"/>
      <c r="MK46" s="115"/>
      <c r="ML46" s="115"/>
      <c r="MM46" s="115"/>
      <c r="MN46" s="115">
        <v>61</v>
      </c>
      <c r="MO46" s="115"/>
      <c r="MP46" s="115"/>
      <c r="MQ46" s="115"/>
      <c r="MR46" s="115">
        <v>48</v>
      </c>
      <c r="MS46" s="115"/>
      <c r="MT46" s="115"/>
      <c r="MU46" s="115"/>
      <c r="MV46" s="115"/>
      <c r="MW46" s="115"/>
      <c r="MX46" s="115"/>
      <c r="MY46" s="115"/>
      <c r="MZ46" s="115"/>
      <c r="NA46" s="142"/>
      <c r="NB46" s="115">
        <f t="shared" si="84"/>
        <v>0</v>
      </c>
      <c r="NC46" s="115">
        <f t="shared" si="85"/>
        <v>0</v>
      </c>
      <c r="ND46" s="115">
        <f t="shared" si="86"/>
        <v>20</v>
      </c>
      <c r="NE46" s="115">
        <f t="shared" si="87"/>
        <v>0</v>
      </c>
      <c r="NF46" s="115">
        <f t="shared" si="88"/>
        <v>0</v>
      </c>
      <c r="NG46" s="115">
        <f t="shared" si="89"/>
        <v>0</v>
      </c>
      <c r="NH46" s="115">
        <f t="shared" si="90"/>
        <v>0</v>
      </c>
      <c r="NI46" s="115">
        <f t="shared" si="91"/>
        <v>0</v>
      </c>
      <c r="NJ46" s="115">
        <f t="shared" si="92"/>
        <v>0</v>
      </c>
      <c r="NK46" s="115">
        <f t="shared" si="93"/>
        <v>0</v>
      </c>
      <c r="NL46" s="115">
        <f t="shared" si="94"/>
        <v>20</v>
      </c>
      <c r="NM46" s="115">
        <f t="shared" si="95"/>
        <v>0</v>
      </c>
      <c r="NN46" s="115">
        <f t="shared" si="96"/>
        <v>0</v>
      </c>
      <c r="NO46" s="115">
        <f t="shared" si="97"/>
        <v>0</v>
      </c>
      <c r="NP46" s="115">
        <f t="shared" si="98"/>
        <v>0</v>
      </c>
      <c r="NQ46" s="115">
        <f t="shared" si="99"/>
        <v>0</v>
      </c>
      <c r="NR46" s="115">
        <f t="shared" si="100"/>
        <v>0</v>
      </c>
      <c r="NS46" s="115">
        <f t="shared" si="101"/>
        <v>0</v>
      </c>
      <c r="NT46" s="115">
        <f t="shared" si="102"/>
        <v>0</v>
      </c>
      <c r="NU46" s="115">
        <f t="shared" si="103"/>
        <v>0</v>
      </c>
      <c r="NV46" s="115">
        <f t="shared" si="104"/>
        <v>0</v>
      </c>
      <c r="NW46" s="115">
        <f t="shared" si="105"/>
        <v>0</v>
      </c>
      <c r="NX46" s="115">
        <f t="shared" si="106"/>
        <v>0</v>
      </c>
      <c r="NY46" s="115">
        <f t="shared" si="107"/>
        <v>0</v>
      </c>
      <c r="NZ46" s="115">
        <f t="shared" si="108"/>
        <v>0</v>
      </c>
      <c r="OA46" s="115">
        <f t="shared" si="109"/>
        <v>0</v>
      </c>
      <c r="OB46" s="115">
        <f t="shared" si="110"/>
        <v>55</v>
      </c>
      <c r="OC46" s="115">
        <f t="shared" si="111"/>
        <v>0</v>
      </c>
      <c r="OD46" s="115">
        <f t="shared" si="112"/>
        <v>0</v>
      </c>
      <c r="OE46" s="115">
        <f t="shared" si="113"/>
        <v>0</v>
      </c>
      <c r="OF46" s="115">
        <f t="shared" si="114"/>
        <v>30</v>
      </c>
      <c r="OG46" s="115">
        <f t="shared" si="115"/>
        <v>0</v>
      </c>
      <c r="OH46" s="115">
        <f t="shared" si="116"/>
        <v>0</v>
      </c>
      <c r="OI46" s="115">
        <f t="shared" si="117"/>
        <v>0</v>
      </c>
      <c r="OJ46" s="115">
        <f t="shared" si="118"/>
        <v>0</v>
      </c>
      <c r="OK46" s="115">
        <f t="shared" si="119"/>
        <v>0</v>
      </c>
      <c r="OL46" s="115">
        <f t="shared" si="120"/>
        <v>0</v>
      </c>
      <c r="OM46" s="115">
        <f t="shared" si="121"/>
        <v>0</v>
      </c>
      <c r="ON46" s="115">
        <f t="shared" si="122"/>
        <v>0</v>
      </c>
      <c r="OO46" s="142"/>
      <c r="OP46" s="170" t="str">
        <f t="shared" si="123"/>
        <v/>
      </c>
      <c r="OQ46" s="170" t="str">
        <f t="shared" si="124"/>
        <v/>
      </c>
      <c r="OR46" s="170" t="str">
        <f t="shared" si="125"/>
        <v/>
      </c>
      <c r="OS46" s="170" t="str">
        <f t="shared" si="126"/>
        <v/>
      </c>
      <c r="OT46" s="170" t="str">
        <f t="shared" si="127"/>
        <v/>
      </c>
      <c r="OU46" s="170" t="str">
        <f t="shared" si="128"/>
        <v/>
      </c>
      <c r="OV46" s="170" t="str">
        <f t="shared" si="129"/>
        <v/>
      </c>
      <c r="OW46" s="170" t="str">
        <f t="shared" si="130"/>
        <v/>
      </c>
      <c r="OX46" s="170" t="str">
        <f t="shared" si="131"/>
        <v/>
      </c>
      <c r="OY46" s="170" t="str">
        <f t="shared" si="132"/>
        <v/>
      </c>
      <c r="OZ46" s="170">
        <f t="shared" si="133"/>
        <v>35.352835158741165</v>
      </c>
      <c r="PA46" s="170" t="str">
        <f t="shared" si="134"/>
        <v/>
      </c>
      <c r="PB46" s="170" t="str">
        <f t="shared" si="135"/>
        <v/>
      </c>
      <c r="PC46" s="170" t="str">
        <f t="shared" si="136"/>
        <v/>
      </c>
      <c r="PD46" s="170" t="str">
        <f t="shared" si="137"/>
        <v/>
      </c>
      <c r="PE46" s="170" t="str">
        <f t="shared" si="138"/>
        <v/>
      </c>
      <c r="PF46" s="170" t="str">
        <f t="shared" si="139"/>
        <v/>
      </c>
      <c r="PG46" s="170" t="str">
        <f t="shared" si="140"/>
        <v/>
      </c>
      <c r="PH46" s="170" t="str">
        <f t="shared" si="141"/>
        <v/>
      </c>
      <c r="PI46" s="170" t="str">
        <f t="shared" si="142"/>
        <v/>
      </c>
      <c r="PJ46" s="170" t="str">
        <f t="shared" si="143"/>
        <v/>
      </c>
      <c r="PK46" s="170" t="str">
        <f t="shared" si="144"/>
        <v/>
      </c>
      <c r="PL46" s="170" t="str">
        <f t="shared" si="145"/>
        <v/>
      </c>
      <c r="PM46" s="170" t="str">
        <f t="shared" si="146"/>
        <v/>
      </c>
      <c r="PN46" s="170" t="str">
        <f t="shared" si="147"/>
        <v/>
      </c>
      <c r="PO46" s="170" t="str">
        <f t="shared" si="148"/>
        <v/>
      </c>
      <c r="PP46" s="170">
        <f t="shared" si="149"/>
        <v>45</v>
      </c>
      <c r="PQ46" s="170" t="str">
        <f t="shared" si="150"/>
        <v/>
      </c>
      <c r="PR46" s="170" t="str">
        <f t="shared" si="151"/>
        <v/>
      </c>
      <c r="PS46" s="170" t="str">
        <f t="shared" si="152"/>
        <v/>
      </c>
      <c r="PT46" s="170" t="str">
        <f t="shared" si="153"/>
        <v/>
      </c>
      <c r="PU46" s="170" t="str">
        <f t="shared" si="154"/>
        <v/>
      </c>
      <c r="PV46" s="170" t="str">
        <f t="shared" si="155"/>
        <v/>
      </c>
      <c r="PW46" s="170" t="str">
        <f t="shared" si="156"/>
        <v/>
      </c>
      <c r="PX46" s="170" t="str">
        <f t="shared" si="157"/>
        <v/>
      </c>
      <c r="PY46" s="170" t="str">
        <f t="shared" si="158"/>
        <v/>
      </c>
      <c r="PZ46" s="170" t="str">
        <f t="shared" si="159"/>
        <v/>
      </c>
      <c r="QA46" s="170" t="str">
        <f t="shared" si="160"/>
        <v/>
      </c>
      <c r="QB46" s="170" t="str">
        <f t="shared" si="161"/>
        <v/>
      </c>
      <c r="QC46" s="172"/>
      <c r="QD46" s="171" t="str">
        <f t="shared" si="162"/>
        <v/>
      </c>
      <c r="QE46" s="172" t="str">
        <f t="shared" si="163"/>
        <v/>
      </c>
      <c r="QF46" s="172" t="str">
        <f t="shared" si="164"/>
        <v/>
      </c>
      <c r="QG46" s="172" t="str">
        <f t="shared" si="165"/>
        <v/>
      </c>
      <c r="QH46" s="172" t="str">
        <f t="shared" si="166"/>
        <v/>
      </c>
      <c r="QI46" s="172" t="str">
        <f t="shared" si="167"/>
        <v/>
      </c>
      <c r="QJ46" s="172" t="str">
        <f t="shared" si="168"/>
        <v/>
      </c>
      <c r="QK46" s="172" t="str">
        <f t="shared" si="169"/>
        <v/>
      </c>
      <c r="QL46" s="172" t="str">
        <f t="shared" si="170"/>
        <v/>
      </c>
      <c r="QM46" s="172" t="str">
        <f t="shared" si="171"/>
        <v/>
      </c>
      <c r="QN46" s="172">
        <f t="shared" si="172"/>
        <v>55.352835158741165</v>
      </c>
      <c r="QO46" s="172" t="str">
        <f t="shared" si="173"/>
        <v/>
      </c>
      <c r="QP46" s="172" t="str">
        <f t="shared" si="174"/>
        <v/>
      </c>
      <c r="QQ46" s="172" t="str">
        <f t="shared" si="175"/>
        <v/>
      </c>
      <c r="QR46" s="172" t="str">
        <f t="shared" si="176"/>
        <v/>
      </c>
      <c r="QS46" s="172" t="str">
        <f t="shared" si="177"/>
        <v/>
      </c>
      <c r="QT46" s="172" t="str">
        <f t="shared" si="178"/>
        <v/>
      </c>
      <c r="QU46" s="172" t="str">
        <f t="shared" si="179"/>
        <v/>
      </c>
      <c r="QV46" s="172" t="str">
        <f t="shared" si="180"/>
        <v/>
      </c>
      <c r="QW46" s="172" t="str">
        <f t="shared" si="181"/>
        <v/>
      </c>
      <c r="QX46" s="172" t="str">
        <f t="shared" si="182"/>
        <v/>
      </c>
      <c r="QY46" s="172" t="str">
        <f t="shared" si="183"/>
        <v/>
      </c>
      <c r="QZ46" s="172" t="str">
        <f t="shared" si="184"/>
        <v/>
      </c>
      <c r="RA46" s="172" t="str">
        <f t="shared" si="185"/>
        <v/>
      </c>
      <c r="RB46" s="172" t="str">
        <f t="shared" si="186"/>
        <v/>
      </c>
      <c r="RC46" s="172" t="str">
        <f t="shared" si="187"/>
        <v/>
      </c>
      <c r="RD46" s="172">
        <f t="shared" si="188"/>
        <v>100</v>
      </c>
      <c r="RE46" s="172" t="str">
        <f t="shared" si="189"/>
        <v/>
      </c>
      <c r="RF46" s="172" t="str">
        <f t="shared" si="190"/>
        <v/>
      </c>
      <c r="RG46" s="172" t="str">
        <f t="shared" si="191"/>
        <v/>
      </c>
      <c r="RH46" s="172" t="str">
        <f t="shared" si="192"/>
        <v/>
      </c>
      <c r="RI46" s="172" t="str">
        <f t="shared" si="193"/>
        <v/>
      </c>
      <c r="RJ46" s="172" t="str">
        <f t="shared" si="194"/>
        <v/>
      </c>
      <c r="RK46" s="172" t="str">
        <f t="shared" si="195"/>
        <v/>
      </c>
      <c r="RL46" s="172" t="str">
        <f t="shared" si="196"/>
        <v/>
      </c>
      <c r="RM46" s="172" t="str">
        <f t="shared" si="197"/>
        <v/>
      </c>
      <c r="RN46" s="172" t="str">
        <f t="shared" si="198"/>
        <v/>
      </c>
      <c r="RO46" s="172" t="str">
        <f t="shared" si="199"/>
        <v/>
      </c>
      <c r="RP46" s="172" t="str">
        <f t="shared" si="200"/>
        <v/>
      </c>
      <c r="RQ46" s="173">
        <f t="shared" si="201"/>
        <v>100</v>
      </c>
      <c r="RR46" s="21" t="str">
        <f t="shared" si="202"/>
        <v/>
      </c>
      <c r="RS46" s="21" t="str">
        <f t="shared" si="203"/>
        <v/>
      </c>
      <c r="RT46" s="21" t="str">
        <f t="shared" si="204"/>
        <v/>
      </c>
      <c r="RU46" s="21" t="str">
        <f t="shared" si="205"/>
        <v>KAIKA</v>
      </c>
      <c r="RV46" s="21" t="str">
        <f t="shared" si="206"/>
        <v/>
      </c>
      <c r="RW46" s="21" t="str">
        <f t="shared" si="207"/>
        <v/>
      </c>
      <c r="RX46" s="174" t="str">
        <f t="shared" si="208"/>
        <v>KAIKA</v>
      </c>
      <c r="RY46" s="175" t="str">
        <f t="shared" si="209"/>
        <v/>
      </c>
      <c r="RZ46" s="175" t="str">
        <f t="shared" si="210"/>
        <v/>
      </c>
      <c r="SA46" s="175" t="str">
        <f t="shared" si="211"/>
        <v/>
      </c>
      <c r="SB46" s="175">
        <f t="shared" si="212"/>
        <v>32368000</v>
      </c>
      <c r="SC46" s="175" t="str">
        <f t="shared" si="213"/>
        <v/>
      </c>
      <c r="SD46" s="175" t="str">
        <f t="shared" si="214"/>
        <v/>
      </c>
      <c r="SE46" s="175">
        <f t="shared" si="215"/>
        <v>32368000</v>
      </c>
      <c r="SF46" s="176"/>
    </row>
    <row r="47" spans="1:500" ht="25.5" hidden="1">
      <c r="A47" s="86">
        <v>37</v>
      </c>
      <c r="B47" s="83" t="s">
        <v>198</v>
      </c>
      <c r="C47" s="80" t="s">
        <v>199</v>
      </c>
      <c r="D47" s="84" t="s">
        <v>200</v>
      </c>
      <c r="E47" s="76" t="s">
        <v>202</v>
      </c>
      <c r="F47" s="85">
        <v>1</v>
      </c>
      <c r="G47" s="106">
        <v>59218069.166666672</v>
      </c>
      <c r="H47" s="109" t="s">
        <v>369</v>
      </c>
      <c r="I47" s="109" t="s">
        <v>369</v>
      </c>
      <c r="J47" s="109" t="s">
        <v>369</v>
      </c>
      <c r="K47" s="109" t="s">
        <v>369</v>
      </c>
      <c r="L47" s="109" t="s">
        <v>369</v>
      </c>
      <c r="M47" s="109" t="s">
        <v>369</v>
      </c>
      <c r="N47" s="109" t="s">
        <v>369</v>
      </c>
      <c r="O47" s="109" t="s">
        <v>369</v>
      </c>
      <c r="P47" s="109" t="s">
        <v>369</v>
      </c>
      <c r="Q47" s="109" t="s">
        <v>369</v>
      </c>
      <c r="R47" s="111">
        <v>58310000</v>
      </c>
      <c r="S47" s="109" t="s">
        <v>369</v>
      </c>
      <c r="T47" s="109" t="s">
        <v>369</v>
      </c>
      <c r="U47" s="109" t="s">
        <v>369</v>
      </c>
      <c r="V47" s="109" t="s">
        <v>369</v>
      </c>
      <c r="W47" s="109" t="s">
        <v>369</v>
      </c>
      <c r="X47" s="109" t="s">
        <v>369</v>
      </c>
      <c r="Y47" s="109" t="s">
        <v>369</v>
      </c>
      <c r="Z47" s="109" t="s">
        <v>369</v>
      </c>
      <c r="AA47" s="109" t="s">
        <v>369</v>
      </c>
      <c r="AB47" s="109" t="s">
        <v>369</v>
      </c>
      <c r="AC47" s="109" t="s">
        <v>369</v>
      </c>
      <c r="AD47" s="109" t="s">
        <v>369</v>
      </c>
      <c r="AE47" s="109" t="s">
        <v>369</v>
      </c>
      <c r="AF47" s="109" t="s">
        <v>369</v>
      </c>
      <c r="AG47" s="110">
        <v>47600000</v>
      </c>
      <c r="AH47" s="109" t="s">
        <v>369</v>
      </c>
      <c r="AI47" s="109" t="s">
        <v>369</v>
      </c>
      <c r="AJ47" s="110">
        <v>56149257.5</v>
      </c>
      <c r="AK47" s="109" t="s">
        <v>369</v>
      </c>
      <c r="AL47" s="109" t="s">
        <v>369</v>
      </c>
      <c r="AM47" s="109" t="s">
        <v>369</v>
      </c>
      <c r="AN47" s="109" t="s">
        <v>369</v>
      </c>
      <c r="AO47" s="109" t="s">
        <v>369</v>
      </c>
      <c r="AP47" s="110">
        <v>59024000</v>
      </c>
      <c r="AQ47" s="109" t="s">
        <v>369</v>
      </c>
      <c r="AR47" s="109" t="s">
        <v>369</v>
      </c>
      <c r="AS47" s="109" t="s">
        <v>369</v>
      </c>
      <c r="AT47" s="110">
        <v>58625888.310000002</v>
      </c>
      <c r="AU47" s="143"/>
      <c r="AV47" s="130" t="s">
        <v>111</v>
      </c>
      <c r="AW47" s="130" t="s">
        <v>111</v>
      </c>
      <c r="AX47" s="130" t="s">
        <v>111</v>
      </c>
      <c r="AY47" s="130" t="s">
        <v>111</v>
      </c>
      <c r="AZ47" s="130" t="s">
        <v>111</v>
      </c>
      <c r="BA47" s="130" t="s">
        <v>111</v>
      </c>
      <c r="BB47" s="130" t="s">
        <v>111</v>
      </c>
      <c r="BC47" s="130" t="s">
        <v>115</v>
      </c>
      <c r="BD47" s="130" t="s">
        <v>111</v>
      </c>
      <c r="BE47" s="130" t="s">
        <v>111</v>
      </c>
      <c r="BF47" s="130" t="s">
        <v>111</v>
      </c>
      <c r="BG47" s="130" t="s">
        <v>111</v>
      </c>
      <c r="BH47" s="130" t="s">
        <v>115</v>
      </c>
      <c r="BI47" s="130" t="s">
        <v>111</v>
      </c>
      <c r="BJ47" s="130" t="s">
        <v>111</v>
      </c>
      <c r="BK47" s="130" t="s">
        <v>111</v>
      </c>
      <c r="BL47" s="130" t="s">
        <v>115</v>
      </c>
      <c r="BM47" s="130" t="s">
        <v>115</v>
      </c>
      <c r="BN47" s="130" t="s">
        <v>111</v>
      </c>
      <c r="BO47" s="130" t="s">
        <v>115</v>
      </c>
      <c r="BP47" s="130" t="s">
        <v>111</v>
      </c>
      <c r="BQ47" s="130" t="s">
        <v>111</v>
      </c>
      <c r="BR47" s="130" t="s">
        <v>111</v>
      </c>
      <c r="BS47" s="130" t="s">
        <v>111</v>
      </c>
      <c r="BT47" s="130" t="s">
        <v>111</v>
      </c>
      <c r="BU47" s="130" t="s">
        <v>111</v>
      </c>
      <c r="BV47" s="130" t="s">
        <v>111</v>
      </c>
      <c r="BW47" s="130" t="s">
        <v>111</v>
      </c>
      <c r="BX47" s="130" t="s">
        <v>111</v>
      </c>
      <c r="BY47" s="130" t="s">
        <v>115</v>
      </c>
      <c r="BZ47" s="130" t="s">
        <v>111</v>
      </c>
      <c r="CA47" s="130" t="s">
        <v>111</v>
      </c>
      <c r="CB47" s="130" t="s">
        <v>111</v>
      </c>
      <c r="CC47" s="130" t="s">
        <v>111</v>
      </c>
      <c r="CD47" s="130" t="s">
        <v>111</v>
      </c>
      <c r="CE47" s="130" t="s">
        <v>111</v>
      </c>
      <c r="CF47" s="130" t="s">
        <v>111</v>
      </c>
      <c r="CG47" s="130" t="s">
        <v>111</v>
      </c>
      <c r="CH47" s="130" t="s">
        <v>111</v>
      </c>
      <c r="CI47" s="131" t="s">
        <v>111</v>
      </c>
      <c r="CJ47" s="131" t="s">
        <v>111</v>
      </c>
      <c r="CK47" s="131" t="s">
        <v>111</v>
      </c>
      <c r="CL47" s="131" t="s">
        <v>111</v>
      </c>
      <c r="CM47" s="131" t="s">
        <v>111</v>
      </c>
      <c r="CN47" s="131" t="s">
        <v>111</v>
      </c>
      <c r="CO47" s="131" t="s">
        <v>111</v>
      </c>
      <c r="CP47" s="131" t="s">
        <v>111</v>
      </c>
      <c r="CQ47" s="131" t="s">
        <v>111</v>
      </c>
      <c r="CR47" s="131" t="s">
        <v>111</v>
      </c>
      <c r="CS47" s="131" t="s">
        <v>111</v>
      </c>
      <c r="CT47" s="131" t="s">
        <v>111</v>
      </c>
      <c r="CU47" s="131" t="s">
        <v>115</v>
      </c>
      <c r="CV47" s="131" t="s">
        <v>111</v>
      </c>
      <c r="CW47" s="131" t="s">
        <v>111</v>
      </c>
      <c r="CX47" s="131" t="s">
        <v>111</v>
      </c>
      <c r="CY47" s="131" t="s">
        <v>111</v>
      </c>
      <c r="CZ47" s="131" t="s">
        <v>111</v>
      </c>
      <c r="DA47" s="131" t="s">
        <v>111</v>
      </c>
      <c r="DB47" s="131" t="s">
        <v>111</v>
      </c>
      <c r="DC47" s="131" t="s">
        <v>111</v>
      </c>
      <c r="DD47" s="131" t="s">
        <v>111</v>
      </c>
      <c r="DE47" s="131" t="s">
        <v>111</v>
      </c>
      <c r="DF47" s="131" t="s">
        <v>111</v>
      </c>
      <c r="DG47" s="131" t="s">
        <v>115</v>
      </c>
      <c r="DH47" s="131" t="s">
        <v>111</v>
      </c>
      <c r="DI47" s="131" t="s">
        <v>111</v>
      </c>
      <c r="DJ47" s="131" t="s">
        <v>115</v>
      </c>
      <c r="DK47" s="131" t="s">
        <v>111</v>
      </c>
      <c r="DL47" s="131" t="s">
        <v>111</v>
      </c>
      <c r="DM47" s="131" t="s">
        <v>111</v>
      </c>
      <c r="DN47" s="131" t="s">
        <v>111</v>
      </c>
      <c r="DO47" s="131" t="s">
        <v>111</v>
      </c>
      <c r="DP47" s="131" t="s">
        <v>111</v>
      </c>
      <c r="DQ47" s="131" t="s">
        <v>111</v>
      </c>
      <c r="DR47" s="131" t="s">
        <v>111</v>
      </c>
      <c r="DS47" s="131" t="s">
        <v>111</v>
      </c>
      <c r="DT47" s="131" t="s">
        <v>111</v>
      </c>
      <c r="DU47" s="131" t="s">
        <v>111</v>
      </c>
      <c r="DV47" s="132" t="s">
        <v>111</v>
      </c>
      <c r="DW47" s="132" t="s">
        <v>111</v>
      </c>
      <c r="DX47" s="132" t="s">
        <v>111</v>
      </c>
      <c r="DY47" s="132" t="s">
        <v>111</v>
      </c>
      <c r="DZ47" s="132" t="s">
        <v>111</v>
      </c>
      <c r="EA47" s="132" t="s">
        <v>111</v>
      </c>
      <c r="EB47" s="132" t="s">
        <v>111</v>
      </c>
      <c r="EC47" s="132" t="s">
        <v>111</v>
      </c>
      <c r="ED47" s="132" t="s">
        <v>111</v>
      </c>
      <c r="EE47" s="132" t="s">
        <v>111</v>
      </c>
      <c r="EF47" s="132" t="s">
        <v>111</v>
      </c>
      <c r="EG47" s="132" t="s">
        <v>111</v>
      </c>
      <c r="EH47" s="132" t="s">
        <v>111</v>
      </c>
      <c r="EI47" s="132" t="s">
        <v>111</v>
      </c>
      <c r="EJ47" s="132" t="s">
        <v>111</v>
      </c>
      <c r="EK47" s="132" t="s">
        <v>111</v>
      </c>
      <c r="EL47" s="132" t="s">
        <v>111</v>
      </c>
      <c r="EM47" s="132" t="s">
        <v>111</v>
      </c>
      <c r="EN47" s="132" t="s">
        <v>111</v>
      </c>
      <c r="EO47" s="132" t="s">
        <v>111</v>
      </c>
      <c r="EP47" s="132" t="s">
        <v>111</v>
      </c>
      <c r="EQ47" s="132" t="s">
        <v>111</v>
      </c>
      <c r="ER47" s="132" t="s">
        <v>111</v>
      </c>
      <c r="ES47" s="132" t="s">
        <v>111</v>
      </c>
      <c r="ET47" s="132" t="s">
        <v>115</v>
      </c>
      <c r="EU47" s="132" t="s">
        <v>111</v>
      </c>
      <c r="EV47" s="132" t="s">
        <v>111</v>
      </c>
      <c r="EW47" s="132" t="s">
        <v>111</v>
      </c>
      <c r="EX47" s="132" t="s">
        <v>111</v>
      </c>
      <c r="EY47" s="132" t="s">
        <v>115</v>
      </c>
      <c r="EZ47" s="132" t="s">
        <v>111</v>
      </c>
      <c r="FA47" s="132" t="s">
        <v>111</v>
      </c>
      <c r="FB47" s="132" t="s">
        <v>111</v>
      </c>
      <c r="FC47" s="132" t="s">
        <v>111</v>
      </c>
      <c r="FD47" s="132" t="s">
        <v>111</v>
      </c>
      <c r="FE47" s="132" t="s">
        <v>111</v>
      </c>
      <c r="FF47" s="132" t="s">
        <v>111</v>
      </c>
      <c r="FG47" s="132" t="s">
        <v>111</v>
      </c>
      <c r="FH47" s="132" t="s">
        <v>111</v>
      </c>
      <c r="FI47" s="136"/>
      <c r="FJ47" s="138" t="str">
        <f t="shared" si="5"/>
        <v>CUMPLE</v>
      </c>
      <c r="FK47" s="138" t="str">
        <f t="shared" si="6"/>
        <v>CUMPLE</v>
      </c>
      <c r="FL47" s="138" t="str">
        <f t="shared" si="7"/>
        <v>CUMPLE</v>
      </c>
      <c r="FM47" s="138" t="str">
        <f t="shared" si="8"/>
        <v>CUMPLE</v>
      </c>
      <c r="FN47" s="138" t="str">
        <f t="shared" si="9"/>
        <v>CUMPLE</v>
      </c>
      <c r="FO47" s="138" t="str">
        <f t="shared" si="10"/>
        <v>CUMPLE</v>
      </c>
      <c r="FP47" s="138" t="str">
        <f t="shared" si="11"/>
        <v>CUMPLE</v>
      </c>
      <c r="FQ47" s="138" t="str">
        <f t="shared" si="12"/>
        <v>NO CUMPLE</v>
      </c>
      <c r="FR47" s="138" t="str">
        <f t="shared" si="13"/>
        <v>CUMPLE</v>
      </c>
      <c r="FS47" s="138" t="str">
        <f t="shared" si="14"/>
        <v>CUMPLE</v>
      </c>
      <c r="FT47" s="138" t="str">
        <f t="shared" si="15"/>
        <v>CUMPLE</v>
      </c>
      <c r="FU47" s="138" t="str">
        <f t="shared" si="16"/>
        <v>CUMPLE</v>
      </c>
      <c r="FV47" s="138" t="str">
        <f t="shared" si="17"/>
        <v>NO CUMPLE</v>
      </c>
      <c r="FW47" s="138" t="str">
        <f t="shared" si="18"/>
        <v>CUMPLE</v>
      </c>
      <c r="FX47" s="138" t="str">
        <f t="shared" si="19"/>
        <v>CUMPLE</v>
      </c>
      <c r="FY47" s="138" t="str">
        <f t="shared" si="20"/>
        <v>CUMPLE</v>
      </c>
      <c r="FZ47" s="138" t="str">
        <f t="shared" si="21"/>
        <v>NO CUMPLE</v>
      </c>
      <c r="GA47" s="138" t="str">
        <f t="shared" si="22"/>
        <v>NO CUMPLE</v>
      </c>
      <c r="GB47" s="138" t="str">
        <f t="shared" si="23"/>
        <v>CUMPLE</v>
      </c>
      <c r="GC47" s="138" t="str">
        <f t="shared" si="24"/>
        <v>NO CUMPLE</v>
      </c>
      <c r="GD47" s="138" t="str">
        <f t="shared" si="25"/>
        <v>CUMPLE</v>
      </c>
      <c r="GE47" s="138" t="str">
        <f t="shared" si="26"/>
        <v>CUMPLE</v>
      </c>
      <c r="GF47" s="138" t="str">
        <f t="shared" si="27"/>
        <v>CUMPLE</v>
      </c>
      <c r="GG47" s="138" t="str">
        <f t="shared" si="28"/>
        <v>CUMPLE</v>
      </c>
      <c r="GH47" s="138" t="str">
        <f t="shared" si="29"/>
        <v>NO CUMPLE</v>
      </c>
      <c r="GI47" s="138" t="str">
        <f t="shared" si="30"/>
        <v>CUMPLE</v>
      </c>
      <c r="GJ47" s="138" t="str">
        <f t="shared" si="31"/>
        <v>CUMPLE</v>
      </c>
      <c r="GK47" s="138" t="str">
        <f t="shared" si="32"/>
        <v>NO CUMPLE</v>
      </c>
      <c r="GL47" s="138" t="str">
        <f t="shared" si="33"/>
        <v>CUMPLE</v>
      </c>
      <c r="GM47" s="138" t="str">
        <f t="shared" si="34"/>
        <v>NO CUMPLE</v>
      </c>
      <c r="GN47" s="138" t="str">
        <f t="shared" si="35"/>
        <v>CUMPLE</v>
      </c>
      <c r="GO47" s="138" t="str">
        <f t="shared" si="36"/>
        <v>CUMPLE</v>
      </c>
      <c r="GP47" s="138" t="str">
        <f t="shared" si="37"/>
        <v>CUMPLE</v>
      </c>
      <c r="GQ47" s="138" t="str">
        <f t="shared" si="38"/>
        <v>CUMPLE</v>
      </c>
      <c r="GR47" s="138" t="str">
        <f t="shared" si="39"/>
        <v>CUMPLE</v>
      </c>
      <c r="GS47" s="138" t="str">
        <f t="shared" si="40"/>
        <v>CUMPLE</v>
      </c>
      <c r="GT47" s="138" t="str">
        <f t="shared" si="41"/>
        <v>CUMPLE</v>
      </c>
      <c r="GU47" s="138" t="str">
        <f t="shared" si="42"/>
        <v>CUMPLE</v>
      </c>
      <c r="GV47" s="138" t="str">
        <f t="shared" si="43"/>
        <v>CUMPLE</v>
      </c>
      <c r="GW47" s="141"/>
      <c r="GX47" s="124" t="s">
        <v>369</v>
      </c>
      <c r="GY47" s="124" t="s">
        <v>369</v>
      </c>
      <c r="GZ47" s="124" t="s">
        <v>369</v>
      </c>
      <c r="HA47" s="124" t="s">
        <v>369</v>
      </c>
      <c r="HB47" s="124" t="s">
        <v>369</v>
      </c>
      <c r="HC47" s="124" t="s">
        <v>369</v>
      </c>
      <c r="HD47" s="124" t="s">
        <v>369</v>
      </c>
      <c r="HE47" s="124" t="s">
        <v>369</v>
      </c>
      <c r="HF47" s="124" t="s">
        <v>369</v>
      </c>
      <c r="HG47" s="124" t="s">
        <v>369</v>
      </c>
      <c r="HH47" s="124" t="s">
        <v>111</v>
      </c>
      <c r="HI47" s="124" t="s">
        <v>369</v>
      </c>
      <c r="HJ47" s="124" t="s">
        <v>369</v>
      </c>
      <c r="HK47" s="124" t="s">
        <v>369</v>
      </c>
      <c r="HL47" s="124" t="s">
        <v>369</v>
      </c>
      <c r="HM47" s="124" t="s">
        <v>369</v>
      </c>
      <c r="HN47" s="124" t="s">
        <v>369</v>
      </c>
      <c r="HO47" s="124" t="s">
        <v>369</v>
      </c>
      <c r="HP47" s="124" t="s">
        <v>369</v>
      </c>
      <c r="HQ47" s="124" t="s">
        <v>369</v>
      </c>
      <c r="HR47" s="124" t="s">
        <v>369</v>
      </c>
      <c r="HS47" s="124" t="s">
        <v>369</v>
      </c>
      <c r="HT47" s="124" t="s">
        <v>369</v>
      </c>
      <c r="HU47" s="124" t="s">
        <v>369</v>
      </c>
      <c r="HV47" s="124" t="s">
        <v>369</v>
      </c>
      <c r="HW47" s="124" t="s">
        <v>111</v>
      </c>
      <c r="HX47" s="124" t="s">
        <v>369</v>
      </c>
      <c r="HY47" s="124" t="s">
        <v>369</v>
      </c>
      <c r="HZ47" s="124" t="s">
        <v>111</v>
      </c>
      <c r="IA47" s="124" t="s">
        <v>369</v>
      </c>
      <c r="IB47" s="124" t="s">
        <v>369</v>
      </c>
      <c r="IC47" s="124" t="s">
        <v>369</v>
      </c>
      <c r="ID47" s="124" t="s">
        <v>369</v>
      </c>
      <c r="IE47" s="124" t="s">
        <v>369</v>
      </c>
      <c r="IF47" s="124" t="s">
        <v>111</v>
      </c>
      <c r="IG47" s="124" t="s">
        <v>369</v>
      </c>
      <c r="IH47" s="124" t="s">
        <v>369</v>
      </c>
      <c r="II47" s="124" t="s">
        <v>369</v>
      </c>
      <c r="IJ47" s="124" t="s">
        <v>111</v>
      </c>
      <c r="IK47" s="142"/>
      <c r="IL47" s="154" t="s">
        <v>369</v>
      </c>
      <c r="IM47" s="154" t="s">
        <v>369</v>
      </c>
      <c r="IN47" s="154" t="s">
        <v>369</v>
      </c>
      <c r="IO47" s="154" t="s">
        <v>369</v>
      </c>
      <c r="IP47" s="154" t="s">
        <v>369</v>
      </c>
      <c r="IQ47" s="154" t="s">
        <v>369</v>
      </c>
      <c r="IR47" s="154" t="s">
        <v>369</v>
      </c>
      <c r="IS47" s="154" t="s">
        <v>369</v>
      </c>
      <c r="IT47" s="154" t="s">
        <v>369</v>
      </c>
      <c r="IU47" s="154" t="s">
        <v>369</v>
      </c>
      <c r="IV47" s="157" t="s">
        <v>111</v>
      </c>
      <c r="IW47" s="154" t="s">
        <v>369</v>
      </c>
      <c r="IX47" s="154" t="s">
        <v>369</v>
      </c>
      <c r="IY47" s="154" t="s">
        <v>369</v>
      </c>
      <c r="IZ47" s="154" t="s">
        <v>369</v>
      </c>
      <c r="JA47" s="154" t="s">
        <v>369</v>
      </c>
      <c r="JB47" s="154" t="s">
        <v>369</v>
      </c>
      <c r="JC47" s="154" t="s">
        <v>369</v>
      </c>
      <c r="JD47" s="154" t="s">
        <v>369</v>
      </c>
      <c r="JE47" s="154" t="s">
        <v>369</v>
      </c>
      <c r="JF47" s="154" t="s">
        <v>369</v>
      </c>
      <c r="JG47" s="154" t="s">
        <v>369</v>
      </c>
      <c r="JH47" s="154" t="s">
        <v>369</v>
      </c>
      <c r="JI47" s="154" t="s">
        <v>369</v>
      </c>
      <c r="JJ47" s="154" t="s">
        <v>369</v>
      </c>
      <c r="JK47" s="157" t="s">
        <v>115</v>
      </c>
      <c r="JL47" s="154" t="s">
        <v>369</v>
      </c>
      <c r="JM47" s="154" t="s">
        <v>369</v>
      </c>
      <c r="JN47" s="157" t="s">
        <v>115</v>
      </c>
      <c r="JO47" s="154" t="s">
        <v>369</v>
      </c>
      <c r="JP47" s="154" t="s">
        <v>369</v>
      </c>
      <c r="JQ47" s="154" t="s">
        <v>369</v>
      </c>
      <c r="JR47" s="154" t="s">
        <v>369</v>
      </c>
      <c r="JS47" s="154" t="s">
        <v>369</v>
      </c>
      <c r="JT47" s="156" t="s">
        <v>115</v>
      </c>
      <c r="JU47" s="154" t="s">
        <v>369</v>
      </c>
      <c r="JV47" s="154" t="s">
        <v>369</v>
      </c>
      <c r="JW47" s="154" t="s">
        <v>369</v>
      </c>
      <c r="JX47" s="157" t="s">
        <v>111</v>
      </c>
      <c r="JY47" s="163"/>
      <c r="JZ47" s="166" t="str">
        <f t="shared" si="44"/>
        <v/>
      </c>
      <c r="KA47" s="166" t="str">
        <f t="shared" si="45"/>
        <v/>
      </c>
      <c r="KB47" s="166" t="str">
        <f t="shared" si="46"/>
        <v/>
      </c>
      <c r="KC47" s="166" t="str">
        <f t="shared" si="47"/>
        <v/>
      </c>
      <c r="KD47" s="166" t="str">
        <f t="shared" si="48"/>
        <v/>
      </c>
      <c r="KE47" s="166" t="str">
        <f t="shared" si="49"/>
        <v/>
      </c>
      <c r="KF47" s="166" t="str">
        <f t="shared" si="50"/>
        <v/>
      </c>
      <c r="KG47" s="166" t="str">
        <f t="shared" si="51"/>
        <v/>
      </c>
      <c r="KH47" s="166" t="str">
        <f t="shared" si="52"/>
        <v/>
      </c>
      <c r="KI47" s="166" t="str">
        <f t="shared" si="53"/>
        <v/>
      </c>
      <c r="KJ47" s="166">
        <f t="shared" si="54"/>
        <v>58310000</v>
      </c>
      <c r="KK47" s="166" t="str">
        <f t="shared" si="55"/>
        <v/>
      </c>
      <c r="KL47" s="166" t="str">
        <f t="shared" si="56"/>
        <v/>
      </c>
      <c r="KM47" s="166" t="str">
        <f t="shared" si="57"/>
        <v/>
      </c>
      <c r="KN47" s="166" t="str">
        <f t="shared" si="58"/>
        <v/>
      </c>
      <c r="KO47" s="166" t="str">
        <f t="shared" si="59"/>
        <v/>
      </c>
      <c r="KP47" s="166" t="str">
        <f t="shared" si="60"/>
        <v/>
      </c>
      <c r="KQ47" s="166" t="str">
        <f t="shared" si="61"/>
        <v/>
      </c>
      <c r="KR47" s="166" t="str">
        <f t="shared" si="62"/>
        <v/>
      </c>
      <c r="KS47" s="166" t="str">
        <f t="shared" si="63"/>
        <v/>
      </c>
      <c r="KT47" s="166" t="str">
        <f t="shared" si="64"/>
        <v/>
      </c>
      <c r="KU47" s="166" t="str">
        <f t="shared" si="65"/>
        <v/>
      </c>
      <c r="KV47" s="166" t="str">
        <f t="shared" si="66"/>
        <v/>
      </c>
      <c r="KW47" s="166" t="str">
        <f t="shared" si="67"/>
        <v/>
      </c>
      <c r="KX47" s="166" t="str">
        <f t="shared" si="68"/>
        <v/>
      </c>
      <c r="KY47" s="166" t="str">
        <f t="shared" si="69"/>
        <v/>
      </c>
      <c r="KZ47" s="166" t="str">
        <f t="shared" si="70"/>
        <v/>
      </c>
      <c r="LA47" s="166" t="str">
        <f t="shared" si="71"/>
        <v/>
      </c>
      <c r="LB47" s="166" t="str">
        <f t="shared" si="72"/>
        <v/>
      </c>
      <c r="LC47" s="166" t="str">
        <f t="shared" si="73"/>
        <v/>
      </c>
      <c r="LD47" s="166" t="str">
        <f t="shared" si="74"/>
        <v/>
      </c>
      <c r="LE47" s="166" t="str">
        <f t="shared" si="75"/>
        <v/>
      </c>
      <c r="LF47" s="166" t="str">
        <f t="shared" si="76"/>
        <v/>
      </c>
      <c r="LG47" s="166" t="str">
        <f t="shared" si="77"/>
        <v/>
      </c>
      <c r="LH47" s="166" t="str">
        <f t="shared" si="78"/>
        <v/>
      </c>
      <c r="LI47" s="166" t="str">
        <f t="shared" si="79"/>
        <v/>
      </c>
      <c r="LJ47" s="166" t="str">
        <f t="shared" si="80"/>
        <v/>
      </c>
      <c r="LK47" s="166" t="str">
        <f t="shared" si="81"/>
        <v/>
      </c>
      <c r="LL47" s="166">
        <f t="shared" si="82"/>
        <v>58625888.310000002</v>
      </c>
      <c r="LM47" s="168">
        <f t="shared" si="83"/>
        <v>58310000</v>
      </c>
      <c r="LN47" s="115"/>
      <c r="LO47" s="115"/>
      <c r="LP47" s="115"/>
      <c r="LQ47" s="115"/>
      <c r="LR47" s="115"/>
      <c r="LS47" s="115"/>
      <c r="LT47" s="115"/>
      <c r="LU47" s="115"/>
      <c r="LV47" s="115"/>
      <c r="LW47" s="115"/>
      <c r="LX47" s="115">
        <v>36</v>
      </c>
      <c r="LY47" s="115"/>
      <c r="LZ47" s="115"/>
      <c r="MA47" s="115"/>
      <c r="MB47" s="115"/>
      <c r="MC47" s="115"/>
      <c r="MD47" s="115"/>
      <c r="ME47" s="115"/>
      <c r="MF47" s="115"/>
      <c r="MG47" s="115"/>
      <c r="MH47" s="115"/>
      <c r="MI47" s="115"/>
      <c r="MJ47" s="115"/>
      <c r="MK47" s="115"/>
      <c r="ML47" s="115"/>
      <c r="MM47" s="115">
        <v>61</v>
      </c>
      <c r="MN47" s="115"/>
      <c r="MO47" s="115"/>
      <c r="MP47" s="115">
        <v>24</v>
      </c>
      <c r="MQ47" s="115"/>
      <c r="MR47" s="115"/>
      <c r="MS47" s="115"/>
      <c r="MT47" s="115"/>
      <c r="MU47" s="115"/>
      <c r="MV47" s="115">
        <v>60</v>
      </c>
      <c r="MW47" s="115"/>
      <c r="MX47" s="115"/>
      <c r="MY47" s="115"/>
      <c r="MZ47" s="115">
        <v>61</v>
      </c>
      <c r="NA47" s="142"/>
      <c r="NB47" s="115">
        <f t="shared" si="84"/>
        <v>0</v>
      </c>
      <c r="NC47" s="115">
        <f t="shared" si="85"/>
        <v>0</v>
      </c>
      <c r="ND47" s="115">
        <f t="shared" si="86"/>
        <v>0</v>
      </c>
      <c r="NE47" s="115">
        <f t="shared" si="87"/>
        <v>0</v>
      </c>
      <c r="NF47" s="115">
        <f t="shared" si="88"/>
        <v>0</v>
      </c>
      <c r="NG47" s="115">
        <f t="shared" si="89"/>
        <v>0</v>
      </c>
      <c r="NH47" s="115">
        <f t="shared" si="90"/>
        <v>0</v>
      </c>
      <c r="NI47" s="115">
        <f t="shared" si="91"/>
        <v>0</v>
      </c>
      <c r="NJ47" s="115">
        <f t="shared" si="92"/>
        <v>0</v>
      </c>
      <c r="NK47" s="115">
        <f t="shared" si="93"/>
        <v>0</v>
      </c>
      <c r="NL47" s="115">
        <f t="shared" si="94"/>
        <v>20</v>
      </c>
      <c r="NM47" s="115">
        <f t="shared" si="95"/>
        <v>0</v>
      </c>
      <c r="NN47" s="115">
        <f t="shared" si="96"/>
        <v>0</v>
      </c>
      <c r="NO47" s="115">
        <f t="shared" si="97"/>
        <v>0</v>
      </c>
      <c r="NP47" s="115">
        <f t="shared" si="98"/>
        <v>0</v>
      </c>
      <c r="NQ47" s="115">
        <f t="shared" si="99"/>
        <v>0</v>
      </c>
      <c r="NR47" s="115">
        <f t="shared" si="100"/>
        <v>0</v>
      </c>
      <c r="NS47" s="115">
        <f t="shared" si="101"/>
        <v>0</v>
      </c>
      <c r="NT47" s="115">
        <f t="shared" si="102"/>
        <v>0</v>
      </c>
      <c r="NU47" s="115">
        <f t="shared" si="103"/>
        <v>0</v>
      </c>
      <c r="NV47" s="115">
        <f t="shared" si="104"/>
        <v>0</v>
      </c>
      <c r="NW47" s="115">
        <f t="shared" si="105"/>
        <v>0</v>
      </c>
      <c r="NX47" s="115">
        <f t="shared" si="106"/>
        <v>0</v>
      </c>
      <c r="NY47" s="115">
        <f t="shared" si="107"/>
        <v>0</v>
      </c>
      <c r="NZ47" s="115">
        <f t="shared" si="108"/>
        <v>0</v>
      </c>
      <c r="OA47" s="115">
        <f t="shared" si="109"/>
        <v>55</v>
      </c>
      <c r="OB47" s="115">
        <f t="shared" si="110"/>
        <v>0</v>
      </c>
      <c r="OC47" s="115">
        <f t="shared" si="111"/>
        <v>0</v>
      </c>
      <c r="OD47" s="115">
        <f t="shared" si="112"/>
        <v>0</v>
      </c>
      <c r="OE47" s="115">
        <f t="shared" si="113"/>
        <v>0</v>
      </c>
      <c r="OF47" s="115">
        <f t="shared" si="114"/>
        <v>0</v>
      </c>
      <c r="OG47" s="115">
        <f t="shared" si="115"/>
        <v>0</v>
      </c>
      <c r="OH47" s="115">
        <f t="shared" si="116"/>
        <v>0</v>
      </c>
      <c r="OI47" s="115">
        <f t="shared" si="117"/>
        <v>0</v>
      </c>
      <c r="OJ47" s="115">
        <f t="shared" si="118"/>
        <v>55</v>
      </c>
      <c r="OK47" s="115">
        <f t="shared" si="119"/>
        <v>0</v>
      </c>
      <c r="OL47" s="115">
        <f t="shared" si="120"/>
        <v>0</v>
      </c>
      <c r="OM47" s="115">
        <f t="shared" si="121"/>
        <v>0</v>
      </c>
      <c r="ON47" s="115">
        <f t="shared" si="122"/>
        <v>55</v>
      </c>
      <c r="OO47" s="142"/>
      <c r="OP47" s="170" t="str">
        <f t="shared" si="123"/>
        <v/>
      </c>
      <c r="OQ47" s="170" t="str">
        <f t="shared" si="124"/>
        <v/>
      </c>
      <c r="OR47" s="170" t="str">
        <f t="shared" si="125"/>
        <v/>
      </c>
      <c r="OS47" s="170" t="str">
        <f t="shared" si="126"/>
        <v/>
      </c>
      <c r="OT47" s="170" t="str">
        <f t="shared" si="127"/>
        <v/>
      </c>
      <c r="OU47" s="170" t="str">
        <f t="shared" si="128"/>
        <v/>
      </c>
      <c r="OV47" s="170" t="str">
        <f t="shared" si="129"/>
        <v/>
      </c>
      <c r="OW47" s="170" t="str">
        <f t="shared" si="130"/>
        <v/>
      </c>
      <c r="OX47" s="170" t="str">
        <f t="shared" si="131"/>
        <v/>
      </c>
      <c r="OY47" s="170" t="str">
        <f t="shared" si="132"/>
        <v/>
      </c>
      <c r="OZ47" s="170">
        <f t="shared" si="133"/>
        <v>45</v>
      </c>
      <c r="PA47" s="170" t="str">
        <f t="shared" si="134"/>
        <v/>
      </c>
      <c r="PB47" s="170" t="str">
        <f t="shared" si="135"/>
        <v/>
      </c>
      <c r="PC47" s="170" t="str">
        <f t="shared" si="136"/>
        <v/>
      </c>
      <c r="PD47" s="170" t="str">
        <f t="shared" si="137"/>
        <v/>
      </c>
      <c r="PE47" s="170" t="str">
        <f t="shared" si="138"/>
        <v/>
      </c>
      <c r="PF47" s="170" t="str">
        <f t="shared" si="139"/>
        <v/>
      </c>
      <c r="PG47" s="170" t="str">
        <f t="shared" si="140"/>
        <v/>
      </c>
      <c r="PH47" s="170" t="str">
        <f t="shared" si="141"/>
        <v/>
      </c>
      <c r="PI47" s="170" t="str">
        <f t="shared" si="142"/>
        <v/>
      </c>
      <c r="PJ47" s="170" t="str">
        <f t="shared" si="143"/>
        <v/>
      </c>
      <c r="PK47" s="170" t="str">
        <f t="shared" si="144"/>
        <v/>
      </c>
      <c r="PL47" s="170" t="str">
        <f t="shared" si="145"/>
        <v/>
      </c>
      <c r="PM47" s="170" t="str">
        <f t="shared" si="146"/>
        <v/>
      </c>
      <c r="PN47" s="170" t="str">
        <f t="shared" si="147"/>
        <v/>
      </c>
      <c r="PO47" s="170" t="str">
        <f t="shared" si="148"/>
        <v/>
      </c>
      <c r="PP47" s="170" t="str">
        <f t="shared" si="149"/>
        <v/>
      </c>
      <c r="PQ47" s="170" t="str">
        <f t="shared" si="150"/>
        <v/>
      </c>
      <c r="PR47" s="170" t="str">
        <f t="shared" si="151"/>
        <v/>
      </c>
      <c r="PS47" s="170" t="str">
        <f t="shared" si="152"/>
        <v/>
      </c>
      <c r="PT47" s="170" t="str">
        <f t="shared" si="153"/>
        <v/>
      </c>
      <c r="PU47" s="170" t="str">
        <f t="shared" si="154"/>
        <v/>
      </c>
      <c r="PV47" s="170" t="str">
        <f t="shared" si="155"/>
        <v/>
      </c>
      <c r="PW47" s="170" t="str">
        <f t="shared" si="156"/>
        <v/>
      </c>
      <c r="PX47" s="170" t="str">
        <f t="shared" si="157"/>
        <v/>
      </c>
      <c r="PY47" s="170" t="str">
        <f t="shared" si="158"/>
        <v/>
      </c>
      <c r="PZ47" s="170" t="str">
        <f t="shared" si="159"/>
        <v/>
      </c>
      <c r="QA47" s="170" t="str">
        <f t="shared" si="160"/>
        <v/>
      </c>
      <c r="QB47" s="170">
        <f t="shared" si="161"/>
        <v>44.75753077079473</v>
      </c>
      <c r="QC47" s="172"/>
      <c r="QD47" s="171" t="str">
        <f t="shared" si="162"/>
        <v/>
      </c>
      <c r="QE47" s="172" t="str">
        <f t="shared" si="163"/>
        <v/>
      </c>
      <c r="QF47" s="172" t="str">
        <f t="shared" si="164"/>
        <v/>
      </c>
      <c r="QG47" s="172" t="str">
        <f t="shared" si="165"/>
        <v/>
      </c>
      <c r="QH47" s="172" t="str">
        <f t="shared" si="166"/>
        <v/>
      </c>
      <c r="QI47" s="172" t="str">
        <f t="shared" si="167"/>
        <v/>
      </c>
      <c r="QJ47" s="172" t="str">
        <f t="shared" si="168"/>
        <v/>
      </c>
      <c r="QK47" s="172" t="str">
        <f t="shared" si="169"/>
        <v/>
      </c>
      <c r="QL47" s="172" t="str">
        <f t="shared" si="170"/>
        <v/>
      </c>
      <c r="QM47" s="172" t="str">
        <f t="shared" si="171"/>
        <v/>
      </c>
      <c r="QN47" s="172">
        <f t="shared" si="172"/>
        <v>65</v>
      </c>
      <c r="QO47" s="172" t="str">
        <f t="shared" si="173"/>
        <v/>
      </c>
      <c r="QP47" s="172" t="str">
        <f t="shared" si="174"/>
        <v/>
      </c>
      <c r="QQ47" s="172" t="str">
        <f t="shared" si="175"/>
        <v/>
      </c>
      <c r="QR47" s="172" t="str">
        <f t="shared" si="176"/>
        <v/>
      </c>
      <c r="QS47" s="172" t="str">
        <f t="shared" si="177"/>
        <v/>
      </c>
      <c r="QT47" s="172" t="str">
        <f t="shared" si="178"/>
        <v/>
      </c>
      <c r="QU47" s="172" t="str">
        <f t="shared" si="179"/>
        <v/>
      </c>
      <c r="QV47" s="172" t="str">
        <f t="shared" si="180"/>
        <v/>
      </c>
      <c r="QW47" s="172" t="str">
        <f t="shared" si="181"/>
        <v/>
      </c>
      <c r="QX47" s="172" t="str">
        <f t="shared" si="182"/>
        <v/>
      </c>
      <c r="QY47" s="172" t="str">
        <f t="shared" si="183"/>
        <v/>
      </c>
      <c r="QZ47" s="172" t="str">
        <f t="shared" si="184"/>
        <v/>
      </c>
      <c r="RA47" s="172" t="str">
        <f t="shared" si="185"/>
        <v/>
      </c>
      <c r="RB47" s="172" t="str">
        <f t="shared" si="186"/>
        <v/>
      </c>
      <c r="RC47" s="172" t="str">
        <f t="shared" si="187"/>
        <v/>
      </c>
      <c r="RD47" s="172" t="str">
        <f t="shared" si="188"/>
        <v/>
      </c>
      <c r="RE47" s="172" t="str">
        <f t="shared" si="189"/>
        <v/>
      </c>
      <c r="RF47" s="172" t="str">
        <f t="shared" si="190"/>
        <v/>
      </c>
      <c r="RG47" s="172" t="str">
        <f t="shared" si="191"/>
        <v/>
      </c>
      <c r="RH47" s="172" t="str">
        <f t="shared" si="192"/>
        <v/>
      </c>
      <c r="RI47" s="172" t="str">
        <f t="shared" si="193"/>
        <v/>
      </c>
      <c r="RJ47" s="172" t="str">
        <f t="shared" si="194"/>
        <v/>
      </c>
      <c r="RK47" s="172" t="str">
        <f t="shared" si="195"/>
        <v/>
      </c>
      <c r="RL47" s="172" t="str">
        <f t="shared" si="196"/>
        <v/>
      </c>
      <c r="RM47" s="172" t="str">
        <f t="shared" si="197"/>
        <v/>
      </c>
      <c r="RN47" s="172" t="str">
        <f t="shared" si="198"/>
        <v/>
      </c>
      <c r="RO47" s="172" t="str">
        <f t="shared" si="199"/>
        <v/>
      </c>
      <c r="RP47" s="172">
        <f t="shared" si="200"/>
        <v>99.75753077079473</v>
      </c>
      <c r="RQ47" s="173">
        <f t="shared" si="201"/>
        <v>99.75753077079473</v>
      </c>
      <c r="RR47" s="21" t="str">
        <f t="shared" si="202"/>
        <v/>
      </c>
      <c r="RS47" s="21" t="str">
        <f t="shared" si="203"/>
        <v/>
      </c>
      <c r="RT47" s="21" t="str">
        <f t="shared" si="204"/>
        <v/>
      </c>
      <c r="RU47" s="21" t="str">
        <f t="shared" si="205"/>
        <v/>
      </c>
      <c r="RV47" s="21" t="str">
        <f t="shared" si="206"/>
        <v/>
      </c>
      <c r="RW47" s="21" t="str">
        <f t="shared" si="207"/>
        <v>INSTRUMENTACION Y SERVICIOS SAS</v>
      </c>
      <c r="RX47" s="174" t="str">
        <f t="shared" si="208"/>
        <v>INSTRUMENTACION Y SERVICIOS SAS</v>
      </c>
      <c r="RY47" s="175" t="str">
        <f t="shared" si="209"/>
        <v/>
      </c>
      <c r="RZ47" s="175" t="str">
        <f t="shared" si="210"/>
        <v/>
      </c>
      <c r="SA47" s="175" t="str">
        <f t="shared" si="211"/>
        <v/>
      </c>
      <c r="SB47" s="175" t="str">
        <f t="shared" si="212"/>
        <v/>
      </c>
      <c r="SC47" s="175" t="str">
        <f t="shared" si="213"/>
        <v/>
      </c>
      <c r="SD47" s="175">
        <f t="shared" si="214"/>
        <v>58625888.310000002</v>
      </c>
      <c r="SE47" s="175">
        <f t="shared" si="215"/>
        <v>58625888.310000002</v>
      </c>
      <c r="SF47" s="176"/>
    </row>
    <row r="48" spans="1:500" ht="25.5" hidden="1">
      <c r="A48" s="75">
        <v>38</v>
      </c>
      <c r="B48" s="83" t="s">
        <v>198</v>
      </c>
      <c r="C48" s="80" t="s">
        <v>199</v>
      </c>
      <c r="D48" s="84" t="s">
        <v>200</v>
      </c>
      <c r="E48" s="76" t="s">
        <v>203</v>
      </c>
      <c r="F48" s="85">
        <v>1</v>
      </c>
      <c r="G48" s="106">
        <v>95549860</v>
      </c>
      <c r="H48" s="109" t="s">
        <v>369</v>
      </c>
      <c r="I48" s="109" t="s">
        <v>369</v>
      </c>
      <c r="J48" s="109" t="s">
        <v>369</v>
      </c>
      <c r="K48" s="110">
        <v>89015570</v>
      </c>
      <c r="L48" s="109" t="s">
        <v>369</v>
      </c>
      <c r="M48" s="109" t="s">
        <v>369</v>
      </c>
      <c r="N48" s="109" t="s">
        <v>369</v>
      </c>
      <c r="O48" s="109" t="s">
        <v>369</v>
      </c>
      <c r="P48" s="109" t="s">
        <v>369</v>
      </c>
      <c r="Q48" s="109" t="s">
        <v>369</v>
      </c>
      <c r="R48" s="111">
        <v>95200000</v>
      </c>
      <c r="S48" s="109" t="s">
        <v>369</v>
      </c>
      <c r="T48" s="109" t="s">
        <v>369</v>
      </c>
      <c r="U48" s="109" t="s">
        <v>369</v>
      </c>
      <c r="V48" s="109" t="s">
        <v>369</v>
      </c>
      <c r="W48" s="109" t="s">
        <v>369</v>
      </c>
      <c r="X48" s="109" t="s">
        <v>369</v>
      </c>
      <c r="Y48" s="109" t="s">
        <v>369</v>
      </c>
      <c r="Z48" s="109" t="s">
        <v>369</v>
      </c>
      <c r="AA48" s="109" t="s">
        <v>369</v>
      </c>
      <c r="AB48" s="109" t="s">
        <v>369</v>
      </c>
      <c r="AC48" s="109" t="s">
        <v>369</v>
      </c>
      <c r="AD48" s="109" t="s">
        <v>369</v>
      </c>
      <c r="AE48" s="109" t="s">
        <v>369</v>
      </c>
      <c r="AF48" s="109" t="s">
        <v>369</v>
      </c>
      <c r="AG48" s="109" t="s">
        <v>369</v>
      </c>
      <c r="AH48" s="109" t="s">
        <v>369</v>
      </c>
      <c r="AI48" s="109" t="s">
        <v>369</v>
      </c>
      <c r="AJ48" s="109" t="s">
        <v>369</v>
      </c>
      <c r="AK48" s="109" t="s">
        <v>369</v>
      </c>
      <c r="AL48" s="109" t="s">
        <v>369</v>
      </c>
      <c r="AM48" s="109" t="s">
        <v>369</v>
      </c>
      <c r="AN48" s="109" t="s">
        <v>369</v>
      </c>
      <c r="AO48" s="109" t="s">
        <v>369</v>
      </c>
      <c r="AP48" s="109" t="s">
        <v>369</v>
      </c>
      <c r="AQ48" s="109" t="s">
        <v>369</v>
      </c>
      <c r="AR48" s="109" t="s">
        <v>369</v>
      </c>
      <c r="AS48" s="109" t="s">
        <v>369</v>
      </c>
      <c r="AT48" s="109" t="s">
        <v>369</v>
      </c>
      <c r="AU48" s="144"/>
      <c r="AV48" s="130" t="s">
        <v>111</v>
      </c>
      <c r="AW48" s="130" t="s">
        <v>111</v>
      </c>
      <c r="AX48" s="130" t="s">
        <v>111</v>
      </c>
      <c r="AY48" s="130" t="s">
        <v>111</v>
      </c>
      <c r="AZ48" s="130" t="s">
        <v>111</v>
      </c>
      <c r="BA48" s="130" t="s">
        <v>111</v>
      </c>
      <c r="BB48" s="130" t="s">
        <v>111</v>
      </c>
      <c r="BC48" s="130" t="s">
        <v>115</v>
      </c>
      <c r="BD48" s="130" t="s">
        <v>111</v>
      </c>
      <c r="BE48" s="130" t="s">
        <v>111</v>
      </c>
      <c r="BF48" s="130" t="s">
        <v>111</v>
      </c>
      <c r="BG48" s="130" t="s">
        <v>111</v>
      </c>
      <c r="BH48" s="130" t="s">
        <v>115</v>
      </c>
      <c r="BI48" s="130" t="s">
        <v>111</v>
      </c>
      <c r="BJ48" s="130" t="s">
        <v>111</v>
      </c>
      <c r="BK48" s="130" t="s">
        <v>111</v>
      </c>
      <c r="BL48" s="130" t="s">
        <v>115</v>
      </c>
      <c r="BM48" s="130" t="s">
        <v>115</v>
      </c>
      <c r="BN48" s="130" t="s">
        <v>111</v>
      </c>
      <c r="BO48" s="130" t="s">
        <v>115</v>
      </c>
      <c r="BP48" s="130" t="s">
        <v>111</v>
      </c>
      <c r="BQ48" s="130" t="s">
        <v>111</v>
      </c>
      <c r="BR48" s="130" t="s">
        <v>111</v>
      </c>
      <c r="BS48" s="130" t="s">
        <v>111</v>
      </c>
      <c r="BT48" s="130" t="s">
        <v>111</v>
      </c>
      <c r="BU48" s="130" t="s">
        <v>111</v>
      </c>
      <c r="BV48" s="130" t="s">
        <v>111</v>
      </c>
      <c r="BW48" s="130" t="s">
        <v>111</v>
      </c>
      <c r="BX48" s="130" t="s">
        <v>111</v>
      </c>
      <c r="BY48" s="130" t="s">
        <v>115</v>
      </c>
      <c r="BZ48" s="130" t="s">
        <v>111</v>
      </c>
      <c r="CA48" s="130" t="s">
        <v>111</v>
      </c>
      <c r="CB48" s="130" t="s">
        <v>111</v>
      </c>
      <c r="CC48" s="130" t="s">
        <v>111</v>
      </c>
      <c r="CD48" s="130" t="s">
        <v>111</v>
      </c>
      <c r="CE48" s="130" t="s">
        <v>111</v>
      </c>
      <c r="CF48" s="130" t="s">
        <v>111</v>
      </c>
      <c r="CG48" s="130" t="s">
        <v>111</v>
      </c>
      <c r="CH48" s="130" t="s">
        <v>111</v>
      </c>
      <c r="CI48" s="131" t="s">
        <v>111</v>
      </c>
      <c r="CJ48" s="131" t="s">
        <v>111</v>
      </c>
      <c r="CK48" s="131" t="s">
        <v>111</v>
      </c>
      <c r="CL48" s="131" t="s">
        <v>111</v>
      </c>
      <c r="CM48" s="131" t="s">
        <v>111</v>
      </c>
      <c r="CN48" s="131" t="s">
        <v>111</v>
      </c>
      <c r="CO48" s="131" t="s">
        <v>111</v>
      </c>
      <c r="CP48" s="131" t="s">
        <v>111</v>
      </c>
      <c r="CQ48" s="131" t="s">
        <v>111</v>
      </c>
      <c r="CR48" s="131" t="s">
        <v>111</v>
      </c>
      <c r="CS48" s="131" t="s">
        <v>111</v>
      </c>
      <c r="CT48" s="131" t="s">
        <v>111</v>
      </c>
      <c r="CU48" s="131" t="s">
        <v>115</v>
      </c>
      <c r="CV48" s="131" t="s">
        <v>111</v>
      </c>
      <c r="CW48" s="131" t="s">
        <v>111</v>
      </c>
      <c r="CX48" s="131" t="s">
        <v>111</v>
      </c>
      <c r="CY48" s="131" t="s">
        <v>111</v>
      </c>
      <c r="CZ48" s="131" t="s">
        <v>111</v>
      </c>
      <c r="DA48" s="131" t="s">
        <v>111</v>
      </c>
      <c r="DB48" s="131" t="s">
        <v>111</v>
      </c>
      <c r="DC48" s="131" t="s">
        <v>111</v>
      </c>
      <c r="DD48" s="131" t="s">
        <v>111</v>
      </c>
      <c r="DE48" s="131" t="s">
        <v>111</v>
      </c>
      <c r="DF48" s="131" t="s">
        <v>111</v>
      </c>
      <c r="DG48" s="131" t="s">
        <v>115</v>
      </c>
      <c r="DH48" s="131" t="s">
        <v>111</v>
      </c>
      <c r="DI48" s="131" t="s">
        <v>111</v>
      </c>
      <c r="DJ48" s="131" t="s">
        <v>115</v>
      </c>
      <c r="DK48" s="131" t="s">
        <v>111</v>
      </c>
      <c r="DL48" s="131" t="s">
        <v>111</v>
      </c>
      <c r="DM48" s="131" t="s">
        <v>111</v>
      </c>
      <c r="DN48" s="131" t="s">
        <v>111</v>
      </c>
      <c r="DO48" s="131" t="s">
        <v>111</v>
      </c>
      <c r="DP48" s="131" t="s">
        <v>111</v>
      </c>
      <c r="DQ48" s="131" t="s">
        <v>111</v>
      </c>
      <c r="DR48" s="131" t="s">
        <v>111</v>
      </c>
      <c r="DS48" s="131" t="s">
        <v>111</v>
      </c>
      <c r="DT48" s="131" t="s">
        <v>111</v>
      </c>
      <c r="DU48" s="131" t="s">
        <v>111</v>
      </c>
      <c r="DV48" s="132" t="s">
        <v>111</v>
      </c>
      <c r="DW48" s="132" t="s">
        <v>111</v>
      </c>
      <c r="DX48" s="132" t="s">
        <v>111</v>
      </c>
      <c r="DY48" s="132" t="s">
        <v>111</v>
      </c>
      <c r="DZ48" s="132" t="s">
        <v>111</v>
      </c>
      <c r="EA48" s="132" t="s">
        <v>111</v>
      </c>
      <c r="EB48" s="132" t="s">
        <v>111</v>
      </c>
      <c r="EC48" s="132" t="s">
        <v>111</v>
      </c>
      <c r="ED48" s="132" t="s">
        <v>111</v>
      </c>
      <c r="EE48" s="132" t="s">
        <v>111</v>
      </c>
      <c r="EF48" s="132" t="s">
        <v>111</v>
      </c>
      <c r="EG48" s="132" t="s">
        <v>111</v>
      </c>
      <c r="EH48" s="132" t="s">
        <v>111</v>
      </c>
      <c r="EI48" s="132" t="s">
        <v>111</v>
      </c>
      <c r="EJ48" s="132" t="s">
        <v>111</v>
      </c>
      <c r="EK48" s="132" t="s">
        <v>111</v>
      </c>
      <c r="EL48" s="132" t="s">
        <v>111</v>
      </c>
      <c r="EM48" s="132" t="s">
        <v>111</v>
      </c>
      <c r="EN48" s="132" t="s">
        <v>111</v>
      </c>
      <c r="EO48" s="132" t="s">
        <v>111</v>
      </c>
      <c r="EP48" s="132" t="s">
        <v>111</v>
      </c>
      <c r="EQ48" s="132" t="s">
        <v>111</v>
      </c>
      <c r="ER48" s="132" t="s">
        <v>111</v>
      </c>
      <c r="ES48" s="132" t="s">
        <v>111</v>
      </c>
      <c r="ET48" s="132" t="s">
        <v>115</v>
      </c>
      <c r="EU48" s="132" t="s">
        <v>111</v>
      </c>
      <c r="EV48" s="132" t="s">
        <v>111</v>
      </c>
      <c r="EW48" s="132" t="s">
        <v>111</v>
      </c>
      <c r="EX48" s="132" t="s">
        <v>111</v>
      </c>
      <c r="EY48" s="132" t="s">
        <v>115</v>
      </c>
      <c r="EZ48" s="132" t="s">
        <v>111</v>
      </c>
      <c r="FA48" s="132" t="s">
        <v>111</v>
      </c>
      <c r="FB48" s="132" t="s">
        <v>111</v>
      </c>
      <c r="FC48" s="132" t="s">
        <v>111</v>
      </c>
      <c r="FD48" s="132" t="s">
        <v>111</v>
      </c>
      <c r="FE48" s="132" t="s">
        <v>111</v>
      </c>
      <c r="FF48" s="132" t="s">
        <v>111</v>
      </c>
      <c r="FG48" s="132" t="s">
        <v>111</v>
      </c>
      <c r="FH48" s="132" t="s">
        <v>111</v>
      </c>
      <c r="FI48" s="136"/>
      <c r="FJ48" s="138" t="str">
        <f t="shared" si="5"/>
        <v>CUMPLE</v>
      </c>
      <c r="FK48" s="138" t="str">
        <f t="shared" si="6"/>
        <v>CUMPLE</v>
      </c>
      <c r="FL48" s="138" t="str">
        <f t="shared" si="7"/>
        <v>CUMPLE</v>
      </c>
      <c r="FM48" s="138" t="str">
        <f t="shared" si="8"/>
        <v>CUMPLE</v>
      </c>
      <c r="FN48" s="138" t="str">
        <f t="shared" si="9"/>
        <v>CUMPLE</v>
      </c>
      <c r="FO48" s="138" t="str">
        <f t="shared" si="10"/>
        <v>CUMPLE</v>
      </c>
      <c r="FP48" s="138" t="str">
        <f t="shared" si="11"/>
        <v>CUMPLE</v>
      </c>
      <c r="FQ48" s="138" t="str">
        <f t="shared" si="12"/>
        <v>NO CUMPLE</v>
      </c>
      <c r="FR48" s="138" t="str">
        <f t="shared" si="13"/>
        <v>CUMPLE</v>
      </c>
      <c r="FS48" s="138" t="str">
        <f t="shared" si="14"/>
        <v>CUMPLE</v>
      </c>
      <c r="FT48" s="138" t="str">
        <f t="shared" si="15"/>
        <v>CUMPLE</v>
      </c>
      <c r="FU48" s="138" t="str">
        <f t="shared" si="16"/>
        <v>CUMPLE</v>
      </c>
      <c r="FV48" s="138" t="str">
        <f t="shared" si="17"/>
        <v>NO CUMPLE</v>
      </c>
      <c r="FW48" s="138" t="str">
        <f t="shared" si="18"/>
        <v>CUMPLE</v>
      </c>
      <c r="FX48" s="138" t="str">
        <f t="shared" si="19"/>
        <v>CUMPLE</v>
      </c>
      <c r="FY48" s="138" t="str">
        <f t="shared" si="20"/>
        <v>CUMPLE</v>
      </c>
      <c r="FZ48" s="138" t="str">
        <f t="shared" si="21"/>
        <v>NO CUMPLE</v>
      </c>
      <c r="GA48" s="138" t="str">
        <f t="shared" si="22"/>
        <v>NO CUMPLE</v>
      </c>
      <c r="GB48" s="138" t="str">
        <f t="shared" si="23"/>
        <v>CUMPLE</v>
      </c>
      <c r="GC48" s="138" t="str">
        <f t="shared" si="24"/>
        <v>NO CUMPLE</v>
      </c>
      <c r="GD48" s="138" t="str">
        <f t="shared" si="25"/>
        <v>CUMPLE</v>
      </c>
      <c r="GE48" s="138" t="str">
        <f t="shared" si="26"/>
        <v>CUMPLE</v>
      </c>
      <c r="GF48" s="138" t="str">
        <f t="shared" si="27"/>
        <v>CUMPLE</v>
      </c>
      <c r="GG48" s="138" t="str">
        <f t="shared" si="28"/>
        <v>CUMPLE</v>
      </c>
      <c r="GH48" s="138" t="str">
        <f t="shared" si="29"/>
        <v>NO CUMPLE</v>
      </c>
      <c r="GI48" s="138" t="str">
        <f t="shared" si="30"/>
        <v>CUMPLE</v>
      </c>
      <c r="GJ48" s="138" t="str">
        <f t="shared" si="31"/>
        <v>CUMPLE</v>
      </c>
      <c r="GK48" s="138" t="str">
        <f t="shared" si="32"/>
        <v>NO CUMPLE</v>
      </c>
      <c r="GL48" s="138" t="str">
        <f t="shared" si="33"/>
        <v>CUMPLE</v>
      </c>
      <c r="GM48" s="138" t="str">
        <f t="shared" si="34"/>
        <v>NO CUMPLE</v>
      </c>
      <c r="GN48" s="138" t="str">
        <f t="shared" si="35"/>
        <v>CUMPLE</v>
      </c>
      <c r="GO48" s="138" t="str">
        <f t="shared" si="36"/>
        <v>CUMPLE</v>
      </c>
      <c r="GP48" s="138" t="str">
        <f t="shared" si="37"/>
        <v>CUMPLE</v>
      </c>
      <c r="GQ48" s="138" t="str">
        <f t="shared" si="38"/>
        <v>CUMPLE</v>
      </c>
      <c r="GR48" s="138" t="str">
        <f t="shared" si="39"/>
        <v>CUMPLE</v>
      </c>
      <c r="GS48" s="138" t="str">
        <f t="shared" si="40"/>
        <v>CUMPLE</v>
      </c>
      <c r="GT48" s="138" t="str">
        <f t="shared" si="41"/>
        <v>CUMPLE</v>
      </c>
      <c r="GU48" s="138" t="str">
        <f t="shared" si="42"/>
        <v>CUMPLE</v>
      </c>
      <c r="GV48" s="138" t="str">
        <f t="shared" si="43"/>
        <v>CUMPLE</v>
      </c>
      <c r="GW48" s="141"/>
      <c r="GX48" s="124" t="s">
        <v>369</v>
      </c>
      <c r="GY48" s="124" t="s">
        <v>369</v>
      </c>
      <c r="GZ48" s="124" t="s">
        <v>369</v>
      </c>
      <c r="HA48" s="124" t="s">
        <v>115</v>
      </c>
      <c r="HB48" s="124" t="s">
        <v>369</v>
      </c>
      <c r="HC48" s="124" t="s">
        <v>369</v>
      </c>
      <c r="HD48" s="124" t="s">
        <v>369</v>
      </c>
      <c r="HE48" s="124" t="s">
        <v>369</v>
      </c>
      <c r="HF48" s="124" t="s">
        <v>369</v>
      </c>
      <c r="HG48" s="124" t="s">
        <v>369</v>
      </c>
      <c r="HH48" s="124" t="s">
        <v>111</v>
      </c>
      <c r="HI48" s="124" t="s">
        <v>369</v>
      </c>
      <c r="HJ48" s="124" t="s">
        <v>369</v>
      </c>
      <c r="HK48" s="124" t="s">
        <v>369</v>
      </c>
      <c r="HL48" s="124" t="s">
        <v>369</v>
      </c>
      <c r="HM48" s="124" t="s">
        <v>369</v>
      </c>
      <c r="HN48" s="124" t="s">
        <v>369</v>
      </c>
      <c r="HO48" s="124" t="s">
        <v>369</v>
      </c>
      <c r="HP48" s="124" t="s">
        <v>369</v>
      </c>
      <c r="HQ48" s="124" t="s">
        <v>369</v>
      </c>
      <c r="HR48" s="124" t="s">
        <v>369</v>
      </c>
      <c r="HS48" s="124" t="s">
        <v>369</v>
      </c>
      <c r="HT48" s="124" t="s">
        <v>369</v>
      </c>
      <c r="HU48" s="124" t="s">
        <v>369</v>
      </c>
      <c r="HV48" s="124" t="s">
        <v>369</v>
      </c>
      <c r="HW48" s="124" t="s">
        <v>369</v>
      </c>
      <c r="HX48" s="124" t="s">
        <v>369</v>
      </c>
      <c r="HY48" s="124" t="s">
        <v>369</v>
      </c>
      <c r="HZ48" s="124" t="s">
        <v>369</v>
      </c>
      <c r="IA48" s="124" t="s">
        <v>369</v>
      </c>
      <c r="IB48" s="124" t="s">
        <v>369</v>
      </c>
      <c r="IC48" s="124" t="s">
        <v>369</v>
      </c>
      <c r="ID48" s="124" t="s">
        <v>369</v>
      </c>
      <c r="IE48" s="124" t="s">
        <v>369</v>
      </c>
      <c r="IF48" s="124" t="s">
        <v>369</v>
      </c>
      <c r="IG48" s="124" t="s">
        <v>369</v>
      </c>
      <c r="IH48" s="124" t="s">
        <v>369</v>
      </c>
      <c r="II48" s="124" t="s">
        <v>369</v>
      </c>
      <c r="IJ48" s="124" t="s">
        <v>369</v>
      </c>
      <c r="IK48" s="142"/>
      <c r="IL48" s="154" t="s">
        <v>369</v>
      </c>
      <c r="IM48" s="154" t="s">
        <v>369</v>
      </c>
      <c r="IN48" s="154" t="s">
        <v>369</v>
      </c>
      <c r="IO48" s="157" t="s">
        <v>111</v>
      </c>
      <c r="IP48" s="154" t="s">
        <v>369</v>
      </c>
      <c r="IQ48" s="154" t="s">
        <v>369</v>
      </c>
      <c r="IR48" s="154" t="s">
        <v>369</v>
      </c>
      <c r="IS48" s="154" t="s">
        <v>369</v>
      </c>
      <c r="IT48" s="154" t="s">
        <v>369</v>
      </c>
      <c r="IU48" s="154" t="s">
        <v>369</v>
      </c>
      <c r="IV48" s="157" t="s">
        <v>111</v>
      </c>
      <c r="IW48" s="154" t="s">
        <v>369</v>
      </c>
      <c r="IX48" s="154" t="s">
        <v>369</v>
      </c>
      <c r="IY48" s="154" t="s">
        <v>369</v>
      </c>
      <c r="IZ48" s="154" t="s">
        <v>369</v>
      </c>
      <c r="JA48" s="154" t="s">
        <v>369</v>
      </c>
      <c r="JB48" s="154" t="s">
        <v>369</v>
      </c>
      <c r="JC48" s="154" t="s">
        <v>369</v>
      </c>
      <c r="JD48" s="154" t="s">
        <v>369</v>
      </c>
      <c r="JE48" s="154" t="s">
        <v>369</v>
      </c>
      <c r="JF48" s="154" t="s">
        <v>369</v>
      </c>
      <c r="JG48" s="154" t="s">
        <v>369</v>
      </c>
      <c r="JH48" s="154" t="s">
        <v>369</v>
      </c>
      <c r="JI48" s="154" t="s">
        <v>369</v>
      </c>
      <c r="JJ48" s="154" t="s">
        <v>369</v>
      </c>
      <c r="JK48" s="154" t="s">
        <v>369</v>
      </c>
      <c r="JL48" s="154" t="s">
        <v>369</v>
      </c>
      <c r="JM48" s="154" t="s">
        <v>369</v>
      </c>
      <c r="JN48" s="154" t="s">
        <v>369</v>
      </c>
      <c r="JO48" s="154" t="s">
        <v>369</v>
      </c>
      <c r="JP48" s="154" t="s">
        <v>369</v>
      </c>
      <c r="JQ48" s="154" t="s">
        <v>369</v>
      </c>
      <c r="JR48" s="154" t="s">
        <v>369</v>
      </c>
      <c r="JS48" s="154" t="s">
        <v>369</v>
      </c>
      <c r="JT48" s="154" t="s">
        <v>369</v>
      </c>
      <c r="JU48" s="154" t="s">
        <v>369</v>
      </c>
      <c r="JV48" s="154" t="s">
        <v>369</v>
      </c>
      <c r="JW48" s="154" t="s">
        <v>369</v>
      </c>
      <c r="JX48" s="154" t="s">
        <v>369</v>
      </c>
      <c r="JY48" s="163"/>
      <c r="JZ48" s="166" t="str">
        <f t="shared" si="44"/>
        <v/>
      </c>
      <c r="KA48" s="166" t="str">
        <f t="shared" si="45"/>
        <v/>
      </c>
      <c r="KB48" s="166" t="str">
        <f t="shared" si="46"/>
        <v/>
      </c>
      <c r="KC48" s="166" t="str">
        <f t="shared" si="47"/>
        <v/>
      </c>
      <c r="KD48" s="166" t="str">
        <f t="shared" si="48"/>
        <v/>
      </c>
      <c r="KE48" s="166" t="str">
        <f t="shared" si="49"/>
        <v/>
      </c>
      <c r="KF48" s="166" t="str">
        <f t="shared" si="50"/>
        <v/>
      </c>
      <c r="KG48" s="166" t="str">
        <f t="shared" si="51"/>
        <v/>
      </c>
      <c r="KH48" s="166" t="str">
        <f t="shared" si="52"/>
        <v/>
      </c>
      <c r="KI48" s="166" t="str">
        <f t="shared" si="53"/>
        <v/>
      </c>
      <c r="KJ48" s="166">
        <f t="shared" si="54"/>
        <v>95200000</v>
      </c>
      <c r="KK48" s="166" t="str">
        <f t="shared" si="55"/>
        <v/>
      </c>
      <c r="KL48" s="166" t="str">
        <f t="shared" si="56"/>
        <v/>
      </c>
      <c r="KM48" s="166" t="str">
        <f t="shared" si="57"/>
        <v/>
      </c>
      <c r="KN48" s="166" t="str">
        <f t="shared" si="58"/>
        <v/>
      </c>
      <c r="KO48" s="166" t="str">
        <f t="shared" si="59"/>
        <v/>
      </c>
      <c r="KP48" s="166" t="str">
        <f t="shared" si="60"/>
        <v/>
      </c>
      <c r="KQ48" s="166" t="str">
        <f t="shared" si="61"/>
        <v/>
      </c>
      <c r="KR48" s="166" t="str">
        <f t="shared" si="62"/>
        <v/>
      </c>
      <c r="KS48" s="166" t="str">
        <f t="shared" si="63"/>
        <v/>
      </c>
      <c r="KT48" s="166" t="str">
        <f t="shared" si="64"/>
        <v/>
      </c>
      <c r="KU48" s="166" t="str">
        <f t="shared" si="65"/>
        <v/>
      </c>
      <c r="KV48" s="166" t="str">
        <f t="shared" si="66"/>
        <v/>
      </c>
      <c r="KW48" s="166" t="str">
        <f t="shared" si="67"/>
        <v/>
      </c>
      <c r="KX48" s="166" t="str">
        <f t="shared" si="68"/>
        <v/>
      </c>
      <c r="KY48" s="166" t="str">
        <f t="shared" si="69"/>
        <v/>
      </c>
      <c r="KZ48" s="166" t="str">
        <f t="shared" si="70"/>
        <v/>
      </c>
      <c r="LA48" s="166" t="str">
        <f t="shared" si="71"/>
        <v/>
      </c>
      <c r="LB48" s="166" t="str">
        <f t="shared" si="72"/>
        <v/>
      </c>
      <c r="LC48" s="166" t="str">
        <f t="shared" si="73"/>
        <v/>
      </c>
      <c r="LD48" s="166" t="str">
        <f t="shared" si="74"/>
        <v/>
      </c>
      <c r="LE48" s="166" t="str">
        <f t="shared" si="75"/>
        <v/>
      </c>
      <c r="LF48" s="166" t="str">
        <f t="shared" si="76"/>
        <v/>
      </c>
      <c r="LG48" s="166" t="str">
        <f t="shared" si="77"/>
        <v/>
      </c>
      <c r="LH48" s="166" t="str">
        <f t="shared" si="78"/>
        <v/>
      </c>
      <c r="LI48" s="166" t="str">
        <f t="shared" si="79"/>
        <v/>
      </c>
      <c r="LJ48" s="166" t="str">
        <f t="shared" si="80"/>
        <v/>
      </c>
      <c r="LK48" s="166" t="str">
        <f t="shared" si="81"/>
        <v/>
      </c>
      <c r="LL48" s="166" t="str">
        <f t="shared" si="82"/>
        <v/>
      </c>
      <c r="LM48" s="168">
        <f t="shared" si="83"/>
        <v>95200000</v>
      </c>
      <c r="LN48" s="115"/>
      <c r="LO48" s="115"/>
      <c r="LP48" s="115"/>
      <c r="LQ48" s="115">
        <v>61</v>
      </c>
      <c r="LR48" s="115"/>
      <c r="LS48" s="115"/>
      <c r="LT48" s="115"/>
      <c r="LU48" s="115"/>
      <c r="LV48" s="115"/>
      <c r="LW48" s="115"/>
      <c r="LX48" s="115">
        <v>24</v>
      </c>
      <c r="LY48" s="115"/>
      <c r="LZ48" s="115"/>
      <c r="MA48" s="115"/>
      <c r="MB48" s="115"/>
      <c r="MC48" s="115"/>
      <c r="MD48" s="115"/>
      <c r="ME48" s="115"/>
      <c r="MF48" s="115"/>
      <c r="MG48" s="115"/>
      <c r="MH48" s="115"/>
      <c r="MI48" s="115"/>
      <c r="MJ48" s="115"/>
      <c r="MK48" s="115"/>
      <c r="ML48" s="115"/>
      <c r="MM48" s="115"/>
      <c r="MN48" s="115"/>
      <c r="MO48" s="115"/>
      <c r="MP48" s="115"/>
      <c r="MQ48" s="115"/>
      <c r="MR48" s="115"/>
      <c r="MS48" s="115"/>
      <c r="MT48" s="115"/>
      <c r="MU48" s="115"/>
      <c r="MV48" s="115"/>
      <c r="MW48" s="115"/>
      <c r="MX48" s="115"/>
      <c r="MY48" s="115"/>
      <c r="MZ48" s="115"/>
      <c r="NA48" s="142"/>
      <c r="NB48" s="115">
        <f t="shared" si="84"/>
        <v>0</v>
      </c>
      <c r="NC48" s="115">
        <f t="shared" si="85"/>
        <v>0</v>
      </c>
      <c r="ND48" s="115">
        <f t="shared" si="86"/>
        <v>0</v>
      </c>
      <c r="NE48" s="115">
        <f t="shared" si="87"/>
        <v>55</v>
      </c>
      <c r="NF48" s="115">
        <f t="shared" si="88"/>
        <v>0</v>
      </c>
      <c r="NG48" s="115">
        <f t="shared" si="89"/>
        <v>0</v>
      </c>
      <c r="NH48" s="115">
        <f t="shared" si="90"/>
        <v>0</v>
      </c>
      <c r="NI48" s="115">
        <f t="shared" si="91"/>
        <v>0</v>
      </c>
      <c r="NJ48" s="115">
        <f t="shared" si="92"/>
        <v>0</v>
      </c>
      <c r="NK48" s="115">
        <f t="shared" si="93"/>
        <v>0</v>
      </c>
      <c r="NL48" s="115">
        <f t="shared" si="94"/>
        <v>0</v>
      </c>
      <c r="NM48" s="115">
        <f t="shared" si="95"/>
        <v>0</v>
      </c>
      <c r="NN48" s="115">
        <f t="shared" si="96"/>
        <v>0</v>
      </c>
      <c r="NO48" s="115">
        <f t="shared" si="97"/>
        <v>0</v>
      </c>
      <c r="NP48" s="115">
        <f t="shared" si="98"/>
        <v>0</v>
      </c>
      <c r="NQ48" s="115">
        <f t="shared" si="99"/>
        <v>0</v>
      </c>
      <c r="NR48" s="115">
        <f t="shared" si="100"/>
        <v>0</v>
      </c>
      <c r="NS48" s="115">
        <f t="shared" si="101"/>
        <v>0</v>
      </c>
      <c r="NT48" s="115">
        <f t="shared" si="102"/>
        <v>0</v>
      </c>
      <c r="NU48" s="115">
        <f t="shared" si="103"/>
        <v>0</v>
      </c>
      <c r="NV48" s="115">
        <f t="shared" si="104"/>
        <v>0</v>
      </c>
      <c r="NW48" s="115">
        <f t="shared" si="105"/>
        <v>0</v>
      </c>
      <c r="NX48" s="115">
        <f t="shared" si="106"/>
        <v>0</v>
      </c>
      <c r="NY48" s="115">
        <f t="shared" si="107"/>
        <v>0</v>
      </c>
      <c r="NZ48" s="115">
        <f t="shared" si="108"/>
        <v>0</v>
      </c>
      <c r="OA48" s="115">
        <f t="shared" si="109"/>
        <v>0</v>
      </c>
      <c r="OB48" s="115">
        <f t="shared" si="110"/>
        <v>0</v>
      </c>
      <c r="OC48" s="115">
        <f t="shared" si="111"/>
        <v>0</v>
      </c>
      <c r="OD48" s="115">
        <f t="shared" si="112"/>
        <v>0</v>
      </c>
      <c r="OE48" s="115">
        <f t="shared" si="113"/>
        <v>0</v>
      </c>
      <c r="OF48" s="115">
        <f t="shared" si="114"/>
        <v>0</v>
      </c>
      <c r="OG48" s="115">
        <f t="shared" si="115"/>
        <v>0</v>
      </c>
      <c r="OH48" s="115">
        <f t="shared" si="116"/>
        <v>0</v>
      </c>
      <c r="OI48" s="115">
        <f t="shared" si="117"/>
        <v>0</v>
      </c>
      <c r="OJ48" s="115">
        <f t="shared" si="118"/>
        <v>0</v>
      </c>
      <c r="OK48" s="115">
        <f t="shared" si="119"/>
        <v>0</v>
      </c>
      <c r="OL48" s="115">
        <f t="shared" si="120"/>
        <v>0</v>
      </c>
      <c r="OM48" s="115">
        <f t="shared" si="121"/>
        <v>0</v>
      </c>
      <c r="ON48" s="115">
        <f t="shared" si="122"/>
        <v>0</v>
      </c>
      <c r="OO48" s="142"/>
      <c r="OP48" s="170" t="str">
        <f t="shared" si="123"/>
        <v/>
      </c>
      <c r="OQ48" s="170" t="str">
        <f t="shared" si="124"/>
        <v/>
      </c>
      <c r="OR48" s="170" t="str">
        <f t="shared" si="125"/>
        <v/>
      </c>
      <c r="OS48" s="170" t="str">
        <f t="shared" si="126"/>
        <v/>
      </c>
      <c r="OT48" s="170" t="str">
        <f t="shared" si="127"/>
        <v/>
      </c>
      <c r="OU48" s="170" t="str">
        <f t="shared" si="128"/>
        <v/>
      </c>
      <c r="OV48" s="170" t="str">
        <f t="shared" si="129"/>
        <v/>
      </c>
      <c r="OW48" s="170" t="str">
        <f t="shared" si="130"/>
        <v/>
      </c>
      <c r="OX48" s="170" t="str">
        <f t="shared" si="131"/>
        <v/>
      </c>
      <c r="OY48" s="170" t="str">
        <f t="shared" si="132"/>
        <v/>
      </c>
      <c r="OZ48" s="170">
        <f t="shared" si="133"/>
        <v>45</v>
      </c>
      <c r="PA48" s="170" t="str">
        <f t="shared" si="134"/>
        <v/>
      </c>
      <c r="PB48" s="170" t="str">
        <f t="shared" si="135"/>
        <v/>
      </c>
      <c r="PC48" s="170" t="str">
        <f t="shared" si="136"/>
        <v/>
      </c>
      <c r="PD48" s="170" t="str">
        <f t="shared" si="137"/>
        <v/>
      </c>
      <c r="PE48" s="170" t="str">
        <f t="shared" si="138"/>
        <v/>
      </c>
      <c r="PF48" s="170" t="str">
        <f t="shared" si="139"/>
        <v/>
      </c>
      <c r="PG48" s="170" t="str">
        <f t="shared" si="140"/>
        <v/>
      </c>
      <c r="PH48" s="170" t="str">
        <f t="shared" si="141"/>
        <v/>
      </c>
      <c r="PI48" s="170" t="str">
        <f t="shared" si="142"/>
        <v/>
      </c>
      <c r="PJ48" s="170" t="str">
        <f t="shared" si="143"/>
        <v/>
      </c>
      <c r="PK48" s="170" t="str">
        <f t="shared" si="144"/>
        <v/>
      </c>
      <c r="PL48" s="170" t="str">
        <f t="shared" si="145"/>
        <v/>
      </c>
      <c r="PM48" s="170" t="str">
        <f t="shared" si="146"/>
        <v/>
      </c>
      <c r="PN48" s="170" t="str">
        <f t="shared" si="147"/>
        <v/>
      </c>
      <c r="PO48" s="170" t="str">
        <f t="shared" si="148"/>
        <v/>
      </c>
      <c r="PP48" s="170" t="str">
        <f t="shared" si="149"/>
        <v/>
      </c>
      <c r="PQ48" s="170" t="str">
        <f t="shared" si="150"/>
        <v/>
      </c>
      <c r="PR48" s="170" t="str">
        <f t="shared" si="151"/>
        <v/>
      </c>
      <c r="PS48" s="170" t="str">
        <f t="shared" si="152"/>
        <v/>
      </c>
      <c r="PT48" s="170" t="str">
        <f t="shared" si="153"/>
        <v/>
      </c>
      <c r="PU48" s="170" t="str">
        <f t="shared" si="154"/>
        <v/>
      </c>
      <c r="PV48" s="170" t="str">
        <f t="shared" si="155"/>
        <v/>
      </c>
      <c r="PW48" s="170" t="str">
        <f t="shared" si="156"/>
        <v/>
      </c>
      <c r="PX48" s="170" t="str">
        <f t="shared" si="157"/>
        <v/>
      </c>
      <c r="PY48" s="170" t="str">
        <f t="shared" si="158"/>
        <v/>
      </c>
      <c r="PZ48" s="170" t="str">
        <f t="shared" si="159"/>
        <v/>
      </c>
      <c r="QA48" s="170" t="str">
        <f t="shared" si="160"/>
        <v/>
      </c>
      <c r="QB48" s="170" t="str">
        <f t="shared" si="161"/>
        <v/>
      </c>
      <c r="QC48" s="172"/>
      <c r="QD48" s="171" t="str">
        <f t="shared" si="162"/>
        <v/>
      </c>
      <c r="QE48" s="172" t="str">
        <f t="shared" si="163"/>
        <v/>
      </c>
      <c r="QF48" s="172" t="str">
        <f t="shared" si="164"/>
        <v/>
      </c>
      <c r="QG48" s="172" t="str">
        <f t="shared" si="165"/>
        <v/>
      </c>
      <c r="QH48" s="172" t="str">
        <f t="shared" si="166"/>
        <v/>
      </c>
      <c r="QI48" s="172" t="str">
        <f t="shared" si="167"/>
        <v/>
      </c>
      <c r="QJ48" s="172" t="str">
        <f t="shared" si="168"/>
        <v/>
      </c>
      <c r="QK48" s="172" t="str">
        <f t="shared" si="169"/>
        <v/>
      </c>
      <c r="QL48" s="172" t="str">
        <f t="shared" si="170"/>
        <v/>
      </c>
      <c r="QM48" s="172" t="str">
        <f t="shared" si="171"/>
        <v/>
      </c>
      <c r="QN48" s="172">
        <f t="shared" si="172"/>
        <v>45</v>
      </c>
      <c r="QO48" s="172" t="str">
        <f t="shared" si="173"/>
        <v/>
      </c>
      <c r="QP48" s="172" t="str">
        <f t="shared" si="174"/>
        <v/>
      </c>
      <c r="QQ48" s="172" t="str">
        <f t="shared" si="175"/>
        <v/>
      </c>
      <c r="QR48" s="172" t="str">
        <f t="shared" si="176"/>
        <v/>
      </c>
      <c r="QS48" s="172" t="str">
        <f t="shared" si="177"/>
        <v/>
      </c>
      <c r="QT48" s="172" t="str">
        <f t="shared" si="178"/>
        <v/>
      </c>
      <c r="QU48" s="172" t="str">
        <f t="shared" si="179"/>
        <v/>
      </c>
      <c r="QV48" s="172" t="str">
        <f t="shared" si="180"/>
        <v/>
      </c>
      <c r="QW48" s="172" t="str">
        <f t="shared" si="181"/>
        <v/>
      </c>
      <c r="QX48" s="172" t="str">
        <f t="shared" si="182"/>
        <v/>
      </c>
      <c r="QY48" s="172" t="str">
        <f t="shared" si="183"/>
        <v/>
      </c>
      <c r="QZ48" s="172" t="str">
        <f t="shared" si="184"/>
        <v/>
      </c>
      <c r="RA48" s="172" t="str">
        <f t="shared" si="185"/>
        <v/>
      </c>
      <c r="RB48" s="172" t="str">
        <f t="shared" si="186"/>
        <v/>
      </c>
      <c r="RC48" s="172" t="str">
        <f t="shared" si="187"/>
        <v/>
      </c>
      <c r="RD48" s="172" t="str">
        <f t="shared" si="188"/>
        <v/>
      </c>
      <c r="RE48" s="172" t="str">
        <f t="shared" si="189"/>
        <v/>
      </c>
      <c r="RF48" s="172" t="str">
        <f t="shared" si="190"/>
        <v/>
      </c>
      <c r="RG48" s="172" t="str">
        <f t="shared" si="191"/>
        <v/>
      </c>
      <c r="RH48" s="172" t="str">
        <f t="shared" si="192"/>
        <v/>
      </c>
      <c r="RI48" s="172" t="str">
        <f t="shared" si="193"/>
        <v/>
      </c>
      <c r="RJ48" s="172" t="str">
        <f t="shared" si="194"/>
        <v/>
      </c>
      <c r="RK48" s="172" t="str">
        <f t="shared" si="195"/>
        <v/>
      </c>
      <c r="RL48" s="172" t="str">
        <f t="shared" si="196"/>
        <v/>
      </c>
      <c r="RM48" s="172" t="str">
        <f t="shared" si="197"/>
        <v/>
      </c>
      <c r="RN48" s="172" t="str">
        <f t="shared" si="198"/>
        <v/>
      </c>
      <c r="RO48" s="172" t="str">
        <f t="shared" si="199"/>
        <v/>
      </c>
      <c r="RP48" s="172" t="str">
        <f t="shared" si="200"/>
        <v/>
      </c>
      <c r="RQ48" s="173">
        <f t="shared" si="201"/>
        <v>45</v>
      </c>
      <c r="RR48" s="21" t="str">
        <f t="shared" si="202"/>
        <v/>
      </c>
      <c r="RS48" s="21" t="str">
        <f t="shared" si="203"/>
        <v>Cesar Tabares L y  Compañía Ltda -  CTL COMPANY</v>
      </c>
      <c r="RT48" s="21" t="str">
        <f t="shared" si="204"/>
        <v/>
      </c>
      <c r="RU48" s="21" t="str">
        <f t="shared" si="205"/>
        <v/>
      </c>
      <c r="RV48" s="21" t="str">
        <f t="shared" si="206"/>
        <v/>
      </c>
      <c r="RW48" s="21" t="str">
        <f t="shared" si="207"/>
        <v/>
      </c>
      <c r="RX48" s="174" t="str">
        <f t="shared" si="208"/>
        <v>Cesar Tabares L y  Compañía Ltda -  CTL COMPANY</v>
      </c>
      <c r="RY48" s="175" t="str">
        <f t="shared" si="209"/>
        <v/>
      </c>
      <c r="RZ48" s="175">
        <f t="shared" si="210"/>
        <v>95200000</v>
      </c>
      <c r="SA48" s="175" t="str">
        <f t="shared" si="211"/>
        <v/>
      </c>
      <c r="SB48" s="175" t="str">
        <f t="shared" si="212"/>
        <v/>
      </c>
      <c r="SC48" s="175" t="str">
        <f t="shared" si="213"/>
        <v/>
      </c>
      <c r="SD48" s="175" t="str">
        <f t="shared" si="214"/>
        <v/>
      </c>
      <c r="SE48" s="175">
        <f t="shared" si="215"/>
        <v>95200000</v>
      </c>
      <c r="SF48" s="176"/>
    </row>
    <row r="49" spans="1:500" ht="25.5" hidden="1">
      <c r="A49" s="86">
        <v>39</v>
      </c>
      <c r="B49" s="83" t="s">
        <v>198</v>
      </c>
      <c r="C49" s="97" t="s">
        <v>204</v>
      </c>
      <c r="D49" s="83" t="s">
        <v>205</v>
      </c>
      <c r="E49" s="87" t="s">
        <v>206</v>
      </c>
      <c r="F49" s="77">
        <v>1</v>
      </c>
      <c r="G49" s="106">
        <v>36090677</v>
      </c>
      <c r="H49" s="109" t="s">
        <v>369</v>
      </c>
      <c r="I49" s="109" t="s">
        <v>369</v>
      </c>
      <c r="J49" s="109" t="s">
        <v>369</v>
      </c>
      <c r="K49" s="109" t="s">
        <v>369</v>
      </c>
      <c r="L49" s="109" t="s">
        <v>369</v>
      </c>
      <c r="M49" s="109" t="s">
        <v>369</v>
      </c>
      <c r="N49" s="109" t="s">
        <v>369</v>
      </c>
      <c r="O49" s="109" t="s">
        <v>369</v>
      </c>
      <c r="P49" s="109" t="s">
        <v>369</v>
      </c>
      <c r="Q49" s="109" t="s">
        <v>369</v>
      </c>
      <c r="R49" s="109" t="s">
        <v>369</v>
      </c>
      <c r="S49" s="109" t="s">
        <v>369</v>
      </c>
      <c r="T49" s="109" t="s">
        <v>369</v>
      </c>
      <c r="U49" s="110">
        <v>35845061</v>
      </c>
      <c r="V49" s="109" t="s">
        <v>369</v>
      </c>
      <c r="W49" s="109" t="s">
        <v>369</v>
      </c>
      <c r="X49" s="109" t="s">
        <v>369</v>
      </c>
      <c r="Y49" s="109" t="s">
        <v>369</v>
      </c>
      <c r="Z49" s="109" t="s">
        <v>369</v>
      </c>
      <c r="AA49" s="109" t="s">
        <v>369</v>
      </c>
      <c r="AB49" s="109" t="s">
        <v>369</v>
      </c>
      <c r="AC49" s="109" t="s">
        <v>369</v>
      </c>
      <c r="AD49" s="109" t="s">
        <v>369</v>
      </c>
      <c r="AE49" s="109" t="s">
        <v>369</v>
      </c>
      <c r="AF49" s="109" t="s">
        <v>369</v>
      </c>
      <c r="AG49" s="109" t="s">
        <v>369</v>
      </c>
      <c r="AH49" s="109" t="s">
        <v>369</v>
      </c>
      <c r="AI49" s="109" t="s">
        <v>369</v>
      </c>
      <c r="AJ49" s="109" t="s">
        <v>369</v>
      </c>
      <c r="AK49" s="109" t="s">
        <v>369</v>
      </c>
      <c r="AL49" s="109" t="s">
        <v>369</v>
      </c>
      <c r="AM49" s="109" t="s">
        <v>369</v>
      </c>
      <c r="AN49" s="109" t="s">
        <v>369</v>
      </c>
      <c r="AO49" s="109" t="s">
        <v>369</v>
      </c>
      <c r="AP49" s="109" t="s">
        <v>369</v>
      </c>
      <c r="AQ49" s="109" t="s">
        <v>369</v>
      </c>
      <c r="AR49" s="109" t="s">
        <v>369</v>
      </c>
      <c r="AS49" s="109" t="s">
        <v>369</v>
      </c>
      <c r="AT49" s="109" t="s">
        <v>369</v>
      </c>
      <c r="AU49" s="144"/>
      <c r="AV49" s="130" t="s">
        <v>111</v>
      </c>
      <c r="AW49" s="130" t="s">
        <v>111</v>
      </c>
      <c r="AX49" s="130" t="s">
        <v>111</v>
      </c>
      <c r="AY49" s="130" t="s">
        <v>111</v>
      </c>
      <c r="AZ49" s="130" t="s">
        <v>111</v>
      </c>
      <c r="BA49" s="130" t="s">
        <v>111</v>
      </c>
      <c r="BB49" s="130" t="s">
        <v>111</v>
      </c>
      <c r="BC49" s="130" t="s">
        <v>115</v>
      </c>
      <c r="BD49" s="130" t="s">
        <v>111</v>
      </c>
      <c r="BE49" s="130" t="s">
        <v>111</v>
      </c>
      <c r="BF49" s="130" t="s">
        <v>111</v>
      </c>
      <c r="BG49" s="130" t="s">
        <v>111</v>
      </c>
      <c r="BH49" s="130" t="s">
        <v>115</v>
      </c>
      <c r="BI49" s="130" t="s">
        <v>111</v>
      </c>
      <c r="BJ49" s="130" t="s">
        <v>111</v>
      </c>
      <c r="BK49" s="130" t="s">
        <v>111</v>
      </c>
      <c r="BL49" s="130" t="s">
        <v>115</v>
      </c>
      <c r="BM49" s="130" t="s">
        <v>115</v>
      </c>
      <c r="BN49" s="130" t="s">
        <v>111</v>
      </c>
      <c r="BO49" s="130" t="s">
        <v>115</v>
      </c>
      <c r="BP49" s="130" t="s">
        <v>111</v>
      </c>
      <c r="BQ49" s="130" t="s">
        <v>111</v>
      </c>
      <c r="BR49" s="130" t="s">
        <v>111</v>
      </c>
      <c r="BS49" s="130" t="s">
        <v>111</v>
      </c>
      <c r="BT49" s="130" t="s">
        <v>111</v>
      </c>
      <c r="BU49" s="130" t="s">
        <v>111</v>
      </c>
      <c r="BV49" s="130" t="s">
        <v>111</v>
      </c>
      <c r="BW49" s="130" t="s">
        <v>111</v>
      </c>
      <c r="BX49" s="130" t="s">
        <v>111</v>
      </c>
      <c r="BY49" s="130" t="s">
        <v>115</v>
      </c>
      <c r="BZ49" s="130" t="s">
        <v>111</v>
      </c>
      <c r="CA49" s="130" t="s">
        <v>111</v>
      </c>
      <c r="CB49" s="130" t="s">
        <v>111</v>
      </c>
      <c r="CC49" s="130" t="s">
        <v>111</v>
      </c>
      <c r="CD49" s="130" t="s">
        <v>111</v>
      </c>
      <c r="CE49" s="130" t="s">
        <v>111</v>
      </c>
      <c r="CF49" s="130" t="s">
        <v>111</v>
      </c>
      <c r="CG49" s="130" t="s">
        <v>111</v>
      </c>
      <c r="CH49" s="130" t="s">
        <v>111</v>
      </c>
      <c r="CI49" s="131" t="s">
        <v>111</v>
      </c>
      <c r="CJ49" s="131" t="s">
        <v>111</v>
      </c>
      <c r="CK49" s="131" t="s">
        <v>111</v>
      </c>
      <c r="CL49" s="131" t="s">
        <v>111</v>
      </c>
      <c r="CM49" s="131" t="s">
        <v>111</v>
      </c>
      <c r="CN49" s="131" t="s">
        <v>111</v>
      </c>
      <c r="CO49" s="131" t="s">
        <v>111</v>
      </c>
      <c r="CP49" s="131" t="s">
        <v>111</v>
      </c>
      <c r="CQ49" s="131" t="s">
        <v>111</v>
      </c>
      <c r="CR49" s="131" t="s">
        <v>111</v>
      </c>
      <c r="CS49" s="131" t="s">
        <v>111</v>
      </c>
      <c r="CT49" s="131" t="s">
        <v>111</v>
      </c>
      <c r="CU49" s="131" t="s">
        <v>115</v>
      </c>
      <c r="CV49" s="131" t="s">
        <v>111</v>
      </c>
      <c r="CW49" s="131" t="s">
        <v>111</v>
      </c>
      <c r="CX49" s="131" t="s">
        <v>111</v>
      </c>
      <c r="CY49" s="131" t="s">
        <v>111</v>
      </c>
      <c r="CZ49" s="131" t="s">
        <v>111</v>
      </c>
      <c r="DA49" s="131" t="s">
        <v>111</v>
      </c>
      <c r="DB49" s="131" t="s">
        <v>111</v>
      </c>
      <c r="DC49" s="131" t="s">
        <v>111</v>
      </c>
      <c r="DD49" s="131" t="s">
        <v>111</v>
      </c>
      <c r="DE49" s="131" t="s">
        <v>111</v>
      </c>
      <c r="DF49" s="131" t="s">
        <v>111</v>
      </c>
      <c r="DG49" s="131" t="s">
        <v>115</v>
      </c>
      <c r="DH49" s="131" t="s">
        <v>111</v>
      </c>
      <c r="DI49" s="131" t="s">
        <v>111</v>
      </c>
      <c r="DJ49" s="131" t="s">
        <v>115</v>
      </c>
      <c r="DK49" s="131" t="s">
        <v>111</v>
      </c>
      <c r="DL49" s="131" t="s">
        <v>111</v>
      </c>
      <c r="DM49" s="131" t="s">
        <v>111</v>
      </c>
      <c r="DN49" s="131" t="s">
        <v>111</v>
      </c>
      <c r="DO49" s="131" t="s">
        <v>111</v>
      </c>
      <c r="DP49" s="131" t="s">
        <v>111</v>
      </c>
      <c r="DQ49" s="131" t="s">
        <v>111</v>
      </c>
      <c r="DR49" s="131" t="s">
        <v>111</v>
      </c>
      <c r="DS49" s="131" t="s">
        <v>111</v>
      </c>
      <c r="DT49" s="131" t="s">
        <v>111</v>
      </c>
      <c r="DU49" s="131" t="s">
        <v>111</v>
      </c>
      <c r="DV49" s="132" t="s">
        <v>111</v>
      </c>
      <c r="DW49" s="132" t="s">
        <v>111</v>
      </c>
      <c r="DX49" s="132" t="s">
        <v>111</v>
      </c>
      <c r="DY49" s="132" t="s">
        <v>111</v>
      </c>
      <c r="DZ49" s="132" t="s">
        <v>111</v>
      </c>
      <c r="EA49" s="132" t="s">
        <v>111</v>
      </c>
      <c r="EB49" s="132" t="s">
        <v>111</v>
      </c>
      <c r="EC49" s="132" t="s">
        <v>111</v>
      </c>
      <c r="ED49" s="132" t="s">
        <v>111</v>
      </c>
      <c r="EE49" s="132" t="s">
        <v>111</v>
      </c>
      <c r="EF49" s="132" t="s">
        <v>111</v>
      </c>
      <c r="EG49" s="132" t="s">
        <v>111</v>
      </c>
      <c r="EH49" s="132" t="s">
        <v>111</v>
      </c>
      <c r="EI49" s="132" t="s">
        <v>111</v>
      </c>
      <c r="EJ49" s="132" t="s">
        <v>111</v>
      </c>
      <c r="EK49" s="132" t="s">
        <v>111</v>
      </c>
      <c r="EL49" s="132" t="s">
        <v>111</v>
      </c>
      <c r="EM49" s="132" t="s">
        <v>111</v>
      </c>
      <c r="EN49" s="132" t="s">
        <v>111</v>
      </c>
      <c r="EO49" s="132" t="s">
        <v>111</v>
      </c>
      <c r="EP49" s="132" t="s">
        <v>111</v>
      </c>
      <c r="EQ49" s="132" t="s">
        <v>111</v>
      </c>
      <c r="ER49" s="132" t="s">
        <v>111</v>
      </c>
      <c r="ES49" s="132" t="s">
        <v>111</v>
      </c>
      <c r="ET49" s="132" t="s">
        <v>115</v>
      </c>
      <c r="EU49" s="132" t="s">
        <v>111</v>
      </c>
      <c r="EV49" s="132" t="s">
        <v>111</v>
      </c>
      <c r="EW49" s="132" t="s">
        <v>111</v>
      </c>
      <c r="EX49" s="132" t="s">
        <v>111</v>
      </c>
      <c r="EY49" s="132" t="s">
        <v>115</v>
      </c>
      <c r="EZ49" s="132" t="s">
        <v>111</v>
      </c>
      <c r="FA49" s="132" t="s">
        <v>111</v>
      </c>
      <c r="FB49" s="132" t="s">
        <v>111</v>
      </c>
      <c r="FC49" s="132" t="s">
        <v>111</v>
      </c>
      <c r="FD49" s="132" t="s">
        <v>111</v>
      </c>
      <c r="FE49" s="132" t="s">
        <v>111</v>
      </c>
      <c r="FF49" s="132" t="s">
        <v>111</v>
      </c>
      <c r="FG49" s="132" t="s">
        <v>111</v>
      </c>
      <c r="FH49" s="132" t="s">
        <v>111</v>
      </c>
      <c r="FI49" s="136"/>
      <c r="FJ49" s="138" t="str">
        <f t="shared" si="5"/>
        <v>CUMPLE</v>
      </c>
      <c r="FK49" s="138" t="str">
        <f t="shared" si="6"/>
        <v>CUMPLE</v>
      </c>
      <c r="FL49" s="138" t="str">
        <f t="shared" si="7"/>
        <v>CUMPLE</v>
      </c>
      <c r="FM49" s="138" t="str">
        <f t="shared" si="8"/>
        <v>CUMPLE</v>
      </c>
      <c r="FN49" s="138" t="str">
        <f t="shared" si="9"/>
        <v>CUMPLE</v>
      </c>
      <c r="FO49" s="138" t="str">
        <f t="shared" si="10"/>
        <v>CUMPLE</v>
      </c>
      <c r="FP49" s="138" t="str">
        <f t="shared" si="11"/>
        <v>CUMPLE</v>
      </c>
      <c r="FQ49" s="138" t="str">
        <f t="shared" si="12"/>
        <v>NO CUMPLE</v>
      </c>
      <c r="FR49" s="138" t="str">
        <f t="shared" si="13"/>
        <v>CUMPLE</v>
      </c>
      <c r="FS49" s="138" t="str">
        <f t="shared" si="14"/>
        <v>CUMPLE</v>
      </c>
      <c r="FT49" s="138" t="str">
        <f t="shared" si="15"/>
        <v>CUMPLE</v>
      </c>
      <c r="FU49" s="138" t="str">
        <f t="shared" si="16"/>
        <v>CUMPLE</v>
      </c>
      <c r="FV49" s="138" t="str">
        <f t="shared" si="17"/>
        <v>NO CUMPLE</v>
      </c>
      <c r="FW49" s="138" t="str">
        <f t="shared" si="18"/>
        <v>CUMPLE</v>
      </c>
      <c r="FX49" s="138" t="str">
        <f t="shared" si="19"/>
        <v>CUMPLE</v>
      </c>
      <c r="FY49" s="138" t="str">
        <f t="shared" si="20"/>
        <v>CUMPLE</v>
      </c>
      <c r="FZ49" s="138" t="str">
        <f t="shared" si="21"/>
        <v>NO CUMPLE</v>
      </c>
      <c r="GA49" s="138" t="str">
        <f t="shared" si="22"/>
        <v>NO CUMPLE</v>
      </c>
      <c r="GB49" s="138" t="str">
        <f t="shared" si="23"/>
        <v>CUMPLE</v>
      </c>
      <c r="GC49" s="138" t="str">
        <f t="shared" si="24"/>
        <v>NO CUMPLE</v>
      </c>
      <c r="GD49" s="138" t="str">
        <f t="shared" si="25"/>
        <v>CUMPLE</v>
      </c>
      <c r="GE49" s="138" t="str">
        <f t="shared" si="26"/>
        <v>CUMPLE</v>
      </c>
      <c r="GF49" s="138" t="str">
        <f t="shared" si="27"/>
        <v>CUMPLE</v>
      </c>
      <c r="GG49" s="138" t="str">
        <f t="shared" si="28"/>
        <v>CUMPLE</v>
      </c>
      <c r="GH49" s="138" t="str">
        <f t="shared" si="29"/>
        <v>NO CUMPLE</v>
      </c>
      <c r="GI49" s="138" t="str">
        <f t="shared" si="30"/>
        <v>CUMPLE</v>
      </c>
      <c r="GJ49" s="138" t="str">
        <f t="shared" si="31"/>
        <v>CUMPLE</v>
      </c>
      <c r="GK49" s="138" t="str">
        <f t="shared" si="32"/>
        <v>NO CUMPLE</v>
      </c>
      <c r="GL49" s="138" t="str">
        <f t="shared" si="33"/>
        <v>CUMPLE</v>
      </c>
      <c r="GM49" s="138" t="str">
        <f t="shared" si="34"/>
        <v>NO CUMPLE</v>
      </c>
      <c r="GN49" s="138" t="str">
        <f t="shared" si="35"/>
        <v>CUMPLE</v>
      </c>
      <c r="GO49" s="138" t="str">
        <f t="shared" si="36"/>
        <v>CUMPLE</v>
      </c>
      <c r="GP49" s="138" t="str">
        <f t="shared" si="37"/>
        <v>CUMPLE</v>
      </c>
      <c r="GQ49" s="138" t="str">
        <f t="shared" si="38"/>
        <v>CUMPLE</v>
      </c>
      <c r="GR49" s="138" t="str">
        <f t="shared" si="39"/>
        <v>CUMPLE</v>
      </c>
      <c r="GS49" s="138" t="str">
        <f t="shared" si="40"/>
        <v>CUMPLE</v>
      </c>
      <c r="GT49" s="138" t="str">
        <f t="shared" si="41"/>
        <v>CUMPLE</v>
      </c>
      <c r="GU49" s="138" t="str">
        <f t="shared" si="42"/>
        <v>CUMPLE</v>
      </c>
      <c r="GV49" s="138" t="str">
        <f t="shared" si="43"/>
        <v>CUMPLE</v>
      </c>
      <c r="GW49" s="141"/>
      <c r="GX49" s="124" t="s">
        <v>369</v>
      </c>
      <c r="GY49" s="124" t="s">
        <v>369</v>
      </c>
      <c r="GZ49" s="124" t="s">
        <v>369</v>
      </c>
      <c r="HA49" s="124" t="s">
        <v>369</v>
      </c>
      <c r="HB49" s="124" t="s">
        <v>369</v>
      </c>
      <c r="HC49" s="124" t="s">
        <v>369</v>
      </c>
      <c r="HD49" s="124" t="s">
        <v>369</v>
      </c>
      <c r="HE49" s="124" t="s">
        <v>369</v>
      </c>
      <c r="HF49" s="124" t="s">
        <v>369</v>
      </c>
      <c r="HG49" s="124" t="s">
        <v>369</v>
      </c>
      <c r="HH49" s="124" t="s">
        <v>369</v>
      </c>
      <c r="HI49" s="124" t="s">
        <v>369</v>
      </c>
      <c r="HJ49" s="124" t="s">
        <v>369</v>
      </c>
      <c r="HK49" s="124" t="s">
        <v>111</v>
      </c>
      <c r="HL49" s="124" t="s">
        <v>369</v>
      </c>
      <c r="HM49" s="124" t="s">
        <v>369</v>
      </c>
      <c r="HN49" s="124" t="s">
        <v>369</v>
      </c>
      <c r="HO49" s="124" t="s">
        <v>369</v>
      </c>
      <c r="HP49" s="124" t="s">
        <v>369</v>
      </c>
      <c r="HQ49" s="124" t="s">
        <v>369</v>
      </c>
      <c r="HR49" s="124" t="s">
        <v>369</v>
      </c>
      <c r="HS49" s="124" t="s">
        <v>369</v>
      </c>
      <c r="HT49" s="124" t="s">
        <v>369</v>
      </c>
      <c r="HU49" s="124" t="s">
        <v>369</v>
      </c>
      <c r="HV49" s="124" t="s">
        <v>369</v>
      </c>
      <c r="HW49" s="124" t="s">
        <v>369</v>
      </c>
      <c r="HX49" s="124" t="s">
        <v>369</v>
      </c>
      <c r="HY49" s="124" t="s">
        <v>369</v>
      </c>
      <c r="HZ49" s="124" t="s">
        <v>369</v>
      </c>
      <c r="IA49" s="124" t="s">
        <v>369</v>
      </c>
      <c r="IB49" s="124" t="s">
        <v>369</v>
      </c>
      <c r="IC49" s="124" t="s">
        <v>369</v>
      </c>
      <c r="ID49" s="124" t="s">
        <v>369</v>
      </c>
      <c r="IE49" s="124" t="s">
        <v>369</v>
      </c>
      <c r="IF49" s="124" t="s">
        <v>369</v>
      </c>
      <c r="IG49" s="124" t="s">
        <v>369</v>
      </c>
      <c r="IH49" s="124" t="s">
        <v>369</v>
      </c>
      <c r="II49" s="124" t="s">
        <v>369</v>
      </c>
      <c r="IJ49" s="124" t="s">
        <v>369</v>
      </c>
      <c r="IK49" s="142"/>
      <c r="IL49" s="154" t="s">
        <v>369</v>
      </c>
      <c r="IM49" s="154" t="s">
        <v>369</v>
      </c>
      <c r="IN49" s="154" t="s">
        <v>369</v>
      </c>
      <c r="IO49" s="154" t="s">
        <v>369</v>
      </c>
      <c r="IP49" s="154" t="s">
        <v>369</v>
      </c>
      <c r="IQ49" s="154" t="s">
        <v>369</v>
      </c>
      <c r="IR49" s="154" t="s">
        <v>369</v>
      </c>
      <c r="IS49" s="154" t="s">
        <v>369</v>
      </c>
      <c r="IT49" s="154" t="s">
        <v>369</v>
      </c>
      <c r="IU49" s="154" t="s">
        <v>369</v>
      </c>
      <c r="IV49" s="154" t="s">
        <v>369</v>
      </c>
      <c r="IW49" s="154" t="s">
        <v>369</v>
      </c>
      <c r="IX49" s="154" t="s">
        <v>369</v>
      </c>
      <c r="IY49" s="154" t="s">
        <v>111</v>
      </c>
      <c r="IZ49" s="154" t="s">
        <v>369</v>
      </c>
      <c r="JA49" s="154" t="s">
        <v>369</v>
      </c>
      <c r="JB49" s="154" t="s">
        <v>369</v>
      </c>
      <c r="JC49" s="154" t="s">
        <v>369</v>
      </c>
      <c r="JD49" s="154" t="s">
        <v>369</v>
      </c>
      <c r="JE49" s="154" t="s">
        <v>369</v>
      </c>
      <c r="JF49" s="154" t="s">
        <v>369</v>
      </c>
      <c r="JG49" s="154" t="s">
        <v>369</v>
      </c>
      <c r="JH49" s="154" t="s">
        <v>369</v>
      </c>
      <c r="JI49" s="154" t="s">
        <v>369</v>
      </c>
      <c r="JJ49" s="154" t="s">
        <v>369</v>
      </c>
      <c r="JK49" s="154" t="s">
        <v>369</v>
      </c>
      <c r="JL49" s="154" t="s">
        <v>369</v>
      </c>
      <c r="JM49" s="154" t="s">
        <v>369</v>
      </c>
      <c r="JN49" s="154" t="s">
        <v>369</v>
      </c>
      <c r="JO49" s="154" t="s">
        <v>369</v>
      </c>
      <c r="JP49" s="154" t="s">
        <v>369</v>
      </c>
      <c r="JQ49" s="154" t="s">
        <v>369</v>
      </c>
      <c r="JR49" s="154" t="s">
        <v>369</v>
      </c>
      <c r="JS49" s="154" t="s">
        <v>369</v>
      </c>
      <c r="JT49" s="154" t="s">
        <v>369</v>
      </c>
      <c r="JU49" s="154" t="s">
        <v>369</v>
      </c>
      <c r="JV49" s="154" t="s">
        <v>369</v>
      </c>
      <c r="JW49" s="154" t="s">
        <v>369</v>
      </c>
      <c r="JX49" s="154" t="s">
        <v>369</v>
      </c>
      <c r="JY49" s="141"/>
      <c r="JZ49" s="166" t="str">
        <f t="shared" si="44"/>
        <v/>
      </c>
      <c r="KA49" s="166" t="str">
        <f t="shared" si="45"/>
        <v/>
      </c>
      <c r="KB49" s="166" t="str">
        <f t="shared" si="46"/>
        <v/>
      </c>
      <c r="KC49" s="166" t="str">
        <f t="shared" si="47"/>
        <v/>
      </c>
      <c r="KD49" s="166" t="str">
        <f t="shared" si="48"/>
        <v/>
      </c>
      <c r="KE49" s="166" t="str">
        <f t="shared" si="49"/>
        <v/>
      </c>
      <c r="KF49" s="166" t="str">
        <f t="shared" si="50"/>
        <v/>
      </c>
      <c r="KG49" s="166" t="str">
        <f t="shared" si="51"/>
        <v/>
      </c>
      <c r="KH49" s="166" t="str">
        <f t="shared" si="52"/>
        <v/>
      </c>
      <c r="KI49" s="166" t="str">
        <f t="shared" si="53"/>
        <v/>
      </c>
      <c r="KJ49" s="166" t="str">
        <f t="shared" si="54"/>
        <v/>
      </c>
      <c r="KK49" s="166" t="str">
        <f t="shared" si="55"/>
        <v/>
      </c>
      <c r="KL49" s="166" t="str">
        <f t="shared" si="56"/>
        <v/>
      </c>
      <c r="KM49" s="166">
        <f t="shared" si="57"/>
        <v>35845061</v>
      </c>
      <c r="KN49" s="166" t="str">
        <f t="shared" si="58"/>
        <v/>
      </c>
      <c r="KO49" s="166" t="str">
        <f t="shared" si="59"/>
        <v/>
      </c>
      <c r="KP49" s="166" t="str">
        <f t="shared" si="60"/>
        <v/>
      </c>
      <c r="KQ49" s="166" t="str">
        <f t="shared" si="61"/>
        <v/>
      </c>
      <c r="KR49" s="166" t="str">
        <f t="shared" si="62"/>
        <v/>
      </c>
      <c r="KS49" s="166" t="str">
        <f t="shared" si="63"/>
        <v/>
      </c>
      <c r="KT49" s="166" t="str">
        <f t="shared" si="64"/>
        <v/>
      </c>
      <c r="KU49" s="166" t="str">
        <f t="shared" si="65"/>
        <v/>
      </c>
      <c r="KV49" s="166" t="str">
        <f t="shared" si="66"/>
        <v/>
      </c>
      <c r="KW49" s="166" t="str">
        <f t="shared" si="67"/>
        <v/>
      </c>
      <c r="KX49" s="166" t="str">
        <f t="shared" si="68"/>
        <v/>
      </c>
      <c r="KY49" s="166" t="str">
        <f t="shared" si="69"/>
        <v/>
      </c>
      <c r="KZ49" s="166" t="str">
        <f t="shared" si="70"/>
        <v/>
      </c>
      <c r="LA49" s="166" t="str">
        <f t="shared" si="71"/>
        <v/>
      </c>
      <c r="LB49" s="166" t="str">
        <f t="shared" si="72"/>
        <v/>
      </c>
      <c r="LC49" s="166" t="str">
        <f t="shared" si="73"/>
        <v/>
      </c>
      <c r="LD49" s="166" t="str">
        <f t="shared" si="74"/>
        <v/>
      </c>
      <c r="LE49" s="166" t="str">
        <f t="shared" si="75"/>
        <v/>
      </c>
      <c r="LF49" s="166" t="str">
        <f t="shared" si="76"/>
        <v/>
      </c>
      <c r="LG49" s="166" t="str">
        <f t="shared" si="77"/>
        <v/>
      </c>
      <c r="LH49" s="166" t="str">
        <f t="shared" si="78"/>
        <v/>
      </c>
      <c r="LI49" s="166" t="str">
        <f t="shared" si="79"/>
        <v/>
      </c>
      <c r="LJ49" s="166" t="str">
        <f t="shared" si="80"/>
        <v/>
      </c>
      <c r="LK49" s="166" t="str">
        <f t="shared" si="81"/>
        <v/>
      </c>
      <c r="LL49" s="166" t="str">
        <f t="shared" si="82"/>
        <v/>
      </c>
      <c r="LM49" s="168">
        <f t="shared" si="83"/>
        <v>35845061</v>
      </c>
      <c r="LN49" s="115"/>
      <c r="LO49" s="115"/>
      <c r="LP49" s="115"/>
      <c r="LQ49" s="115"/>
      <c r="LR49" s="115"/>
      <c r="LS49" s="115"/>
      <c r="LT49" s="115"/>
      <c r="LU49" s="115"/>
      <c r="LV49" s="115"/>
      <c r="LW49" s="115"/>
      <c r="LX49" s="115"/>
      <c r="LY49" s="115"/>
      <c r="LZ49" s="115"/>
      <c r="MA49" s="115">
        <v>24</v>
      </c>
      <c r="MB49" s="115"/>
      <c r="MC49" s="115"/>
      <c r="MD49" s="115"/>
      <c r="ME49" s="115"/>
      <c r="MF49" s="115"/>
      <c r="MG49" s="115"/>
      <c r="MH49" s="115"/>
      <c r="MI49" s="115"/>
      <c r="MJ49" s="115"/>
      <c r="MK49" s="115"/>
      <c r="ML49" s="115"/>
      <c r="MM49" s="115"/>
      <c r="MN49" s="115"/>
      <c r="MO49" s="115"/>
      <c r="MP49" s="115"/>
      <c r="MQ49" s="115"/>
      <c r="MR49" s="115"/>
      <c r="MS49" s="115"/>
      <c r="MT49" s="115"/>
      <c r="MU49" s="115"/>
      <c r="MV49" s="115"/>
      <c r="MW49" s="115"/>
      <c r="MX49" s="115"/>
      <c r="MY49" s="115"/>
      <c r="MZ49" s="115"/>
      <c r="NA49" s="142"/>
      <c r="NB49" s="115">
        <f t="shared" si="84"/>
        <v>0</v>
      </c>
      <c r="NC49" s="115">
        <f t="shared" si="85"/>
        <v>0</v>
      </c>
      <c r="ND49" s="115">
        <f t="shared" si="86"/>
        <v>0</v>
      </c>
      <c r="NE49" s="115">
        <f t="shared" si="87"/>
        <v>0</v>
      </c>
      <c r="NF49" s="115">
        <f t="shared" si="88"/>
        <v>0</v>
      </c>
      <c r="NG49" s="115">
        <f t="shared" si="89"/>
        <v>0</v>
      </c>
      <c r="NH49" s="115">
        <f t="shared" si="90"/>
        <v>0</v>
      </c>
      <c r="NI49" s="115">
        <f t="shared" si="91"/>
        <v>0</v>
      </c>
      <c r="NJ49" s="115">
        <f t="shared" si="92"/>
        <v>0</v>
      </c>
      <c r="NK49" s="115">
        <f t="shared" si="93"/>
        <v>0</v>
      </c>
      <c r="NL49" s="115">
        <f t="shared" si="94"/>
        <v>0</v>
      </c>
      <c r="NM49" s="115">
        <f t="shared" si="95"/>
        <v>0</v>
      </c>
      <c r="NN49" s="115">
        <f t="shared" si="96"/>
        <v>0</v>
      </c>
      <c r="NO49" s="115">
        <f t="shared" si="97"/>
        <v>0</v>
      </c>
      <c r="NP49" s="115">
        <f t="shared" si="98"/>
        <v>0</v>
      </c>
      <c r="NQ49" s="115">
        <f t="shared" si="99"/>
        <v>0</v>
      </c>
      <c r="NR49" s="115">
        <f t="shared" si="100"/>
        <v>0</v>
      </c>
      <c r="NS49" s="115">
        <f t="shared" si="101"/>
        <v>0</v>
      </c>
      <c r="NT49" s="115">
        <f t="shared" si="102"/>
        <v>0</v>
      </c>
      <c r="NU49" s="115">
        <f t="shared" si="103"/>
        <v>0</v>
      </c>
      <c r="NV49" s="115">
        <f t="shared" si="104"/>
        <v>0</v>
      </c>
      <c r="NW49" s="115">
        <f t="shared" si="105"/>
        <v>0</v>
      </c>
      <c r="NX49" s="115">
        <f t="shared" si="106"/>
        <v>0</v>
      </c>
      <c r="NY49" s="115">
        <f t="shared" si="107"/>
        <v>0</v>
      </c>
      <c r="NZ49" s="115">
        <f t="shared" si="108"/>
        <v>0</v>
      </c>
      <c r="OA49" s="115">
        <f t="shared" si="109"/>
        <v>0</v>
      </c>
      <c r="OB49" s="115">
        <f t="shared" si="110"/>
        <v>0</v>
      </c>
      <c r="OC49" s="115">
        <f t="shared" si="111"/>
        <v>0</v>
      </c>
      <c r="OD49" s="115">
        <f t="shared" si="112"/>
        <v>0</v>
      </c>
      <c r="OE49" s="115">
        <f t="shared" si="113"/>
        <v>0</v>
      </c>
      <c r="OF49" s="115">
        <f t="shared" si="114"/>
        <v>0</v>
      </c>
      <c r="OG49" s="115">
        <f t="shared" si="115"/>
        <v>0</v>
      </c>
      <c r="OH49" s="115">
        <f t="shared" si="116"/>
        <v>0</v>
      </c>
      <c r="OI49" s="115">
        <f t="shared" si="117"/>
        <v>0</v>
      </c>
      <c r="OJ49" s="115">
        <f t="shared" si="118"/>
        <v>0</v>
      </c>
      <c r="OK49" s="115">
        <f t="shared" si="119"/>
        <v>0</v>
      </c>
      <c r="OL49" s="115">
        <f t="shared" si="120"/>
        <v>0</v>
      </c>
      <c r="OM49" s="115">
        <f t="shared" si="121"/>
        <v>0</v>
      </c>
      <c r="ON49" s="115">
        <f t="shared" si="122"/>
        <v>0</v>
      </c>
      <c r="OO49" s="142"/>
      <c r="OP49" s="170" t="str">
        <f t="shared" si="123"/>
        <v/>
      </c>
      <c r="OQ49" s="170" t="str">
        <f t="shared" si="124"/>
        <v/>
      </c>
      <c r="OR49" s="170" t="str">
        <f t="shared" si="125"/>
        <v/>
      </c>
      <c r="OS49" s="170" t="str">
        <f t="shared" si="126"/>
        <v/>
      </c>
      <c r="OT49" s="170" t="str">
        <f t="shared" si="127"/>
        <v/>
      </c>
      <c r="OU49" s="170" t="str">
        <f t="shared" si="128"/>
        <v/>
      </c>
      <c r="OV49" s="170" t="str">
        <f t="shared" si="129"/>
        <v/>
      </c>
      <c r="OW49" s="170" t="str">
        <f t="shared" si="130"/>
        <v/>
      </c>
      <c r="OX49" s="170" t="str">
        <f t="shared" si="131"/>
        <v/>
      </c>
      <c r="OY49" s="170" t="str">
        <f t="shared" si="132"/>
        <v/>
      </c>
      <c r="OZ49" s="170" t="str">
        <f t="shared" si="133"/>
        <v/>
      </c>
      <c r="PA49" s="170" t="str">
        <f t="shared" si="134"/>
        <v/>
      </c>
      <c r="PB49" s="170" t="str">
        <f t="shared" si="135"/>
        <v/>
      </c>
      <c r="PC49" s="170">
        <f t="shared" si="136"/>
        <v>45</v>
      </c>
      <c r="PD49" s="170" t="str">
        <f t="shared" si="137"/>
        <v/>
      </c>
      <c r="PE49" s="170" t="str">
        <f t="shared" si="138"/>
        <v/>
      </c>
      <c r="PF49" s="170" t="str">
        <f t="shared" si="139"/>
        <v/>
      </c>
      <c r="PG49" s="170" t="str">
        <f t="shared" si="140"/>
        <v/>
      </c>
      <c r="PH49" s="170" t="str">
        <f t="shared" si="141"/>
        <v/>
      </c>
      <c r="PI49" s="170" t="str">
        <f t="shared" si="142"/>
        <v/>
      </c>
      <c r="PJ49" s="170" t="str">
        <f t="shared" si="143"/>
        <v/>
      </c>
      <c r="PK49" s="170" t="str">
        <f t="shared" si="144"/>
        <v/>
      </c>
      <c r="PL49" s="170" t="str">
        <f t="shared" si="145"/>
        <v/>
      </c>
      <c r="PM49" s="170" t="str">
        <f t="shared" si="146"/>
        <v/>
      </c>
      <c r="PN49" s="170" t="str">
        <f t="shared" si="147"/>
        <v/>
      </c>
      <c r="PO49" s="170" t="str">
        <f t="shared" si="148"/>
        <v/>
      </c>
      <c r="PP49" s="170" t="str">
        <f t="shared" si="149"/>
        <v/>
      </c>
      <c r="PQ49" s="170" t="str">
        <f t="shared" si="150"/>
        <v/>
      </c>
      <c r="PR49" s="170" t="str">
        <f t="shared" si="151"/>
        <v/>
      </c>
      <c r="PS49" s="170" t="str">
        <f t="shared" si="152"/>
        <v/>
      </c>
      <c r="PT49" s="170" t="str">
        <f t="shared" si="153"/>
        <v/>
      </c>
      <c r="PU49" s="170" t="str">
        <f t="shared" si="154"/>
        <v/>
      </c>
      <c r="PV49" s="170" t="str">
        <f t="shared" si="155"/>
        <v/>
      </c>
      <c r="PW49" s="170" t="str">
        <f t="shared" si="156"/>
        <v/>
      </c>
      <c r="PX49" s="170" t="str">
        <f t="shared" si="157"/>
        <v/>
      </c>
      <c r="PY49" s="170" t="str">
        <f t="shared" si="158"/>
        <v/>
      </c>
      <c r="PZ49" s="170" t="str">
        <f t="shared" si="159"/>
        <v/>
      </c>
      <c r="QA49" s="170" t="str">
        <f t="shared" si="160"/>
        <v/>
      </c>
      <c r="QB49" s="170" t="str">
        <f t="shared" si="161"/>
        <v/>
      </c>
      <c r="QC49" s="172"/>
      <c r="QD49" s="171" t="str">
        <f t="shared" si="162"/>
        <v/>
      </c>
      <c r="QE49" s="172" t="str">
        <f t="shared" si="163"/>
        <v/>
      </c>
      <c r="QF49" s="172" t="str">
        <f t="shared" si="164"/>
        <v/>
      </c>
      <c r="QG49" s="172" t="str">
        <f t="shared" si="165"/>
        <v/>
      </c>
      <c r="QH49" s="172" t="str">
        <f t="shared" si="166"/>
        <v/>
      </c>
      <c r="QI49" s="172" t="str">
        <f t="shared" si="167"/>
        <v/>
      </c>
      <c r="QJ49" s="172" t="str">
        <f t="shared" si="168"/>
        <v/>
      </c>
      <c r="QK49" s="172" t="str">
        <f t="shared" si="169"/>
        <v/>
      </c>
      <c r="QL49" s="172" t="str">
        <f t="shared" si="170"/>
        <v/>
      </c>
      <c r="QM49" s="172" t="str">
        <f t="shared" si="171"/>
        <v/>
      </c>
      <c r="QN49" s="172" t="str">
        <f t="shared" si="172"/>
        <v/>
      </c>
      <c r="QO49" s="172" t="str">
        <f t="shared" si="173"/>
        <v/>
      </c>
      <c r="QP49" s="172" t="str">
        <f t="shared" si="174"/>
        <v/>
      </c>
      <c r="QQ49" s="172">
        <f t="shared" si="175"/>
        <v>45</v>
      </c>
      <c r="QR49" s="172" t="str">
        <f t="shared" si="176"/>
        <v/>
      </c>
      <c r="QS49" s="172" t="str">
        <f t="shared" si="177"/>
        <v/>
      </c>
      <c r="QT49" s="172" t="str">
        <f t="shared" si="178"/>
        <v/>
      </c>
      <c r="QU49" s="172" t="str">
        <f t="shared" si="179"/>
        <v/>
      </c>
      <c r="QV49" s="172" t="str">
        <f t="shared" si="180"/>
        <v/>
      </c>
      <c r="QW49" s="172" t="str">
        <f t="shared" si="181"/>
        <v/>
      </c>
      <c r="QX49" s="172" t="str">
        <f t="shared" si="182"/>
        <v/>
      </c>
      <c r="QY49" s="172" t="str">
        <f t="shared" si="183"/>
        <v/>
      </c>
      <c r="QZ49" s="172" t="str">
        <f t="shared" si="184"/>
        <v/>
      </c>
      <c r="RA49" s="172" t="str">
        <f t="shared" si="185"/>
        <v/>
      </c>
      <c r="RB49" s="172" t="str">
        <f t="shared" si="186"/>
        <v/>
      </c>
      <c r="RC49" s="172" t="str">
        <f t="shared" si="187"/>
        <v/>
      </c>
      <c r="RD49" s="172" t="str">
        <f t="shared" si="188"/>
        <v/>
      </c>
      <c r="RE49" s="172" t="str">
        <f t="shared" si="189"/>
        <v/>
      </c>
      <c r="RF49" s="172" t="str">
        <f t="shared" si="190"/>
        <v/>
      </c>
      <c r="RG49" s="172" t="str">
        <f t="shared" si="191"/>
        <v/>
      </c>
      <c r="RH49" s="172" t="str">
        <f t="shared" si="192"/>
        <v/>
      </c>
      <c r="RI49" s="172" t="str">
        <f t="shared" si="193"/>
        <v/>
      </c>
      <c r="RJ49" s="172" t="str">
        <f t="shared" si="194"/>
        <v/>
      </c>
      <c r="RK49" s="172" t="str">
        <f t="shared" si="195"/>
        <v/>
      </c>
      <c r="RL49" s="172" t="str">
        <f t="shared" si="196"/>
        <v/>
      </c>
      <c r="RM49" s="172" t="str">
        <f t="shared" si="197"/>
        <v/>
      </c>
      <c r="RN49" s="172" t="str">
        <f t="shared" si="198"/>
        <v/>
      </c>
      <c r="RO49" s="172" t="str">
        <f t="shared" si="199"/>
        <v/>
      </c>
      <c r="RP49" s="172" t="str">
        <f t="shared" si="200"/>
        <v/>
      </c>
      <c r="RQ49" s="173">
        <f t="shared" si="201"/>
        <v>45</v>
      </c>
      <c r="RR49" s="21" t="str">
        <f t="shared" si="202"/>
        <v/>
      </c>
      <c r="RS49" s="21" t="str">
        <f t="shared" si="203"/>
        <v>ELECTROEQUIPOS COLOMBIA SAS</v>
      </c>
      <c r="RT49" s="21" t="str">
        <f t="shared" si="204"/>
        <v/>
      </c>
      <c r="RU49" s="21" t="str">
        <f t="shared" si="205"/>
        <v/>
      </c>
      <c r="RV49" s="21" t="str">
        <f t="shared" si="206"/>
        <v/>
      </c>
      <c r="RW49" s="21" t="str">
        <f t="shared" si="207"/>
        <v/>
      </c>
      <c r="RX49" s="174" t="str">
        <f t="shared" si="208"/>
        <v>ELECTROEQUIPOS COLOMBIA SAS</v>
      </c>
      <c r="RY49" s="175" t="str">
        <f t="shared" si="209"/>
        <v/>
      </c>
      <c r="RZ49" s="175">
        <f t="shared" si="210"/>
        <v>35845061</v>
      </c>
      <c r="SA49" s="175" t="str">
        <f t="shared" si="211"/>
        <v/>
      </c>
      <c r="SB49" s="175" t="str">
        <f t="shared" si="212"/>
        <v/>
      </c>
      <c r="SC49" s="175" t="str">
        <f t="shared" si="213"/>
        <v/>
      </c>
      <c r="SD49" s="175" t="str">
        <f t="shared" si="214"/>
        <v/>
      </c>
      <c r="SE49" s="175">
        <f t="shared" si="215"/>
        <v>35845061</v>
      </c>
      <c r="SF49" s="176"/>
    </row>
    <row r="50" spans="1:500" ht="25.5" hidden="1">
      <c r="A50" s="75">
        <v>40</v>
      </c>
      <c r="B50" s="83" t="s">
        <v>198</v>
      </c>
      <c r="C50" s="97" t="s">
        <v>204</v>
      </c>
      <c r="D50" s="83" t="s">
        <v>205</v>
      </c>
      <c r="E50" s="78" t="s">
        <v>207</v>
      </c>
      <c r="F50" s="77">
        <v>30</v>
      </c>
      <c r="G50" s="106">
        <v>15778257.600000001</v>
      </c>
      <c r="H50" s="109" t="s">
        <v>369</v>
      </c>
      <c r="I50" s="109" t="s">
        <v>369</v>
      </c>
      <c r="J50" s="109" t="s">
        <v>369</v>
      </c>
      <c r="K50" s="109" t="s">
        <v>369</v>
      </c>
      <c r="L50" s="109" t="s">
        <v>369</v>
      </c>
      <c r="M50" s="109" t="s">
        <v>369</v>
      </c>
      <c r="N50" s="109" t="s">
        <v>369</v>
      </c>
      <c r="O50" s="109" t="s">
        <v>369</v>
      </c>
      <c r="P50" s="109" t="s">
        <v>369</v>
      </c>
      <c r="Q50" s="109" t="s">
        <v>369</v>
      </c>
      <c r="R50" s="109" t="s">
        <v>369</v>
      </c>
      <c r="S50" s="109" t="s">
        <v>369</v>
      </c>
      <c r="T50" s="110">
        <v>21602070</v>
      </c>
      <c r="U50" s="109" t="s">
        <v>369</v>
      </c>
      <c r="V50" s="109" t="s">
        <v>369</v>
      </c>
      <c r="W50" s="109" t="s">
        <v>369</v>
      </c>
      <c r="X50" s="109" t="s">
        <v>369</v>
      </c>
      <c r="Y50" s="109" t="s">
        <v>369</v>
      </c>
      <c r="Z50" s="109" t="s">
        <v>369</v>
      </c>
      <c r="AA50" s="109" t="s">
        <v>369</v>
      </c>
      <c r="AB50" s="109" t="s">
        <v>369</v>
      </c>
      <c r="AC50" s="109" t="s">
        <v>369</v>
      </c>
      <c r="AD50" s="110">
        <v>9960300</v>
      </c>
      <c r="AE50" s="109" t="s">
        <v>369</v>
      </c>
      <c r="AF50" s="109" t="s">
        <v>369</v>
      </c>
      <c r="AG50" s="109" t="s">
        <v>369</v>
      </c>
      <c r="AH50" s="109" t="s">
        <v>369</v>
      </c>
      <c r="AI50" s="109" t="s">
        <v>369</v>
      </c>
      <c r="AJ50" s="109" t="s">
        <v>369</v>
      </c>
      <c r="AK50" s="109" t="s">
        <v>369</v>
      </c>
      <c r="AL50" s="109" t="s">
        <v>369</v>
      </c>
      <c r="AM50" s="109" t="s">
        <v>369</v>
      </c>
      <c r="AN50" s="109" t="s">
        <v>369</v>
      </c>
      <c r="AO50" s="109" t="s">
        <v>369</v>
      </c>
      <c r="AP50" s="109" t="s">
        <v>369</v>
      </c>
      <c r="AQ50" s="109" t="s">
        <v>369</v>
      </c>
      <c r="AR50" s="110">
        <v>9817500</v>
      </c>
      <c r="AS50" s="109" t="s">
        <v>369</v>
      </c>
      <c r="AT50" s="110">
        <v>14989350</v>
      </c>
      <c r="AU50" s="143"/>
      <c r="AV50" s="130" t="s">
        <v>111</v>
      </c>
      <c r="AW50" s="130" t="s">
        <v>111</v>
      </c>
      <c r="AX50" s="130" t="s">
        <v>111</v>
      </c>
      <c r="AY50" s="130" t="s">
        <v>111</v>
      </c>
      <c r="AZ50" s="130" t="s">
        <v>111</v>
      </c>
      <c r="BA50" s="130" t="s">
        <v>111</v>
      </c>
      <c r="BB50" s="130" t="s">
        <v>111</v>
      </c>
      <c r="BC50" s="130" t="s">
        <v>115</v>
      </c>
      <c r="BD50" s="130" t="s">
        <v>111</v>
      </c>
      <c r="BE50" s="130" t="s">
        <v>111</v>
      </c>
      <c r="BF50" s="130" t="s">
        <v>111</v>
      </c>
      <c r="BG50" s="130" t="s">
        <v>111</v>
      </c>
      <c r="BH50" s="130" t="s">
        <v>115</v>
      </c>
      <c r="BI50" s="130" t="s">
        <v>111</v>
      </c>
      <c r="BJ50" s="130" t="s">
        <v>111</v>
      </c>
      <c r="BK50" s="130" t="s">
        <v>111</v>
      </c>
      <c r="BL50" s="130" t="s">
        <v>115</v>
      </c>
      <c r="BM50" s="130" t="s">
        <v>115</v>
      </c>
      <c r="BN50" s="130" t="s">
        <v>111</v>
      </c>
      <c r="BO50" s="130" t="s">
        <v>115</v>
      </c>
      <c r="BP50" s="130" t="s">
        <v>111</v>
      </c>
      <c r="BQ50" s="130" t="s">
        <v>111</v>
      </c>
      <c r="BR50" s="130" t="s">
        <v>111</v>
      </c>
      <c r="BS50" s="130" t="s">
        <v>111</v>
      </c>
      <c r="BT50" s="130" t="s">
        <v>111</v>
      </c>
      <c r="BU50" s="130" t="s">
        <v>111</v>
      </c>
      <c r="BV50" s="130" t="s">
        <v>111</v>
      </c>
      <c r="BW50" s="130" t="s">
        <v>111</v>
      </c>
      <c r="BX50" s="130" t="s">
        <v>111</v>
      </c>
      <c r="BY50" s="130" t="s">
        <v>115</v>
      </c>
      <c r="BZ50" s="130" t="s">
        <v>111</v>
      </c>
      <c r="CA50" s="130" t="s">
        <v>111</v>
      </c>
      <c r="CB50" s="130" t="s">
        <v>111</v>
      </c>
      <c r="CC50" s="130" t="s">
        <v>111</v>
      </c>
      <c r="CD50" s="130" t="s">
        <v>111</v>
      </c>
      <c r="CE50" s="130" t="s">
        <v>111</v>
      </c>
      <c r="CF50" s="130" t="s">
        <v>111</v>
      </c>
      <c r="CG50" s="130" t="s">
        <v>111</v>
      </c>
      <c r="CH50" s="130" t="s">
        <v>111</v>
      </c>
      <c r="CI50" s="131" t="s">
        <v>111</v>
      </c>
      <c r="CJ50" s="131" t="s">
        <v>111</v>
      </c>
      <c r="CK50" s="131" t="s">
        <v>111</v>
      </c>
      <c r="CL50" s="131" t="s">
        <v>111</v>
      </c>
      <c r="CM50" s="131" t="s">
        <v>111</v>
      </c>
      <c r="CN50" s="131" t="s">
        <v>111</v>
      </c>
      <c r="CO50" s="131" t="s">
        <v>111</v>
      </c>
      <c r="CP50" s="131" t="s">
        <v>111</v>
      </c>
      <c r="CQ50" s="131" t="s">
        <v>111</v>
      </c>
      <c r="CR50" s="131" t="s">
        <v>111</v>
      </c>
      <c r="CS50" s="131" t="s">
        <v>111</v>
      </c>
      <c r="CT50" s="131" t="s">
        <v>111</v>
      </c>
      <c r="CU50" s="131" t="s">
        <v>115</v>
      </c>
      <c r="CV50" s="131" t="s">
        <v>111</v>
      </c>
      <c r="CW50" s="131" t="s">
        <v>111</v>
      </c>
      <c r="CX50" s="131" t="s">
        <v>111</v>
      </c>
      <c r="CY50" s="131" t="s">
        <v>111</v>
      </c>
      <c r="CZ50" s="131" t="s">
        <v>111</v>
      </c>
      <c r="DA50" s="131" t="s">
        <v>111</v>
      </c>
      <c r="DB50" s="131" t="s">
        <v>111</v>
      </c>
      <c r="DC50" s="131" t="s">
        <v>111</v>
      </c>
      <c r="DD50" s="131" t="s">
        <v>111</v>
      </c>
      <c r="DE50" s="131" t="s">
        <v>111</v>
      </c>
      <c r="DF50" s="131" t="s">
        <v>111</v>
      </c>
      <c r="DG50" s="131" t="s">
        <v>115</v>
      </c>
      <c r="DH50" s="131" t="s">
        <v>111</v>
      </c>
      <c r="DI50" s="131" t="s">
        <v>111</v>
      </c>
      <c r="DJ50" s="131" t="s">
        <v>115</v>
      </c>
      <c r="DK50" s="131" t="s">
        <v>111</v>
      </c>
      <c r="DL50" s="131" t="s">
        <v>111</v>
      </c>
      <c r="DM50" s="131" t="s">
        <v>111</v>
      </c>
      <c r="DN50" s="131" t="s">
        <v>111</v>
      </c>
      <c r="DO50" s="131" t="s">
        <v>111</v>
      </c>
      <c r="DP50" s="131" t="s">
        <v>111</v>
      </c>
      <c r="DQ50" s="131" t="s">
        <v>111</v>
      </c>
      <c r="DR50" s="131" t="s">
        <v>111</v>
      </c>
      <c r="DS50" s="131" t="s">
        <v>111</v>
      </c>
      <c r="DT50" s="131" t="s">
        <v>111</v>
      </c>
      <c r="DU50" s="131" t="s">
        <v>111</v>
      </c>
      <c r="DV50" s="132" t="s">
        <v>111</v>
      </c>
      <c r="DW50" s="132" t="s">
        <v>111</v>
      </c>
      <c r="DX50" s="132" t="s">
        <v>111</v>
      </c>
      <c r="DY50" s="132" t="s">
        <v>111</v>
      </c>
      <c r="DZ50" s="132" t="s">
        <v>111</v>
      </c>
      <c r="EA50" s="132" t="s">
        <v>111</v>
      </c>
      <c r="EB50" s="132" t="s">
        <v>111</v>
      </c>
      <c r="EC50" s="132" t="s">
        <v>111</v>
      </c>
      <c r="ED50" s="132" t="s">
        <v>111</v>
      </c>
      <c r="EE50" s="132" t="s">
        <v>111</v>
      </c>
      <c r="EF50" s="132" t="s">
        <v>111</v>
      </c>
      <c r="EG50" s="132" t="s">
        <v>111</v>
      </c>
      <c r="EH50" s="132" t="s">
        <v>111</v>
      </c>
      <c r="EI50" s="132" t="s">
        <v>111</v>
      </c>
      <c r="EJ50" s="132" t="s">
        <v>111</v>
      </c>
      <c r="EK50" s="132" t="s">
        <v>111</v>
      </c>
      <c r="EL50" s="132" t="s">
        <v>111</v>
      </c>
      <c r="EM50" s="132" t="s">
        <v>111</v>
      </c>
      <c r="EN50" s="132" t="s">
        <v>111</v>
      </c>
      <c r="EO50" s="132" t="s">
        <v>111</v>
      </c>
      <c r="EP50" s="132" t="s">
        <v>111</v>
      </c>
      <c r="EQ50" s="132" t="s">
        <v>111</v>
      </c>
      <c r="ER50" s="132" t="s">
        <v>111</v>
      </c>
      <c r="ES50" s="132" t="s">
        <v>111</v>
      </c>
      <c r="ET50" s="132" t="s">
        <v>115</v>
      </c>
      <c r="EU50" s="132" t="s">
        <v>111</v>
      </c>
      <c r="EV50" s="132" t="s">
        <v>111</v>
      </c>
      <c r="EW50" s="132" t="s">
        <v>111</v>
      </c>
      <c r="EX50" s="132" t="s">
        <v>111</v>
      </c>
      <c r="EY50" s="132" t="s">
        <v>115</v>
      </c>
      <c r="EZ50" s="132" t="s">
        <v>111</v>
      </c>
      <c r="FA50" s="132" t="s">
        <v>111</v>
      </c>
      <c r="FB50" s="132" t="s">
        <v>111</v>
      </c>
      <c r="FC50" s="132" t="s">
        <v>111</v>
      </c>
      <c r="FD50" s="132" t="s">
        <v>111</v>
      </c>
      <c r="FE50" s="132" t="s">
        <v>111</v>
      </c>
      <c r="FF50" s="132" t="s">
        <v>111</v>
      </c>
      <c r="FG50" s="132" t="s">
        <v>111</v>
      </c>
      <c r="FH50" s="132" t="s">
        <v>111</v>
      </c>
      <c r="FI50" s="136"/>
      <c r="FJ50" s="138" t="str">
        <f t="shared" si="5"/>
        <v>CUMPLE</v>
      </c>
      <c r="FK50" s="138" t="str">
        <f t="shared" si="6"/>
        <v>CUMPLE</v>
      </c>
      <c r="FL50" s="138" t="str">
        <f t="shared" si="7"/>
        <v>CUMPLE</v>
      </c>
      <c r="FM50" s="138" t="str">
        <f t="shared" si="8"/>
        <v>CUMPLE</v>
      </c>
      <c r="FN50" s="138" t="str">
        <f t="shared" si="9"/>
        <v>CUMPLE</v>
      </c>
      <c r="FO50" s="138" t="str">
        <f t="shared" si="10"/>
        <v>CUMPLE</v>
      </c>
      <c r="FP50" s="138" t="str">
        <f t="shared" si="11"/>
        <v>CUMPLE</v>
      </c>
      <c r="FQ50" s="138" t="str">
        <f t="shared" si="12"/>
        <v>NO CUMPLE</v>
      </c>
      <c r="FR50" s="138" t="str">
        <f t="shared" si="13"/>
        <v>CUMPLE</v>
      </c>
      <c r="FS50" s="138" t="str">
        <f t="shared" si="14"/>
        <v>CUMPLE</v>
      </c>
      <c r="FT50" s="138" t="str">
        <f t="shared" si="15"/>
        <v>CUMPLE</v>
      </c>
      <c r="FU50" s="138" t="str">
        <f t="shared" si="16"/>
        <v>CUMPLE</v>
      </c>
      <c r="FV50" s="138" t="str">
        <f t="shared" si="17"/>
        <v>NO CUMPLE</v>
      </c>
      <c r="FW50" s="138" t="str">
        <f t="shared" si="18"/>
        <v>CUMPLE</v>
      </c>
      <c r="FX50" s="138" t="str">
        <f t="shared" si="19"/>
        <v>CUMPLE</v>
      </c>
      <c r="FY50" s="138" t="str">
        <f t="shared" si="20"/>
        <v>CUMPLE</v>
      </c>
      <c r="FZ50" s="138" t="str">
        <f t="shared" si="21"/>
        <v>NO CUMPLE</v>
      </c>
      <c r="GA50" s="138" t="str">
        <f t="shared" si="22"/>
        <v>NO CUMPLE</v>
      </c>
      <c r="GB50" s="138" t="str">
        <f t="shared" si="23"/>
        <v>CUMPLE</v>
      </c>
      <c r="GC50" s="138" t="str">
        <f t="shared" si="24"/>
        <v>NO CUMPLE</v>
      </c>
      <c r="GD50" s="138" t="str">
        <f t="shared" si="25"/>
        <v>CUMPLE</v>
      </c>
      <c r="GE50" s="138" t="str">
        <f t="shared" si="26"/>
        <v>CUMPLE</v>
      </c>
      <c r="GF50" s="138" t="str">
        <f t="shared" si="27"/>
        <v>CUMPLE</v>
      </c>
      <c r="GG50" s="138" t="str">
        <f t="shared" si="28"/>
        <v>CUMPLE</v>
      </c>
      <c r="GH50" s="138" t="str">
        <f t="shared" si="29"/>
        <v>NO CUMPLE</v>
      </c>
      <c r="GI50" s="138" t="str">
        <f t="shared" si="30"/>
        <v>CUMPLE</v>
      </c>
      <c r="GJ50" s="138" t="str">
        <f t="shared" si="31"/>
        <v>CUMPLE</v>
      </c>
      <c r="GK50" s="138" t="str">
        <f t="shared" si="32"/>
        <v>NO CUMPLE</v>
      </c>
      <c r="GL50" s="138" t="str">
        <f t="shared" si="33"/>
        <v>CUMPLE</v>
      </c>
      <c r="GM50" s="138" t="str">
        <f t="shared" si="34"/>
        <v>NO CUMPLE</v>
      </c>
      <c r="GN50" s="138" t="str">
        <f t="shared" si="35"/>
        <v>CUMPLE</v>
      </c>
      <c r="GO50" s="138" t="str">
        <f t="shared" si="36"/>
        <v>CUMPLE</v>
      </c>
      <c r="GP50" s="138" t="str">
        <f t="shared" si="37"/>
        <v>CUMPLE</v>
      </c>
      <c r="GQ50" s="138" t="str">
        <f t="shared" si="38"/>
        <v>CUMPLE</v>
      </c>
      <c r="GR50" s="138" t="str">
        <f t="shared" si="39"/>
        <v>CUMPLE</v>
      </c>
      <c r="GS50" s="138" t="str">
        <f t="shared" si="40"/>
        <v>CUMPLE</v>
      </c>
      <c r="GT50" s="138" t="str">
        <f t="shared" si="41"/>
        <v>CUMPLE</v>
      </c>
      <c r="GU50" s="138" t="str">
        <f t="shared" si="42"/>
        <v>CUMPLE</v>
      </c>
      <c r="GV50" s="138" t="str">
        <f t="shared" si="43"/>
        <v>CUMPLE</v>
      </c>
      <c r="GW50" s="141"/>
      <c r="GX50" s="124" t="s">
        <v>369</v>
      </c>
      <c r="GY50" s="124" t="s">
        <v>369</v>
      </c>
      <c r="GZ50" s="124" t="s">
        <v>369</v>
      </c>
      <c r="HA50" s="124" t="s">
        <v>369</v>
      </c>
      <c r="HB50" s="124" t="s">
        <v>369</v>
      </c>
      <c r="HC50" s="124" t="s">
        <v>369</v>
      </c>
      <c r="HD50" s="124" t="s">
        <v>369</v>
      </c>
      <c r="HE50" s="124" t="s">
        <v>369</v>
      </c>
      <c r="HF50" s="124" t="s">
        <v>369</v>
      </c>
      <c r="HG50" s="124" t="s">
        <v>369</v>
      </c>
      <c r="HH50" s="124" t="s">
        <v>369</v>
      </c>
      <c r="HI50" s="124" t="s">
        <v>369</v>
      </c>
      <c r="HJ50" s="124" t="s">
        <v>115</v>
      </c>
      <c r="HK50" s="124" t="s">
        <v>369</v>
      </c>
      <c r="HL50" s="124" t="s">
        <v>369</v>
      </c>
      <c r="HM50" s="124" t="s">
        <v>369</v>
      </c>
      <c r="HN50" s="124" t="s">
        <v>369</v>
      </c>
      <c r="HO50" s="124" t="s">
        <v>369</v>
      </c>
      <c r="HP50" s="124" t="s">
        <v>369</v>
      </c>
      <c r="HQ50" s="124" t="s">
        <v>369</v>
      </c>
      <c r="HR50" s="124" t="s">
        <v>369</v>
      </c>
      <c r="HS50" s="124" t="s">
        <v>369</v>
      </c>
      <c r="HT50" s="124" t="s">
        <v>115</v>
      </c>
      <c r="HU50" s="124" t="s">
        <v>369</v>
      </c>
      <c r="HV50" s="124" t="s">
        <v>369</v>
      </c>
      <c r="HW50" s="124" t="s">
        <v>369</v>
      </c>
      <c r="HX50" s="124" t="s">
        <v>369</v>
      </c>
      <c r="HY50" s="124" t="s">
        <v>369</v>
      </c>
      <c r="HZ50" s="124" t="s">
        <v>369</v>
      </c>
      <c r="IA50" s="124" t="s">
        <v>369</v>
      </c>
      <c r="IB50" s="124" t="s">
        <v>369</v>
      </c>
      <c r="IC50" s="124" t="s">
        <v>369</v>
      </c>
      <c r="ID50" s="124" t="s">
        <v>369</v>
      </c>
      <c r="IE50" s="124" t="s">
        <v>369</v>
      </c>
      <c r="IF50" s="124" t="s">
        <v>369</v>
      </c>
      <c r="IG50" s="124" t="s">
        <v>369</v>
      </c>
      <c r="IH50" s="124" t="s">
        <v>111</v>
      </c>
      <c r="II50" s="124" t="s">
        <v>369</v>
      </c>
      <c r="IJ50" s="124" t="s">
        <v>111</v>
      </c>
      <c r="IK50" s="142"/>
      <c r="IL50" s="154" t="s">
        <v>369</v>
      </c>
      <c r="IM50" s="154" t="s">
        <v>369</v>
      </c>
      <c r="IN50" s="154" t="s">
        <v>369</v>
      </c>
      <c r="IO50" s="154" t="s">
        <v>369</v>
      </c>
      <c r="IP50" s="154" t="s">
        <v>369</v>
      </c>
      <c r="IQ50" s="154" t="s">
        <v>369</v>
      </c>
      <c r="IR50" s="154" t="s">
        <v>369</v>
      </c>
      <c r="IS50" s="154" t="s">
        <v>369</v>
      </c>
      <c r="IT50" s="154" t="s">
        <v>369</v>
      </c>
      <c r="IU50" s="154" t="s">
        <v>369</v>
      </c>
      <c r="IV50" s="154" t="s">
        <v>369</v>
      </c>
      <c r="IW50" s="154" t="s">
        <v>369</v>
      </c>
      <c r="IX50" s="154" t="s">
        <v>115</v>
      </c>
      <c r="IY50" s="154" t="s">
        <v>369</v>
      </c>
      <c r="IZ50" s="154" t="s">
        <v>369</v>
      </c>
      <c r="JA50" s="154" t="s">
        <v>369</v>
      </c>
      <c r="JB50" s="154" t="s">
        <v>369</v>
      </c>
      <c r="JC50" s="154" t="s">
        <v>369</v>
      </c>
      <c r="JD50" s="154" t="s">
        <v>369</v>
      </c>
      <c r="JE50" s="154" t="s">
        <v>369</v>
      </c>
      <c r="JF50" s="154" t="s">
        <v>369</v>
      </c>
      <c r="JG50" s="154" t="s">
        <v>369</v>
      </c>
      <c r="JH50" s="154" t="s">
        <v>111</v>
      </c>
      <c r="JI50" s="154" t="s">
        <v>369</v>
      </c>
      <c r="JJ50" s="154" t="s">
        <v>369</v>
      </c>
      <c r="JK50" s="154" t="s">
        <v>369</v>
      </c>
      <c r="JL50" s="154" t="s">
        <v>369</v>
      </c>
      <c r="JM50" s="154" t="s">
        <v>369</v>
      </c>
      <c r="JN50" s="154" t="s">
        <v>369</v>
      </c>
      <c r="JO50" s="154" t="s">
        <v>369</v>
      </c>
      <c r="JP50" s="154" t="s">
        <v>369</v>
      </c>
      <c r="JQ50" s="154" t="s">
        <v>369</v>
      </c>
      <c r="JR50" s="154" t="s">
        <v>369</v>
      </c>
      <c r="JS50" s="154" t="s">
        <v>369</v>
      </c>
      <c r="JT50" s="154" t="s">
        <v>369</v>
      </c>
      <c r="JU50" s="154" t="s">
        <v>369</v>
      </c>
      <c r="JV50" s="154" t="s">
        <v>115</v>
      </c>
      <c r="JW50" s="154" t="s">
        <v>369</v>
      </c>
      <c r="JX50" s="154" t="s">
        <v>111</v>
      </c>
      <c r="JY50" s="141"/>
      <c r="JZ50" s="166" t="str">
        <f t="shared" si="44"/>
        <v/>
      </c>
      <c r="KA50" s="166" t="str">
        <f t="shared" si="45"/>
        <v/>
      </c>
      <c r="KB50" s="166" t="str">
        <f t="shared" si="46"/>
        <v/>
      </c>
      <c r="KC50" s="166" t="str">
        <f t="shared" si="47"/>
        <v/>
      </c>
      <c r="KD50" s="166" t="str">
        <f t="shared" si="48"/>
        <v/>
      </c>
      <c r="KE50" s="166" t="str">
        <f t="shared" si="49"/>
        <v/>
      </c>
      <c r="KF50" s="166" t="str">
        <f t="shared" si="50"/>
        <v/>
      </c>
      <c r="KG50" s="166" t="str">
        <f t="shared" si="51"/>
        <v/>
      </c>
      <c r="KH50" s="166" t="str">
        <f t="shared" si="52"/>
        <v/>
      </c>
      <c r="KI50" s="166" t="str">
        <f t="shared" si="53"/>
        <v/>
      </c>
      <c r="KJ50" s="166" t="str">
        <f t="shared" si="54"/>
        <v/>
      </c>
      <c r="KK50" s="166" t="str">
        <f t="shared" si="55"/>
        <v/>
      </c>
      <c r="KL50" s="166" t="str">
        <f t="shared" si="56"/>
        <v/>
      </c>
      <c r="KM50" s="166" t="str">
        <f t="shared" si="57"/>
        <v/>
      </c>
      <c r="KN50" s="166" t="str">
        <f t="shared" si="58"/>
        <v/>
      </c>
      <c r="KO50" s="166" t="str">
        <f t="shared" si="59"/>
        <v/>
      </c>
      <c r="KP50" s="166" t="str">
        <f t="shared" si="60"/>
        <v/>
      </c>
      <c r="KQ50" s="166" t="str">
        <f t="shared" si="61"/>
        <v/>
      </c>
      <c r="KR50" s="166" t="str">
        <f t="shared" si="62"/>
        <v/>
      </c>
      <c r="KS50" s="166" t="str">
        <f t="shared" si="63"/>
        <v/>
      </c>
      <c r="KT50" s="166" t="str">
        <f t="shared" si="64"/>
        <v/>
      </c>
      <c r="KU50" s="166" t="str">
        <f t="shared" si="65"/>
        <v/>
      </c>
      <c r="KV50" s="166" t="str">
        <f t="shared" si="66"/>
        <v/>
      </c>
      <c r="KW50" s="166" t="str">
        <f t="shared" si="67"/>
        <v/>
      </c>
      <c r="KX50" s="166" t="str">
        <f t="shared" si="68"/>
        <v/>
      </c>
      <c r="KY50" s="166" t="str">
        <f t="shared" si="69"/>
        <v/>
      </c>
      <c r="KZ50" s="166" t="str">
        <f t="shared" si="70"/>
        <v/>
      </c>
      <c r="LA50" s="166" t="str">
        <f t="shared" si="71"/>
        <v/>
      </c>
      <c r="LB50" s="166" t="str">
        <f t="shared" si="72"/>
        <v/>
      </c>
      <c r="LC50" s="166" t="str">
        <f t="shared" si="73"/>
        <v/>
      </c>
      <c r="LD50" s="166" t="str">
        <f t="shared" si="74"/>
        <v/>
      </c>
      <c r="LE50" s="166" t="str">
        <f t="shared" si="75"/>
        <v/>
      </c>
      <c r="LF50" s="166" t="str">
        <f t="shared" si="76"/>
        <v/>
      </c>
      <c r="LG50" s="166" t="str">
        <f t="shared" si="77"/>
        <v/>
      </c>
      <c r="LH50" s="166" t="str">
        <f t="shared" si="78"/>
        <v/>
      </c>
      <c r="LI50" s="166" t="str">
        <f t="shared" si="79"/>
        <v/>
      </c>
      <c r="LJ50" s="166" t="str">
        <f t="shared" si="80"/>
        <v/>
      </c>
      <c r="LK50" s="166" t="str">
        <f t="shared" si="81"/>
        <v/>
      </c>
      <c r="LL50" s="166">
        <f t="shared" si="82"/>
        <v>14989350</v>
      </c>
      <c r="LM50" s="168">
        <f t="shared" si="83"/>
        <v>14989350</v>
      </c>
      <c r="LN50" s="115"/>
      <c r="LO50" s="115"/>
      <c r="LP50" s="115"/>
      <c r="LQ50" s="115"/>
      <c r="LR50" s="115"/>
      <c r="LS50" s="115"/>
      <c r="LT50" s="115"/>
      <c r="LU50" s="115"/>
      <c r="LV50" s="115"/>
      <c r="LW50" s="115"/>
      <c r="LX50" s="115"/>
      <c r="LY50" s="115"/>
      <c r="LZ50" s="115">
        <v>36</v>
      </c>
      <c r="MA50" s="115"/>
      <c r="MB50" s="115"/>
      <c r="MC50" s="115"/>
      <c r="MD50" s="115"/>
      <c r="ME50" s="115"/>
      <c r="MF50" s="115"/>
      <c r="MG50" s="115"/>
      <c r="MH50" s="115"/>
      <c r="MI50" s="115"/>
      <c r="MJ50" s="115">
        <v>36</v>
      </c>
      <c r="MK50" s="115"/>
      <c r="ML50" s="115"/>
      <c r="MM50" s="115"/>
      <c r="MN50" s="115"/>
      <c r="MO50" s="115"/>
      <c r="MP50" s="115"/>
      <c r="MQ50" s="115"/>
      <c r="MR50" s="115"/>
      <c r="MS50" s="115"/>
      <c r="MT50" s="115"/>
      <c r="MU50" s="115"/>
      <c r="MV50" s="115"/>
      <c r="MW50" s="115"/>
      <c r="MX50" s="115">
        <v>60</v>
      </c>
      <c r="MY50" s="115"/>
      <c r="MZ50" s="115">
        <v>61</v>
      </c>
      <c r="NA50" s="142"/>
      <c r="NB50" s="115">
        <f t="shared" si="84"/>
        <v>0</v>
      </c>
      <c r="NC50" s="115">
        <f t="shared" si="85"/>
        <v>0</v>
      </c>
      <c r="ND50" s="115">
        <f t="shared" si="86"/>
        <v>0</v>
      </c>
      <c r="NE50" s="115">
        <f t="shared" si="87"/>
        <v>0</v>
      </c>
      <c r="NF50" s="115">
        <f t="shared" si="88"/>
        <v>0</v>
      </c>
      <c r="NG50" s="115">
        <f t="shared" si="89"/>
        <v>0</v>
      </c>
      <c r="NH50" s="115">
        <f t="shared" si="90"/>
        <v>0</v>
      </c>
      <c r="NI50" s="115">
        <f t="shared" si="91"/>
        <v>0</v>
      </c>
      <c r="NJ50" s="115">
        <f t="shared" si="92"/>
        <v>0</v>
      </c>
      <c r="NK50" s="115">
        <f t="shared" si="93"/>
        <v>0</v>
      </c>
      <c r="NL50" s="115">
        <f t="shared" si="94"/>
        <v>0</v>
      </c>
      <c r="NM50" s="115">
        <f t="shared" si="95"/>
        <v>0</v>
      </c>
      <c r="NN50" s="115">
        <f t="shared" si="96"/>
        <v>20</v>
      </c>
      <c r="NO50" s="115">
        <f t="shared" si="97"/>
        <v>0</v>
      </c>
      <c r="NP50" s="115">
        <f t="shared" si="98"/>
        <v>0</v>
      </c>
      <c r="NQ50" s="115">
        <f t="shared" si="99"/>
        <v>0</v>
      </c>
      <c r="NR50" s="115">
        <f t="shared" si="100"/>
        <v>0</v>
      </c>
      <c r="NS50" s="115">
        <f t="shared" si="101"/>
        <v>0</v>
      </c>
      <c r="NT50" s="115">
        <f t="shared" si="102"/>
        <v>0</v>
      </c>
      <c r="NU50" s="115">
        <f t="shared" si="103"/>
        <v>0</v>
      </c>
      <c r="NV50" s="115">
        <f t="shared" si="104"/>
        <v>0</v>
      </c>
      <c r="NW50" s="115">
        <f t="shared" si="105"/>
        <v>0</v>
      </c>
      <c r="NX50" s="115">
        <f t="shared" si="106"/>
        <v>20</v>
      </c>
      <c r="NY50" s="115">
        <f t="shared" si="107"/>
        <v>0</v>
      </c>
      <c r="NZ50" s="115">
        <f t="shared" si="108"/>
        <v>0</v>
      </c>
      <c r="OA50" s="115">
        <f t="shared" si="109"/>
        <v>0</v>
      </c>
      <c r="OB50" s="115">
        <f t="shared" si="110"/>
        <v>0</v>
      </c>
      <c r="OC50" s="115">
        <f t="shared" si="111"/>
        <v>0</v>
      </c>
      <c r="OD50" s="115">
        <f t="shared" si="112"/>
        <v>0</v>
      </c>
      <c r="OE50" s="115">
        <f t="shared" si="113"/>
        <v>0</v>
      </c>
      <c r="OF50" s="115">
        <f t="shared" si="114"/>
        <v>0</v>
      </c>
      <c r="OG50" s="115">
        <f t="shared" si="115"/>
        <v>0</v>
      </c>
      <c r="OH50" s="115">
        <f t="shared" si="116"/>
        <v>0</v>
      </c>
      <c r="OI50" s="115">
        <f t="shared" si="117"/>
        <v>0</v>
      </c>
      <c r="OJ50" s="115">
        <f t="shared" si="118"/>
        <v>0</v>
      </c>
      <c r="OK50" s="115">
        <f t="shared" si="119"/>
        <v>0</v>
      </c>
      <c r="OL50" s="115">
        <f t="shared" si="120"/>
        <v>55</v>
      </c>
      <c r="OM50" s="115">
        <f t="shared" si="121"/>
        <v>0</v>
      </c>
      <c r="ON50" s="115">
        <f t="shared" si="122"/>
        <v>55</v>
      </c>
      <c r="OO50" s="142"/>
      <c r="OP50" s="170" t="str">
        <f t="shared" si="123"/>
        <v/>
      </c>
      <c r="OQ50" s="170" t="str">
        <f t="shared" si="124"/>
        <v/>
      </c>
      <c r="OR50" s="170" t="str">
        <f t="shared" si="125"/>
        <v/>
      </c>
      <c r="OS50" s="170" t="str">
        <f t="shared" si="126"/>
        <v/>
      </c>
      <c r="OT50" s="170" t="str">
        <f t="shared" si="127"/>
        <v/>
      </c>
      <c r="OU50" s="170" t="str">
        <f t="shared" si="128"/>
        <v/>
      </c>
      <c r="OV50" s="170" t="str">
        <f t="shared" si="129"/>
        <v/>
      </c>
      <c r="OW50" s="170" t="str">
        <f t="shared" si="130"/>
        <v/>
      </c>
      <c r="OX50" s="170" t="str">
        <f t="shared" si="131"/>
        <v/>
      </c>
      <c r="OY50" s="170" t="str">
        <f t="shared" si="132"/>
        <v/>
      </c>
      <c r="OZ50" s="170" t="str">
        <f t="shared" si="133"/>
        <v/>
      </c>
      <c r="PA50" s="170" t="str">
        <f t="shared" si="134"/>
        <v/>
      </c>
      <c r="PB50" s="170" t="str">
        <f t="shared" si="135"/>
        <v/>
      </c>
      <c r="PC50" s="170" t="str">
        <f t="shared" si="136"/>
        <v/>
      </c>
      <c r="PD50" s="170" t="str">
        <f t="shared" si="137"/>
        <v/>
      </c>
      <c r="PE50" s="170" t="str">
        <f t="shared" si="138"/>
        <v/>
      </c>
      <c r="PF50" s="170" t="str">
        <f t="shared" si="139"/>
        <v/>
      </c>
      <c r="PG50" s="170" t="str">
        <f t="shared" si="140"/>
        <v/>
      </c>
      <c r="PH50" s="170" t="str">
        <f t="shared" si="141"/>
        <v/>
      </c>
      <c r="PI50" s="170" t="str">
        <f t="shared" si="142"/>
        <v/>
      </c>
      <c r="PJ50" s="170" t="str">
        <f t="shared" si="143"/>
        <v/>
      </c>
      <c r="PK50" s="170" t="str">
        <f t="shared" si="144"/>
        <v/>
      </c>
      <c r="PL50" s="170" t="str">
        <f t="shared" si="145"/>
        <v/>
      </c>
      <c r="PM50" s="170" t="str">
        <f t="shared" si="146"/>
        <v/>
      </c>
      <c r="PN50" s="170" t="str">
        <f t="shared" si="147"/>
        <v/>
      </c>
      <c r="PO50" s="170" t="str">
        <f t="shared" si="148"/>
        <v/>
      </c>
      <c r="PP50" s="170" t="str">
        <f t="shared" si="149"/>
        <v/>
      </c>
      <c r="PQ50" s="170" t="str">
        <f t="shared" si="150"/>
        <v/>
      </c>
      <c r="PR50" s="170" t="str">
        <f t="shared" si="151"/>
        <v/>
      </c>
      <c r="PS50" s="170" t="str">
        <f t="shared" si="152"/>
        <v/>
      </c>
      <c r="PT50" s="170" t="str">
        <f t="shared" si="153"/>
        <v/>
      </c>
      <c r="PU50" s="170" t="str">
        <f t="shared" si="154"/>
        <v/>
      </c>
      <c r="PV50" s="170" t="str">
        <f t="shared" si="155"/>
        <v/>
      </c>
      <c r="PW50" s="170" t="str">
        <f t="shared" si="156"/>
        <v/>
      </c>
      <c r="PX50" s="170" t="str">
        <f t="shared" si="157"/>
        <v/>
      </c>
      <c r="PY50" s="170" t="str">
        <f t="shared" si="158"/>
        <v/>
      </c>
      <c r="PZ50" s="170" t="str">
        <f t="shared" si="159"/>
        <v/>
      </c>
      <c r="QA50" s="170" t="str">
        <f t="shared" si="160"/>
        <v/>
      </c>
      <c r="QB50" s="170">
        <f t="shared" si="161"/>
        <v>45</v>
      </c>
      <c r="QC50" s="172"/>
      <c r="QD50" s="171" t="str">
        <f t="shared" si="162"/>
        <v/>
      </c>
      <c r="QE50" s="172" t="str">
        <f t="shared" si="163"/>
        <v/>
      </c>
      <c r="QF50" s="172" t="str">
        <f t="shared" si="164"/>
        <v/>
      </c>
      <c r="QG50" s="172" t="str">
        <f t="shared" si="165"/>
        <v/>
      </c>
      <c r="QH50" s="172" t="str">
        <f t="shared" si="166"/>
        <v/>
      </c>
      <c r="QI50" s="172" t="str">
        <f t="shared" si="167"/>
        <v/>
      </c>
      <c r="QJ50" s="172" t="str">
        <f t="shared" si="168"/>
        <v/>
      </c>
      <c r="QK50" s="172" t="str">
        <f t="shared" si="169"/>
        <v/>
      </c>
      <c r="QL50" s="172" t="str">
        <f t="shared" si="170"/>
        <v/>
      </c>
      <c r="QM50" s="172" t="str">
        <f t="shared" si="171"/>
        <v/>
      </c>
      <c r="QN50" s="172" t="str">
        <f t="shared" si="172"/>
        <v/>
      </c>
      <c r="QO50" s="172" t="str">
        <f t="shared" si="173"/>
        <v/>
      </c>
      <c r="QP50" s="172" t="str">
        <f t="shared" si="174"/>
        <v/>
      </c>
      <c r="QQ50" s="172" t="str">
        <f t="shared" si="175"/>
        <v/>
      </c>
      <c r="QR50" s="172" t="str">
        <f t="shared" si="176"/>
        <v/>
      </c>
      <c r="QS50" s="172" t="str">
        <f t="shared" si="177"/>
        <v/>
      </c>
      <c r="QT50" s="172" t="str">
        <f t="shared" si="178"/>
        <v/>
      </c>
      <c r="QU50" s="172" t="str">
        <f t="shared" si="179"/>
        <v/>
      </c>
      <c r="QV50" s="172" t="str">
        <f t="shared" si="180"/>
        <v/>
      </c>
      <c r="QW50" s="172" t="str">
        <f t="shared" si="181"/>
        <v/>
      </c>
      <c r="QX50" s="172" t="str">
        <f t="shared" si="182"/>
        <v/>
      </c>
      <c r="QY50" s="172" t="str">
        <f t="shared" si="183"/>
        <v/>
      </c>
      <c r="QZ50" s="172" t="str">
        <f t="shared" si="184"/>
        <v/>
      </c>
      <c r="RA50" s="172" t="str">
        <f t="shared" si="185"/>
        <v/>
      </c>
      <c r="RB50" s="172" t="str">
        <f t="shared" si="186"/>
        <v/>
      </c>
      <c r="RC50" s="172" t="str">
        <f t="shared" si="187"/>
        <v/>
      </c>
      <c r="RD50" s="172" t="str">
        <f t="shared" si="188"/>
        <v/>
      </c>
      <c r="RE50" s="172" t="str">
        <f t="shared" si="189"/>
        <v/>
      </c>
      <c r="RF50" s="172" t="str">
        <f t="shared" si="190"/>
        <v/>
      </c>
      <c r="RG50" s="172" t="str">
        <f t="shared" si="191"/>
        <v/>
      </c>
      <c r="RH50" s="172" t="str">
        <f t="shared" si="192"/>
        <v/>
      </c>
      <c r="RI50" s="172" t="str">
        <f t="shared" si="193"/>
        <v/>
      </c>
      <c r="RJ50" s="172" t="str">
        <f t="shared" si="194"/>
        <v/>
      </c>
      <c r="RK50" s="172" t="str">
        <f t="shared" si="195"/>
        <v/>
      </c>
      <c r="RL50" s="172" t="str">
        <f t="shared" si="196"/>
        <v/>
      </c>
      <c r="RM50" s="172" t="str">
        <f t="shared" si="197"/>
        <v/>
      </c>
      <c r="RN50" s="172" t="str">
        <f t="shared" si="198"/>
        <v/>
      </c>
      <c r="RO50" s="172" t="str">
        <f t="shared" si="199"/>
        <v/>
      </c>
      <c r="RP50" s="172">
        <f t="shared" si="200"/>
        <v>100</v>
      </c>
      <c r="RQ50" s="173">
        <f t="shared" si="201"/>
        <v>100</v>
      </c>
      <c r="RR50" s="21" t="str">
        <f t="shared" si="202"/>
        <v/>
      </c>
      <c r="RS50" s="21" t="str">
        <f t="shared" si="203"/>
        <v/>
      </c>
      <c r="RT50" s="21" t="str">
        <f t="shared" si="204"/>
        <v/>
      </c>
      <c r="RU50" s="21" t="str">
        <f t="shared" si="205"/>
        <v/>
      </c>
      <c r="RV50" s="21" t="str">
        <f t="shared" si="206"/>
        <v/>
      </c>
      <c r="RW50" s="21" t="str">
        <f t="shared" si="207"/>
        <v>INSTRUMENTACION Y SERVICIOS SAS</v>
      </c>
      <c r="RX50" s="174" t="str">
        <f t="shared" si="208"/>
        <v>INSTRUMENTACION Y SERVICIOS SAS</v>
      </c>
      <c r="RY50" s="175" t="str">
        <f t="shared" si="209"/>
        <v/>
      </c>
      <c r="RZ50" s="175" t="str">
        <f t="shared" si="210"/>
        <v/>
      </c>
      <c r="SA50" s="175" t="str">
        <f t="shared" si="211"/>
        <v/>
      </c>
      <c r="SB50" s="175" t="str">
        <f t="shared" si="212"/>
        <v/>
      </c>
      <c r="SC50" s="175" t="str">
        <f t="shared" si="213"/>
        <v/>
      </c>
      <c r="SD50" s="175">
        <f t="shared" si="214"/>
        <v>14989350</v>
      </c>
      <c r="SE50" s="175">
        <f t="shared" si="215"/>
        <v>14989350</v>
      </c>
    </row>
    <row r="51" spans="1:500" ht="25.5">
      <c r="A51" s="86">
        <v>41</v>
      </c>
      <c r="B51" s="83" t="s">
        <v>198</v>
      </c>
      <c r="C51" s="97" t="s">
        <v>204</v>
      </c>
      <c r="D51" s="83" t="s">
        <v>205</v>
      </c>
      <c r="E51" s="78" t="s">
        <v>208</v>
      </c>
      <c r="F51" s="77">
        <v>2</v>
      </c>
      <c r="G51" s="106">
        <v>29093120</v>
      </c>
      <c r="H51" s="109" t="s">
        <v>369</v>
      </c>
      <c r="I51" s="109" t="s">
        <v>369</v>
      </c>
      <c r="J51" s="109" t="s">
        <v>369</v>
      </c>
      <c r="K51" s="109" t="s">
        <v>369</v>
      </c>
      <c r="L51" s="109" t="s">
        <v>369</v>
      </c>
      <c r="M51" s="109" t="s">
        <v>369</v>
      </c>
      <c r="N51" s="109" t="s">
        <v>369</v>
      </c>
      <c r="O51" s="109" t="s">
        <v>369</v>
      </c>
      <c r="P51" s="109" t="s">
        <v>369</v>
      </c>
      <c r="Q51" s="109" t="s">
        <v>369</v>
      </c>
      <c r="R51" s="109" t="s">
        <v>369</v>
      </c>
      <c r="S51" s="109" t="s">
        <v>369</v>
      </c>
      <c r="T51" s="109" t="s">
        <v>369</v>
      </c>
      <c r="U51" s="109" t="s">
        <v>369</v>
      </c>
      <c r="V51" s="109" t="s">
        <v>369</v>
      </c>
      <c r="W51" s="109" t="s">
        <v>369</v>
      </c>
      <c r="X51" s="109" t="s">
        <v>369</v>
      </c>
      <c r="Y51" s="109" t="s">
        <v>369</v>
      </c>
      <c r="Z51" s="109" t="s">
        <v>369</v>
      </c>
      <c r="AA51" s="109" t="s">
        <v>369</v>
      </c>
      <c r="AB51" s="109" t="s">
        <v>369</v>
      </c>
      <c r="AC51" s="109" t="s">
        <v>369</v>
      </c>
      <c r="AD51" s="109" t="s">
        <v>369</v>
      </c>
      <c r="AE51" s="109" t="s">
        <v>369</v>
      </c>
      <c r="AF51" s="109" t="s">
        <v>369</v>
      </c>
      <c r="AG51" s="109" t="s">
        <v>369</v>
      </c>
      <c r="AH51" s="109" t="s">
        <v>369</v>
      </c>
      <c r="AI51" s="109" t="s">
        <v>369</v>
      </c>
      <c r="AJ51" s="109" t="s">
        <v>369</v>
      </c>
      <c r="AK51" s="109" t="s">
        <v>369</v>
      </c>
      <c r="AL51" s="109" t="s">
        <v>369</v>
      </c>
      <c r="AM51" s="109" t="s">
        <v>369</v>
      </c>
      <c r="AN51" s="109" t="s">
        <v>369</v>
      </c>
      <c r="AO51" s="109" t="s">
        <v>369</v>
      </c>
      <c r="AP51" s="109" t="s">
        <v>369</v>
      </c>
      <c r="AQ51" s="109" t="s">
        <v>369</v>
      </c>
      <c r="AR51" s="109" t="s">
        <v>369</v>
      </c>
      <c r="AS51" s="109" t="s">
        <v>369</v>
      </c>
      <c r="AT51" s="109" t="s">
        <v>369</v>
      </c>
      <c r="AU51" s="144"/>
      <c r="AV51" s="130" t="s">
        <v>111</v>
      </c>
      <c r="AW51" s="130" t="s">
        <v>111</v>
      </c>
      <c r="AX51" s="130" t="s">
        <v>111</v>
      </c>
      <c r="AY51" s="130" t="s">
        <v>111</v>
      </c>
      <c r="AZ51" s="130" t="s">
        <v>111</v>
      </c>
      <c r="BA51" s="130" t="s">
        <v>111</v>
      </c>
      <c r="BB51" s="130" t="s">
        <v>111</v>
      </c>
      <c r="BC51" s="130" t="s">
        <v>115</v>
      </c>
      <c r="BD51" s="130" t="s">
        <v>111</v>
      </c>
      <c r="BE51" s="130" t="s">
        <v>111</v>
      </c>
      <c r="BF51" s="130" t="s">
        <v>111</v>
      </c>
      <c r="BG51" s="130" t="s">
        <v>111</v>
      </c>
      <c r="BH51" s="130" t="s">
        <v>115</v>
      </c>
      <c r="BI51" s="130" t="s">
        <v>111</v>
      </c>
      <c r="BJ51" s="130" t="s">
        <v>111</v>
      </c>
      <c r="BK51" s="130" t="s">
        <v>111</v>
      </c>
      <c r="BL51" s="130" t="s">
        <v>115</v>
      </c>
      <c r="BM51" s="130" t="s">
        <v>115</v>
      </c>
      <c r="BN51" s="130" t="s">
        <v>111</v>
      </c>
      <c r="BO51" s="130" t="s">
        <v>115</v>
      </c>
      <c r="BP51" s="130" t="s">
        <v>111</v>
      </c>
      <c r="BQ51" s="130" t="s">
        <v>111</v>
      </c>
      <c r="BR51" s="130" t="s">
        <v>111</v>
      </c>
      <c r="BS51" s="130" t="s">
        <v>111</v>
      </c>
      <c r="BT51" s="130" t="s">
        <v>111</v>
      </c>
      <c r="BU51" s="130" t="s">
        <v>111</v>
      </c>
      <c r="BV51" s="130" t="s">
        <v>111</v>
      </c>
      <c r="BW51" s="130" t="s">
        <v>111</v>
      </c>
      <c r="BX51" s="130" t="s">
        <v>111</v>
      </c>
      <c r="BY51" s="130" t="s">
        <v>115</v>
      </c>
      <c r="BZ51" s="130" t="s">
        <v>111</v>
      </c>
      <c r="CA51" s="130" t="s">
        <v>111</v>
      </c>
      <c r="CB51" s="130" t="s">
        <v>111</v>
      </c>
      <c r="CC51" s="130" t="s">
        <v>111</v>
      </c>
      <c r="CD51" s="130" t="s">
        <v>111</v>
      </c>
      <c r="CE51" s="130" t="s">
        <v>111</v>
      </c>
      <c r="CF51" s="130" t="s">
        <v>111</v>
      </c>
      <c r="CG51" s="130" t="s">
        <v>111</v>
      </c>
      <c r="CH51" s="130" t="s">
        <v>111</v>
      </c>
      <c r="CI51" s="131" t="s">
        <v>111</v>
      </c>
      <c r="CJ51" s="131" t="s">
        <v>111</v>
      </c>
      <c r="CK51" s="131" t="s">
        <v>111</v>
      </c>
      <c r="CL51" s="131" t="s">
        <v>111</v>
      </c>
      <c r="CM51" s="131" t="s">
        <v>111</v>
      </c>
      <c r="CN51" s="131" t="s">
        <v>111</v>
      </c>
      <c r="CO51" s="131" t="s">
        <v>111</v>
      </c>
      <c r="CP51" s="131" t="s">
        <v>111</v>
      </c>
      <c r="CQ51" s="131" t="s">
        <v>111</v>
      </c>
      <c r="CR51" s="131" t="s">
        <v>111</v>
      </c>
      <c r="CS51" s="131" t="s">
        <v>111</v>
      </c>
      <c r="CT51" s="131" t="s">
        <v>111</v>
      </c>
      <c r="CU51" s="131" t="s">
        <v>115</v>
      </c>
      <c r="CV51" s="131" t="s">
        <v>111</v>
      </c>
      <c r="CW51" s="131" t="s">
        <v>111</v>
      </c>
      <c r="CX51" s="131" t="s">
        <v>111</v>
      </c>
      <c r="CY51" s="131" t="s">
        <v>111</v>
      </c>
      <c r="CZ51" s="131" t="s">
        <v>111</v>
      </c>
      <c r="DA51" s="131" t="s">
        <v>111</v>
      </c>
      <c r="DB51" s="131" t="s">
        <v>111</v>
      </c>
      <c r="DC51" s="131" t="s">
        <v>111</v>
      </c>
      <c r="DD51" s="131" t="s">
        <v>111</v>
      </c>
      <c r="DE51" s="131" t="s">
        <v>111</v>
      </c>
      <c r="DF51" s="131" t="s">
        <v>111</v>
      </c>
      <c r="DG51" s="131" t="s">
        <v>115</v>
      </c>
      <c r="DH51" s="131" t="s">
        <v>111</v>
      </c>
      <c r="DI51" s="131" t="s">
        <v>111</v>
      </c>
      <c r="DJ51" s="131" t="s">
        <v>115</v>
      </c>
      <c r="DK51" s="131" t="s">
        <v>111</v>
      </c>
      <c r="DL51" s="131" t="s">
        <v>111</v>
      </c>
      <c r="DM51" s="131" t="s">
        <v>111</v>
      </c>
      <c r="DN51" s="131" t="s">
        <v>111</v>
      </c>
      <c r="DO51" s="131" t="s">
        <v>111</v>
      </c>
      <c r="DP51" s="131" t="s">
        <v>111</v>
      </c>
      <c r="DQ51" s="131" t="s">
        <v>111</v>
      </c>
      <c r="DR51" s="131" t="s">
        <v>111</v>
      </c>
      <c r="DS51" s="131" t="s">
        <v>111</v>
      </c>
      <c r="DT51" s="131" t="s">
        <v>111</v>
      </c>
      <c r="DU51" s="131" t="s">
        <v>111</v>
      </c>
      <c r="DV51" s="132" t="s">
        <v>111</v>
      </c>
      <c r="DW51" s="132" t="s">
        <v>111</v>
      </c>
      <c r="DX51" s="132" t="s">
        <v>111</v>
      </c>
      <c r="DY51" s="132" t="s">
        <v>111</v>
      </c>
      <c r="DZ51" s="132" t="s">
        <v>111</v>
      </c>
      <c r="EA51" s="132" t="s">
        <v>111</v>
      </c>
      <c r="EB51" s="132" t="s">
        <v>111</v>
      </c>
      <c r="EC51" s="132" t="s">
        <v>111</v>
      </c>
      <c r="ED51" s="132" t="s">
        <v>111</v>
      </c>
      <c r="EE51" s="132" t="s">
        <v>111</v>
      </c>
      <c r="EF51" s="132" t="s">
        <v>111</v>
      </c>
      <c r="EG51" s="132" t="s">
        <v>111</v>
      </c>
      <c r="EH51" s="132" t="s">
        <v>111</v>
      </c>
      <c r="EI51" s="132" t="s">
        <v>111</v>
      </c>
      <c r="EJ51" s="132" t="s">
        <v>111</v>
      </c>
      <c r="EK51" s="132" t="s">
        <v>111</v>
      </c>
      <c r="EL51" s="132" t="s">
        <v>111</v>
      </c>
      <c r="EM51" s="132" t="s">
        <v>111</v>
      </c>
      <c r="EN51" s="132" t="s">
        <v>111</v>
      </c>
      <c r="EO51" s="132" t="s">
        <v>111</v>
      </c>
      <c r="EP51" s="132" t="s">
        <v>111</v>
      </c>
      <c r="EQ51" s="132" t="s">
        <v>111</v>
      </c>
      <c r="ER51" s="132" t="s">
        <v>111</v>
      </c>
      <c r="ES51" s="132" t="s">
        <v>111</v>
      </c>
      <c r="ET51" s="132" t="s">
        <v>115</v>
      </c>
      <c r="EU51" s="132" t="s">
        <v>111</v>
      </c>
      <c r="EV51" s="132" t="s">
        <v>111</v>
      </c>
      <c r="EW51" s="132" t="s">
        <v>111</v>
      </c>
      <c r="EX51" s="132" t="s">
        <v>111</v>
      </c>
      <c r="EY51" s="132" t="s">
        <v>115</v>
      </c>
      <c r="EZ51" s="132" t="s">
        <v>111</v>
      </c>
      <c r="FA51" s="132" t="s">
        <v>111</v>
      </c>
      <c r="FB51" s="132" t="s">
        <v>111</v>
      </c>
      <c r="FC51" s="132" t="s">
        <v>111</v>
      </c>
      <c r="FD51" s="132" t="s">
        <v>111</v>
      </c>
      <c r="FE51" s="132" t="s">
        <v>111</v>
      </c>
      <c r="FF51" s="132" t="s">
        <v>111</v>
      </c>
      <c r="FG51" s="132" t="s">
        <v>111</v>
      </c>
      <c r="FH51" s="132" t="s">
        <v>111</v>
      </c>
      <c r="FI51" s="136"/>
      <c r="FJ51" s="138" t="str">
        <f t="shared" si="5"/>
        <v>CUMPLE</v>
      </c>
      <c r="FK51" s="138" t="str">
        <f t="shared" si="6"/>
        <v>CUMPLE</v>
      </c>
      <c r="FL51" s="138" t="str">
        <f t="shared" si="7"/>
        <v>CUMPLE</v>
      </c>
      <c r="FM51" s="138" t="str">
        <f t="shared" si="8"/>
        <v>CUMPLE</v>
      </c>
      <c r="FN51" s="138" t="str">
        <f t="shared" si="9"/>
        <v>CUMPLE</v>
      </c>
      <c r="FO51" s="138" t="str">
        <f t="shared" si="10"/>
        <v>CUMPLE</v>
      </c>
      <c r="FP51" s="138" t="str">
        <f t="shared" si="11"/>
        <v>CUMPLE</v>
      </c>
      <c r="FQ51" s="138" t="str">
        <f t="shared" si="12"/>
        <v>NO CUMPLE</v>
      </c>
      <c r="FR51" s="138" t="str">
        <f t="shared" si="13"/>
        <v>CUMPLE</v>
      </c>
      <c r="FS51" s="138" t="str">
        <f t="shared" si="14"/>
        <v>CUMPLE</v>
      </c>
      <c r="FT51" s="138" t="str">
        <f t="shared" si="15"/>
        <v>CUMPLE</v>
      </c>
      <c r="FU51" s="138" t="str">
        <f t="shared" si="16"/>
        <v>CUMPLE</v>
      </c>
      <c r="FV51" s="138" t="str">
        <f t="shared" si="17"/>
        <v>NO CUMPLE</v>
      </c>
      <c r="FW51" s="138" t="str">
        <f t="shared" si="18"/>
        <v>CUMPLE</v>
      </c>
      <c r="FX51" s="138" t="str">
        <f t="shared" si="19"/>
        <v>CUMPLE</v>
      </c>
      <c r="FY51" s="138" t="str">
        <f t="shared" si="20"/>
        <v>CUMPLE</v>
      </c>
      <c r="FZ51" s="138" t="str">
        <f t="shared" si="21"/>
        <v>NO CUMPLE</v>
      </c>
      <c r="GA51" s="138" t="str">
        <f t="shared" si="22"/>
        <v>NO CUMPLE</v>
      </c>
      <c r="GB51" s="138" t="str">
        <f t="shared" si="23"/>
        <v>CUMPLE</v>
      </c>
      <c r="GC51" s="138" t="str">
        <f t="shared" si="24"/>
        <v>NO CUMPLE</v>
      </c>
      <c r="GD51" s="138" t="str">
        <f t="shared" si="25"/>
        <v>CUMPLE</v>
      </c>
      <c r="GE51" s="138" t="str">
        <f t="shared" si="26"/>
        <v>CUMPLE</v>
      </c>
      <c r="GF51" s="138" t="str">
        <f t="shared" si="27"/>
        <v>CUMPLE</v>
      </c>
      <c r="GG51" s="138" t="str">
        <f t="shared" si="28"/>
        <v>CUMPLE</v>
      </c>
      <c r="GH51" s="138" t="str">
        <f t="shared" si="29"/>
        <v>NO CUMPLE</v>
      </c>
      <c r="GI51" s="138" t="str">
        <f t="shared" si="30"/>
        <v>CUMPLE</v>
      </c>
      <c r="GJ51" s="138" t="str">
        <f t="shared" si="31"/>
        <v>CUMPLE</v>
      </c>
      <c r="GK51" s="138" t="str">
        <f t="shared" si="32"/>
        <v>NO CUMPLE</v>
      </c>
      <c r="GL51" s="138" t="str">
        <f t="shared" si="33"/>
        <v>CUMPLE</v>
      </c>
      <c r="GM51" s="138" t="str">
        <f t="shared" si="34"/>
        <v>NO CUMPLE</v>
      </c>
      <c r="GN51" s="138" t="str">
        <f t="shared" si="35"/>
        <v>CUMPLE</v>
      </c>
      <c r="GO51" s="138" t="str">
        <f t="shared" si="36"/>
        <v>CUMPLE</v>
      </c>
      <c r="GP51" s="138" t="str">
        <f t="shared" si="37"/>
        <v>CUMPLE</v>
      </c>
      <c r="GQ51" s="138" t="str">
        <f t="shared" si="38"/>
        <v>CUMPLE</v>
      </c>
      <c r="GR51" s="138" t="str">
        <f t="shared" si="39"/>
        <v>CUMPLE</v>
      </c>
      <c r="GS51" s="138" t="str">
        <f t="shared" si="40"/>
        <v>CUMPLE</v>
      </c>
      <c r="GT51" s="138" t="str">
        <f t="shared" si="41"/>
        <v>CUMPLE</v>
      </c>
      <c r="GU51" s="138" t="str">
        <f t="shared" si="42"/>
        <v>CUMPLE</v>
      </c>
      <c r="GV51" s="138" t="str">
        <f t="shared" si="43"/>
        <v>CUMPLE</v>
      </c>
      <c r="GW51" s="141"/>
      <c r="GX51" s="124" t="s">
        <v>369</v>
      </c>
      <c r="GY51" s="124" t="s">
        <v>369</v>
      </c>
      <c r="GZ51" s="124" t="s">
        <v>369</v>
      </c>
      <c r="HA51" s="124" t="s">
        <v>369</v>
      </c>
      <c r="HB51" s="124" t="s">
        <v>369</v>
      </c>
      <c r="HC51" s="124" t="s">
        <v>369</v>
      </c>
      <c r="HD51" s="124" t="s">
        <v>369</v>
      </c>
      <c r="HE51" s="124" t="s">
        <v>369</v>
      </c>
      <c r="HF51" s="124" t="s">
        <v>369</v>
      </c>
      <c r="HG51" s="124" t="s">
        <v>369</v>
      </c>
      <c r="HH51" s="124" t="s">
        <v>369</v>
      </c>
      <c r="HI51" s="124" t="s">
        <v>369</v>
      </c>
      <c r="HJ51" s="124" t="s">
        <v>369</v>
      </c>
      <c r="HK51" s="124" t="s">
        <v>369</v>
      </c>
      <c r="HL51" s="124" t="s">
        <v>369</v>
      </c>
      <c r="HM51" s="124" t="s">
        <v>369</v>
      </c>
      <c r="HN51" s="124" t="s">
        <v>369</v>
      </c>
      <c r="HO51" s="124" t="s">
        <v>369</v>
      </c>
      <c r="HP51" s="124" t="s">
        <v>369</v>
      </c>
      <c r="HQ51" s="124" t="s">
        <v>369</v>
      </c>
      <c r="HR51" s="124" t="s">
        <v>369</v>
      </c>
      <c r="HS51" s="124" t="s">
        <v>369</v>
      </c>
      <c r="HT51" s="124" t="s">
        <v>369</v>
      </c>
      <c r="HU51" s="124" t="s">
        <v>369</v>
      </c>
      <c r="HV51" s="124" t="s">
        <v>369</v>
      </c>
      <c r="HW51" s="124" t="s">
        <v>369</v>
      </c>
      <c r="HX51" s="124" t="s">
        <v>369</v>
      </c>
      <c r="HY51" s="124" t="s">
        <v>369</v>
      </c>
      <c r="HZ51" s="124" t="s">
        <v>369</v>
      </c>
      <c r="IA51" s="124" t="s">
        <v>369</v>
      </c>
      <c r="IB51" s="124" t="s">
        <v>369</v>
      </c>
      <c r="IC51" s="124" t="s">
        <v>369</v>
      </c>
      <c r="ID51" s="124" t="s">
        <v>369</v>
      </c>
      <c r="IE51" s="124" t="s">
        <v>369</v>
      </c>
      <c r="IF51" s="124" t="s">
        <v>369</v>
      </c>
      <c r="IG51" s="124" t="s">
        <v>369</v>
      </c>
      <c r="IH51" s="124" t="s">
        <v>369</v>
      </c>
      <c r="II51" s="124" t="s">
        <v>369</v>
      </c>
      <c r="IJ51" s="124" t="s">
        <v>369</v>
      </c>
      <c r="IK51" s="142"/>
      <c r="IL51" s="154" t="s">
        <v>369</v>
      </c>
      <c r="IM51" s="154" t="s">
        <v>369</v>
      </c>
      <c r="IN51" s="154" t="s">
        <v>369</v>
      </c>
      <c r="IO51" s="154" t="s">
        <v>369</v>
      </c>
      <c r="IP51" s="154" t="s">
        <v>369</v>
      </c>
      <c r="IQ51" s="154" t="s">
        <v>369</v>
      </c>
      <c r="IR51" s="154" t="s">
        <v>369</v>
      </c>
      <c r="IS51" s="154" t="s">
        <v>369</v>
      </c>
      <c r="IT51" s="154" t="s">
        <v>369</v>
      </c>
      <c r="IU51" s="154" t="s">
        <v>369</v>
      </c>
      <c r="IV51" s="154" t="s">
        <v>369</v>
      </c>
      <c r="IW51" s="154" t="s">
        <v>369</v>
      </c>
      <c r="IX51" s="154" t="s">
        <v>369</v>
      </c>
      <c r="IY51" s="154" t="s">
        <v>369</v>
      </c>
      <c r="IZ51" s="154" t="s">
        <v>369</v>
      </c>
      <c r="JA51" s="154" t="s">
        <v>369</v>
      </c>
      <c r="JB51" s="154" t="s">
        <v>369</v>
      </c>
      <c r="JC51" s="154" t="s">
        <v>369</v>
      </c>
      <c r="JD51" s="154" t="s">
        <v>369</v>
      </c>
      <c r="JE51" s="154" t="s">
        <v>369</v>
      </c>
      <c r="JF51" s="154" t="s">
        <v>369</v>
      </c>
      <c r="JG51" s="154" t="s">
        <v>369</v>
      </c>
      <c r="JH51" s="154" t="s">
        <v>369</v>
      </c>
      <c r="JI51" s="154" t="s">
        <v>369</v>
      </c>
      <c r="JJ51" s="154" t="s">
        <v>369</v>
      </c>
      <c r="JK51" s="154" t="s">
        <v>369</v>
      </c>
      <c r="JL51" s="154" t="s">
        <v>369</v>
      </c>
      <c r="JM51" s="154" t="s">
        <v>369</v>
      </c>
      <c r="JN51" s="154" t="s">
        <v>369</v>
      </c>
      <c r="JO51" s="154" t="s">
        <v>369</v>
      </c>
      <c r="JP51" s="154" t="s">
        <v>369</v>
      </c>
      <c r="JQ51" s="154" t="s">
        <v>369</v>
      </c>
      <c r="JR51" s="154" t="s">
        <v>369</v>
      </c>
      <c r="JS51" s="154" t="s">
        <v>369</v>
      </c>
      <c r="JT51" s="154" t="s">
        <v>369</v>
      </c>
      <c r="JU51" s="154" t="s">
        <v>369</v>
      </c>
      <c r="JV51" s="154" t="s">
        <v>369</v>
      </c>
      <c r="JW51" s="154" t="s">
        <v>369</v>
      </c>
      <c r="JX51" s="154" t="s">
        <v>369</v>
      </c>
      <c r="JY51" s="141"/>
      <c r="JZ51" s="166" t="str">
        <f t="shared" si="44"/>
        <v/>
      </c>
      <c r="KA51" s="166" t="str">
        <f t="shared" si="45"/>
        <v/>
      </c>
      <c r="KB51" s="166" t="str">
        <f t="shared" si="46"/>
        <v/>
      </c>
      <c r="KC51" s="166" t="str">
        <f t="shared" si="47"/>
        <v/>
      </c>
      <c r="KD51" s="166" t="str">
        <f t="shared" si="48"/>
        <v/>
      </c>
      <c r="KE51" s="166" t="str">
        <f t="shared" si="49"/>
        <v/>
      </c>
      <c r="KF51" s="166" t="str">
        <f t="shared" si="50"/>
        <v/>
      </c>
      <c r="KG51" s="166" t="str">
        <f t="shared" si="51"/>
        <v/>
      </c>
      <c r="KH51" s="166" t="str">
        <f t="shared" si="52"/>
        <v/>
      </c>
      <c r="KI51" s="166" t="str">
        <f t="shared" si="53"/>
        <v/>
      </c>
      <c r="KJ51" s="166" t="str">
        <f t="shared" si="54"/>
        <v/>
      </c>
      <c r="KK51" s="166" t="str">
        <f t="shared" si="55"/>
        <v/>
      </c>
      <c r="KL51" s="166" t="str">
        <f t="shared" si="56"/>
        <v/>
      </c>
      <c r="KM51" s="166" t="str">
        <f t="shared" si="57"/>
        <v/>
      </c>
      <c r="KN51" s="166" t="str">
        <f t="shared" si="58"/>
        <v/>
      </c>
      <c r="KO51" s="166" t="str">
        <f t="shared" si="59"/>
        <v/>
      </c>
      <c r="KP51" s="166" t="str">
        <f t="shared" si="60"/>
        <v/>
      </c>
      <c r="KQ51" s="166" t="str">
        <f t="shared" si="61"/>
        <v/>
      </c>
      <c r="KR51" s="166" t="str">
        <f t="shared" si="62"/>
        <v/>
      </c>
      <c r="KS51" s="166" t="str">
        <f t="shared" si="63"/>
        <v/>
      </c>
      <c r="KT51" s="166" t="str">
        <f t="shared" si="64"/>
        <v/>
      </c>
      <c r="KU51" s="166" t="str">
        <f t="shared" si="65"/>
        <v/>
      </c>
      <c r="KV51" s="166" t="str">
        <f t="shared" si="66"/>
        <v/>
      </c>
      <c r="KW51" s="166" t="str">
        <f t="shared" si="67"/>
        <v/>
      </c>
      <c r="KX51" s="166" t="str">
        <f t="shared" si="68"/>
        <v/>
      </c>
      <c r="KY51" s="166" t="str">
        <f t="shared" si="69"/>
        <v/>
      </c>
      <c r="KZ51" s="166" t="str">
        <f t="shared" si="70"/>
        <v/>
      </c>
      <c r="LA51" s="166" t="str">
        <f t="shared" si="71"/>
        <v/>
      </c>
      <c r="LB51" s="166" t="str">
        <f t="shared" si="72"/>
        <v/>
      </c>
      <c r="LC51" s="166" t="str">
        <f t="shared" si="73"/>
        <v/>
      </c>
      <c r="LD51" s="166" t="str">
        <f t="shared" si="74"/>
        <v/>
      </c>
      <c r="LE51" s="166" t="str">
        <f t="shared" si="75"/>
        <v/>
      </c>
      <c r="LF51" s="166" t="str">
        <f t="shared" si="76"/>
        <v/>
      </c>
      <c r="LG51" s="166" t="str">
        <f t="shared" si="77"/>
        <v/>
      </c>
      <c r="LH51" s="166" t="str">
        <f t="shared" si="78"/>
        <v/>
      </c>
      <c r="LI51" s="166" t="str">
        <f t="shared" si="79"/>
        <v/>
      </c>
      <c r="LJ51" s="166" t="str">
        <f t="shared" si="80"/>
        <v/>
      </c>
      <c r="LK51" s="166" t="str">
        <f t="shared" si="81"/>
        <v/>
      </c>
      <c r="LL51" s="166" t="str">
        <f t="shared" si="82"/>
        <v/>
      </c>
      <c r="LM51" s="168">
        <f t="shared" si="83"/>
        <v>0</v>
      </c>
      <c r="LN51" s="115"/>
      <c r="LO51" s="115"/>
      <c r="LP51" s="115"/>
      <c r="LQ51" s="115"/>
      <c r="LR51" s="115"/>
      <c r="LS51" s="115"/>
      <c r="LT51" s="115"/>
      <c r="LU51" s="115"/>
      <c r="LV51" s="115"/>
      <c r="LW51" s="115"/>
      <c r="LX51" s="115"/>
      <c r="LY51" s="115"/>
      <c r="LZ51" s="115"/>
      <c r="MA51" s="115"/>
      <c r="MB51" s="115"/>
      <c r="MC51" s="115"/>
      <c r="MD51" s="115"/>
      <c r="ME51" s="115"/>
      <c r="MF51" s="115"/>
      <c r="MG51" s="115"/>
      <c r="MH51" s="115"/>
      <c r="MI51" s="115"/>
      <c r="MJ51" s="115"/>
      <c r="MK51" s="115"/>
      <c r="ML51" s="115"/>
      <c r="MM51" s="115"/>
      <c r="MN51" s="115"/>
      <c r="MO51" s="115"/>
      <c r="MP51" s="115"/>
      <c r="MQ51" s="115"/>
      <c r="MR51" s="115"/>
      <c r="MS51" s="115"/>
      <c r="MT51" s="115"/>
      <c r="MU51" s="115"/>
      <c r="MV51" s="115"/>
      <c r="MW51" s="115"/>
      <c r="MX51" s="115"/>
      <c r="MY51" s="115"/>
      <c r="MZ51" s="115"/>
      <c r="NA51" s="142"/>
      <c r="NB51" s="115">
        <f t="shared" si="84"/>
        <v>0</v>
      </c>
      <c r="NC51" s="115">
        <f t="shared" si="85"/>
        <v>0</v>
      </c>
      <c r="ND51" s="115">
        <f t="shared" si="86"/>
        <v>0</v>
      </c>
      <c r="NE51" s="115">
        <f t="shared" si="87"/>
        <v>0</v>
      </c>
      <c r="NF51" s="115">
        <f t="shared" si="88"/>
        <v>0</v>
      </c>
      <c r="NG51" s="115">
        <f t="shared" si="89"/>
        <v>0</v>
      </c>
      <c r="NH51" s="115">
        <f t="shared" si="90"/>
        <v>0</v>
      </c>
      <c r="NI51" s="115">
        <f t="shared" si="91"/>
        <v>0</v>
      </c>
      <c r="NJ51" s="115">
        <f t="shared" si="92"/>
        <v>0</v>
      </c>
      <c r="NK51" s="115">
        <f t="shared" si="93"/>
        <v>0</v>
      </c>
      <c r="NL51" s="115">
        <f t="shared" si="94"/>
        <v>0</v>
      </c>
      <c r="NM51" s="115">
        <f t="shared" si="95"/>
        <v>0</v>
      </c>
      <c r="NN51" s="115">
        <f t="shared" si="96"/>
        <v>0</v>
      </c>
      <c r="NO51" s="115">
        <f t="shared" si="97"/>
        <v>0</v>
      </c>
      <c r="NP51" s="115">
        <f t="shared" si="98"/>
        <v>0</v>
      </c>
      <c r="NQ51" s="115">
        <f t="shared" si="99"/>
        <v>0</v>
      </c>
      <c r="NR51" s="115">
        <f t="shared" si="100"/>
        <v>0</v>
      </c>
      <c r="NS51" s="115">
        <f t="shared" si="101"/>
        <v>0</v>
      </c>
      <c r="NT51" s="115">
        <f t="shared" si="102"/>
        <v>0</v>
      </c>
      <c r="NU51" s="115">
        <f t="shared" si="103"/>
        <v>0</v>
      </c>
      <c r="NV51" s="115">
        <f t="shared" si="104"/>
        <v>0</v>
      </c>
      <c r="NW51" s="115">
        <f t="shared" si="105"/>
        <v>0</v>
      </c>
      <c r="NX51" s="115">
        <f t="shared" si="106"/>
        <v>0</v>
      </c>
      <c r="NY51" s="115">
        <f t="shared" si="107"/>
        <v>0</v>
      </c>
      <c r="NZ51" s="115">
        <f t="shared" si="108"/>
        <v>0</v>
      </c>
      <c r="OA51" s="115">
        <f t="shared" si="109"/>
        <v>0</v>
      </c>
      <c r="OB51" s="115">
        <f t="shared" si="110"/>
        <v>0</v>
      </c>
      <c r="OC51" s="115">
        <f t="shared" si="111"/>
        <v>0</v>
      </c>
      <c r="OD51" s="115">
        <f t="shared" si="112"/>
        <v>0</v>
      </c>
      <c r="OE51" s="115">
        <f t="shared" si="113"/>
        <v>0</v>
      </c>
      <c r="OF51" s="115">
        <f t="shared" si="114"/>
        <v>0</v>
      </c>
      <c r="OG51" s="115">
        <f t="shared" si="115"/>
        <v>0</v>
      </c>
      <c r="OH51" s="115">
        <f t="shared" si="116"/>
        <v>0</v>
      </c>
      <c r="OI51" s="115">
        <f t="shared" si="117"/>
        <v>0</v>
      </c>
      <c r="OJ51" s="115">
        <f t="shared" si="118"/>
        <v>0</v>
      </c>
      <c r="OK51" s="115">
        <f t="shared" si="119"/>
        <v>0</v>
      </c>
      <c r="OL51" s="115">
        <f t="shared" si="120"/>
        <v>0</v>
      </c>
      <c r="OM51" s="115">
        <f t="shared" si="121"/>
        <v>0</v>
      </c>
      <c r="ON51" s="115">
        <f t="shared" si="122"/>
        <v>0</v>
      </c>
      <c r="OO51" s="142"/>
      <c r="OP51" s="170" t="str">
        <f t="shared" si="123"/>
        <v/>
      </c>
      <c r="OQ51" s="170" t="str">
        <f t="shared" si="124"/>
        <v/>
      </c>
      <c r="OR51" s="170" t="str">
        <f t="shared" si="125"/>
        <v/>
      </c>
      <c r="OS51" s="170" t="str">
        <f t="shared" si="126"/>
        <v/>
      </c>
      <c r="OT51" s="170" t="str">
        <f t="shared" si="127"/>
        <v/>
      </c>
      <c r="OU51" s="170" t="str">
        <f t="shared" si="128"/>
        <v/>
      </c>
      <c r="OV51" s="170" t="str">
        <f t="shared" si="129"/>
        <v/>
      </c>
      <c r="OW51" s="170" t="str">
        <f t="shared" si="130"/>
        <v/>
      </c>
      <c r="OX51" s="170" t="str">
        <f t="shared" si="131"/>
        <v/>
      </c>
      <c r="OY51" s="170" t="str">
        <f t="shared" si="132"/>
        <v/>
      </c>
      <c r="OZ51" s="170" t="str">
        <f t="shared" si="133"/>
        <v/>
      </c>
      <c r="PA51" s="170" t="str">
        <f t="shared" si="134"/>
        <v/>
      </c>
      <c r="PB51" s="170" t="str">
        <f t="shared" si="135"/>
        <v/>
      </c>
      <c r="PC51" s="170" t="str">
        <f t="shared" si="136"/>
        <v/>
      </c>
      <c r="PD51" s="170" t="str">
        <f t="shared" si="137"/>
        <v/>
      </c>
      <c r="PE51" s="170" t="str">
        <f t="shared" si="138"/>
        <v/>
      </c>
      <c r="PF51" s="170" t="str">
        <f t="shared" si="139"/>
        <v/>
      </c>
      <c r="PG51" s="170" t="str">
        <f t="shared" si="140"/>
        <v/>
      </c>
      <c r="PH51" s="170" t="str">
        <f t="shared" si="141"/>
        <v/>
      </c>
      <c r="PI51" s="170" t="str">
        <f t="shared" si="142"/>
        <v/>
      </c>
      <c r="PJ51" s="170" t="str">
        <f t="shared" si="143"/>
        <v/>
      </c>
      <c r="PK51" s="170" t="str">
        <f t="shared" si="144"/>
        <v/>
      </c>
      <c r="PL51" s="170" t="str">
        <f t="shared" si="145"/>
        <v/>
      </c>
      <c r="PM51" s="170" t="str">
        <f t="shared" si="146"/>
        <v/>
      </c>
      <c r="PN51" s="170" t="str">
        <f t="shared" si="147"/>
        <v/>
      </c>
      <c r="PO51" s="170" t="str">
        <f t="shared" si="148"/>
        <v/>
      </c>
      <c r="PP51" s="170" t="str">
        <f t="shared" si="149"/>
        <v/>
      </c>
      <c r="PQ51" s="170" t="str">
        <f t="shared" si="150"/>
        <v/>
      </c>
      <c r="PR51" s="170" t="str">
        <f t="shared" si="151"/>
        <v/>
      </c>
      <c r="PS51" s="170" t="str">
        <f t="shared" si="152"/>
        <v/>
      </c>
      <c r="PT51" s="170" t="str">
        <f t="shared" si="153"/>
        <v/>
      </c>
      <c r="PU51" s="170" t="str">
        <f t="shared" si="154"/>
        <v/>
      </c>
      <c r="PV51" s="170" t="str">
        <f t="shared" si="155"/>
        <v/>
      </c>
      <c r="PW51" s="170" t="str">
        <f t="shared" si="156"/>
        <v/>
      </c>
      <c r="PX51" s="170" t="str">
        <f t="shared" si="157"/>
        <v/>
      </c>
      <c r="PY51" s="170" t="str">
        <f t="shared" si="158"/>
        <v/>
      </c>
      <c r="PZ51" s="170" t="str">
        <f t="shared" si="159"/>
        <v/>
      </c>
      <c r="QA51" s="170" t="str">
        <f t="shared" si="160"/>
        <v/>
      </c>
      <c r="QB51" s="170" t="str">
        <f t="shared" si="161"/>
        <v/>
      </c>
      <c r="QC51" s="172"/>
      <c r="QD51" s="171" t="str">
        <f t="shared" si="162"/>
        <v/>
      </c>
      <c r="QE51" s="172" t="str">
        <f t="shared" si="163"/>
        <v/>
      </c>
      <c r="QF51" s="172" t="str">
        <f t="shared" si="164"/>
        <v/>
      </c>
      <c r="QG51" s="172" t="str">
        <f t="shared" si="165"/>
        <v/>
      </c>
      <c r="QH51" s="172" t="str">
        <f t="shared" si="166"/>
        <v/>
      </c>
      <c r="QI51" s="172" t="str">
        <f t="shared" si="167"/>
        <v/>
      </c>
      <c r="QJ51" s="172" t="str">
        <f t="shared" si="168"/>
        <v/>
      </c>
      <c r="QK51" s="172" t="str">
        <f t="shared" si="169"/>
        <v/>
      </c>
      <c r="QL51" s="172" t="str">
        <f t="shared" si="170"/>
        <v/>
      </c>
      <c r="QM51" s="172" t="str">
        <f t="shared" si="171"/>
        <v/>
      </c>
      <c r="QN51" s="172" t="str">
        <f t="shared" si="172"/>
        <v/>
      </c>
      <c r="QO51" s="172" t="str">
        <f t="shared" si="173"/>
        <v/>
      </c>
      <c r="QP51" s="172" t="str">
        <f t="shared" si="174"/>
        <v/>
      </c>
      <c r="QQ51" s="172" t="str">
        <f t="shared" si="175"/>
        <v/>
      </c>
      <c r="QR51" s="172" t="str">
        <f t="shared" si="176"/>
        <v/>
      </c>
      <c r="QS51" s="172" t="str">
        <f t="shared" si="177"/>
        <v/>
      </c>
      <c r="QT51" s="172" t="str">
        <f t="shared" si="178"/>
        <v/>
      </c>
      <c r="QU51" s="172" t="str">
        <f t="shared" si="179"/>
        <v/>
      </c>
      <c r="QV51" s="172" t="str">
        <f t="shared" si="180"/>
        <v/>
      </c>
      <c r="QW51" s="172" t="str">
        <f t="shared" si="181"/>
        <v/>
      </c>
      <c r="QX51" s="172" t="str">
        <f t="shared" si="182"/>
        <v/>
      </c>
      <c r="QY51" s="172" t="str">
        <f t="shared" si="183"/>
        <v/>
      </c>
      <c r="QZ51" s="172" t="str">
        <f t="shared" si="184"/>
        <v/>
      </c>
      <c r="RA51" s="172" t="str">
        <f t="shared" si="185"/>
        <v/>
      </c>
      <c r="RB51" s="172" t="str">
        <f t="shared" si="186"/>
        <v/>
      </c>
      <c r="RC51" s="172" t="str">
        <f t="shared" si="187"/>
        <v/>
      </c>
      <c r="RD51" s="172" t="str">
        <f t="shared" si="188"/>
        <v/>
      </c>
      <c r="RE51" s="172" t="str">
        <f t="shared" si="189"/>
        <v/>
      </c>
      <c r="RF51" s="172" t="str">
        <f t="shared" si="190"/>
        <v/>
      </c>
      <c r="RG51" s="172" t="str">
        <f t="shared" si="191"/>
        <v/>
      </c>
      <c r="RH51" s="172" t="str">
        <f t="shared" si="192"/>
        <v/>
      </c>
      <c r="RI51" s="172" t="str">
        <f t="shared" si="193"/>
        <v/>
      </c>
      <c r="RJ51" s="172" t="str">
        <f t="shared" si="194"/>
        <v/>
      </c>
      <c r="RK51" s="172" t="str">
        <f t="shared" si="195"/>
        <v/>
      </c>
      <c r="RL51" s="172" t="str">
        <f t="shared" si="196"/>
        <v/>
      </c>
      <c r="RM51" s="172" t="str">
        <f t="shared" si="197"/>
        <v/>
      </c>
      <c r="RN51" s="172" t="str">
        <f t="shared" si="198"/>
        <v/>
      </c>
      <c r="RO51" s="172" t="str">
        <f t="shared" si="199"/>
        <v/>
      </c>
      <c r="RP51" s="172" t="str">
        <f t="shared" si="200"/>
        <v/>
      </c>
      <c r="RQ51" s="173">
        <f t="shared" si="201"/>
        <v>0</v>
      </c>
      <c r="RR51" s="21" t="str">
        <f t="shared" si="202"/>
        <v/>
      </c>
      <c r="RS51" s="21" t="str">
        <f t="shared" si="203"/>
        <v/>
      </c>
      <c r="RT51" s="21" t="str">
        <f t="shared" si="204"/>
        <v/>
      </c>
      <c r="RU51" s="21" t="str">
        <f t="shared" si="205"/>
        <v/>
      </c>
      <c r="RV51" s="21" t="str">
        <f t="shared" si="206"/>
        <v/>
      </c>
      <c r="RW51" s="21" t="str">
        <f t="shared" si="207"/>
        <v/>
      </c>
      <c r="RX51" s="174" t="str">
        <f t="shared" si="208"/>
        <v/>
      </c>
      <c r="RY51" s="175" t="str">
        <f t="shared" si="209"/>
        <v/>
      </c>
      <c r="RZ51" s="175" t="str">
        <f t="shared" si="210"/>
        <v/>
      </c>
      <c r="SA51" s="175" t="str">
        <f t="shared" si="211"/>
        <v/>
      </c>
      <c r="SB51" s="175" t="str">
        <f t="shared" si="212"/>
        <v/>
      </c>
      <c r="SC51" s="175" t="str">
        <f t="shared" si="213"/>
        <v/>
      </c>
      <c r="SD51" s="175" t="str">
        <f t="shared" si="214"/>
        <v/>
      </c>
      <c r="SE51" s="175">
        <f t="shared" si="215"/>
        <v>0</v>
      </c>
    </row>
    <row r="52" spans="1:500" ht="25.5" hidden="1">
      <c r="A52" s="75">
        <v>42</v>
      </c>
      <c r="B52" s="83" t="s">
        <v>198</v>
      </c>
      <c r="C52" s="97" t="s">
        <v>204</v>
      </c>
      <c r="D52" s="83" t="s">
        <v>205</v>
      </c>
      <c r="E52" s="87" t="s">
        <v>209</v>
      </c>
      <c r="F52" s="77">
        <v>1</v>
      </c>
      <c r="G52" s="106">
        <v>846161.4</v>
      </c>
      <c r="H52" s="109" t="s">
        <v>369</v>
      </c>
      <c r="I52" s="109" t="s">
        <v>369</v>
      </c>
      <c r="J52" s="109" t="s">
        <v>369</v>
      </c>
      <c r="K52" s="109" t="s">
        <v>369</v>
      </c>
      <c r="L52" s="109" t="s">
        <v>369</v>
      </c>
      <c r="M52" s="109" t="s">
        <v>369</v>
      </c>
      <c r="N52" s="109" t="s">
        <v>369</v>
      </c>
      <c r="O52" s="109" t="s">
        <v>369</v>
      </c>
      <c r="P52" s="109" t="s">
        <v>369</v>
      </c>
      <c r="Q52" s="109" t="s">
        <v>369</v>
      </c>
      <c r="R52" s="109" t="s">
        <v>369</v>
      </c>
      <c r="S52" s="109" t="s">
        <v>369</v>
      </c>
      <c r="T52" s="109" t="s">
        <v>369</v>
      </c>
      <c r="U52" s="109" t="s">
        <v>369</v>
      </c>
      <c r="V52" s="109" t="s">
        <v>369</v>
      </c>
      <c r="W52" s="109" t="s">
        <v>369</v>
      </c>
      <c r="X52" s="109" t="s">
        <v>369</v>
      </c>
      <c r="Y52" s="109" t="s">
        <v>369</v>
      </c>
      <c r="Z52" s="110">
        <v>844900</v>
      </c>
      <c r="AA52" s="109" t="s">
        <v>369</v>
      </c>
      <c r="AB52" s="109" t="s">
        <v>369</v>
      </c>
      <c r="AC52" s="109" t="s">
        <v>369</v>
      </c>
      <c r="AD52" s="109" t="s">
        <v>369</v>
      </c>
      <c r="AE52" s="109" t="s">
        <v>369</v>
      </c>
      <c r="AF52" s="109" t="s">
        <v>369</v>
      </c>
      <c r="AG52" s="109" t="s">
        <v>369</v>
      </c>
      <c r="AH52" s="109" t="s">
        <v>369</v>
      </c>
      <c r="AI52" s="109" t="s">
        <v>369</v>
      </c>
      <c r="AJ52" s="109" t="s">
        <v>369</v>
      </c>
      <c r="AK52" s="109" t="s">
        <v>369</v>
      </c>
      <c r="AL52" s="109" t="s">
        <v>369</v>
      </c>
      <c r="AM52" s="109" t="s">
        <v>369</v>
      </c>
      <c r="AN52" s="109" t="s">
        <v>369</v>
      </c>
      <c r="AO52" s="109" t="s">
        <v>369</v>
      </c>
      <c r="AP52" s="109" t="s">
        <v>369</v>
      </c>
      <c r="AQ52" s="109" t="s">
        <v>369</v>
      </c>
      <c r="AR52" s="109" t="s">
        <v>369</v>
      </c>
      <c r="AS52" s="109" t="s">
        <v>369</v>
      </c>
      <c r="AT52" s="109" t="s">
        <v>369</v>
      </c>
      <c r="AU52" s="144"/>
      <c r="AV52" s="130" t="s">
        <v>111</v>
      </c>
      <c r="AW52" s="130" t="s">
        <v>111</v>
      </c>
      <c r="AX52" s="130" t="s">
        <v>111</v>
      </c>
      <c r="AY52" s="130" t="s">
        <v>111</v>
      </c>
      <c r="AZ52" s="130" t="s">
        <v>111</v>
      </c>
      <c r="BA52" s="130" t="s">
        <v>111</v>
      </c>
      <c r="BB52" s="130" t="s">
        <v>111</v>
      </c>
      <c r="BC52" s="130" t="s">
        <v>115</v>
      </c>
      <c r="BD52" s="130" t="s">
        <v>111</v>
      </c>
      <c r="BE52" s="130" t="s">
        <v>111</v>
      </c>
      <c r="BF52" s="130" t="s">
        <v>111</v>
      </c>
      <c r="BG52" s="130" t="s">
        <v>111</v>
      </c>
      <c r="BH52" s="130" t="s">
        <v>115</v>
      </c>
      <c r="BI52" s="130" t="s">
        <v>111</v>
      </c>
      <c r="BJ52" s="130" t="s">
        <v>111</v>
      </c>
      <c r="BK52" s="130" t="s">
        <v>111</v>
      </c>
      <c r="BL52" s="130" t="s">
        <v>115</v>
      </c>
      <c r="BM52" s="130" t="s">
        <v>115</v>
      </c>
      <c r="BN52" s="130" t="s">
        <v>111</v>
      </c>
      <c r="BO52" s="130" t="s">
        <v>115</v>
      </c>
      <c r="BP52" s="130" t="s">
        <v>111</v>
      </c>
      <c r="BQ52" s="130" t="s">
        <v>111</v>
      </c>
      <c r="BR52" s="130" t="s">
        <v>111</v>
      </c>
      <c r="BS52" s="130" t="s">
        <v>111</v>
      </c>
      <c r="BT52" s="130" t="s">
        <v>111</v>
      </c>
      <c r="BU52" s="130" t="s">
        <v>111</v>
      </c>
      <c r="BV52" s="130" t="s">
        <v>111</v>
      </c>
      <c r="BW52" s="130" t="s">
        <v>111</v>
      </c>
      <c r="BX52" s="130" t="s">
        <v>111</v>
      </c>
      <c r="BY52" s="130" t="s">
        <v>115</v>
      </c>
      <c r="BZ52" s="130" t="s">
        <v>111</v>
      </c>
      <c r="CA52" s="130" t="s">
        <v>111</v>
      </c>
      <c r="CB52" s="130" t="s">
        <v>111</v>
      </c>
      <c r="CC52" s="130" t="s">
        <v>111</v>
      </c>
      <c r="CD52" s="130" t="s">
        <v>111</v>
      </c>
      <c r="CE52" s="130" t="s">
        <v>111</v>
      </c>
      <c r="CF52" s="130" t="s">
        <v>111</v>
      </c>
      <c r="CG52" s="130" t="s">
        <v>111</v>
      </c>
      <c r="CH52" s="130" t="s">
        <v>111</v>
      </c>
      <c r="CI52" s="131" t="s">
        <v>111</v>
      </c>
      <c r="CJ52" s="131" t="s">
        <v>111</v>
      </c>
      <c r="CK52" s="131" t="s">
        <v>111</v>
      </c>
      <c r="CL52" s="131" t="s">
        <v>111</v>
      </c>
      <c r="CM52" s="131" t="s">
        <v>111</v>
      </c>
      <c r="CN52" s="131" t="s">
        <v>111</v>
      </c>
      <c r="CO52" s="131" t="s">
        <v>111</v>
      </c>
      <c r="CP52" s="131" t="s">
        <v>111</v>
      </c>
      <c r="CQ52" s="131" t="s">
        <v>111</v>
      </c>
      <c r="CR52" s="131" t="s">
        <v>111</v>
      </c>
      <c r="CS52" s="131" t="s">
        <v>111</v>
      </c>
      <c r="CT52" s="131" t="s">
        <v>111</v>
      </c>
      <c r="CU52" s="131" t="s">
        <v>115</v>
      </c>
      <c r="CV52" s="131" t="s">
        <v>111</v>
      </c>
      <c r="CW52" s="131" t="s">
        <v>111</v>
      </c>
      <c r="CX52" s="131" t="s">
        <v>111</v>
      </c>
      <c r="CY52" s="131" t="s">
        <v>111</v>
      </c>
      <c r="CZ52" s="131" t="s">
        <v>111</v>
      </c>
      <c r="DA52" s="131" t="s">
        <v>111</v>
      </c>
      <c r="DB52" s="131" t="s">
        <v>111</v>
      </c>
      <c r="DC52" s="131" t="s">
        <v>111</v>
      </c>
      <c r="DD52" s="131" t="s">
        <v>111</v>
      </c>
      <c r="DE52" s="131" t="s">
        <v>111</v>
      </c>
      <c r="DF52" s="131" t="s">
        <v>111</v>
      </c>
      <c r="DG52" s="131" t="s">
        <v>115</v>
      </c>
      <c r="DH52" s="131" t="s">
        <v>111</v>
      </c>
      <c r="DI52" s="131" t="s">
        <v>111</v>
      </c>
      <c r="DJ52" s="131" t="s">
        <v>115</v>
      </c>
      <c r="DK52" s="131" t="s">
        <v>111</v>
      </c>
      <c r="DL52" s="131" t="s">
        <v>111</v>
      </c>
      <c r="DM52" s="131" t="s">
        <v>111</v>
      </c>
      <c r="DN52" s="131" t="s">
        <v>111</v>
      </c>
      <c r="DO52" s="131" t="s">
        <v>111</v>
      </c>
      <c r="DP52" s="131" t="s">
        <v>111</v>
      </c>
      <c r="DQ52" s="131" t="s">
        <v>111</v>
      </c>
      <c r="DR52" s="131" t="s">
        <v>111</v>
      </c>
      <c r="DS52" s="131" t="s">
        <v>111</v>
      </c>
      <c r="DT52" s="131" t="s">
        <v>111</v>
      </c>
      <c r="DU52" s="131" t="s">
        <v>111</v>
      </c>
      <c r="DV52" s="132" t="s">
        <v>111</v>
      </c>
      <c r="DW52" s="132" t="s">
        <v>111</v>
      </c>
      <c r="DX52" s="132" t="s">
        <v>111</v>
      </c>
      <c r="DY52" s="132" t="s">
        <v>111</v>
      </c>
      <c r="DZ52" s="132" t="s">
        <v>111</v>
      </c>
      <c r="EA52" s="132" t="s">
        <v>111</v>
      </c>
      <c r="EB52" s="132" t="s">
        <v>111</v>
      </c>
      <c r="EC52" s="132" t="s">
        <v>111</v>
      </c>
      <c r="ED52" s="132" t="s">
        <v>111</v>
      </c>
      <c r="EE52" s="132" t="s">
        <v>111</v>
      </c>
      <c r="EF52" s="132" t="s">
        <v>111</v>
      </c>
      <c r="EG52" s="132" t="s">
        <v>111</v>
      </c>
      <c r="EH52" s="132" t="s">
        <v>111</v>
      </c>
      <c r="EI52" s="132" t="s">
        <v>111</v>
      </c>
      <c r="EJ52" s="132" t="s">
        <v>111</v>
      </c>
      <c r="EK52" s="132" t="s">
        <v>111</v>
      </c>
      <c r="EL52" s="132" t="s">
        <v>111</v>
      </c>
      <c r="EM52" s="132" t="s">
        <v>111</v>
      </c>
      <c r="EN52" s="132" t="s">
        <v>111</v>
      </c>
      <c r="EO52" s="132" t="s">
        <v>111</v>
      </c>
      <c r="EP52" s="132" t="s">
        <v>111</v>
      </c>
      <c r="EQ52" s="132" t="s">
        <v>111</v>
      </c>
      <c r="ER52" s="132" t="s">
        <v>111</v>
      </c>
      <c r="ES52" s="132" t="s">
        <v>111</v>
      </c>
      <c r="ET52" s="132" t="s">
        <v>115</v>
      </c>
      <c r="EU52" s="132" t="s">
        <v>111</v>
      </c>
      <c r="EV52" s="132" t="s">
        <v>111</v>
      </c>
      <c r="EW52" s="132" t="s">
        <v>111</v>
      </c>
      <c r="EX52" s="132" t="s">
        <v>111</v>
      </c>
      <c r="EY52" s="132" t="s">
        <v>115</v>
      </c>
      <c r="EZ52" s="132" t="s">
        <v>111</v>
      </c>
      <c r="FA52" s="132" t="s">
        <v>111</v>
      </c>
      <c r="FB52" s="132" t="s">
        <v>111</v>
      </c>
      <c r="FC52" s="132" t="s">
        <v>111</v>
      </c>
      <c r="FD52" s="132" t="s">
        <v>111</v>
      </c>
      <c r="FE52" s="132" t="s">
        <v>111</v>
      </c>
      <c r="FF52" s="132" t="s">
        <v>111</v>
      </c>
      <c r="FG52" s="132" t="s">
        <v>111</v>
      </c>
      <c r="FH52" s="132" t="s">
        <v>111</v>
      </c>
      <c r="FI52" s="136"/>
      <c r="FJ52" s="138" t="str">
        <f t="shared" si="5"/>
        <v>CUMPLE</v>
      </c>
      <c r="FK52" s="138" t="str">
        <f t="shared" si="6"/>
        <v>CUMPLE</v>
      </c>
      <c r="FL52" s="138" t="str">
        <f t="shared" si="7"/>
        <v>CUMPLE</v>
      </c>
      <c r="FM52" s="138" t="str">
        <f t="shared" si="8"/>
        <v>CUMPLE</v>
      </c>
      <c r="FN52" s="138" t="str">
        <f t="shared" si="9"/>
        <v>CUMPLE</v>
      </c>
      <c r="FO52" s="138" t="str">
        <f t="shared" si="10"/>
        <v>CUMPLE</v>
      </c>
      <c r="FP52" s="138" t="str">
        <f t="shared" si="11"/>
        <v>CUMPLE</v>
      </c>
      <c r="FQ52" s="138" t="str">
        <f t="shared" si="12"/>
        <v>NO CUMPLE</v>
      </c>
      <c r="FR52" s="138" t="str">
        <f t="shared" si="13"/>
        <v>CUMPLE</v>
      </c>
      <c r="FS52" s="138" t="str">
        <f t="shared" si="14"/>
        <v>CUMPLE</v>
      </c>
      <c r="FT52" s="138" t="str">
        <f t="shared" si="15"/>
        <v>CUMPLE</v>
      </c>
      <c r="FU52" s="138" t="str">
        <f t="shared" si="16"/>
        <v>CUMPLE</v>
      </c>
      <c r="FV52" s="138" t="str">
        <f t="shared" si="17"/>
        <v>NO CUMPLE</v>
      </c>
      <c r="FW52" s="138" t="str">
        <f t="shared" si="18"/>
        <v>CUMPLE</v>
      </c>
      <c r="FX52" s="138" t="str">
        <f t="shared" si="19"/>
        <v>CUMPLE</v>
      </c>
      <c r="FY52" s="138" t="str">
        <f t="shared" si="20"/>
        <v>CUMPLE</v>
      </c>
      <c r="FZ52" s="138" t="str">
        <f t="shared" si="21"/>
        <v>NO CUMPLE</v>
      </c>
      <c r="GA52" s="138" t="str">
        <f t="shared" si="22"/>
        <v>NO CUMPLE</v>
      </c>
      <c r="GB52" s="138" t="str">
        <f t="shared" si="23"/>
        <v>CUMPLE</v>
      </c>
      <c r="GC52" s="138" t="str">
        <f t="shared" si="24"/>
        <v>NO CUMPLE</v>
      </c>
      <c r="GD52" s="138" t="str">
        <f t="shared" si="25"/>
        <v>CUMPLE</v>
      </c>
      <c r="GE52" s="138" t="str">
        <f t="shared" si="26"/>
        <v>CUMPLE</v>
      </c>
      <c r="GF52" s="138" t="str">
        <f t="shared" si="27"/>
        <v>CUMPLE</v>
      </c>
      <c r="GG52" s="138" t="str">
        <f t="shared" si="28"/>
        <v>CUMPLE</v>
      </c>
      <c r="GH52" s="138" t="str">
        <f t="shared" si="29"/>
        <v>NO CUMPLE</v>
      </c>
      <c r="GI52" s="138" t="str">
        <f t="shared" si="30"/>
        <v>CUMPLE</v>
      </c>
      <c r="GJ52" s="138" t="str">
        <f t="shared" si="31"/>
        <v>CUMPLE</v>
      </c>
      <c r="GK52" s="138" t="str">
        <f t="shared" si="32"/>
        <v>NO CUMPLE</v>
      </c>
      <c r="GL52" s="138" t="str">
        <f t="shared" si="33"/>
        <v>CUMPLE</v>
      </c>
      <c r="GM52" s="138" t="str">
        <f t="shared" si="34"/>
        <v>NO CUMPLE</v>
      </c>
      <c r="GN52" s="138" t="str">
        <f t="shared" si="35"/>
        <v>CUMPLE</v>
      </c>
      <c r="GO52" s="138" t="str">
        <f t="shared" si="36"/>
        <v>CUMPLE</v>
      </c>
      <c r="GP52" s="138" t="str">
        <f t="shared" si="37"/>
        <v>CUMPLE</v>
      </c>
      <c r="GQ52" s="138" t="str">
        <f t="shared" si="38"/>
        <v>CUMPLE</v>
      </c>
      <c r="GR52" s="138" t="str">
        <f t="shared" si="39"/>
        <v>CUMPLE</v>
      </c>
      <c r="GS52" s="138" t="str">
        <f t="shared" si="40"/>
        <v>CUMPLE</v>
      </c>
      <c r="GT52" s="138" t="str">
        <f t="shared" si="41"/>
        <v>CUMPLE</v>
      </c>
      <c r="GU52" s="138" t="str">
        <f t="shared" si="42"/>
        <v>CUMPLE</v>
      </c>
      <c r="GV52" s="138" t="str">
        <f t="shared" si="43"/>
        <v>CUMPLE</v>
      </c>
      <c r="GW52" s="141"/>
      <c r="GX52" s="124" t="s">
        <v>369</v>
      </c>
      <c r="GY52" s="124" t="s">
        <v>369</v>
      </c>
      <c r="GZ52" s="124" t="s">
        <v>369</v>
      </c>
      <c r="HA52" s="124" t="s">
        <v>369</v>
      </c>
      <c r="HB52" s="124" t="s">
        <v>369</v>
      </c>
      <c r="HC52" s="124" t="s">
        <v>369</v>
      </c>
      <c r="HD52" s="124" t="s">
        <v>369</v>
      </c>
      <c r="HE52" s="124" t="s">
        <v>369</v>
      </c>
      <c r="HF52" s="124" t="s">
        <v>369</v>
      </c>
      <c r="HG52" s="124" t="s">
        <v>369</v>
      </c>
      <c r="HH52" s="124" t="s">
        <v>369</v>
      </c>
      <c r="HI52" s="124" t="s">
        <v>369</v>
      </c>
      <c r="HJ52" s="124" t="s">
        <v>369</v>
      </c>
      <c r="HK52" s="124" t="s">
        <v>369</v>
      </c>
      <c r="HL52" s="124" t="s">
        <v>369</v>
      </c>
      <c r="HM52" s="124" t="s">
        <v>369</v>
      </c>
      <c r="HN52" s="124" t="s">
        <v>369</v>
      </c>
      <c r="HO52" s="124" t="s">
        <v>369</v>
      </c>
      <c r="HP52" s="124" t="s">
        <v>111</v>
      </c>
      <c r="HQ52" s="124" t="s">
        <v>369</v>
      </c>
      <c r="HR52" s="124" t="s">
        <v>369</v>
      </c>
      <c r="HS52" s="124" t="s">
        <v>369</v>
      </c>
      <c r="HT52" s="124" t="s">
        <v>369</v>
      </c>
      <c r="HU52" s="124" t="s">
        <v>369</v>
      </c>
      <c r="HV52" s="124" t="s">
        <v>369</v>
      </c>
      <c r="HW52" s="124" t="s">
        <v>369</v>
      </c>
      <c r="HX52" s="124" t="s">
        <v>369</v>
      </c>
      <c r="HY52" s="124" t="s">
        <v>369</v>
      </c>
      <c r="HZ52" s="124" t="s">
        <v>369</v>
      </c>
      <c r="IA52" s="124" t="s">
        <v>369</v>
      </c>
      <c r="IB52" s="124" t="s">
        <v>369</v>
      </c>
      <c r="IC52" s="124" t="s">
        <v>369</v>
      </c>
      <c r="ID52" s="124" t="s">
        <v>369</v>
      </c>
      <c r="IE52" s="124" t="s">
        <v>369</v>
      </c>
      <c r="IF52" s="124" t="s">
        <v>369</v>
      </c>
      <c r="IG52" s="124" t="s">
        <v>369</v>
      </c>
      <c r="IH52" s="124" t="s">
        <v>369</v>
      </c>
      <c r="II52" s="124" t="s">
        <v>369</v>
      </c>
      <c r="IJ52" s="124" t="s">
        <v>369</v>
      </c>
      <c r="IK52" s="142"/>
      <c r="IL52" s="154" t="s">
        <v>369</v>
      </c>
      <c r="IM52" s="154" t="s">
        <v>369</v>
      </c>
      <c r="IN52" s="154" t="s">
        <v>369</v>
      </c>
      <c r="IO52" s="154" t="s">
        <v>369</v>
      </c>
      <c r="IP52" s="154" t="s">
        <v>369</v>
      </c>
      <c r="IQ52" s="154" t="s">
        <v>369</v>
      </c>
      <c r="IR52" s="154" t="s">
        <v>369</v>
      </c>
      <c r="IS52" s="154" t="s">
        <v>369</v>
      </c>
      <c r="IT52" s="154" t="s">
        <v>369</v>
      </c>
      <c r="IU52" s="154" t="s">
        <v>369</v>
      </c>
      <c r="IV52" s="154" t="s">
        <v>369</v>
      </c>
      <c r="IW52" s="154" t="s">
        <v>369</v>
      </c>
      <c r="IX52" s="154" t="s">
        <v>369</v>
      </c>
      <c r="IY52" s="154" t="s">
        <v>369</v>
      </c>
      <c r="IZ52" s="154" t="s">
        <v>369</v>
      </c>
      <c r="JA52" s="154" t="s">
        <v>369</v>
      </c>
      <c r="JB52" s="154" t="s">
        <v>369</v>
      </c>
      <c r="JC52" s="154" t="s">
        <v>369</v>
      </c>
      <c r="JD52" s="154" t="s">
        <v>111</v>
      </c>
      <c r="JE52" s="154" t="s">
        <v>369</v>
      </c>
      <c r="JF52" s="154" t="s">
        <v>369</v>
      </c>
      <c r="JG52" s="154" t="s">
        <v>369</v>
      </c>
      <c r="JH52" s="154" t="s">
        <v>369</v>
      </c>
      <c r="JI52" s="154" t="s">
        <v>369</v>
      </c>
      <c r="JJ52" s="154" t="s">
        <v>369</v>
      </c>
      <c r="JK52" s="154" t="s">
        <v>369</v>
      </c>
      <c r="JL52" s="154" t="s">
        <v>369</v>
      </c>
      <c r="JM52" s="154" t="s">
        <v>369</v>
      </c>
      <c r="JN52" s="154" t="s">
        <v>369</v>
      </c>
      <c r="JO52" s="154" t="s">
        <v>369</v>
      </c>
      <c r="JP52" s="154" t="s">
        <v>369</v>
      </c>
      <c r="JQ52" s="154" t="s">
        <v>369</v>
      </c>
      <c r="JR52" s="154" t="s">
        <v>369</v>
      </c>
      <c r="JS52" s="154" t="s">
        <v>369</v>
      </c>
      <c r="JT52" s="154" t="s">
        <v>369</v>
      </c>
      <c r="JU52" s="154" t="s">
        <v>369</v>
      </c>
      <c r="JV52" s="154" t="s">
        <v>369</v>
      </c>
      <c r="JW52" s="154" t="s">
        <v>369</v>
      </c>
      <c r="JX52" s="154" t="s">
        <v>369</v>
      </c>
      <c r="JY52" s="141"/>
      <c r="JZ52" s="166" t="str">
        <f t="shared" si="44"/>
        <v/>
      </c>
      <c r="KA52" s="166" t="str">
        <f t="shared" si="45"/>
        <v/>
      </c>
      <c r="KB52" s="166" t="str">
        <f t="shared" si="46"/>
        <v/>
      </c>
      <c r="KC52" s="166" t="str">
        <f t="shared" si="47"/>
        <v/>
      </c>
      <c r="KD52" s="166" t="str">
        <f t="shared" si="48"/>
        <v/>
      </c>
      <c r="KE52" s="166" t="str">
        <f t="shared" si="49"/>
        <v/>
      </c>
      <c r="KF52" s="166" t="str">
        <f t="shared" si="50"/>
        <v/>
      </c>
      <c r="KG52" s="166" t="str">
        <f t="shared" si="51"/>
        <v/>
      </c>
      <c r="KH52" s="166" t="str">
        <f t="shared" si="52"/>
        <v/>
      </c>
      <c r="KI52" s="166" t="str">
        <f t="shared" si="53"/>
        <v/>
      </c>
      <c r="KJ52" s="166" t="str">
        <f t="shared" si="54"/>
        <v/>
      </c>
      <c r="KK52" s="166" t="str">
        <f t="shared" si="55"/>
        <v/>
      </c>
      <c r="KL52" s="166" t="str">
        <f t="shared" si="56"/>
        <v/>
      </c>
      <c r="KM52" s="166" t="str">
        <f t="shared" si="57"/>
        <v/>
      </c>
      <c r="KN52" s="166" t="str">
        <f t="shared" si="58"/>
        <v/>
      </c>
      <c r="KO52" s="166" t="str">
        <f t="shared" si="59"/>
        <v/>
      </c>
      <c r="KP52" s="166" t="str">
        <f t="shared" si="60"/>
        <v/>
      </c>
      <c r="KQ52" s="166" t="str">
        <f t="shared" si="61"/>
        <v/>
      </c>
      <c r="KR52" s="166">
        <f t="shared" si="62"/>
        <v>844900</v>
      </c>
      <c r="KS52" s="166" t="str">
        <f t="shared" si="63"/>
        <v/>
      </c>
      <c r="KT52" s="166" t="str">
        <f t="shared" si="64"/>
        <v/>
      </c>
      <c r="KU52" s="166" t="str">
        <f t="shared" si="65"/>
        <v/>
      </c>
      <c r="KV52" s="166" t="str">
        <f t="shared" si="66"/>
        <v/>
      </c>
      <c r="KW52" s="166" t="str">
        <f t="shared" si="67"/>
        <v/>
      </c>
      <c r="KX52" s="166" t="str">
        <f t="shared" si="68"/>
        <v/>
      </c>
      <c r="KY52" s="166" t="str">
        <f t="shared" si="69"/>
        <v/>
      </c>
      <c r="KZ52" s="166" t="str">
        <f t="shared" si="70"/>
        <v/>
      </c>
      <c r="LA52" s="166" t="str">
        <f t="shared" si="71"/>
        <v/>
      </c>
      <c r="LB52" s="166" t="str">
        <f t="shared" si="72"/>
        <v/>
      </c>
      <c r="LC52" s="166" t="str">
        <f t="shared" si="73"/>
        <v/>
      </c>
      <c r="LD52" s="166" t="str">
        <f t="shared" si="74"/>
        <v/>
      </c>
      <c r="LE52" s="166" t="str">
        <f t="shared" si="75"/>
        <v/>
      </c>
      <c r="LF52" s="166" t="str">
        <f t="shared" si="76"/>
        <v/>
      </c>
      <c r="LG52" s="166" t="str">
        <f t="shared" si="77"/>
        <v/>
      </c>
      <c r="LH52" s="166" t="str">
        <f t="shared" si="78"/>
        <v/>
      </c>
      <c r="LI52" s="166" t="str">
        <f t="shared" si="79"/>
        <v/>
      </c>
      <c r="LJ52" s="166" t="str">
        <f t="shared" si="80"/>
        <v/>
      </c>
      <c r="LK52" s="166" t="str">
        <f t="shared" si="81"/>
        <v/>
      </c>
      <c r="LL52" s="166" t="str">
        <f t="shared" si="82"/>
        <v/>
      </c>
      <c r="LM52" s="168">
        <f t="shared" si="83"/>
        <v>844900</v>
      </c>
      <c r="LN52" s="115"/>
      <c r="LO52" s="115"/>
      <c r="LP52" s="115"/>
      <c r="LQ52" s="115"/>
      <c r="LR52" s="115"/>
      <c r="LS52" s="115"/>
      <c r="LT52" s="115"/>
      <c r="LU52" s="115"/>
      <c r="LV52" s="115"/>
      <c r="LW52" s="115"/>
      <c r="LX52" s="115"/>
      <c r="LY52" s="115"/>
      <c r="LZ52" s="115"/>
      <c r="MA52" s="115"/>
      <c r="MB52" s="115"/>
      <c r="MC52" s="115"/>
      <c r="MD52" s="115"/>
      <c r="ME52" s="115"/>
      <c r="MF52" s="115">
        <v>24</v>
      </c>
      <c r="MG52" s="115"/>
      <c r="MH52" s="115"/>
      <c r="MI52" s="115"/>
      <c r="MJ52" s="115"/>
      <c r="MK52" s="115"/>
      <c r="ML52" s="115"/>
      <c r="MM52" s="115"/>
      <c r="MN52" s="115"/>
      <c r="MO52" s="115"/>
      <c r="MP52" s="115"/>
      <c r="MQ52" s="115"/>
      <c r="MR52" s="115"/>
      <c r="MS52" s="115"/>
      <c r="MT52" s="115"/>
      <c r="MU52" s="115"/>
      <c r="MV52" s="115"/>
      <c r="MW52" s="115"/>
      <c r="MX52" s="115"/>
      <c r="MY52" s="115"/>
      <c r="MZ52" s="115"/>
      <c r="NA52" s="142"/>
      <c r="NB52" s="115">
        <f t="shared" si="84"/>
        <v>0</v>
      </c>
      <c r="NC52" s="115">
        <f t="shared" si="85"/>
        <v>0</v>
      </c>
      <c r="ND52" s="115">
        <f t="shared" si="86"/>
        <v>0</v>
      </c>
      <c r="NE52" s="115">
        <f t="shared" si="87"/>
        <v>0</v>
      </c>
      <c r="NF52" s="115">
        <f t="shared" si="88"/>
        <v>0</v>
      </c>
      <c r="NG52" s="115">
        <f t="shared" si="89"/>
        <v>0</v>
      </c>
      <c r="NH52" s="115">
        <f t="shared" si="90"/>
        <v>0</v>
      </c>
      <c r="NI52" s="115">
        <f t="shared" si="91"/>
        <v>0</v>
      </c>
      <c r="NJ52" s="115">
        <f t="shared" si="92"/>
        <v>0</v>
      </c>
      <c r="NK52" s="115">
        <f t="shared" si="93"/>
        <v>0</v>
      </c>
      <c r="NL52" s="115">
        <f t="shared" si="94"/>
        <v>0</v>
      </c>
      <c r="NM52" s="115">
        <f t="shared" si="95"/>
        <v>0</v>
      </c>
      <c r="NN52" s="115">
        <f t="shared" si="96"/>
        <v>0</v>
      </c>
      <c r="NO52" s="115">
        <f t="shared" si="97"/>
        <v>0</v>
      </c>
      <c r="NP52" s="115">
        <f t="shared" si="98"/>
        <v>0</v>
      </c>
      <c r="NQ52" s="115">
        <f t="shared" si="99"/>
        <v>0</v>
      </c>
      <c r="NR52" s="115">
        <f t="shared" si="100"/>
        <v>0</v>
      </c>
      <c r="NS52" s="115">
        <f t="shared" si="101"/>
        <v>0</v>
      </c>
      <c r="NT52" s="115">
        <f t="shared" si="102"/>
        <v>0</v>
      </c>
      <c r="NU52" s="115">
        <f t="shared" si="103"/>
        <v>0</v>
      </c>
      <c r="NV52" s="115">
        <f t="shared" si="104"/>
        <v>0</v>
      </c>
      <c r="NW52" s="115">
        <f t="shared" si="105"/>
        <v>0</v>
      </c>
      <c r="NX52" s="115">
        <f t="shared" si="106"/>
        <v>0</v>
      </c>
      <c r="NY52" s="115">
        <f t="shared" si="107"/>
        <v>0</v>
      </c>
      <c r="NZ52" s="115">
        <f t="shared" si="108"/>
        <v>0</v>
      </c>
      <c r="OA52" s="115">
        <f t="shared" si="109"/>
        <v>0</v>
      </c>
      <c r="OB52" s="115">
        <f t="shared" si="110"/>
        <v>0</v>
      </c>
      <c r="OC52" s="115">
        <f t="shared" si="111"/>
        <v>0</v>
      </c>
      <c r="OD52" s="115">
        <f t="shared" si="112"/>
        <v>0</v>
      </c>
      <c r="OE52" s="115">
        <f t="shared" si="113"/>
        <v>0</v>
      </c>
      <c r="OF52" s="115">
        <f t="shared" si="114"/>
        <v>0</v>
      </c>
      <c r="OG52" s="115">
        <f t="shared" si="115"/>
        <v>0</v>
      </c>
      <c r="OH52" s="115">
        <f t="shared" si="116"/>
        <v>0</v>
      </c>
      <c r="OI52" s="115">
        <f t="shared" si="117"/>
        <v>0</v>
      </c>
      <c r="OJ52" s="115">
        <f t="shared" si="118"/>
        <v>0</v>
      </c>
      <c r="OK52" s="115">
        <f t="shared" si="119"/>
        <v>0</v>
      </c>
      <c r="OL52" s="115">
        <f t="shared" si="120"/>
        <v>0</v>
      </c>
      <c r="OM52" s="115">
        <f t="shared" si="121"/>
        <v>0</v>
      </c>
      <c r="ON52" s="115">
        <f t="shared" si="122"/>
        <v>0</v>
      </c>
      <c r="OO52" s="142"/>
      <c r="OP52" s="170" t="str">
        <f t="shared" si="123"/>
        <v/>
      </c>
      <c r="OQ52" s="170" t="str">
        <f t="shared" si="124"/>
        <v/>
      </c>
      <c r="OR52" s="170" t="str">
        <f t="shared" si="125"/>
        <v/>
      </c>
      <c r="OS52" s="170" t="str">
        <f t="shared" si="126"/>
        <v/>
      </c>
      <c r="OT52" s="170" t="str">
        <f t="shared" si="127"/>
        <v/>
      </c>
      <c r="OU52" s="170" t="str">
        <f t="shared" si="128"/>
        <v/>
      </c>
      <c r="OV52" s="170" t="str">
        <f t="shared" si="129"/>
        <v/>
      </c>
      <c r="OW52" s="170" t="str">
        <f t="shared" si="130"/>
        <v/>
      </c>
      <c r="OX52" s="170" t="str">
        <f t="shared" si="131"/>
        <v/>
      </c>
      <c r="OY52" s="170" t="str">
        <f t="shared" si="132"/>
        <v/>
      </c>
      <c r="OZ52" s="170" t="str">
        <f t="shared" si="133"/>
        <v/>
      </c>
      <c r="PA52" s="170" t="str">
        <f t="shared" si="134"/>
        <v/>
      </c>
      <c r="PB52" s="170" t="str">
        <f t="shared" si="135"/>
        <v/>
      </c>
      <c r="PC52" s="170" t="str">
        <f t="shared" si="136"/>
        <v/>
      </c>
      <c r="PD52" s="170" t="str">
        <f t="shared" si="137"/>
        <v/>
      </c>
      <c r="PE52" s="170" t="str">
        <f t="shared" si="138"/>
        <v/>
      </c>
      <c r="PF52" s="170" t="str">
        <f t="shared" si="139"/>
        <v/>
      </c>
      <c r="PG52" s="170" t="str">
        <f t="shared" si="140"/>
        <v/>
      </c>
      <c r="PH52" s="170">
        <f t="shared" si="141"/>
        <v>45</v>
      </c>
      <c r="PI52" s="170" t="str">
        <f t="shared" si="142"/>
        <v/>
      </c>
      <c r="PJ52" s="170" t="str">
        <f t="shared" si="143"/>
        <v/>
      </c>
      <c r="PK52" s="170" t="str">
        <f t="shared" si="144"/>
        <v/>
      </c>
      <c r="PL52" s="170" t="str">
        <f t="shared" si="145"/>
        <v/>
      </c>
      <c r="PM52" s="170" t="str">
        <f t="shared" si="146"/>
        <v/>
      </c>
      <c r="PN52" s="170" t="str">
        <f t="shared" si="147"/>
        <v/>
      </c>
      <c r="PO52" s="170" t="str">
        <f t="shared" si="148"/>
        <v/>
      </c>
      <c r="PP52" s="170" t="str">
        <f t="shared" si="149"/>
        <v/>
      </c>
      <c r="PQ52" s="170" t="str">
        <f t="shared" si="150"/>
        <v/>
      </c>
      <c r="PR52" s="170" t="str">
        <f t="shared" si="151"/>
        <v/>
      </c>
      <c r="PS52" s="170" t="str">
        <f t="shared" si="152"/>
        <v/>
      </c>
      <c r="PT52" s="170" t="str">
        <f t="shared" si="153"/>
        <v/>
      </c>
      <c r="PU52" s="170" t="str">
        <f t="shared" si="154"/>
        <v/>
      </c>
      <c r="PV52" s="170" t="str">
        <f t="shared" si="155"/>
        <v/>
      </c>
      <c r="PW52" s="170" t="str">
        <f t="shared" si="156"/>
        <v/>
      </c>
      <c r="PX52" s="170" t="str">
        <f t="shared" si="157"/>
        <v/>
      </c>
      <c r="PY52" s="170" t="str">
        <f t="shared" si="158"/>
        <v/>
      </c>
      <c r="PZ52" s="170" t="str">
        <f t="shared" si="159"/>
        <v/>
      </c>
      <c r="QA52" s="170" t="str">
        <f t="shared" si="160"/>
        <v/>
      </c>
      <c r="QB52" s="170" t="str">
        <f t="shared" si="161"/>
        <v/>
      </c>
      <c r="QC52" s="172"/>
      <c r="QD52" s="171" t="str">
        <f t="shared" si="162"/>
        <v/>
      </c>
      <c r="QE52" s="172" t="str">
        <f t="shared" si="163"/>
        <v/>
      </c>
      <c r="QF52" s="172" t="str">
        <f t="shared" si="164"/>
        <v/>
      </c>
      <c r="QG52" s="172" t="str">
        <f t="shared" si="165"/>
        <v/>
      </c>
      <c r="QH52" s="172" t="str">
        <f t="shared" si="166"/>
        <v/>
      </c>
      <c r="QI52" s="172" t="str">
        <f t="shared" si="167"/>
        <v/>
      </c>
      <c r="QJ52" s="172" t="str">
        <f t="shared" si="168"/>
        <v/>
      </c>
      <c r="QK52" s="172" t="str">
        <f t="shared" si="169"/>
        <v/>
      </c>
      <c r="QL52" s="172" t="str">
        <f t="shared" si="170"/>
        <v/>
      </c>
      <c r="QM52" s="172" t="str">
        <f t="shared" si="171"/>
        <v/>
      </c>
      <c r="QN52" s="172" t="str">
        <f t="shared" si="172"/>
        <v/>
      </c>
      <c r="QO52" s="172" t="str">
        <f t="shared" si="173"/>
        <v/>
      </c>
      <c r="QP52" s="172" t="str">
        <f t="shared" si="174"/>
        <v/>
      </c>
      <c r="QQ52" s="172" t="str">
        <f t="shared" si="175"/>
        <v/>
      </c>
      <c r="QR52" s="172" t="str">
        <f t="shared" si="176"/>
        <v/>
      </c>
      <c r="QS52" s="172" t="str">
        <f t="shared" si="177"/>
        <v/>
      </c>
      <c r="QT52" s="172" t="str">
        <f t="shared" si="178"/>
        <v/>
      </c>
      <c r="QU52" s="172" t="str">
        <f t="shared" si="179"/>
        <v/>
      </c>
      <c r="QV52" s="172">
        <f t="shared" si="180"/>
        <v>45</v>
      </c>
      <c r="QW52" s="172" t="str">
        <f t="shared" si="181"/>
        <v/>
      </c>
      <c r="QX52" s="172" t="str">
        <f t="shared" si="182"/>
        <v/>
      </c>
      <c r="QY52" s="172" t="str">
        <f t="shared" si="183"/>
        <v/>
      </c>
      <c r="QZ52" s="172" t="str">
        <f t="shared" si="184"/>
        <v/>
      </c>
      <c r="RA52" s="172" t="str">
        <f t="shared" si="185"/>
        <v/>
      </c>
      <c r="RB52" s="172" t="str">
        <f t="shared" si="186"/>
        <v/>
      </c>
      <c r="RC52" s="172" t="str">
        <f t="shared" si="187"/>
        <v/>
      </c>
      <c r="RD52" s="172" t="str">
        <f t="shared" si="188"/>
        <v/>
      </c>
      <c r="RE52" s="172" t="str">
        <f t="shared" si="189"/>
        <v/>
      </c>
      <c r="RF52" s="172" t="str">
        <f t="shared" si="190"/>
        <v/>
      </c>
      <c r="RG52" s="172" t="str">
        <f t="shared" si="191"/>
        <v/>
      </c>
      <c r="RH52" s="172" t="str">
        <f t="shared" si="192"/>
        <v/>
      </c>
      <c r="RI52" s="172" t="str">
        <f t="shared" si="193"/>
        <v/>
      </c>
      <c r="RJ52" s="172" t="str">
        <f t="shared" si="194"/>
        <v/>
      </c>
      <c r="RK52" s="172" t="str">
        <f t="shared" si="195"/>
        <v/>
      </c>
      <c r="RL52" s="172" t="str">
        <f t="shared" si="196"/>
        <v/>
      </c>
      <c r="RM52" s="172" t="str">
        <f t="shared" si="197"/>
        <v/>
      </c>
      <c r="RN52" s="172" t="str">
        <f t="shared" si="198"/>
        <v/>
      </c>
      <c r="RO52" s="172" t="str">
        <f t="shared" si="199"/>
        <v/>
      </c>
      <c r="RP52" s="172" t="str">
        <f t="shared" si="200"/>
        <v/>
      </c>
      <c r="RQ52" s="173">
        <f t="shared" si="201"/>
        <v>45</v>
      </c>
      <c r="RR52" s="21" t="str">
        <f t="shared" si="202"/>
        <v/>
      </c>
      <c r="RS52" s="21" t="str">
        <f t="shared" si="203"/>
        <v/>
      </c>
      <c r="RT52" s="21" t="str">
        <f t="shared" si="204"/>
        <v>ICL DIDACTICA LTDA</v>
      </c>
      <c r="RU52" s="21" t="str">
        <f t="shared" si="205"/>
        <v/>
      </c>
      <c r="RV52" s="21" t="str">
        <f t="shared" si="206"/>
        <v/>
      </c>
      <c r="RW52" s="21" t="str">
        <f t="shared" si="207"/>
        <v/>
      </c>
      <c r="RX52" s="174" t="str">
        <f t="shared" si="208"/>
        <v>ICL DIDACTICA LTDA</v>
      </c>
      <c r="RY52" s="175" t="str">
        <f t="shared" si="209"/>
        <v/>
      </c>
      <c r="RZ52" s="175" t="str">
        <f t="shared" si="210"/>
        <v/>
      </c>
      <c r="SA52" s="175">
        <f t="shared" si="211"/>
        <v>844900</v>
      </c>
      <c r="SB52" s="175" t="str">
        <f t="shared" si="212"/>
        <v/>
      </c>
      <c r="SC52" s="175" t="str">
        <f t="shared" si="213"/>
        <v/>
      </c>
      <c r="SD52" s="175" t="str">
        <f t="shared" si="214"/>
        <v/>
      </c>
      <c r="SE52" s="175">
        <f t="shared" si="215"/>
        <v>844900</v>
      </c>
      <c r="SF52" s="176"/>
    </row>
    <row r="53" spans="1:500" ht="25.5" hidden="1">
      <c r="A53" s="86">
        <v>43</v>
      </c>
      <c r="B53" s="83" t="s">
        <v>198</v>
      </c>
      <c r="C53" s="97" t="s">
        <v>204</v>
      </c>
      <c r="D53" s="76" t="s">
        <v>205</v>
      </c>
      <c r="E53" s="87" t="s">
        <v>210</v>
      </c>
      <c r="F53" s="77">
        <v>1</v>
      </c>
      <c r="G53" s="106">
        <v>17769222.800000001</v>
      </c>
      <c r="H53" s="109" t="s">
        <v>369</v>
      </c>
      <c r="I53" s="109" t="s">
        <v>369</v>
      </c>
      <c r="J53" s="109" t="s">
        <v>369</v>
      </c>
      <c r="K53" s="109" t="s">
        <v>369</v>
      </c>
      <c r="L53" s="109" t="s">
        <v>369</v>
      </c>
      <c r="M53" s="109" t="s">
        <v>369</v>
      </c>
      <c r="N53" s="109" t="s">
        <v>369</v>
      </c>
      <c r="O53" s="109" t="s">
        <v>369</v>
      </c>
      <c r="P53" s="109" t="s">
        <v>369</v>
      </c>
      <c r="Q53" s="109" t="s">
        <v>369</v>
      </c>
      <c r="R53" s="109" t="s">
        <v>369</v>
      </c>
      <c r="S53" s="109" t="s">
        <v>369</v>
      </c>
      <c r="T53" s="109" t="s">
        <v>369</v>
      </c>
      <c r="U53" s="109" t="s">
        <v>369</v>
      </c>
      <c r="V53" s="109" t="s">
        <v>369</v>
      </c>
      <c r="W53" s="109" t="s">
        <v>369</v>
      </c>
      <c r="X53" s="109" t="s">
        <v>369</v>
      </c>
      <c r="Y53" s="109" t="s">
        <v>369</v>
      </c>
      <c r="Z53" s="110">
        <v>17731000</v>
      </c>
      <c r="AA53" s="109" t="s">
        <v>369</v>
      </c>
      <c r="AB53" s="109" t="s">
        <v>369</v>
      </c>
      <c r="AC53" s="109" t="s">
        <v>369</v>
      </c>
      <c r="AD53" s="109" t="s">
        <v>369</v>
      </c>
      <c r="AE53" s="109" t="s">
        <v>369</v>
      </c>
      <c r="AF53" s="109" t="s">
        <v>369</v>
      </c>
      <c r="AG53" s="109" t="s">
        <v>369</v>
      </c>
      <c r="AH53" s="109" t="s">
        <v>369</v>
      </c>
      <c r="AI53" s="109" t="s">
        <v>369</v>
      </c>
      <c r="AJ53" s="109" t="s">
        <v>369</v>
      </c>
      <c r="AK53" s="109" t="s">
        <v>369</v>
      </c>
      <c r="AL53" s="109" t="s">
        <v>369</v>
      </c>
      <c r="AM53" s="109" t="s">
        <v>369</v>
      </c>
      <c r="AN53" s="109" t="s">
        <v>369</v>
      </c>
      <c r="AO53" s="109" t="s">
        <v>369</v>
      </c>
      <c r="AP53" s="109" t="s">
        <v>369</v>
      </c>
      <c r="AQ53" s="109" t="s">
        <v>369</v>
      </c>
      <c r="AR53" s="109" t="s">
        <v>369</v>
      </c>
      <c r="AS53" s="109" t="s">
        <v>369</v>
      </c>
      <c r="AT53" s="109" t="s">
        <v>369</v>
      </c>
      <c r="AU53" s="144"/>
      <c r="AV53" s="130" t="s">
        <v>111</v>
      </c>
      <c r="AW53" s="130" t="s">
        <v>111</v>
      </c>
      <c r="AX53" s="130" t="s">
        <v>111</v>
      </c>
      <c r="AY53" s="130" t="s">
        <v>111</v>
      </c>
      <c r="AZ53" s="130" t="s">
        <v>111</v>
      </c>
      <c r="BA53" s="130" t="s">
        <v>111</v>
      </c>
      <c r="BB53" s="130" t="s">
        <v>111</v>
      </c>
      <c r="BC53" s="130" t="s">
        <v>115</v>
      </c>
      <c r="BD53" s="130" t="s">
        <v>111</v>
      </c>
      <c r="BE53" s="130" t="s">
        <v>111</v>
      </c>
      <c r="BF53" s="130" t="s">
        <v>111</v>
      </c>
      <c r="BG53" s="130" t="s">
        <v>111</v>
      </c>
      <c r="BH53" s="130" t="s">
        <v>115</v>
      </c>
      <c r="BI53" s="130" t="s">
        <v>111</v>
      </c>
      <c r="BJ53" s="130" t="s">
        <v>111</v>
      </c>
      <c r="BK53" s="130" t="s">
        <v>111</v>
      </c>
      <c r="BL53" s="130" t="s">
        <v>115</v>
      </c>
      <c r="BM53" s="130" t="s">
        <v>115</v>
      </c>
      <c r="BN53" s="130" t="s">
        <v>111</v>
      </c>
      <c r="BO53" s="130" t="s">
        <v>115</v>
      </c>
      <c r="BP53" s="130" t="s">
        <v>111</v>
      </c>
      <c r="BQ53" s="130" t="s">
        <v>111</v>
      </c>
      <c r="BR53" s="130" t="s">
        <v>111</v>
      </c>
      <c r="BS53" s="130" t="s">
        <v>111</v>
      </c>
      <c r="BT53" s="130" t="s">
        <v>111</v>
      </c>
      <c r="BU53" s="130" t="s">
        <v>111</v>
      </c>
      <c r="BV53" s="130" t="s">
        <v>111</v>
      </c>
      <c r="BW53" s="130" t="s">
        <v>111</v>
      </c>
      <c r="BX53" s="130" t="s">
        <v>111</v>
      </c>
      <c r="BY53" s="130" t="s">
        <v>115</v>
      </c>
      <c r="BZ53" s="130" t="s">
        <v>111</v>
      </c>
      <c r="CA53" s="130" t="s">
        <v>111</v>
      </c>
      <c r="CB53" s="130" t="s">
        <v>111</v>
      </c>
      <c r="CC53" s="130" t="s">
        <v>111</v>
      </c>
      <c r="CD53" s="130" t="s">
        <v>111</v>
      </c>
      <c r="CE53" s="130" t="s">
        <v>111</v>
      </c>
      <c r="CF53" s="130" t="s">
        <v>111</v>
      </c>
      <c r="CG53" s="130" t="s">
        <v>111</v>
      </c>
      <c r="CH53" s="130" t="s">
        <v>111</v>
      </c>
      <c r="CI53" s="131" t="s">
        <v>111</v>
      </c>
      <c r="CJ53" s="131" t="s">
        <v>111</v>
      </c>
      <c r="CK53" s="131" t="s">
        <v>111</v>
      </c>
      <c r="CL53" s="131" t="s">
        <v>111</v>
      </c>
      <c r="CM53" s="131" t="s">
        <v>111</v>
      </c>
      <c r="CN53" s="131" t="s">
        <v>111</v>
      </c>
      <c r="CO53" s="131" t="s">
        <v>111</v>
      </c>
      <c r="CP53" s="131" t="s">
        <v>111</v>
      </c>
      <c r="CQ53" s="131" t="s">
        <v>111</v>
      </c>
      <c r="CR53" s="131" t="s">
        <v>111</v>
      </c>
      <c r="CS53" s="131" t="s">
        <v>111</v>
      </c>
      <c r="CT53" s="131" t="s">
        <v>111</v>
      </c>
      <c r="CU53" s="131" t="s">
        <v>115</v>
      </c>
      <c r="CV53" s="131" t="s">
        <v>111</v>
      </c>
      <c r="CW53" s="131" t="s">
        <v>111</v>
      </c>
      <c r="CX53" s="131" t="s">
        <v>111</v>
      </c>
      <c r="CY53" s="131" t="s">
        <v>111</v>
      </c>
      <c r="CZ53" s="131" t="s">
        <v>111</v>
      </c>
      <c r="DA53" s="131" t="s">
        <v>111</v>
      </c>
      <c r="DB53" s="131" t="s">
        <v>111</v>
      </c>
      <c r="DC53" s="131" t="s">
        <v>111</v>
      </c>
      <c r="DD53" s="131" t="s">
        <v>111</v>
      </c>
      <c r="DE53" s="131" t="s">
        <v>111</v>
      </c>
      <c r="DF53" s="131" t="s">
        <v>111</v>
      </c>
      <c r="DG53" s="131" t="s">
        <v>115</v>
      </c>
      <c r="DH53" s="131" t="s">
        <v>111</v>
      </c>
      <c r="DI53" s="131" t="s">
        <v>111</v>
      </c>
      <c r="DJ53" s="131" t="s">
        <v>115</v>
      </c>
      <c r="DK53" s="131" t="s">
        <v>111</v>
      </c>
      <c r="DL53" s="131" t="s">
        <v>111</v>
      </c>
      <c r="DM53" s="131" t="s">
        <v>111</v>
      </c>
      <c r="DN53" s="131" t="s">
        <v>111</v>
      </c>
      <c r="DO53" s="131" t="s">
        <v>111</v>
      </c>
      <c r="DP53" s="131" t="s">
        <v>111</v>
      </c>
      <c r="DQ53" s="131" t="s">
        <v>111</v>
      </c>
      <c r="DR53" s="131" t="s">
        <v>111</v>
      </c>
      <c r="DS53" s="131" t="s">
        <v>111</v>
      </c>
      <c r="DT53" s="131" t="s">
        <v>111</v>
      </c>
      <c r="DU53" s="131" t="s">
        <v>111</v>
      </c>
      <c r="DV53" s="132" t="s">
        <v>111</v>
      </c>
      <c r="DW53" s="132" t="s">
        <v>111</v>
      </c>
      <c r="DX53" s="132" t="s">
        <v>111</v>
      </c>
      <c r="DY53" s="132" t="s">
        <v>111</v>
      </c>
      <c r="DZ53" s="132" t="s">
        <v>111</v>
      </c>
      <c r="EA53" s="132" t="s">
        <v>111</v>
      </c>
      <c r="EB53" s="132" t="s">
        <v>111</v>
      </c>
      <c r="EC53" s="132" t="s">
        <v>111</v>
      </c>
      <c r="ED53" s="132" t="s">
        <v>111</v>
      </c>
      <c r="EE53" s="132" t="s">
        <v>111</v>
      </c>
      <c r="EF53" s="132" t="s">
        <v>111</v>
      </c>
      <c r="EG53" s="132" t="s">
        <v>111</v>
      </c>
      <c r="EH53" s="132" t="s">
        <v>111</v>
      </c>
      <c r="EI53" s="132" t="s">
        <v>111</v>
      </c>
      <c r="EJ53" s="132" t="s">
        <v>111</v>
      </c>
      <c r="EK53" s="132" t="s">
        <v>111</v>
      </c>
      <c r="EL53" s="132" t="s">
        <v>111</v>
      </c>
      <c r="EM53" s="132" t="s">
        <v>111</v>
      </c>
      <c r="EN53" s="132" t="s">
        <v>111</v>
      </c>
      <c r="EO53" s="132" t="s">
        <v>111</v>
      </c>
      <c r="EP53" s="132" t="s">
        <v>111</v>
      </c>
      <c r="EQ53" s="132" t="s">
        <v>111</v>
      </c>
      <c r="ER53" s="132" t="s">
        <v>111</v>
      </c>
      <c r="ES53" s="132" t="s">
        <v>111</v>
      </c>
      <c r="ET53" s="132" t="s">
        <v>115</v>
      </c>
      <c r="EU53" s="132" t="s">
        <v>111</v>
      </c>
      <c r="EV53" s="132" t="s">
        <v>111</v>
      </c>
      <c r="EW53" s="132" t="s">
        <v>111</v>
      </c>
      <c r="EX53" s="132" t="s">
        <v>111</v>
      </c>
      <c r="EY53" s="132" t="s">
        <v>115</v>
      </c>
      <c r="EZ53" s="132" t="s">
        <v>111</v>
      </c>
      <c r="FA53" s="132" t="s">
        <v>111</v>
      </c>
      <c r="FB53" s="132" t="s">
        <v>111</v>
      </c>
      <c r="FC53" s="132" t="s">
        <v>111</v>
      </c>
      <c r="FD53" s="132" t="s">
        <v>111</v>
      </c>
      <c r="FE53" s="132" t="s">
        <v>111</v>
      </c>
      <c r="FF53" s="132" t="s">
        <v>111</v>
      </c>
      <c r="FG53" s="132" t="s">
        <v>111</v>
      </c>
      <c r="FH53" s="132" t="s">
        <v>111</v>
      </c>
      <c r="FI53" s="136"/>
      <c r="FJ53" s="138" t="str">
        <f t="shared" si="5"/>
        <v>CUMPLE</v>
      </c>
      <c r="FK53" s="138" t="str">
        <f t="shared" si="6"/>
        <v>CUMPLE</v>
      </c>
      <c r="FL53" s="138" t="str">
        <f t="shared" si="7"/>
        <v>CUMPLE</v>
      </c>
      <c r="FM53" s="138" t="str">
        <f t="shared" si="8"/>
        <v>CUMPLE</v>
      </c>
      <c r="FN53" s="138" t="str">
        <f t="shared" si="9"/>
        <v>CUMPLE</v>
      </c>
      <c r="FO53" s="138" t="str">
        <f t="shared" si="10"/>
        <v>CUMPLE</v>
      </c>
      <c r="FP53" s="138" t="str">
        <f t="shared" si="11"/>
        <v>CUMPLE</v>
      </c>
      <c r="FQ53" s="138" t="str">
        <f t="shared" si="12"/>
        <v>NO CUMPLE</v>
      </c>
      <c r="FR53" s="138" t="str">
        <f t="shared" si="13"/>
        <v>CUMPLE</v>
      </c>
      <c r="FS53" s="138" t="str">
        <f t="shared" si="14"/>
        <v>CUMPLE</v>
      </c>
      <c r="FT53" s="138" t="str">
        <f t="shared" si="15"/>
        <v>CUMPLE</v>
      </c>
      <c r="FU53" s="138" t="str">
        <f t="shared" si="16"/>
        <v>CUMPLE</v>
      </c>
      <c r="FV53" s="138" t="str">
        <f t="shared" si="17"/>
        <v>NO CUMPLE</v>
      </c>
      <c r="FW53" s="138" t="str">
        <f t="shared" si="18"/>
        <v>CUMPLE</v>
      </c>
      <c r="FX53" s="138" t="str">
        <f t="shared" si="19"/>
        <v>CUMPLE</v>
      </c>
      <c r="FY53" s="138" t="str">
        <f t="shared" si="20"/>
        <v>CUMPLE</v>
      </c>
      <c r="FZ53" s="138" t="str">
        <f t="shared" si="21"/>
        <v>NO CUMPLE</v>
      </c>
      <c r="GA53" s="138" t="str">
        <f t="shared" si="22"/>
        <v>NO CUMPLE</v>
      </c>
      <c r="GB53" s="138" t="str">
        <f t="shared" si="23"/>
        <v>CUMPLE</v>
      </c>
      <c r="GC53" s="138" t="str">
        <f t="shared" si="24"/>
        <v>NO CUMPLE</v>
      </c>
      <c r="GD53" s="138" t="str">
        <f t="shared" si="25"/>
        <v>CUMPLE</v>
      </c>
      <c r="GE53" s="138" t="str">
        <f t="shared" si="26"/>
        <v>CUMPLE</v>
      </c>
      <c r="GF53" s="138" t="str">
        <f t="shared" si="27"/>
        <v>CUMPLE</v>
      </c>
      <c r="GG53" s="138" t="str">
        <f t="shared" si="28"/>
        <v>CUMPLE</v>
      </c>
      <c r="GH53" s="138" t="str">
        <f t="shared" si="29"/>
        <v>NO CUMPLE</v>
      </c>
      <c r="GI53" s="138" t="str">
        <f t="shared" si="30"/>
        <v>CUMPLE</v>
      </c>
      <c r="GJ53" s="138" t="str">
        <f t="shared" si="31"/>
        <v>CUMPLE</v>
      </c>
      <c r="GK53" s="138" t="str">
        <f t="shared" si="32"/>
        <v>NO CUMPLE</v>
      </c>
      <c r="GL53" s="138" t="str">
        <f t="shared" si="33"/>
        <v>CUMPLE</v>
      </c>
      <c r="GM53" s="138" t="str">
        <f t="shared" si="34"/>
        <v>NO CUMPLE</v>
      </c>
      <c r="GN53" s="138" t="str">
        <f t="shared" si="35"/>
        <v>CUMPLE</v>
      </c>
      <c r="GO53" s="138" t="str">
        <f t="shared" si="36"/>
        <v>CUMPLE</v>
      </c>
      <c r="GP53" s="138" t="str">
        <f t="shared" si="37"/>
        <v>CUMPLE</v>
      </c>
      <c r="GQ53" s="138" t="str">
        <f t="shared" si="38"/>
        <v>CUMPLE</v>
      </c>
      <c r="GR53" s="138" t="str">
        <f t="shared" si="39"/>
        <v>CUMPLE</v>
      </c>
      <c r="GS53" s="138" t="str">
        <f t="shared" si="40"/>
        <v>CUMPLE</v>
      </c>
      <c r="GT53" s="138" t="str">
        <f t="shared" si="41"/>
        <v>CUMPLE</v>
      </c>
      <c r="GU53" s="138" t="str">
        <f t="shared" si="42"/>
        <v>CUMPLE</v>
      </c>
      <c r="GV53" s="138" t="str">
        <f t="shared" si="43"/>
        <v>CUMPLE</v>
      </c>
      <c r="GW53" s="141"/>
      <c r="GX53" s="124" t="s">
        <v>369</v>
      </c>
      <c r="GY53" s="124" t="s">
        <v>369</v>
      </c>
      <c r="GZ53" s="124" t="s">
        <v>369</v>
      </c>
      <c r="HA53" s="124" t="s">
        <v>369</v>
      </c>
      <c r="HB53" s="124" t="s">
        <v>369</v>
      </c>
      <c r="HC53" s="124" t="s">
        <v>369</v>
      </c>
      <c r="HD53" s="124" t="s">
        <v>369</v>
      </c>
      <c r="HE53" s="124" t="s">
        <v>369</v>
      </c>
      <c r="HF53" s="124" t="s">
        <v>369</v>
      </c>
      <c r="HG53" s="124" t="s">
        <v>369</v>
      </c>
      <c r="HH53" s="124" t="s">
        <v>369</v>
      </c>
      <c r="HI53" s="124" t="s">
        <v>369</v>
      </c>
      <c r="HJ53" s="124" t="s">
        <v>369</v>
      </c>
      <c r="HK53" s="124" t="s">
        <v>369</v>
      </c>
      <c r="HL53" s="124" t="s">
        <v>369</v>
      </c>
      <c r="HM53" s="124" t="s">
        <v>369</v>
      </c>
      <c r="HN53" s="124" t="s">
        <v>369</v>
      </c>
      <c r="HO53" s="124" t="s">
        <v>369</v>
      </c>
      <c r="HP53" s="124" t="s">
        <v>111</v>
      </c>
      <c r="HQ53" s="124" t="s">
        <v>369</v>
      </c>
      <c r="HR53" s="124" t="s">
        <v>369</v>
      </c>
      <c r="HS53" s="124" t="s">
        <v>369</v>
      </c>
      <c r="HT53" s="124" t="s">
        <v>369</v>
      </c>
      <c r="HU53" s="124" t="s">
        <v>369</v>
      </c>
      <c r="HV53" s="124" t="s">
        <v>369</v>
      </c>
      <c r="HW53" s="124" t="s">
        <v>369</v>
      </c>
      <c r="HX53" s="124" t="s">
        <v>369</v>
      </c>
      <c r="HY53" s="124" t="s">
        <v>369</v>
      </c>
      <c r="HZ53" s="124" t="s">
        <v>369</v>
      </c>
      <c r="IA53" s="124" t="s">
        <v>369</v>
      </c>
      <c r="IB53" s="124" t="s">
        <v>369</v>
      </c>
      <c r="IC53" s="124" t="s">
        <v>369</v>
      </c>
      <c r="ID53" s="124" t="s">
        <v>369</v>
      </c>
      <c r="IE53" s="124" t="s">
        <v>369</v>
      </c>
      <c r="IF53" s="124" t="s">
        <v>369</v>
      </c>
      <c r="IG53" s="124" t="s">
        <v>369</v>
      </c>
      <c r="IH53" s="124" t="s">
        <v>369</v>
      </c>
      <c r="II53" s="124" t="s">
        <v>369</v>
      </c>
      <c r="IJ53" s="124" t="s">
        <v>369</v>
      </c>
      <c r="IK53" s="142"/>
      <c r="IL53" s="154" t="s">
        <v>369</v>
      </c>
      <c r="IM53" s="154" t="s">
        <v>369</v>
      </c>
      <c r="IN53" s="154" t="s">
        <v>369</v>
      </c>
      <c r="IO53" s="154" t="s">
        <v>369</v>
      </c>
      <c r="IP53" s="154" t="s">
        <v>369</v>
      </c>
      <c r="IQ53" s="154" t="s">
        <v>369</v>
      </c>
      <c r="IR53" s="154" t="s">
        <v>369</v>
      </c>
      <c r="IS53" s="154" t="s">
        <v>369</v>
      </c>
      <c r="IT53" s="154" t="s">
        <v>369</v>
      </c>
      <c r="IU53" s="154" t="s">
        <v>369</v>
      </c>
      <c r="IV53" s="154" t="s">
        <v>369</v>
      </c>
      <c r="IW53" s="154" t="s">
        <v>369</v>
      </c>
      <c r="IX53" s="154" t="s">
        <v>369</v>
      </c>
      <c r="IY53" s="154" t="s">
        <v>369</v>
      </c>
      <c r="IZ53" s="154" t="s">
        <v>369</v>
      </c>
      <c r="JA53" s="154" t="s">
        <v>369</v>
      </c>
      <c r="JB53" s="154" t="s">
        <v>369</v>
      </c>
      <c r="JC53" s="154" t="s">
        <v>369</v>
      </c>
      <c r="JD53" s="154" t="s">
        <v>111</v>
      </c>
      <c r="JE53" s="154" t="s">
        <v>369</v>
      </c>
      <c r="JF53" s="154" t="s">
        <v>369</v>
      </c>
      <c r="JG53" s="154" t="s">
        <v>369</v>
      </c>
      <c r="JH53" s="154" t="s">
        <v>369</v>
      </c>
      <c r="JI53" s="154" t="s">
        <v>369</v>
      </c>
      <c r="JJ53" s="154" t="s">
        <v>369</v>
      </c>
      <c r="JK53" s="154" t="s">
        <v>369</v>
      </c>
      <c r="JL53" s="154" t="s">
        <v>369</v>
      </c>
      <c r="JM53" s="154" t="s">
        <v>369</v>
      </c>
      <c r="JN53" s="154" t="s">
        <v>369</v>
      </c>
      <c r="JO53" s="154" t="s">
        <v>369</v>
      </c>
      <c r="JP53" s="154" t="s">
        <v>369</v>
      </c>
      <c r="JQ53" s="154" t="s">
        <v>369</v>
      </c>
      <c r="JR53" s="154" t="s">
        <v>369</v>
      </c>
      <c r="JS53" s="154" t="s">
        <v>369</v>
      </c>
      <c r="JT53" s="154" t="s">
        <v>369</v>
      </c>
      <c r="JU53" s="154" t="s">
        <v>369</v>
      </c>
      <c r="JV53" s="154" t="s">
        <v>369</v>
      </c>
      <c r="JW53" s="154" t="s">
        <v>369</v>
      </c>
      <c r="JX53" s="154" t="s">
        <v>369</v>
      </c>
      <c r="JY53" s="141"/>
      <c r="JZ53" s="166" t="str">
        <f t="shared" si="44"/>
        <v/>
      </c>
      <c r="KA53" s="166" t="str">
        <f t="shared" si="45"/>
        <v/>
      </c>
      <c r="KB53" s="166" t="str">
        <f t="shared" si="46"/>
        <v/>
      </c>
      <c r="KC53" s="166" t="str">
        <f t="shared" si="47"/>
        <v/>
      </c>
      <c r="KD53" s="166" t="str">
        <f t="shared" si="48"/>
        <v/>
      </c>
      <c r="KE53" s="166" t="str">
        <f t="shared" si="49"/>
        <v/>
      </c>
      <c r="KF53" s="166" t="str">
        <f t="shared" si="50"/>
        <v/>
      </c>
      <c r="KG53" s="166" t="str">
        <f t="shared" si="51"/>
        <v/>
      </c>
      <c r="KH53" s="166" t="str">
        <f t="shared" si="52"/>
        <v/>
      </c>
      <c r="KI53" s="166" t="str">
        <f t="shared" si="53"/>
        <v/>
      </c>
      <c r="KJ53" s="166" t="str">
        <f t="shared" si="54"/>
        <v/>
      </c>
      <c r="KK53" s="166" t="str">
        <f t="shared" si="55"/>
        <v/>
      </c>
      <c r="KL53" s="166" t="str">
        <f t="shared" si="56"/>
        <v/>
      </c>
      <c r="KM53" s="166" t="str">
        <f t="shared" si="57"/>
        <v/>
      </c>
      <c r="KN53" s="166" t="str">
        <f t="shared" si="58"/>
        <v/>
      </c>
      <c r="KO53" s="166" t="str">
        <f t="shared" si="59"/>
        <v/>
      </c>
      <c r="KP53" s="166" t="str">
        <f t="shared" si="60"/>
        <v/>
      </c>
      <c r="KQ53" s="166" t="str">
        <f t="shared" si="61"/>
        <v/>
      </c>
      <c r="KR53" s="166">
        <f t="shared" si="62"/>
        <v>17731000</v>
      </c>
      <c r="KS53" s="166" t="str">
        <f t="shared" si="63"/>
        <v/>
      </c>
      <c r="KT53" s="166" t="str">
        <f t="shared" si="64"/>
        <v/>
      </c>
      <c r="KU53" s="166" t="str">
        <f t="shared" si="65"/>
        <v/>
      </c>
      <c r="KV53" s="166" t="str">
        <f t="shared" si="66"/>
        <v/>
      </c>
      <c r="KW53" s="166" t="str">
        <f t="shared" si="67"/>
        <v/>
      </c>
      <c r="KX53" s="166" t="str">
        <f t="shared" si="68"/>
        <v/>
      </c>
      <c r="KY53" s="166" t="str">
        <f t="shared" si="69"/>
        <v/>
      </c>
      <c r="KZ53" s="166" t="str">
        <f t="shared" si="70"/>
        <v/>
      </c>
      <c r="LA53" s="166" t="str">
        <f t="shared" si="71"/>
        <v/>
      </c>
      <c r="LB53" s="166" t="str">
        <f t="shared" si="72"/>
        <v/>
      </c>
      <c r="LC53" s="166" t="str">
        <f t="shared" si="73"/>
        <v/>
      </c>
      <c r="LD53" s="166" t="str">
        <f t="shared" si="74"/>
        <v/>
      </c>
      <c r="LE53" s="166" t="str">
        <f t="shared" si="75"/>
        <v/>
      </c>
      <c r="LF53" s="166" t="str">
        <f t="shared" si="76"/>
        <v/>
      </c>
      <c r="LG53" s="166" t="str">
        <f t="shared" si="77"/>
        <v/>
      </c>
      <c r="LH53" s="166" t="str">
        <f t="shared" si="78"/>
        <v/>
      </c>
      <c r="LI53" s="166" t="str">
        <f t="shared" si="79"/>
        <v/>
      </c>
      <c r="LJ53" s="166" t="str">
        <f t="shared" si="80"/>
        <v/>
      </c>
      <c r="LK53" s="166" t="str">
        <f t="shared" si="81"/>
        <v/>
      </c>
      <c r="LL53" s="166" t="str">
        <f t="shared" si="82"/>
        <v/>
      </c>
      <c r="LM53" s="168">
        <f t="shared" si="83"/>
        <v>17731000</v>
      </c>
      <c r="LN53" s="115"/>
      <c r="LO53" s="115"/>
      <c r="LP53" s="115"/>
      <c r="LQ53" s="115"/>
      <c r="LR53" s="115"/>
      <c r="LS53" s="115"/>
      <c r="LT53" s="115"/>
      <c r="LU53" s="115"/>
      <c r="LV53" s="115"/>
      <c r="LW53" s="115"/>
      <c r="LX53" s="115"/>
      <c r="LY53" s="115"/>
      <c r="LZ53" s="115"/>
      <c r="MA53" s="115"/>
      <c r="MB53" s="115"/>
      <c r="MC53" s="115"/>
      <c r="MD53" s="115"/>
      <c r="ME53" s="115"/>
      <c r="MF53" s="115">
        <v>24</v>
      </c>
      <c r="MG53" s="115"/>
      <c r="MH53" s="115"/>
      <c r="MI53" s="115"/>
      <c r="MJ53" s="115"/>
      <c r="MK53" s="115"/>
      <c r="ML53" s="115"/>
      <c r="MM53" s="115"/>
      <c r="MN53" s="115"/>
      <c r="MO53" s="115"/>
      <c r="MP53" s="115"/>
      <c r="MQ53" s="115"/>
      <c r="MR53" s="115"/>
      <c r="MS53" s="115"/>
      <c r="MT53" s="115"/>
      <c r="MU53" s="115"/>
      <c r="MV53" s="115"/>
      <c r="MW53" s="115"/>
      <c r="MX53" s="115"/>
      <c r="MY53" s="115"/>
      <c r="MZ53" s="115"/>
      <c r="NA53" s="142"/>
      <c r="NB53" s="115">
        <f t="shared" si="84"/>
        <v>0</v>
      </c>
      <c r="NC53" s="115">
        <f t="shared" si="85"/>
        <v>0</v>
      </c>
      <c r="ND53" s="115">
        <f t="shared" si="86"/>
        <v>0</v>
      </c>
      <c r="NE53" s="115">
        <f t="shared" si="87"/>
        <v>0</v>
      </c>
      <c r="NF53" s="115">
        <f t="shared" si="88"/>
        <v>0</v>
      </c>
      <c r="NG53" s="115">
        <f t="shared" si="89"/>
        <v>0</v>
      </c>
      <c r="NH53" s="115">
        <f t="shared" si="90"/>
        <v>0</v>
      </c>
      <c r="NI53" s="115">
        <f t="shared" si="91"/>
        <v>0</v>
      </c>
      <c r="NJ53" s="115">
        <f t="shared" si="92"/>
        <v>0</v>
      </c>
      <c r="NK53" s="115">
        <f t="shared" si="93"/>
        <v>0</v>
      </c>
      <c r="NL53" s="115">
        <f t="shared" si="94"/>
        <v>0</v>
      </c>
      <c r="NM53" s="115">
        <f t="shared" si="95"/>
        <v>0</v>
      </c>
      <c r="NN53" s="115">
        <f t="shared" si="96"/>
        <v>0</v>
      </c>
      <c r="NO53" s="115">
        <f t="shared" si="97"/>
        <v>0</v>
      </c>
      <c r="NP53" s="115">
        <f t="shared" si="98"/>
        <v>0</v>
      </c>
      <c r="NQ53" s="115">
        <f t="shared" si="99"/>
        <v>0</v>
      </c>
      <c r="NR53" s="115">
        <f t="shared" si="100"/>
        <v>0</v>
      </c>
      <c r="NS53" s="115">
        <f t="shared" si="101"/>
        <v>0</v>
      </c>
      <c r="NT53" s="115">
        <f t="shared" si="102"/>
        <v>0</v>
      </c>
      <c r="NU53" s="115">
        <f t="shared" si="103"/>
        <v>0</v>
      </c>
      <c r="NV53" s="115">
        <f t="shared" si="104"/>
        <v>0</v>
      </c>
      <c r="NW53" s="115">
        <f t="shared" si="105"/>
        <v>0</v>
      </c>
      <c r="NX53" s="115">
        <f t="shared" si="106"/>
        <v>0</v>
      </c>
      <c r="NY53" s="115">
        <f t="shared" si="107"/>
        <v>0</v>
      </c>
      <c r="NZ53" s="115">
        <f t="shared" si="108"/>
        <v>0</v>
      </c>
      <c r="OA53" s="115">
        <f t="shared" si="109"/>
        <v>0</v>
      </c>
      <c r="OB53" s="115">
        <f t="shared" si="110"/>
        <v>0</v>
      </c>
      <c r="OC53" s="115">
        <f t="shared" si="111"/>
        <v>0</v>
      </c>
      <c r="OD53" s="115">
        <f t="shared" si="112"/>
        <v>0</v>
      </c>
      <c r="OE53" s="115">
        <f t="shared" si="113"/>
        <v>0</v>
      </c>
      <c r="OF53" s="115">
        <f t="shared" si="114"/>
        <v>0</v>
      </c>
      <c r="OG53" s="115">
        <f t="shared" si="115"/>
        <v>0</v>
      </c>
      <c r="OH53" s="115">
        <f t="shared" si="116"/>
        <v>0</v>
      </c>
      <c r="OI53" s="115">
        <f t="shared" si="117"/>
        <v>0</v>
      </c>
      <c r="OJ53" s="115">
        <f t="shared" si="118"/>
        <v>0</v>
      </c>
      <c r="OK53" s="115">
        <f t="shared" si="119"/>
        <v>0</v>
      </c>
      <c r="OL53" s="115">
        <f t="shared" si="120"/>
        <v>0</v>
      </c>
      <c r="OM53" s="115">
        <f t="shared" si="121"/>
        <v>0</v>
      </c>
      <c r="ON53" s="115">
        <f t="shared" si="122"/>
        <v>0</v>
      </c>
      <c r="OO53" s="142"/>
      <c r="OP53" s="170" t="str">
        <f t="shared" si="123"/>
        <v/>
      </c>
      <c r="OQ53" s="170" t="str">
        <f t="shared" si="124"/>
        <v/>
      </c>
      <c r="OR53" s="170" t="str">
        <f t="shared" si="125"/>
        <v/>
      </c>
      <c r="OS53" s="170" t="str">
        <f t="shared" si="126"/>
        <v/>
      </c>
      <c r="OT53" s="170" t="str">
        <f t="shared" si="127"/>
        <v/>
      </c>
      <c r="OU53" s="170" t="str">
        <f t="shared" si="128"/>
        <v/>
      </c>
      <c r="OV53" s="170" t="str">
        <f t="shared" si="129"/>
        <v/>
      </c>
      <c r="OW53" s="170" t="str">
        <f t="shared" si="130"/>
        <v/>
      </c>
      <c r="OX53" s="170" t="str">
        <f t="shared" si="131"/>
        <v/>
      </c>
      <c r="OY53" s="170" t="str">
        <f t="shared" si="132"/>
        <v/>
      </c>
      <c r="OZ53" s="170" t="str">
        <f t="shared" si="133"/>
        <v/>
      </c>
      <c r="PA53" s="170" t="str">
        <f t="shared" si="134"/>
        <v/>
      </c>
      <c r="PB53" s="170" t="str">
        <f t="shared" si="135"/>
        <v/>
      </c>
      <c r="PC53" s="170" t="str">
        <f t="shared" si="136"/>
        <v/>
      </c>
      <c r="PD53" s="170" t="str">
        <f t="shared" si="137"/>
        <v/>
      </c>
      <c r="PE53" s="170" t="str">
        <f t="shared" si="138"/>
        <v/>
      </c>
      <c r="PF53" s="170" t="str">
        <f t="shared" si="139"/>
        <v/>
      </c>
      <c r="PG53" s="170" t="str">
        <f t="shared" si="140"/>
        <v/>
      </c>
      <c r="PH53" s="170">
        <f t="shared" si="141"/>
        <v>45</v>
      </c>
      <c r="PI53" s="170" t="str">
        <f t="shared" si="142"/>
        <v/>
      </c>
      <c r="PJ53" s="170" t="str">
        <f t="shared" si="143"/>
        <v/>
      </c>
      <c r="PK53" s="170" t="str">
        <f t="shared" si="144"/>
        <v/>
      </c>
      <c r="PL53" s="170" t="str">
        <f t="shared" si="145"/>
        <v/>
      </c>
      <c r="PM53" s="170" t="str">
        <f t="shared" si="146"/>
        <v/>
      </c>
      <c r="PN53" s="170" t="str">
        <f t="shared" si="147"/>
        <v/>
      </c>
      <c r="PO53" s="170" t="str">
        <f t="shared" si="148"/>
        <v/>
      </c>
      <c r="PP53" s="170" t="str">
        <f t="shared" si="149"/>
        <v/>
      </c>
      <c r="PQ53" s="170" t="str">
        <f t="shared" si="150"/>
        <v/>
      </c>
      <c r="PR53" s="170" t="str">
        <f t="shared" si="151"/>
        <v/>
      </c>
      <c r="PS53" s="170" t="str">
        <f t="shared" si="152"/>
        <v/>
      </c>
      <c r="PT53" s="170" t="str">
        <f t="shared" si="153"/>
        <v/>
      </c>
      <c r="PU53" s="170" t="str">
        <f t="shared" si="154"/>
        <v/>
      </c>
      <c r="PV53" s="170" t="str">
        <f t="shared" si="155"/>
        <v/>
      </c>
      <c r="PW53" s="170" t="str">
        <f t="shared" si="156"/>
        <v/>
      </c>
      <c r="PX53" s="170" t="str">
        <f t="shared" si="157"/>
        <v/>
      </c>
      <c r="PY53" s="170" t="str">
        <f t="shared" si="158"/>
        <v/>
      </c>
      <c r="PZ53" s="170" t="str">
        <f t="shared" si="159"/>
        <v/>
      </c>
      <c r="QA53" s="170" t="str">
        <f t="shared" si="160"/>
        <v/>
      </c>
      <c r="QB53" s="170" t="str">
        <f t="shared" si="161"/>
        <v/>
      </c>
      <c r="QC53" s="172"/>
      <c r="QD53" s="171" t="str">
        <f t="shared" si="162"/>
        <v/>
      </c>
      <c r="QE53" s="172" t="str">
        <f t="shared" si="163"/>
        <v/>
      </c>
      <c r="QF53" s="172" t="str">
        <f t="shared" si="164"/>
        <v/>
      </c>
      <c r="QG53" s="172" t="str">
        <f t="shared" si="165"/>
        <v/>
      </c>
      <c r="QH53" s="172" t="str">
        <f t="shared" si="166"/>
        <v/>
      </c>
      <c r="QI53" s="172" t="str">
        <f t="shared" si="167"/>
        <v/>
      </c>
      <c r="QJ53" s="172" t="str">
        <f t="shared" si="168"/>
        <v/>
      </c>
      <c r="QK53" s="172" t="str">
        <f t="shared" si="169"/>
        <v/>
      </c>
      <c r="QL53" s="172" t="str">
        <f t="shared" si="170"/>
        <v/>
      </c>
      <c r="QM53" s="172" t="str">
        <f t="shared" si="171"/>
        <v/>
      </c>
      <c r="QN53" s="172" t="str">
        <f t="shared" si="172"/>
        <v/>
      </c>
      <c r="QO53" s="172" t="str">
        <f t="shared" si="173"/>
        <v/>
      </c>
      <c r="QP53" s="172" t="str">
        <f t="shared" si="174"/>
        <v/>
      </c>
      <c r="QQ53" s="172" t="str">
        <f t="shared" si="175"/>
        <v/>
      </c>
      <c r="QR53" s="172" t="str">
        <f t="shared" si="176"/>
        <v/>
      </c>
      <c r="QS53" s="172" t="str">
        <f t="shared" si="177"/>
        <v/>
      </c>
      <c r="QT53" s="172" t="str">
        <f t="shared" si="178"/>
        <v/>
      </c>
      <c r="QU53" s="172" t="str">
        <f t="shared" si="179"/>
        <v/>
      </c>
      <c r="QV53" s="172">
        <f t="shared" si="180"/>
        <v>45</v>
      </c>
      <c r="QW53" s="172" t="str">
        <f t="shared" si="181"/>
        <v/>
      </c>
      <c r="QX53" s="172" t="str">
        <f t="shared" si="182"/>
        <v/>
      </c>
      <c r="QY53" s="172" t="str">
        <f t="shared" si="183"/>
        <v/>
      </c>
      <c r="QZ53" s="172" t="str">
        <f t="shared" si="184"/>
        <v/>
      </c>
      <c r="RA53" s="172" t="str">
        <f t="shared" si="185"/>
        <v/>
      </c>
      <c r="RB53" s="172" t="str">
        <f t="shared" si="186"/>
        <v/>
      </c>
      <c r="RC53" s="172" t="str">
        <f t="shared" si="187"/>
        <v/>
      </c>
      <c r="RD53" s="172" t="str">
        <f t="shared" si="188"/>
        <v/>
      </c>
      <c r="RE53" s="172" t="str">
        <f t="shared" si="189"/>
        <v/>
      </c>
      <c r="RF53" s="172" t="str">
        <f t="shared" si="190"/>
        <v/>
      </c>
      <c r="RG53" s="172" t="str">
        <f t="shared" si="191"/>
        <v/>
      </c>
      <c r="RH53" s="172" t="str">
        <f t="shared" si="192"/>
        <v/>
      </c>
      <c r="RI53" s="172" t="str">
        <f t="shared" si="193"/>
        <v/>
      </c>
      <c r="RJ53" s="172" t="str">
        <f t="shared" si="194"/>
        <v/>
      </c>
      <c r="RK53" s="172" t="str">
        <f t="shared" si="195"/>
        <v/>
      </c>
      <c r="RL53" s="172" t="str">
        <f t="shared" si="196"/>
        <v/>
      </c>
      <c r="RM53" s="172" t="str">
        <f t="shared" si="197"/>
        <v/>
      </c>
      <c r="RN53" s="172" t="str">
        <f t="shared" si="198"/>
        <v/>
      </c>
      <c r="RO53" s="172" t="str">
        <f t="shared" si="199"/>
        <v/>
      </c>
      <c r="RP53" s="172" t="str">
        <f t="shared" si="200"/>
        <v/>
      </c>
      <c r="RQ53" s="173">
        <f t="shared" si="201"/>
        <v>45</v>
      </c>
      <c r="RR53" s="21" t="str">
        <f t="shared" si="202"/>
        <v/>
      </c>
      <c r="RS53" s="21" t="str">
        <f t="shared" si="203"/>
        <v/>
      </c>
      <c r="RT53" s="21" t="str">
        <f t="shared" si="204"/>
        <v>ICL DIDACTICA LTDA</v>
      </c>
      <c r="RU53" s="21" t="str">
        <f t="shared" si="205"/>
        <v/>
      </c>
      <c r="RV53" s="21" t="str">
        <f t="shared" si="206"/>
        <v/>
      </c>
      <c r="RW53" s="21" t="str">
        <f t="shared" si="207"/>
        <v/>
      </c>
      <c r="RX53" s="174" t="str">
        <f t="shared" si="208"/>
        <v>ICL DIDACTICA LTDA</v>
      </c>
      <c r="RY53" s="175" t="str">
        <f t="shared" si="209"/>
        <v/>
      </c>
      <c r="RZ53" s="175" t="str">
        <f t="shared" si="210"/>
        <v/>
      </c>
      <c r="SA53" s="175">
        <f t="shared" si="211"/>
        <v>17731000</v>
      </c>
      <c r="SB53" s="175" t="str">
        <f t="shared" si="212"/>
        <v/>
      </c>
      <c r="SC53" s="175" t="str">
        <f t="shared" si="213"/>
        <v/>
      </c>
      <c r="SD53" s="175" t="str">
        <f t="shared" si="214"/>
        <v/>
      </c>
      <c r="SE53" s="175">
        <f t="shared" si="215"/>
        <v>17731000</v>
      </c>
      <c r="SF53" s="176"/>
    </row>
    <row r="54" spans="1:500" ht="25.5" hidden="1">
      <c r="A54" s="75">
        <v>44</v>
      </c>
      <c r="B54" s="83" t="s">
        <v>198</v>
      </c>
      <c r="C54" s="97" t="s">
        <v>204</v>
      </c>
      <c r="D54" s="76" t="s">
        <v>205</v>
      </c>
      <c r="E54" s="87" t="s">
        <v>211</v>
      </c>
      <c r="F54" s="77">
        <v>3</v>
      </c>
      <c r="G54" s="106">
        <v>10961542.199999999</v>
      </c>
      <c r="H54" s="109" t="s">
        <v>369</v>
      </c>
      <c r="I54" s="109" t="s">
        <v>369</v>
      </c>
      <c r="J54" s="109" t="s">
        <v>369</v>
      </c>
      <c r="K54" s="109" t="s">
        <v>369</v>
      </c>
      <c r="L54" s="109" t="s">
        <v>369</v>
      </c>
      <c r="M54" s="109" t="s">
        <v>369</v>
      </c>
      <c r="N54" s="109" t="s">
        <v>369</v>
      </c>
      <c r="O54" s="109" t="s">
        <v>369</v>
      </c>
      <c r="P54" s="109" t="s">
        <v>369</v>
      </c>
      <c r="Q54" s="109" t="s">
        <v>369</v>
      </c>
      <c r="R54" s="109" t="s">
        <v>369</v>
      </c>
      <c r="S54" s="109" t="s">
        <v>369</v>
      </c>
      <c r="T54" s="109" t="s">
        <v>369</v>
      </c>
      <c r="U54" s="109" t="s">
        <v>369</v>
      </c>
      <c r="V54" s="109" t="s">
        <v>369</v>
      </c>
      <c r="W54" s="109" t="s">
        <v>369</v>
      </c>
      <c r="X54" s="109" t="s">
        <v>369</v>
      </c>
      <c r="Y54" s="109" t="s">
        <v>369</v>
      </c>
      <c r="Z54" s="110">
        <v>10942050</v>
      </c>
      <c r="AA54" s="109" t="s">
        <v>369</v>
      </c>
      <c r="AB54" s="109" t="s">
        <v>369</v>
      </c>
      <c r="AC54" s="109" t="s">
        <v>369</v>
      </c>
      <c r="AD54" s="109" t="s">
        <v>369</v>
      </c>
      <c r="AE54" s="109" t="s">
        <v>369</v>
      </c>
      <c r="AF54" s="109" t="s">
        <v>369</v>
      </c>
      <c r="AG54" s="109" t="s">
        <v>369</v>
      </c>
      <c r="AH54" s="109" t="s">
        <v>369</v>
      </c>
      <c r="AI54" s="109" t="s">
        <v>369</v>
      </c>
      <c r="AJ54" s="109" t="s">
        <v>369</v>
      </c>
      <c r="AK54" s="109" t="s">
        <v>369</v>
      </c>
      <c r="AL54" s="109" t="s">
        <v>369</v>
      </c>
      <c r="AM54" s="109" t="s">
        <v>369</v>
      </c>
      <c r="AN54" s="109" t="s">
        <v>369</v>
      </c>
      <c r="AO54" s="109" t="s">
        <v>369</v>
      </c>
      <c r="AP54" s="109" t="s">
        <v>369</v>
      </c>
      <c r="AQ54" s="109" t="s">
        <v>369</v>
      </c>
      <c r="AR54" s="109" t="s">
        <v>369</v>
      </c>
      <c r="AS54" s="109" t="s">
        <v>369</v>
      </c>
      <c r="AT54" s="109" t="s">
        <v>369</v>
      </c>
      <c r="AU54" s="144"/>
      <c r="AV54" s="130" t="s">
        <v>111</v>
      </c>
      <c r="AW54" s="130" t="s">
        <v>111</v>
      </c>
      <c r="AX54" s="130" t="s">
        <v>111</v>
      </c>
      <c r="AY54" s="130" t="s">
        <v>111</v>
      </c>
      <c r="AZ54" s="130" t="s">
        <v>111</v>
      </c>
      <c r="BA54" s="130" t="s">
        <v>111</v>
      </c>
      <c r="BB54" s="130" t="s">
        <v>111</v>
      </c>
      <c r="BC54" s="130" t="s">
        <v>115</v>
      </c>
      <c r="BD54" s="130" t="s">
        <v>111</v>
      </c>
      <c r="BE54" s="130" t="s">
        <v>111</v>
      </c>
      <c r="BF54" s="130" t="s">
        <v>111</v>
      </c>
      <c r="BG54" s="130" t="s">
        <v>111</v>
      </c>
      <c r="BH54" s="130" t="s">
        <v>115</v>
      </c>
      <c r="BI54" s="130" t="s">
        <v>111</v>
      </c>
      <c r="BJ54" s="130" t="s">
        <v>111</v>
      </c>
      <c r="BK54" s="130" t="s">
        <v>111</v>
      </c>
      <c r="BL54" s="130" t="s">
        <v>115</v>
      </c>
      <c r="BM54" s="130" t="s">
        <v>115</v>
      </c>
      <c r="BN54" s="130" t="s">
        <v>111</v>
      </c>
      <c r="BO54" s="130" t="s">
        <v>115</v>
      </c>
      <c r="BP54" s="130" t="s">
        <v>111</v>
      </c>
      <c r="BQ54" s="130" t="s">
        <v>111</v>
      </c>
      <c r="BR54" s="130" t="s">
        <v>111</v>
      </c>
      <c r="BS54" s="130" t="s">
        <v>111</v>
      </c>
      <c r="BT54" s="130" t="s">
        <v>111</v>
      </c>
      <c r="BU54" s="130" t="s">
        <v>111</v>
      </c>
      <c r="BV54" s="130" t="s">
        <v>111</v>
      </c>
      <c r="BW54" s="130" t="s">
        <v>111</v>
      </c>
      <c r="BX54" s="130" t="s">
        <v>111</v>
      </c>
      <c r="BY54" s="130" t="s">
        <v>115</v>
      </c>
      <c r="BZ54" s="130" t="s">
        <v>111</v>
      </c>
      <c r="CA54" s="130" t="s">
        <v>111</v>
      </c>
      <c r="CB54" s="130" t="s">
        <v>111</v>
      </c>
      <c r="CC54" s="130" t="s">
        <v>111</v>
      </c>
      <c r="CD54" s="130" t="s">
        <v>111</v>
      </c>
      <c r="CE54" s="130" t="s">
        <v>111</v>
      </c>
      <c r="CF54" s="130" t="s">
        <v>111</v>
      </c>
      <c r="CG54" s="130" t="s">
        <v>111</v>
      </c>
      <c r="CH54" s="130" t="s">
        <v>111</v>
      </c>
      <c r="CI54" s="131" t="s">
        <v>111</v>
      </c>
      <c r="CJ54" s="131" t="s">
        <v>111</v>
      </c>
      <c r="CK54" s="131" t="s">
        <v>111</v>
      </c>
      <c r="CL54" s="131" t="s">
        <v>111</v>
      </c>
      <c r="CM54" s="131" t="s">
        <v>111</v>
      </c>
      <c r="CN54" s="131" t="s">
        <v>111</v>
      </c>
      <c r="CO54" s="131" t="s">
        <v>111</v>
      </c>
      <c r="CP54" s="131" t="s">
        <v>111</v>
      </c>
      <c r="CQ54" s="131" t="s">
        <v>111</v>
      </c>
      <c r="CR54" s="131" t="s">
        <v>111</v>
      </c>
      <c r="CS54" s="131" t="s">
        <v>111</v>
      </c>
      <c r="CT54" s="131" t="s">
        <v>111</v>
      </c>
      <c r="CU54" s="131" t="s">
        <v>115</v>
      </c>
      <c r="CV54" s="131" t="s">
        <v>111</v>
      </c>
      <c r="CW54" s="131" t="s">
        <v>111</v>
      </c>
      <c r="CX54" s="131" t="s">
        <v>111</v>
      </c>
      <c r="CY54" s="131" t="s">
        <v>111</v>
      </c>
      <c r="CZ54" s="131" t="s">
        <v>111</v>
      </c>
      <c r="DA54" s="131" t="s">
        <v>111</v>
      </c>
      <c r="DB54" s="131" t="s">
        <v>111</v>
      </c>
      <c r="DC54" s="131" t="s">
        <v>111</v>
      </c>
      <c r="DD54" s="131" t="s">
        <v>111</v>
      </c>
      <c r="DE54" s="131" t="s">
        <v>111</v>
      </c>
      <c r="DF54" s="131" t="s">
        <v>111</v>
      </c>
      <c r="DG54" s="131" t="s">
        <v>115</v>
      </c>
      <c r="DH54" s="131" t="s">
        <v>111</v>
      </c>
      <c r="DI54" s="131" t="s">
        <v>111</v>
      </c>
      <c r="DJ54" s="131" t="s">
        <v>115</v>
      </c>
      <c r="DK54" s="131" t="s">
        <v>111</v>
      </c>
      <c r="DL54" s="131" t="s">
        <v>111</v>
      </c>
      <c r="DM54" s="131" t="s">
        <v>111</v>
      </c>
      <c r="DN54" s="131" t="s">
        <v>111</v>
      </c>
      <c r="DO54" s="131" t="s">
        <v>111</v>
      </c>
      <c r="DP54" s="131" t="s">
        <v>111</v>
      </c>
      <c r="DQ54" s="131" t="s">
        <v>111</v>
      </c>
      <c r="DR54" s="131" t="s">
        <v>111</v>
      </c>
      <c r="DS54" s="131" t="s">
        <v>111</v>
      </c>
      <c r="DT54" s="131" t="s">
        <v>111</v>
      </c>
      <c r="DU54" s="131" t="s">
        <v>111</v>
      </c>
      <c r="DV54" s="132" t="s">
        <v>111</v>
      </c>
      <c r="DW54" s="132" t="s">
        <v>111</v>
      </c>
      <c r="DX54" s="132" t="s">
        <v>111</v>
      </c>
      <c r="DY54" s="132" t="s">
        <v>111</v>
      </c>
      <c r="DZ54" s="132" t="s">
        <v>111</v>
      </c>
      <c r="EA54" s="132" t="s">
        <v>111</v>
      </c>
      <c r="EB54" s="132" t="s">
        <v>111</v>
      </c>
      <c r="EC54" s="132" t="s">
        <v>111</v>
      </c>
      <c r="ED54" s="132" t="s">
        <v>111</v>
      </c>
      <c r="EE54" s="132" t="s">
        <v>111</v>
      </c>
      <c r="EF54" s="132" t="s">
        <v>111</v>
      </c>
      <c r="EG54" s="132" t="s">
        <v>111</v>
      </c>
      <c r="EH54" s="132" t="s">
        <v>111</v>
      </c>
      <c r="EI54" s="132" t="s">
        <v>111</v>
      </c>
      <c r="EJ54" s="132" t="s">
        <v>111</v>
      </c>
      <c r="EK54" s="132" t="s">
        <v>111</v>
      </c>
      <c r="EL54" s="132" t="s">
        <v>111</v>
      </c>
      <c r="EM54" s="132" t="s">
        <v>111</v>
      </c>
      <c r="EN54" s="132" t="s">
        <v>111</v>
      </c>
      <c r="EO54" s="132" t="s">
        <v>111</v>
      </c>
      <c r="EP54" s="132" t="s">
        <v>111</v>
      </c>
      <c r="EQ54" s="132" t="s">
        <v>111</v>
      </c>
      <c r="ER54" s="132" t="s">
        <v>111</v>
      </c>
      <c r="ES54" s="132" t="s">
        <v>111</v>
      </c>
      <c r="ET54" s="132" t="s">
        <v>115</v>
      </c>
      <c r="EU54" s="132" t="s">
        <v>111</v>
      </c>
      <c r="EV54" s="132" t="s">
        <v>111</v>
      </c>
      <c r="EW54" s="132" t="s">
        <v>111</v>
      </c>
      <c r="EX54" s="132" t="s">
        <v>111</v>
      </c>
      <c r="EY54" s="132" t="s">
        <v>115</v>
      </c>
      <c r="EZ54" s="132" t="s">
        <v>111</v>
      </c>
      <c r="FA54" s="132" t="s">
        <v>111</v>
      </c>
      <c r="FB54" s="132" t="s">
        <v>111</v>
      </c>
      <c r="FC54" s="132" t="s">
        <v>111</v>
      </c>
      <c r="FD54" s="132" t="s">
        <v>111</v>
      </c>
      <c r="FE54" s="132" t="s">
        <v>111</v>
      </c>
      <c r="FF54" s="132" t="s">
        <v>111</v>
      </c>
      <c r="FG54" s="132" t="s">
        <v>111</v>
      </c>
      <c r="FH54" s="132" t="s">
        <v>111</v>
      </c>
      <c r="FI54" s="136"/>
      <c r="FJ54" s="138" t="str">
        <f t="shared" si="5"/>
        <v>CUMPLE</v>
      </c>
      <c r="FK54" s="138" t="str">
        <f t="shared" si="6"/>
        <v>CUMPLE</v>
      </c>
      <c r="FL54" s="138" t="str">
        <f t="shared" si="7"/>
        <v>CUMPLE</v>
      </c>
      <c r="FM54" s="138" t="str">
        <f t="shared" si="8"/>
        <v>CUMPLE</v>
      </c>
      <c r="FN54" s="138" t="str">
        <f t="shared" si="9"/>
        <v>CUMPLE</v>
      </c>
      <c r="FO54" s="138" t="str">
        <f t="shared" si="10"/>
        <v>CUMPLE</v>
      </c>
      <c r="FP54" s="138" t="str">
        <f t="shared" si="11"/>
        <v>CUMPLE</v>
      </c>
      <c r="FQ54" s="138" t="str">
        <f t="shared" si="12"/>
        <v>NO CUMPLE</v>
      </c>
      <c r="FR54" s="138" t="str">
        <f t="shared" si="13"/>
        <v>CUMPLE</v>
      </c>
      <c r="FS54" s="138" t="str">
        <f t="shared" si="14"/>
        <v>CUMPLE</v>
      </c>
      <c r="FT54" s="138" t="str">
        <f t="shared" si="15"/>
        <v>CUMPLE</v>
      </c>
      <c r="FU54" s="138" t="str">
        <f t="shared" si="16"/>
        <v>CUMPLE</v>
      </c>
      <c r="FV54" s="138" t="str">
        <f t="shared" si="17"/>
        <v>NO CUMPLE</v>
      </c>
      <c r="FW54" s="138" t="str">
        <f t="shared" si="18"/>
        <v>CUMPLE</v>
      </c>
      <c r="FX54" s="138" t="str">
        <f t="shared" si="19"/>
        <v>CUMPLE</v>
      </c>
      <c r="FY54" s="138" t="str">
        <f t="shared" si="20"/>
        <v>CUMPLE</v>
      </c>
      <c r="FZ54" s="138" t="str">
        <f t="shared" si="21"/>
        <v>NO CUMPLE</v>
      </c>
      <c r="GA54" s="138" t="str">
        <f t="shared" si="22"/>
        <v>NO CUMPLE</v>
      </c>
      <c r="GB54" s="138" t="str">
        <f t="shared" si="23"/>
        <v>CUMPLE</v>
      </c>
      <c r="GC54" s="138" t="str">
        <f t="shared" si="24"/>
        <v>NO CUMPLE</v>
      </c>
      <c r="GD54" s="138" t="str">
        <f t="shared" si="25"/>
        <v>CUMPLE</v>
      </c>
      <c r="GE54" s="138" t="str">
        <f t="shared" si="26"/>
        <v>CUMPLE</v>
      </c>
      <c r="GF54" s="138" t="str">
        <f t="shared" si="27"/>
        <v>CUMPLE</v>
      </c>
      <c r="GG54" s="138" t="str">
        <f t="shared" si="28"/>
        <v>CUMPLE</v>
      </c>
      <c r="GH54" s="138" t="str">
        <f t="shared" si="29"/>
        <v>NO CUMPLE</v>
      </c>
      <c r="GI54" s="138" t="str">
        <f t="shared" si="30"/>
        <v>CUMPLE</v>
      </c>
      <c r="GJ54" s="138" t="str">
        <f t="shared" si="31"/>
        <v>CUMPLE</v>
      </c>
      <c r="GK54" s="138" t="str">
        <f t="shared" si="32"/>
        <v>NO CUMPLE</v>
      </c>
      <c r="GL54" s="138" t="str">
        <f t="shared" si="33"/>
        <v>CUMPLE</v>
      </c>
      <c r="GM54" s="138" t="str">
        <f t="shared" si="34"/>
        <v>NO CUMPLE</v>
      </c>
      <c r="GN54" s="138" t="str">
        <f t="shared" si="35"/>
        <v>CUMPLE</v>
      </c>
      <c r="GO54" s="138" t="str">
        <f t="shared" si="36"/>
        <v>CUMPLE</v>
      </c>
      <c r="GP54" s="138" t="str">
        <f t="shared" si="37"/>
        <v>CUMPLE</v>
      </c>
      <c r="GQ54" s="138" t="str">
        <f t="shared" si="38"/>
        <v>CUMPLE</v>
      </c>
      <c r="GR54" s="138" t="str">
        <f t="shared" si="39"/>
        <v>CUMPLE</v>
      </c>
      <c r="GS54" s="138" t="str">
        <f t="shared" si="40"/>
        <v>CUMPLE</v>
      </c>
      <c r="GT54" s="138" t="str">
        <f t="shared" si="41"/>
        <v>CUMPLE</v>
      </c>
      <c r="GU54" s="138" t="str">
        <f t="shared" si="42"/>
        <v>CUMPLE</v>
      </c>
      <c r="GV54" s="138" t="str">
        <f t="shared" si="43"/>
        <v>CUMPLE</v>
      </c>
      <c r="GW54" s="141"/>
      <c r="GX54" s="124" t="s">
        <v>369</v>
      </c>
      <c r="GY54" s="124" t="s">
        <v>369</v>
      </c>
      <c r="GZ54" s="124" t="s">
        <v>369</v>
      </c>
      <c r="HA54" s="124" t="s">
        <v>369</v>
      </c>
      <c r="HB54" s="124" t="s">
        <v>369</v>
      </c>
      <c r="HC54" s="124" t="s">
        <v>369</v>
      </c>
      <c r="HD54" s="124" t="s">
        <v>369</v>
      </c>
      <c r="HE54" s="124" t="s">
        <v>369</v>
      </c>
      <c r="HF54" s="124" t="s">
        <v>369</v>
      </c>
      <c r="HG54" s="124" t="s">
        <v>369</v>
      </c>
      <c r="HH54" s="124" t="s">
        <v>369</v>
      </c>
      <c r="HI54" s="124" t="s">
        <v>369</v>
      </c>
      <c r="HJ54" s="124" t="s">
        <v>369</v>
      </c>
      <c r="HK54" s="124" t="s">
        <v>369</v>
      </c>
      <c r="HL54" s="124" t="s">
        <v>369</v>
      </c>
      <c r="HM54" s="124" t="s">
        <v>369</v>
      </c>
      <c r="HN54" s="124" t="s">
        <v>369</v>
      </c>
      <c r="HO54" s="124" t="s">
        <v>369</v>
      </c>
      <c r="HP54" s="124" t="s">
        <v>111</v>
      </c>
      <c r="HQ54" s="124" t="s">
        <v>369</v>
      </c>
      <c r="HR54" s="124" t="s">
        <v>369</v>
      </c>
      <c r="HS54" s="124" t="s">
        <v>369</v>
      </c>
      <c r="HT54" s="124" t="s">
        <v>369</v>
      </c>
      <c r="HU54" s="124" t="s">
        <v>369</v>
      </c>
      <c r="HV54" s="124" t="s">
        <v>369</v>
      </c>
      <c r="HW54" s="124" t="s">
        <v>369</v>
      </c>
      <c r="HX54" s="124" t="s">
        <v>369</v>
      </c>
      <c r="HY54" s="124" t="s">
        <v>369</v>
      </c>
      <c r="HZ54" s="124" t="s">
        <v>369</v>
      </c>
      <c r="IA54" s="124" t="s">
        <v>369</v>
      </c>
      <c r="IB54" s="124" t="s">
        <v>369</v>
      </c>
      <c r="IC54" s="124" t="s">
        <v>369</v>
      </c>
      <c r="ID54" s="124" t="s">
        <v>369</v>
      </c>
      <c r="IE54" s="124" t="s">
        <v>369</v>
      </c>
      <c r="IF54" s="124" t="s">
        <v>369</v>
      </c>
      <c r="IG54" s="124" t="s">
        <v>369</v>
      </c>
      <c r="IH54" s="124" t="s">
        <v>369</v>
      </c>
      <c r="II54" s="124" t="s">
        <v>369</v>
      </c>
      <c r="IJ54" s="124" t="s">
        <v>369</v>
      </c>
      <c r="IK54" s="142"/>
      <c r="IL54" s="154" t="s">
        <v>369</v>
      </c>
      <c r="IM54" s="154" t="s">
        <v>369</v>
      </c>
      <c r="IN54" s="154" t="s">
        <v>369</v>
      </c>
      <c r="IO54" s="154" t="s">
        <v>369</v>
      </c>
      <c r="IP54" s="154" t="s">
        <v>369</v>
      </c>
      <c r="IQ54" s="154" t="s">
        <v>369</v>
      </c>
      <c r="IR54" s="154" t="s">
        <v>369</v>
      </c>
      <c r="IS54" s="154" t="s">
        <v>369</v>
      </c>
      <c r="IT54" s="154" t="s">
        <v>369</v>
      </c>
      <c r="IU54" s="154" t="s">
        <v>369</v>
      </c>
      <c r="IV54" s="154" t="s">
        <v>369</v>
      </c>
      <c r="IW54" s="154" t="s">
        <v>369</v>
      </c>
      <c r="IX54" s="154" t="s">
        <v>369</v>
      </c>
      <c r="IY54" s="154" t="s">
        <v>369</v>
      </c>
      <c r="IZ54" s="154" t="s">
        <v>369</v>
      </c>
      <c r="JA54" s="154" t="s">
        <v>369</v>
      </c>
      <c r="JB54" s="154" t="s">
        <v>369</v>
      </c>
      <c r="JC54" s="154" t="s">
        <v>369</v>
      </c>
      <c r="JD54" s="154" t="s">
        <v>111</v>
      </c>
      <c r="JE54" s="154" t="s">
        <v>369</v>
      </c>
      <c r="JF54" s="154" t="s">
        <v>369</v>
      </c>
      <c r="JG54" s="154" t="s">
        <v>369</v>
      </c>
      <c r="JH54" s="154" t="s">
        <v>369</v>
      </c>
      <c r="JI54" s="154" t="s">
        <v>369</v>
      </c>
      <c r="JJ54" s="154" t="s">
        <v>369</v>
      </c>
      <c r="JK54" s="154" t="s">
        <v>369</v>
      </c>
      <c r="JL54" s="154" t="s">
        <v>369</v>
      </c>
      <c r="JM54" s="154" t="s">
        <v>369</v>
      </c>
      <c r="JN54" s="154" t="s">
        <v>369</v>
      </c>
      <c r="JO54" s="154" t="s">
        <v>369</v>
      </c>
      <c r="JP54" s="154" t="s">
        <v>369</v>
      </c>
      <c r="JQ54" s="154" t="s">
        <v>369</v>
      </c>
      <c r="JR54" s="154" t="s">
        <v>369</v>
      </c>
      <c r="JS54" s="154" t="s">
        <v>369</v>
      </c>
      <c r="JT54" s="154" t="s">
        <v>369</v>
      </c>
      <c r="JU54" s="154" t="s">
        <v>369</v>
      </c>
      <c r="JV54" s="154" t="s">
        <v>369</v>
      </c>
      <c r="JW54" s="154" t="s">
        <v>369</v>
      </c>
      <c r="JX54" s="154" t="s">
        <v>369</v>
      </c>
      <c r="JY54" s="141"/>
      <c r="JZ54" s="166" t="str">
        <f t="shared" si="44"/>
        <v/>
      </c>
      <c r="KA54" s="166" t="str">
        <f t="shared" si="45"/>
        <v/>
      </c>
      <c r="KB54" s="166" t="str">
        <f t="shared" si="46"/>
        <v/>
      </c>
      <c r="KC54" s="166" t="str">
        <f t="shared" si="47"/>
        <v/>
      </c>
      <c r="KD54" s="166" t="str">
        <f t="shared" si="48"/>
        <v/>
      </c>
      <c r="KE54" s="166" t="str">
        <f t="shared" si="49"/>
        <v/>
      </c>
      <c r="KF54" s="166" t="str">
        <f t="shared" si="50"/>
        <v/>
      </c>
      <c r="KG54" s="166" t="str">
        <f t="shared" si="51"/>
        <v/>
      </c>
      <c r="KH54" s="166" t="str">
        <f t="shared" si="52"/>
        <v/>
      </c>
      <c r="KI54" s="166" t="str">
        <f t="shared" si="53"/>
        <v/>
      </c>
      <c r="KJ54" s="166" t="str">
        <f t="shared" si="54"/>
        <v/>
      </c>
      <c r="KK54" s="166" t="str">
        <f t="shared" si="55"/>
        <v/>
      </c>
      <c r="KL54" s="166" t="str">
        <f t="shared" si="56"/>
        <v/>
      </c>
      <c r="KM54" s="166" t="str">
        <f t="shared" si="57"/>
        <v/>
      </c>
      <c r="KN54" s="166" t="str">
        <f t="shared" si="58"/>
        <v/>
      </c>
      <c r="KO54" s="166" t="str">
        <f t="shared" si="59"/>
        <v/>
      </c>
      <c r="KP54" s="166" t="str">
        <f t="shared" si="60"/>
        <v/>
      </c>
      <c r="KQ54" s="166" t="str">
        <f t="shared" si="61"/>
        <v/>
      </c>
      <c r="KR54" s="166">
        <f t="shared" si="62"/>
        <v>10942050</v>
      </c>
      <c r="KS54" s="166" t="str">
        <f t="shared" si="63"/>
        <v/>
      </c>
      <c r="KT54" s="166" t="str">
        <f t="shared" si="64"/>
        <v/>
      </c>
      <c r="KU54" s="166" t="str">
        <f t="shared" si="65"/>
        <v/>
      </c>
      <c r="KV54" s="166" t="str">
        <f t="shared" si="66"/>
        <v/>
      </c>
      <c r="KW54" s="166" t="str">
        <f t="shared" si="67"/>
        <v/>
      </c>
      <c r="KX54" s="166" t="str">
        <f t="shared" si="68"/>
        <v/>
      </c>
      <c r="KY54" s="166" t="str">
        <f t="shared" si="69"/>
        <v/>
      </c>
      <c r="KZ54" s="166" t="str">
        <f t="shared" si="70"/>
        <v/>
      </c>
      <c r="LA54" s="166" t="str">
        <f t="shared" si="71"/>
        <v/>
      </c>
      <c r="LB54" s="166" t="str">
        <f t="shared" si="72"/>
        <v/>
      </c>
      <c r="LC54" s="166" t="str">
        <f t="shared" si="73"/>
        <v/>
      </c>
      <c r="LD54" s="166" t="str">
        <f t="shared" si="74"/>
        <v/>
      </c>
      <c r="LE54" s="166" t="str">
        <f t="shared" si="75"/>
        <v/>
      </c>
      <c r="LF54" s="166" t="str">
        <f t="shared" si="76"/>
        <v/>
      </c>
      <c r="LG54" s="166" t="str">
        <f t="shared" si="77"/>
        <v/>
      </c>
      <c r="LH54" s="166" t="str">
        <f t="shared" si="78"/>
        <v/>
      </c>
      <c r="LI54" s="166" t="str">
        <f t="shared" si="79"/>
        <v/>
      </c>
      <c r="LJ54" s="166" t="str">
        <f t="shared" si="80"/>
        <v/>
      </c>
      <c r="LK54" s="166" t="str">
        <f t="shared" si="81"/>
        <v/>
      </c>
      <c r="LL54" s="166" t="str">
        <f t="shared" si="82"/>
        <v/>
      </c>
      <c r="LM54" s="168">
        <f t="shared" si="83"/>
        <v>10942050</v>
      </c>
      <c r="LN54" s="115"/>
      <c r="LO54" s="115"/>
      <c r="LP54" s="115"/>
      <c r="LQ54" s="115"/>
      <c r="LR54" s="115"/>
      <c r="LS54" s="115"/>
      <c r="LT54" s="115"/>
      <c r="LU54" s="115"/>
      <c r="LV54" s="115"/>
      <c r="LW54" s="115"/>
      <c r="LX54" s="115"/>
      <c r="LY54" s="115"/>
      <c r="LZ54" s="115"/>
      <c r="MA54" s="115"/>
      <c r="MB54" s="115"/>
      <c r="MC54" s="115"/>
      <c r="MD54" s="115"/>
      <c r="ME54" s="115"/>
      <c r="MF54" s="115">
        <v>24</v>
      </c>
      <c r="MG54" s="115"/>
      <c r="MH54" s="115"/>
      <c r="MI54" s="115"/>
      <c r="MJ54" s="115"/>
      <c r="MK54" s="115"/>
      <c r="ML54" s="115"/>
      <c r="MM54" s="115"/>
      <c r="MN54" s="115"/>
      <c r="MO54" s="115"/>
      <c r="MP54" s="115"/>
      <c r="MQ54" s="115"/>
      <c r="MR54" s="115"/>
      <c r="MS54" s="115"/>
      <c r="MT54" s="115"/>
      <c r="MU54" s="115"/>
      <c r="MV54" s="115"/>
      <c r="MW54" s="115"/>
      <c r="MX54" s="115"/>
      <c r="MY54" s="115"/>
      <c r="MZ54" s="115"/>
      <c r="NA54" s="142"/>
      <c r="NB54" s="115">
        <f t="shared" si="84"/>
        <v>0</v>
      </c>
      <c r="NC54" s="115">
        <f t="shared" si="85"/>
        <v>0</v>
      </c>
      <c r="ND54" s="115">
        <f t="shared" si="86"/>
        <v>0</v>
      </c>
      <c r="NE54" s="115">
        <f t="shared" si="87"/>
        <v>0</v>
      </c>
      <c r="NF54" s="115">
        <f t="shared" si="88"/>
        <v>0</v>
      </c>
      <c r="NG54" s="115">
        <f t="shared" si="89"/>
        <v>0</v>
      </c>
      <c r="NH54" s="115">
        <f t="shared" si="90"/>
        <v>0</v>
      </c>
      <c r="NI54" s="115">
        <f t="shared" si="91"/>
        <v>0</v>
      </c>
      <c r="NJ54" s="115">
        <f t="shared" si="92"/>
        <v>0</v>
      </c>
      <c r="NK54" s="115">
        <f t="shared" si="93"/>
        <v>0</v>
      </c>
      <c r="NL54" s="115">
        <f t="shared" si="94"/>
        <v>0</v>
      </c>
      <c r="NM54" s="115">
        <f t="shared" si="95"/>
        <v>0</v>
      </c>
      <c r="NN54" s="115">
        <f t="shared" si="96"/>
        <v>0</v>
      </c>
      <c r="NO54" s="115">
        <f t="shared" si="97"/>
        <v>0</v>
      </c>
      <c r="NP54" s="115">
        <f t="shared" si="98"/>
        <v>0</v>
      </c>
      <c r="NQ54" s="115">
        <f t="shared" si="99"/>
        <v>0</v>
      </c>
      <c r="NR54" s="115">
        <f t="shared" si="100"/>
        <v>0</v>
      </c>
      <c r="NS54" s="115">
        <f t="shared" si="101"/>
        <v>0</v>
      </c>
      <c r="NT54" s="115">
        <f t="shared" si="102"/>
        <v>0</v>
      </c>
      <c r="NU54" s="115">
        <f t="shared" si="103"/>
        <v>0</v>
      </c>
      <c r="NV54" s="115">
        <f t="shared" si="104"/>
        <v>0</v>
      </c>
      <c r="NW54" s="115">
        <f t="shared" si="105"/>
        <v>0</v>
      </c>
      <c r="NX54" s="115">
        <f t="shared" si="106"/>
        <v>0</v>
      </c>
      <c r="NY54" s="115">
        <f t="shared" si="107"/>
        <v>0</v>
      </c>
      <c r="NZ54" s="115">
        <f t="shared" si="108"/>
        <v>0</v>
      </c>
      <c r="OA54" s="115">
        <f t="shared" si="109"/>
        <v>0</v>
      </c>
      <c r="OB54" s="115">
        <f t="shared" si="110"/>
        <v>0</v>
      </c>
      <c r="OC54" s="115">
        <f t="shared" si="111"/>
        <v>0</v>
      </c>
      <c r="OD54" s="115">
        <f t="shared" si="112"/>
        <v>0</v>
      </c>
      <c r="OE54" s="115">
        <f t="shared" si="113"/>
        <v>0</v>
      </c>
      <c r="OF54" s="115">
        <f t="shared" si="114"/>
        <v>0</v>
      </c>
      <c r="OG54" s="115">
        <f t="shared" si="115"/>
        <v>0</v>
      </c>
      <c r="OH54" s="115">
        <f t="shared" si="116"/>
        <v>0</v>
      </c>
      <c r="OI54" s="115">
        <f t="shared" si="117"/>
        <v>0</v>
      </c>
      <c r="OJ54" s="115">
        <f t="shared" si="118"/>
        <v>0</v>
      </c>
      <c r="OK54" s="115">
        <f t="shared" si="119"/>
        <v>0</v>
      </c>
      <c r="OL54" s="115">
        <f t="shared" si="120"/>
        <v>0</v>
      </c>
      <c r="OM54" s="115">
        <f t="shared" si="121"/>
        <v>0</v>
      </c>
      <c r="ON54" s="115">
        <f t="shared" si="122"/>
        <v>0</v>
      </c>
      <c r="OO54" s="142"/>
      <c r="OP54" s="170" t="str">
        <f t="shared" si="123"/>
        <v/>
      </c>
      <c r="OQ54" s="170" t="str">
        <f t="shared" si="124"/>
        <v/>
      </c>
      <c r="OR54" s="170" t="str">
        <f t="shared" si="125"/>
        <v/>
      </c>
      <c r="OS54" s="170" t="str">
        <f t="shared" si="126"/>
        <v/>
      </c>
      <c r="OT54" s="170" t="str">
        <f t="shared" si="127"/>
        <v/>
      </c>
      <c r="OU54" s="170" t="str">
        <f t="shared" si="128"/>
        <v/>
      </c>
      <c r="OV54" s="170" t="str">
        <f t="shared" si="129"/>
        <v/>
      </c>
      <c r="OW54" s="170" t="str">
        <f t="shared" si="130"/>
        <v/>
      </c>
      <c r="OX54" s="170" t="str">
        <f t="shared" si="131"/>
        <v/>
      </c>
      <c r="OY54" s="170" t="str">
        <f t="shared" si="132"/>
        <v/>
      </c>
      <c r="OZ54" s="170" t="str">
        <f t="shared" si="133"/>
        <v/>
      </c>
      <c r="PA54" s="170" t="str">
        <f t="shared" si="134"/>
        <v/>
      </c>
      <c r="PB54" s="170" t="str">
        <f t="shared" si="135"/>
        <v/>
      </c>
      <c r="PC54" s="170" t="str">
        <f t="shared" si="136"/>
        <v/>
      </c>
      <c r="PD54" s="170" t="str">
        <f t="shared" si="137"/>
        <v/>
      </c>
      <c r="PE54" s="170" t="str">
        <f t="shared" si="138"/>
        <v/>
      </c>
      <c r="PF54" s="170" t="str">
        <f t="shared" si="139"/>
        <v/>
      </c>
      <c r="PG54" s="170" t="str">
        <f t="shared" si="140"/>
        <v/>
      </c>
      <c r="PH54" s="170">
        <f t="shared" si="141"/>
        <v>45</v>
      </c>
      <c r="PI54" s="170" t="str">
        <f t="shared" si="142"/>
        <v/>
      </c>
      <c r="PJ54" s="170" t="str">
        <f t="shared" si="143"/>
        <v/>
      </c>
      <c r="PK54" s="170" t="str">
        <f t="shared" si="144"/>
        <v/>
      </c>
      <c r="PL54" s="170" t="str">
        <f t="shared" si="145"/>
        <v/>
      </c>
      <c r="PM54" s="170" t="str">
        <f t="shared" si="146"/>
        <v/>
      </c>
      <c r="PN54" s="170" t="str">
        <f t="shared" si="147"/>
        <v/>
      </c>
      <c r="PO54" s="170" t="str">
        <f t="shared" si="148"/>
        <v/>
      </c>
      <c r="PP54" s="170" t="str">
        <f t="shared" si="149"/>
        <v/>
      </c>
      <c r="PQ54" s="170" t="str">
        <f t="shared" si="150"/>
        <v/>
      </c>
      <c r="PR54" s="170" t="str">
        <f t="shared" si="151"/>
        <v/>
      </c>
      <c r="PS54" s="170" t="str">
        <f t="shared" si="152"/>
        <v/>
      </c>
      <c r="PT54" s="170" t="str">
        <f t="shared" si="153"/>
        <v/>
      </c>
      <c r="PU54" s="170" t="str">
        <f t="shared" si="154"/>
        <v/>
      </c>
      <c r="PV54" s="170" t="str">
        <f t="shared" si="155"/>
        <v/>
      </c>
      <c r="PW54" s="170" t="str">
        <f t="shared" si="156"/>
        <v/>
      </c>
      <c r="PX54" s="170" t="str">
        <f t="shared" si="157"/>
        <v/>
      </c>
      <c r="PY54" s="170" t="str">
        <f t="shared" si="158"/>
        <v/>
      </c>
      <c r="PZ54" s="170" t="str">
        <f t="shared" si="159"/>
        <v/>
      </c>
      <c r="QA54" s="170" t="str">
        <f t="shared" si="160"/>
        <v/>
      </c>
      <c r="QB54" s="170" t="str">
        <f t="shared" si="161"/>
        <v/>
      </c>
      <c r="QC54" s="172"/>
      <c r="QD54" s="171" t="str">
        <f t="shared" si="162"/>
        <v/>
      </c>
      <c r="QE54" s="172" t="str">
        <f t="shared" si="163"/>
        <v/>
      </c>
      <c r="QF54" s="172" t="str">
        <f t="shared" si="164"/>
        <v/>
      </c>
      <c r="QG54" s="172" t="str">
        <f t="shared" si="165"/>
        <v/>
      </c>
      <c r="QH54" s="172" t="str">
        <f t="shared" si="166"/>
        <v/>
      </c>
      <c r="QI54" s="172" t="str">
        <f t="shared" si="167"/>
        <v/>
      </c>
      <c r="QJ54" s="172" t="str">
        <f t="shared" si="168"/>
        <v/>
      </c>
      <c r="QK54" s="172" t="str">
        <f t="shared" si="169"/>
        <v/>
      </c>
      <c r="QL54" s="172" t="str">
        <f t="shared" si="170"/>
        <v/>
      </c>
      <c r="QM54" s="172" t="str">
        <f t="shared" si="171"/>
        <v/>
      </c>
      <c r="QN54" s="172" t="str">
        <f t="shared" si="172"/>
        <v/>
      </c>
      <c r="QO54" s="172" t="str">
        <f t="shared" si="173"/>
        <v/>
      </c>
      <c r="QP54" s="172" t="str">
        <f t="shared" si="174"/>
        <v/>
      </c>
      <c r="QQ54" s="172" t="str">
        <f t="shared" si="175"/>
        <v/>
      </c>
      <c r="QR54" s="172" t="str">
        <f t="shared" si="176"/>
        <v/>
      </c>
      <c r="QS54" s="172" t="str">
        <f t="shared" si="177"/>
        <v/>
      </c>
      <c r="QT54" s="172" t="str">
        <f t="shared" si="178"/>
        <v/>
      </c>
      <c r="QU54" s="172" t="str">
        <f t="shared" si="179"/>
        <v/>
      </c>
      <c r="QV54" s="172">
        <f t="shared" si="180"/>
        <v>45</v>
      </c>
      <c r="QW54" s="172" t="str">
        <f t="shared" si="181"/>
        <v/>
      </c>
      <c r="QX54" s="172" t="str">
        <f t="shared" si="182"/>
        <v/>
      </c>
      <c r="QY54" s="172" t="str">
        <f t="shared" si="183"/>
        <v/>
      </c>
      <c r="QZ54" s="172" t="str">
        <f t="shared" si="184"/>
        <v/>
      </c>
      <c r="RA54" s="172" t="str">
        <f t="shared" si="185"/>
        <v/>
      </c>
      <c r="RB54" s="172" t="str">
        <f t="shared" si="186"/>
        <v/>
      </c>
      <c r="RC54" s="172" t="str">
        <f t="shared" si="187"/>
        <v/>
      </c>
      <c r="RD54" s="172" t="str">
        <f t="shared" si="188"/>
        <v/>
      </c>
      <c r="RE54" s="172" t="str">
        <f t="shared" si="189"/>
        <v/>
      </c>
      <c r="RF54" s="172" t="str">
        <f t="shared" si="190"/>
        <v/>
      </c>
      <c r="RG54" s="172" t="str">
        <f t="shared" si="191"/>
        <v/>
      </c>
      <c r="RH54" s="172" t="str">
        <f t="shared" si="192"/>
        <v/>
      </c>
      <c r="RI54" s="172" t="str">
        <f t="shared" si="193"/>
        <v/>
      </c>
      <c r="RJ54" s="172" t="str">
        <f t="shared" si="194"/>
        <v/>
      </c>
      <c r="RK54" s="172" t="str">
        <f t="shared" si="195"/>
        <v/>
      </c>
      <c r="RL54" s="172" t="str">
        <f t="shared" si="196"/>
        <v/>
      </c>
      <c r="RM54" s="172" t="str">
        <f t="shared" si="197"/>
        <v/>
      </c>
      <c r="RN54" s="172" t="str">
        <f t="shared" si="198"/>
        <v/>
      </c>
      <c r="RO54" s="172" t="str">
        <f t="shared" si="199"/>
        <v/>
      </c>
      <c r="RP54" s="172" t="str">
        <f t="shared" si="200"/>
        <v/>
      </c>
      <c r="RQ54" s="173">
        <f t="shared" si="201"/>
        <v>45</v>
      </c>
      <c r="RR54" s="21" t="str">
        <f t="shared" si="202"/>
        <v/>
      </c>
      <c r="RS54" s="21" t="str">
        <f t="shared" si="203"/>
        <v/>
      </c>
      <c r="RT54" s="21" t="str">
        <f t="shared" si="204"/>
        <v>ICL DIDACTICA LTDA</v>
      </c>
      <c r="RU54" s="21" t="str">
        <f t="shared" si="205"/>
        <v/>
      </c>
      <c r="RV54" s="21" t="str">
        <f t="shared" si="206"/>
        <v/>
      </c>
      <c r="RW54" s="21" t="str">
        <f t="shared" si="207"/>
        <v/>
      </c>
      <c r="RX54" s="174" t="str">
        <f t="shared" si="208"/>
        <v>ICL DIDACTICA LTDA</v>
      </c>
      <c r="RY54" s="175" t="str">
        <f t="shared" si="209"/>
        <v/>
      </c>
      <c r="RZ54" s="175" t="str">
        <f t="shared" si="210"/>
        <v/>
      </c>
      <c r="SA54" s="175">
        <f t="shared" si="211"/>
        <v>10942050</v>
      </c>
      <c r="SB54" s="175" t="str">
        <f t="shared" si="212"/>
        <v/>
      </c>
      <c r="SC54" s="175" t="str">
        <f t="shared" si="213"/>
        <v/>
      </c>
      <c r="SD54" s="175" t="str">
        <f t="shared" si="214"/>
        <v/>
      </c>
      <c r="SE54" s="175">
        <f t="shared" si="215"/>
        <v>10942050</v>
      </c>
      <c r="SF54" s="176"/>
    </row>
    <row r="55" spans="1:500" ht="25.5" hidden="1">
      <c r="A55" s="86">
        <v>45</v>
      </c>
      <c r="B55" s="83" t="s">
        <v>198</v>
      </c>
      <c r="C55" s="97" t="s">
        <v>204</v>
      </c>
      <c r="D55" s="76" t="s">
        <v>205</v>
      </c>
      <c r="E55" s="87" t="s">
        <v>212</v>
      </c>
      <c r="F55" s="77">
        <v>2</v>
      </c>
      <c r="G55" s="106">
        <v>1738471</v>
      </c>
      <c r="H55" s="109" t="s">
        <v>369</v>
      </c>
      <c r="I55" s="109" t="s">
        <v>369</v>
      </c>
      <c r="J55" s="109" t="s">
        <v>369</v>
      </c>
      <c r="K55" s="109" t="s">
        <v>369</v>
      </c>
      <c r="L55" s="109" t="s">
        <v>369</v>
      </c>
      <c r="M55" s="109" t="s">
        <v>369</v>
      </c>
      <c r="N55" s="109" t="s">
        <v>369</v>
      </c>
      <c r="O55" s="109" t="s">
        <v>369</v>
      </c>
      <c r="P55" s="109" t="s">
        <v>369</v>
      </c>
      <c r="Q55" s="109" t="s">
        <v>369</v>
      </c>
      <c r="R55" s="109" t="s">
        <v>369</v>
      </c>
      <c r="S55" s="109" t="s">
        <v>369</v>
      </c>
      <c r="T55" s="109" t="s">
        <v>369</v>
      </c>
      <c r="U55" s="109" t="s">
        <v>369</v>
      </c>
      <c r="V55" s="109" t="s">
        <v>369</v>
      </c>
      <c r="W55" s="109" t="s">
        <v>369</v>
      </c>
      <c r="X55" s="109" t="s">
        <v>369</v>
      </c>
      <c r="Y55" s="109" t="s">
        <v>369</v>
      </c>
      <c r="Z55" s="110">
        <v>1729784</v>
      </c>
      <c r="AA55" s="109" t="s">
        <v>369</v>
      </c>
      <c r="AB55" s="109" t="s">
        <v>369</v>
      </c>
      <c r="AC55" s="109" t="s">
        <v>369</v>
      </c>
      <c r="AD55" s="109" t="s">
        <v>369</v>
      </c>
      <c r="AE55" s="109" t="s">
        <v>369</v>
      </c>
      <c r="AF55" s="109" t="s">
        <v>369</v>
      </c>
      <c r="AG55" s="109" t="s">
        <v>369</v>
      </c>
      <c r="AH55" s="109" t="s">
        <v>369</v>
      </c>
      <c r="AI55" s="109" t="s">
        <v>369</v>
      </c>
      <c r="AJ55" s="109" t="s">
        <v>369</v>
      </c>
      <c r="AK55" s="109" t="s">
        <v>369</v>
      </c>
      <c r="AL55" s="109" t="s">
        <v>369</v>
      </c>
      <c r="AM55" s="109" t="s">
        <v>369</v>
      </c>
      <c r="AN55" s="109" t="s">
        <v>369</v>
      </c>
      <c r="AO55" s="109" t="s">
        <v>369</v>
      </c>
      <c r="AP55" s="109" t="s">
        <v>369</v>
      </c>
      <c r="AQ55" s="109" t="s">
        <v>369</v>
      </c>
      <c r="AR55" s="109" t="s">
        <v>369</v>
      </c>
      <c r="AS55" s="109" t="s">
        <v>369</v>
      </c>
      <c r="AT55" s="109" t="s">
        <v>369</v>
      </c>
      <c r="AU55" s="144"/>
      <c r="AV55" s="130" t="s">
        <v>111</v>
      </c>
      <c r="AW55" s="130" t="s">
        <v>111</v>
      </c>
      <c r="AX55" s="130" t="s">
        <v>111</v>
      </c>
      <c r="AY55" s="130" t="s">
        <v>111</v>
      </c>
      <c r="AZ55" s="130" t="s">
        <v>111</v>
      </c>
      <c r="BA55" s="130" t="s">
        <v>111</v>
      </c>
      <c r="BB55" s="130" t="s">
        <v>111</v>
      </c>
      <c r="BC55" s="130" t="s">
        <v>115</v>
      </c>
      <c r="BD55" s="130" t="s">
        <v>111</v>
      </c>
      <c r="BE55" s="130" t="s">
        <v>111</v>
      </c>
      <c r="BF55" s="130" t="s">
        <v>111</v>
      </c>
      <c r="BG55" s="130" t="s">
        <v>111</v>
      </c>
      <c r="BH55" s="130" t="s">
        <v>115</v>
      </c>
      <c r="BI55" s="130" t="s">
        <v>111</v>
      </c>
      <c r="BJ55" s="130" t="s">
        <v>111</v>
      </c>
      <c r="BK55" s="130" t="s">
        <v>111</v>
      </c>
      <c r="BL55" s="130" t="s">
        <v>115</v>
      </c>
      <c r="BM55" s="130" t="s">
        <v>115</v>
      </c>
      <c r="BN55" s="130" t="s">
        <v>111</v>
      </c>
      <c r="BO55" s="130" t="s">
        <v>115</v>
      </c>
      <c r="BP55" s="130" t="s">
        <v>111</v>
      </c>
      <c r="BQ55" s="130" t="s">
        <v>111</v>
      </c>
      <c r="BR55" s="130" t="s">
        <v>111</v>
      </c>
      <c r="BS55" s="130" t="s">
        <v>111</v>
      </c>
      <c r="BT55" s="130" t="s">
        <v>111</v>
      </c>
      <c r="BU55" s="130" t="s">
        <v>111</v>
      </c>
      <c r="BV55" s="130" t="s">
        <v>111</v>
      </c>
      <c r="BW55" s="130" t="s">
        <v>111</v>
      </c>
      <c r="BX55" s="130" t="s">
        <v>111</v>
      </c>
      <c r="BY55" s="130" t="s">
        <v>115</v>
      </c>
      <c r="BZ55" s="130" t="s">
        <v>111</v>
      </c>
      <c r="CA55" s="130" t="s">
        <v>111</v>
      </c>
      <c r="CB55" s="130" t="s">
        <v>111</v>
      </c>
      <c r="CC55" s="130" t="s">
        <v>111</v>
      </c>
      <c r="CD55" s="130" t="s">
        <v>111</v>
      </c>
      <c r="CE55" s="130" t="s">
        <v>111</v>
      </c>
      <c r="CF55" s="130" t="s">
        <v>111</v>
      </c>
      <c r="CG55" s="130" t="s">
        <v>111</v>
      </c>
      <c r="CH55" s="130" t="s">
        <v>111</v>
      </c>
      <c r="CI55" s="131" t="s">
        <v>111</v>
      </c>
      <c r="CJ55" s="131" t="s">
        <v>111</v>
      </c>
      <c r="CK55" s="131" t="s">
        <v>111</v>
      </c>
      <c r="CL55" s="131" t="s">
        <v>111</v>
      </c>
      <c r="CM55" s="131" t="s">
        <v>111</v>
      </c>
      <c r="CN55" s="131" t="s">
        <v>111</v>
      </c>
      <c r="CO55" s="131" t="s">
        <v>111</v>
      </c>
      <c r="CP55" s="131" t="s">
        <v>111</v>
      </c>
      <c r="CQ55" s="131" t="s">
        <v>111</v>
      </c>
      <c r="CR55" s="131" t="s">
        <v>111</v>
      </c>
      <c r="CS55" s="131" t="s">
        <v>111</v>
      </c>
      <c r="CT55" s="131" t="s">
        <v>111</v>
      </c>
      <c r="CU55" s="131" t="s">
        <v>115</v>
      </c>
      <c r="CV55" s="131" t="s">
        <v>111</v>
      </c>
      <c r="CW55" s="131" t="s">
        <v>111</v>
      </c>
      <c r="CX55" s="131" t="s">
        <v>111</v>
      </c>
      <c r="CY55" s="131" t="s">
        <v>111</v>
      </c>
      <c r="CZ55" s="131" t="s">
        <v>111</v>
      </c>
      <c r="DA55" s="131" t="s">
        <v>111</v>
      </c>
      <c r="DB55" s="131" t="s">
        <v>111</v>
      </c>
      <c r="DC55" s="131" t="s">
        <v>111</v>
      </c>
      <c r="DD55" s="131" t="s">
        <v>111</v>
      </c>
      <c r="DE55" s="131" t="s">
        <v>111</v>
      </c>
      <c r="DF55" s="131" t="s">
        <v>111</v>
      </c>
      <c r="DG55" s="131" t="s">
        <v>115</v>
      </c>
      <c r="DH55" s="131" t="s">
        <v>111</v>
      </c>
      <c r="DI55" s="131" t="s">
        <v>111</v>
      </c>
      <c r="DJ55" s="131" t="s">
        <v>115</v>
      </c>
      <c r="DK55" s="131" t="s">
        <v>111</v>
      </c>
      <c r="DL55" s="131" t="s">
        <v>111</v>
      </c>
      <c r="DM55" s="131" t="s">
        <v>111</v>
      </c>
      <c r="DN55" s="131" t="s">
        <v>111</v>
      </c>
      <c r="DO55" s="131" t="s">
        <v>111</v>
      </c>
      <c r="DP55" s="131" t="s">
        <v>111</v>
      </c>
      <c r="DQ55" s="131" t="s">
        <v>111</v>
      </c>
      <c r="DR55" s="131" t="s">
        <v>111</v>
      </c>
      <c r="DS55" s="131" t="s">
        <v>111</v>
      </c>
      <c r="DT55" s="131" t="s">
        <v>111</v>
      </c>
      <c r="DU55" s="131" t="s">
        <v>111</v>
      </c>
      <c r="DV55" s="132" t="s">
        <v>111</v>
      </c>
      <c r="DW55" s="132" t="s">
        <v>111</v>
      </c>
      <c r="DX55" s="132" t="s">
        <v>111</v>
      </c>
      <c r="DY55" s="132" t="s">
        <v>111</v>
      </c>
      <c r="DZ55" s="132" t="s">
        <v>111</v>
      </c>
      <c r="EA55" s="132" t="s">
        <v>111</v>
      </c>
      <c r="EB55" s="132" t="s">
        <v>111</v>
      </c>
      <c r="EC55" s="132" t="s">
        <v>111</v>
      </c>
      <c r="ED55" s="132" t="s">
        <v>111</v>
      </c>
      <c r="EE55" s="132" t="s">
        <v>111</v>
      </c>
      <c r="EF55" s="132" t="s">
        <v>111</v>
      </c>
      <c r="EG55" s="132" t="s">
        <v>111</v>
      </c>
      <c r="EH55" s="132" t="s">
        <v>111</v>
      </c>
      <c r="EI55" s="132" t="s">
        <v>111</v>
      </c>
      <c r="EJ55" s="132" t="s">
        <v>111</v>
      </c>
      <c r="EK55" s="132" t="s">
        <v>111</v>
      </c>
      <c r="EL55" s="132" t="s">
        <v>111</v>
      </c>
      <c r="EM55" s="132" t="s">
        <v>111</v>
      </c>
      <c r="EN55" s="132" t="s">
        <v>111</v>
      </c>
      <c r="EO55" s="132" t="s">
        <v>111</v>
      </c>
      <c r="EP55" s="132" t="s">
        <v>111</v>
      </c>
      <c r="EQ55" s="132" t="s">
        <v>111</v>
      </c>
      <c r="ER55" s="132" t="s">
        <v>111</v>
      </c>
      <c r="ES55" s="132" t="s">
        <v>111</v>
      </c>
      <c r="ET55" s="132" t="s">
        <v>115</v>
      </c>
      <c r="EU55" s="132" t="s">
        <v>111</v>
      </c>
      <c r="EV55" s="132" t="s">
        <v>111</v>
      </c>
      <c r="EW55" s="132" t="s">
        <v>111</v>
      </c>
      <c r="EX55" s="132" t="s">
        <v>111</v>
      </c>
      <c r="EY55" s="132" t="s">
        <v>115</v>
      </c>
      <c r="EZ55" s="132" t="s">
        <v>111</v>
      </c>
      <c r="FA55" s="132" t="s">
        <v>111</v>
      </c>
      <c r="FB55" s="132" t="s">
        <v>111</v>
      </c>
      <c r="FC55" s="132" t="s">
        <v>111</v>
      </c>
      <c r="FD55" s="132" t="s">
        <v>111</v>
      </c>
      <c r="FE55" s="132" t="s">
        <v>111</v>
      </c>
      <c r="FF55" s="132" t="s">
        <v>111</v>
      </c>
      <c r="FG55" s="132" t="s">
        <v>111</v>
      </c>
      <c r="FH55" s="132" t="s">
        <v>111</v>
      </c>
      <c r="FI55" s="136"/>
      <c r="FJ55" s="138" t="str">
        <f t="shared" si="5"/>
        <v>CUMPLE</v>
      </c>
      <c r="FK55" s="138" t="str">
        <f t="shared" si="6"/>
        <v>CUMPLE</v>
      </c>
      <c r="FL55" s="138" t="str">
        <f t="shared" si="7"/>
        <v>CUMPLE</v>
      </c>
      <c r="FM55" s="138" t="str">
        <f t="shared" si="8"/>
        <v>CUMPLE</v>
      </c>
      <c r="FN55" s="138" t="str">
        <f t="shared" si="9"/>
        <v>CUMPLE</v>
      </c>
      <c r="FO55" s="138" t="str">
        <f t="shared" si="10"/>
        <v>CUMPLE</v>
      </c>
      <c r="FP55" s="138" t="str">
        <f t="shared" si="11"/>
        <v>CUMPLE</v>
      </c>
      <c r="FQ55" s="138" t="str">
        <f t="shared" si="12"/>
        <v>NO CUMPLE</v>
      </c>
      <c r="FR55" s="138" t="str">
        <f t="shared" si="13"/>
        <v>CUMPLE</v>
      </c>
      <c r="FS55" s="138" t="str">
        <f t="shared" si="14"/>
        <v>CUMPLE</v>
      </c>
      <c r="FT55" s="138" t="str">
        <f t="shared" si="15"/>
        <v>CUMPLE</v>
      </c>
      <c r="FU55" s="138" t="str">
        <f t="shared" si="16"/>
        <v>CUMPLE</v>
      </c>
      <c r="FV55" s="138" t="str">
        <f t="shared" si="17"/>
        <v>NO CUMPLE</v>
      </c>
      <c r="FW55" s="138" t="str">
        <f t="shared" si="18"/>
        <v>CUMPLE</v>
      </c>
      <c r="FX55" s="138" t="str">
        <f t="shared" si="19"/>
        <v>CUMPLE</v>
      </c>
      <c r="FY55" s="138" t="str">
        <f t="shared" si="20"/>
        <v>CUMPLE</v>
      </c>
      <c r="FZ55" s="138" t="str">
        <f t="shared" si="21"/>
        <v>NO CUMPLE</v>
      </c>
      <c r="GA55" s="138" t="str">
        <f t="shared" si="22"/>
        <v>NO CUMPLE</v>
      </c>
      <c r="GB55" s="138" t="str">
        <f t="shared" si="23"/>
        <v>CUMPLE</v>
      </c>
      <c r="GC55" s="138" t="str">
        <f t="shared" si="24"/>
        <v>NO CUMPLE</v>
      </c>
      <c r="GD55" s="138" t="str">
        <f t="shared" si="25"/>
        <v>CUMPLE</v>
      </c>
      <c r="GE55" s="138" t="str">
        <f t="shared" si="26"/>
        <v>CUMPLE</v>
      </c>
      <c r="GF55" s="138" t="str">
        <f t="shared" si="27"/>
        <v>CUMPLE</v>
      </c>
      <c r="GG55" s="138" t="str">
        <f t="shared" si="28"/>
        <v>CUMPLE</v>
      </c>
      <c r="GH55" s="138" t="str">
        <f t="shared" si="29"/>
        <v>NO CUMPLE</v>
      </c>
      <c r="GI55" s="138" t="str">
        <f t="shared" si="30"/>
        <v>CUMPLE</v>
      </c>
      <c r="GJ55" s="138" t="str">
        <f t="shared" si="31"/>
        <v>CUMPLE</v>
      </c>
      <c r="GK55" s="138" t="str">
        <f t="shared" si="32"/>
        <v>NO CUMPLE</v>
      </c>
      <c r="GL55" s="138" t="str">
        <f t="shared" si="33"/>
        <v>CUMPLE</v>
      </c>
      <c r="GM55" s="138" t="str">
        <f t="shared" si="34"/>
        <v>NO CUMPLE</v>
      </c>
      <c r="GN55" s="138" t="str">
        <f t="shared" si="35"/>
        <v>CUMPLE</v>
      </c>
      <c r="GO55" s="138" t="str">
        <f t="shared" si="36"/>
        <v>CUMPLE</v>
      </c>
      <c r="GP55" s="138" t="str">
        <f t="shared" si="37"/>
        <v>CUMPLE</v>
      </c>
      <c r="GQ55" s="138" t="str">
        <f t="shared" si="38"/>
        <v>CUMPLE</v>
      </c>
      <c r="GR55" s="138" t="str">
        <f t="shared" si="39"/>
        <v>CUMPLE</v>
      </c>
      <c r="GS55" s="138" t="str">
        <f t="shared" si="40"/>
        <v>CUMPLE</v>
      </c>
      <c r="GT55" s="138" t="str">
        <f t="shared" si="41"/>
        <v>CUMPLE</v>
      </c>
      <c r="GU55" s="138" t="str">
        <f t="shared" si="42"/>
        <v>CUMPLE</v>
      </c>
      <c r="GV55" s="138" t="str">
        <f t="shared" si="43"/>
        <v>CUMPLE</v>
      </c>
      <c r="GW55" s="141"/>
      <c r="GX55" s="124" t="s">
        <v>369</v>
      </c>
      <c r="GY55" s="124" t="s">
        <v>369</v>
      </c>
      <c r="GZ55" s="124" t="s">
        <v>369</v>
      </c>
      <c r="HA55" s="124" t="s">
        <v>369</v>
      </c>
      <c r="HB55" s="124" t="s">
        <v>369</v>
      </c>
      <c r="HC55" s="124" t="s">
        <v>369</v>
      </c>
      <c r="HD55" s="124" t="s">
        <v>369</v>
      </c>
      <c r="HE55" s="124" t="s">
        <v>369</v>
      </c>
      <c r="HF55" s="124" t="s">
        <v>369</v>
      </c>
      <c r="HG55" s="124" t="s">
        <v>369</v>
      </c>
      <c r="HH55" s="124" t="s">
        <v>369</v>
      </c>
      <c r="HI55" s="124" t="s">
        <v>369</v>
      </c>
      <c r="HJ55" s="124" t="s">
        <v>369</v>
      </c>
      <c r="HK55" s="124" t="s">
        <v>369</v>
      </c>
      <c r="HL55" s="124" t="s">
        <v>369</v>
      </c>
      <c r="HM55" s="124" t="s">
        <v>369</v>
      </c>
      <c r="HN55" s="124" t="s">
        <v>369</v>
      </c>
      <c r="HO55" s="124" t="s">
        <v>369</v>
      </c>
      <c r="HP55" s="124" t="s">
        <v>111</v>
      </c>
      <c r="HQ55" s="124" t="s">
        <v>369</v>
      </c>
      <c r="HR55" s="124" t="s">
        <v>369</v>
      </c>
      <c r="HS55" s="124" t="s">
        <v>369</v>
      </c>
      <c r="HT55" s="124" t="s">
        <v>369</v>
      </c>
      <c r="HU55" s="124" t="s">
        <v>369</v>
      </c>
      <c r="HV55" s="124" t="s">
        <v>369</v>
      </c>
      <c r="HW55" s="124" t="s">
        <v>369</v>
      </c>
      <c r="HX55" s="124" t="s">
        <v>369</v>
      </c>
      <c r="HY55" s="124" t="s">
        <v>369</v>
      </c>
      <c r="HZ55" s="124" t="s">
        <v>369</v>
      </c>
      <c r="IA55" s="124" t="s">
        <v>369</v>
      </c>
      <c r="IB55" s="124" t="s">
        <v>369</v>
      </c>
      <c r="IC55" s="124" t="s">
        <v>369</v>
      </c>
      <c r="ID55" s="124" t="s">
        <v>369</v>
      </c>
      <c r="IE55" s="124" t="s">
        <v>369</v>
      </c>
      <c r="IF55" s="124" t="s">
        <v>369</v>
      </c>
      <c r="IG55" s="124" t="s">
        <v>369</v>
      </c>
      <c r="IH55" s="124" t="s">
        <v>369</v>
      </c>
      <c r="II55" s="124" t="s">
        <v>369</v>
      </c>
      <c r="IJ55" s="124" t="s">
        <v>369</v>
      </c>
      <c r="IK55" s="142"/>
      <c r="IL55" s="154" t="s">
        <v>369</v>
      </c>
      <c r="IM55" s="154" t="s">
        <v>369</v>
      </c>
      <c r="IN55" s="154" t="s">
        <v>369</v>
      </c>
      <c r="IO55" s="154" t="s">
        <v>369</v>
      </c>
      <c r="IP55" s="154" t="s">
        <v>369</v>
      </c>
      <c r="IQ55" s="154" t="s">
        <v>369</v>
      </c>
      <c r="IR55" s="154" t="s">
        <v>369</v>
      </c>
      <c r="IS55" s="154" t="s">
        <v>369</v>
      </c>
      <c r="IT55" s="154" t="s">
        <v>369</v>
      </c>
      <c r="IU55" s="154" t="s">
        <v>369</v>
      </c>
      <c r="IV55" s="154" t="s">
        <v>369</v>
      </c>
      <c r="IW55" s="154" t="s">
        <v>369</v>
      </c>
      <c r="IX55" s="154" t="s">
        <v>369</v>
      </c>
      <c r="IY55" s="154" t="s">
        <v>369</v>
      </c>
      <c r="IZ55" s="154" t="s">
        <v>369</v>
      </c>
      <c r="JA55" s="154" t="s">
        <v>369</v>
      </c>
      <c r="JB55" s="154" t="s">
        <v>369</v>
      </c>
      <c r="JC55" s="154" t="s">
        <v>369</v>
      </c>
      <c r="JD55" s="154" t="s">
        <v>111</v>
      </c>
      <c r="JE55" s="154" t="s">
        <v>369</v>
      </c>
      <c r="JF55" s="154" t="s">
        <v>369</v>
      </c>
      <c r="JG55" s="154" t="s">
        <v>369</v>
      </c>
      <c r="JH55" s="154" t="s">
        <v>369</v>
      </c>
      <c r="JI55" s="154" t="s">
        <v>369</v>
      </c>
      <c r="JJ55" s="154" t="s">
        <v>369</v>
      </c>
      <c r="JK55" s="154" t="s">
        <v>369</v>
      </c>
      <c r="JL55" s="154" t="s">
        <v>369</v>
      </c>
      <c r="JM55" s="154" t="s">
        <v>369</v>
      </c>
      <c r="JN55" s="154" t="s">
        <v>369</v>
      </c>
      <c r="JO55" s="154" t="s">
        <v>369</v>
      </c>
      <c r="JP55" s="154" t="s">
        <v>369</v>
      </c>
      <c r="JQ55" s="154" t="s">
        <v>369</v>
      </c>
      <c r="JR55" s="154" t="s">
        <v>369</v>
      </c>
      <c r="JS55" s="154" t="s">
        <v>369</v>
      </c>
      <c r="JT55" s="154" t="s">
        <v>369</v>
      </c>
      <c r="JU55" s="154" t="s">
        <v>369</v>
      </c>
      <c r="JV55" s="154" t="s">
        <v>369</v>
      </c>
      <c r="JW55" s="154" t="s">
        <v>369</v>
      </c>
      <c r="JX55" s="154" t="s">
        <v>369</v>
      </c>
      <c r="JY55" s="141"/>
      <c r="JZ55" s="166" t="str">
        <f t="shared" si="44"/>
        <v/>
      </c>
      <c r="KA55" s="166" t="str">
        <f t="shared" si="45"/>
        <v/>
      </c>
      <c r="KB55" s="166" t="str">
        <f t="shared" si="46"/>
        <v/>
      </c>
      <c r="KC55" s="166" t="str">
        <f t="shared" si="47"/>
        <v/>
      </c>
      <c r="KD55" s="166" t="str">
        <f t="shared" si="48"/>
        <v/>
      </c>
      <c r="KE55" s="166" t="str">
        <f t="shared" si="49"/>
        <v/>
      </c>
      <c r="KF55" s="166" t="str">
        <f t="shared" si="50"/>
        <v/>
      </c>
      <c r="KG55" s="166" t="str">
        <f t="shared" si="51"/>
        <v/>
      </c>
      <c r="KH55" s="166" t="str">
        <f t="shared" si="52"/>
        <v/>
      </c>
      <c r="KI55" s="166" t="str">
        <f t="shared" si="53"/>
        <v/>
      </c>
      <c r="KJ55" s="166" t="str">
        <f t="shared" si="54"/>
        <v/>
      </c>
      <c r="KK55" s="166" t="str">
        <f t="shared" si="55"/>
        <v/>
      </c>
      <c r="KL55" s="166" t="str">
        <f t="shared" si="56"/>
        <v/>
      </c>
      <c r="KM55" s="166" t="str">
        <f t="shared" si="57"/>
        <v/>
      </c>
      <c r="KN55" s="166" t="str">
        <f t="shared" si="58"/>
        <v/>
      </c>
      <c r="KO55" s="166" t="str">
        <f t="shared" si="59"/>
        <v/>
      </c>
      <c r="KP55" s="166" t="str">
        <f t="shared" si="60"/>
        <v/>
      </c>
      <c r="KQ55" s="166" t="str">
        <f t="shared" si="61"/>
        <v/>
      </c>
      <c r="KR55" s="166">
        <f t="shared" si="62"/>
        <v>1729784</v>
      </c>
      <c r="KS55" s="166" t="str">
        <f t="shared" si="63"/>
        <v/>
      </c>
      <c r="KT55" s="166" t="str">
        <f t="shared" si="64"/>
        <v/>
      </c>
      <c r="KU55" s="166" t="str">
        <f t="shared" si="65"/>
        <v/>
      </c>
      <c r="KV55" s="166" t="str">
        <f t="shared" si="66"/>
        <v/>
      </c>
      <c r="KW55" s="166" t="str">
        <f t="shared" si="67"/>
        <v/>
      </c>
      <c r="KX55" s="166" t="str">
        <f t="shared" si="68"/>
        <v/>
      </c>
      <c r="KY55" s="166" t="str">
        <f t="shared" si="69"/>
        <v/>
      </c>
      <c r="KZ55" s="166" t="str">
        <f t="shared" si="70"/>
        <v/>
      </c>
      <c r="LA55" s="166" t="str">
        <f t="shared" si="71"/>
        <v/>
      </c>
      <c r="LB55" s="166" t="str">
        <f t="shared" si="72"/>
        <v/>
      </c>
      <c r="LC55" s="166" t="str">
        <f t="shared" si="73"/>
        <v/>
      </c>
      <c r="LD55" s="166" t="str">
        <f t="shared" si="74"/>
        <v/>
      </c>
      <c r="LE55" s="166" t="str">
        <f t="shared" si="75"/>
        <v/>
      </c>
      <c r="LF55" s="166" t="str">
        <f t="shared" si="76"/>
        <v/>
      </c>
      <c r="LG55" s="166" t="str">
        <f t="shared" si="77"/>
        <v/>
      </c>
      <c r="LH55" s="166" t="str">
        <f t="shared" si="78"/>
        <v/>
      </c>
      <c r="LI55" s="166" t="str">
        <f t="shared" si="79"/>
        <v/>
      </c>
      <c r="LJ55" s="166" t="str">
        <f t="shared" si="80"/>
        <v/>
      </c>
      <c r="LK55" s="166" t="str">
        <f t="shared" si="81"/>
        <v/>
      </c>
      <c r="LL55" s="166" t="str">
        <f t="shared" si="82"/>
        <v/>
      </c>
      <c r="LM55" s="168">
        <f t="shared" si="83"/>
        <v>1729784</v>
      </c>
      <c r="LN55" s="115"/>
      <c r="LO55" s="115"/>
      <c r="LP55" s="115"/>
      <c r="LQ55" s="115"/>
      <c r="LR55" s="115"/>
      <c r="LS55" s="115"/>
      <c r="LT55" s="115"/>
      <c r="LU55" s="115"/>
      <c r="LV55" s="115"/>
      <c r="LW55" s="115"/>
      <c r="LX55" s="115"/>
      <c r="LY55" s="115"/>
      <c r="LZ55" s="115"/>
      <c r="MA55" s="115"/>
      <c r="MB55" s="115"/>
      <c r="MC55" s="115"/>
      <c r="MD55" s="115"/>
      <c r="ME55" s="115"/>
      <c r="MF55" s="115">
        <v>24</v>
      </c>
      <c r="MG55" s="115"/>
      <c r="MH55" s="115"/>
      <c r="MI55" s="115"/>
      <c r="MJ55" s="115"/>
      <c r="MK55" s="115"/>
      <c r="ML55" s="115"/>
      <c r="MM55" s="115"/>
      <c r="MN55" s="115"/>
      <c r="MO55" s="115"/>
      <c r="MP55" s="115"/>
      <c r="MQ55" s="115"/>
      <c r="MR55" s="115"/>
      <c r="MS55" s="115"/>
      <c r="MT55" s="115"/>
      <c r="MU55" s="115"/>
      <c r="MV55" s="115"/>
      <c r="MW55" s="115"/>
      <c r="MX55" s="115"/>
      <c r="MY55" s="115"/>
      <c r="MZ55" s="115"/>
      <c r="NA55" s="142"/>
      <c r="NB55" s="115">
        <f t="shared" si="84"/>
        <v>0</v>
      </c>
      <c r="NC55" s="115">
        <f t="shared" si="85"/>
        <v>0</v>
      </c>
      <c r="ND55" s="115">
        <f t="shared" si="86"/>
        <v>0</v>
      </c>
      <c r="NE55" s="115">
        <f t="shared" si="87"/>
        <v>0</v>
      </c>
      <c r="NF55" s="115">
        <f t="shared" si="88"/>
        <v>0</v>
      </c>
      <c r="NG55" s="115">
        <f t="shared" si="89"/>
        <v>0</v>
      </c>
      <c r="NH55" s="115">
        <f t="shared" si="90"/>
        <v>0</v>
      </c>
      <c r="NI55" s="115">
        <f t="shared" si="91"/>
        <v>0</v>
      </c>
      <c r="NJ55" s="115">
        <f t="shared" si="92"/>
        <v>0</v>
      </c>
      <c r="NK55" s="115">
        <f t="shared" si="93"/>
        <v>0</v>
      </c>
      <c r="NL55" s="115">
        <f t="shared" si="94"/>
        <v>0</v>
      </c>
      <c r="NM55" s="115">
        <f t="shared" si="95"/>
        <v>0</v>
      </c>
      <c r="NN55" s="115">
        <f t="shared" si="96"/>
        <v>0</v>
      </c>
      <c r="NO55" s="115">
        <f t="shared" si="97"/>
        <v>0</v>
      </c>
      <c r="NP55" s="115">
        <f t="shared" si="98"/>
        <v>0</v>
      </c>
      <c r="NQ55" s="115">
        <f t="shared" si="99"/>
        <v>0</v>
      </c>
      <c r="NR55" s="115">
        <f t="shared" si="100"/>
        <v>0</v>
      </c>
      <c r="NS55" s="115">
        <f t="shared" si="101"/>
        <v>0</v>
      </c>
      <c r="NT55" s="115">
        <f t="shared" si="102"/>
        <v>0</v>
      </c>
      <c r="NU55" s="115">
        <f t="shared" si="103"/>
        <v>0</v>
      </c>
      <c r="NV55" s="115">
        <f t="shared" si="104"/>
        <v>0</v>
      </c>
      <c r="NW55" s="115">
        <f t="shared" si="105"/>
        <v>0</v>
      </c>
      <c r="NX55" s="115">
        <f t="shared" si="106"/>
        <v>0</v>
      </c>
      <c r="NY55" s="115">
        <f t="shared" si="107"/>
        <v>0</v>
      </c>
      <c r="NZ55" s="115">
        <f t="shared" si="108"/>
        <v>0</v>
      </c>
      <c r="OA55" s="115">
        <f t="shared" si="109"/>
        <v>0</v>
      </c>
      <c r="OB55" s="115">
        <f t="shared" si="110"/>
        <v>0</v>
      </c>
      <c r="OC55" s="115">
        <f t="shared" si="111"/>
        <v>0</v>
      </c>
      <c r="OD55" s="115">
        <f t="shared" si="112"/>
        <v>0</v>
      </c>
      <c r="OE55" s="115">
        <f t="shared" si="113"/>
        <v>0</v>
      </c>
      <c r="OF55" s="115">
        <f t="shared" si="114"/>
        <v>0</v>
      </c>
      <c r="OG55" s="115">
        <f t="shared" si="115"/>
        <v>0</v>
      </c>
      <c r="OH55" s="115">
        <f t="shared" si="116"/>
        <v>0</v>
      </c>
      <c r="OI55" s="115">
        <f t="shared" si="117"/>
        <v>0</v>
      </c>
      <c r="OJ55" s="115">
        <f t="shared" si="118"/>
        <v>0</v>
      </c>
      <c r="OK55" s="115">
        <f t="shared" si="119"/>
        <v>0</v>
      </c>
      <c r="OL55" s="115">
        <f t="shared" si="120"/>
        <v>0</v>
      </c>
      <c r="OM55" s="115">
        <f t="shared" si="121"/>
        <v>0</v>
      </c>
      <c r="ON55" s="115">
        <f t="shared" si="122"/>
        <v>0</v>
      </c>
      <c r="OO55" s="142"/>
      <c r="OP55" s="170" t="str">
        <f t="shared" si="123"/>
        <v/>
      </c>
      <c r="OQ55" s="170" t="str">
        <f t="shared" si="124"/>
        <v/>
      </c>
      <c r="OR55" s="170" t="str">
        <f t="shared" si="125"/>
        <v/>
      </c>
      <c r="OS55" s="170" t="str">
        <f t="shared" si="126"/>
        <v/>
      </c>
      <c r="OT55" s="170" t="str">
        <f t="shared" si="127"/>
        <v/>
      </c>
      <c r="OU55" s="170" t="str">
        <f t="shared" si="128"/>
        <v/>
      </c>
      <c r="OV55" s="170" t="str">
        <f t="shared" si="129"/>
        <v/>
      </c>
      <c r="OW55" s="170" t="str">
        <f t="shared" si="130"/>
        <v/>
      </c>
      <c r="OX55" s="170" t="str">
        <f t="shared" si="131"/>
        <v/>
      </c>
      <c r="OY55" s="170" t="str">
        <f t="shared" si="132"/>
        <v/>
      </c>
      <c r="OZ55" s="170" t="str">
        <f t="shared" si="133"/>
        <v/>
      </c>
      <c r="PA55" s="170" t="str">
        <f t="shared" si="134"/>
        <v/>
      </c>
      <c r="PB55" s="170" t="str">
        <f t="shared" si="135"/>
        <v/>
      </c>
      <c r="PC55" s="170" t="str">
        <f t="shared" si="136"/>
        <v/>
      </c>
      <c r="PD55" s="170" t="str">
        <f t="shared" si="137"/>
        <v/>
      </c>
      <c r="PE55" s="170" t="str">
        <f t="shared" si="138"/>
        <v/>
      </c>
      <c r="PF55" s="170" t="str">
        <f t="shared" si="139"/>
        <v/>
      </c>
      <c r="PG55" s="170" t="str">
        <f t="shared" si="140"/>
        <v/>
      </c>
      <c r="PH55" s="170">
        <f t="shared" si="141"/>
        <v>45</v>
      </c>
      <c r="PI55" s="170" t="str">
        <f t="shared" si="142"/>
        <v/>
      </c>
      <c r="PJ55" s="170" t="str">
        <f t="shared" si="143"/>
        <v/>
      </c>
      <c r="PK55" s="170" t="str">
        <f t="shared" si="144"/>
        <v/>
      </c>
      <c r="PL55" s="170" t="str">
        <f t="shared" si="145"/>
        <v/>
      </c>
      <c r="PM55" s="170" t="str">
        <f t="shared" si="146"/>
        <v/>
      </c>
      <c r="PN55" s="170" t="str">
        <f t="shared" si="147"/>
        <v/>
      </c>
      <c r="PO55" s="170" t="str">
        <f t="shared" si="148"/>
        <v/>
      </c>
      <c r="PP55" s="170" t="str">
        <f t="shared" si="149"/>
        <v/>
      </c>
      <c r="PQ55" s="170" t="str">
        <f t="shared" si="150"/>
        <v/>
      </c>
      <c r="PR55" s="170" t="str">
        <f t="shared" si="151"/>
        <v/>
      </c>
      <c r="PS55" s="170" t="str">
        <f t="shared" si="152"/>
        <v/>
      </c>
      <c r="PT55" s="170" t="str">
        <f t="shared" si="153"/>
        <v/>
      </c>
      <c r="PU55" s="170" t="str">
        <f t="shared" si="154"/>
        <v/>
      </c>
      <c r="PV55" s="170" t="str">
        <f t="shared" si="155"/>
        <v/>
      </c>
      <c r="PW55" s="170" t="str">
        <f t="shared" si="156"/>
        <v/>
      </c>
      <c r="PX55" s="170" t="str">
        <f t="shared" si="157"/>
        <v/>
      </c>
      <c r="PY55" s="170" t="str">
        <f t="shared" si="158"/>
        <v/>
      </c>
      <c r="PZ55" s="170" t="str">
        <f t="shared" si="159"/>
        <v/>
      </c>
      <c r="QA55" s="170" t="str">
        <f t="shared" si="160"/>
        <v/>
      </c>
      <c r="QB55" s="170" t="str">
        <f t="shared" si="161"/>
        <v/>
      </c>
      <c r="QC55" s="172"/>
      <c r="QD55" s="171" t="str">
        <f t="shared" si="162"/>
        <v/>
      </c>
      <c r="QE55" s="172" t="str">
        <f t="shared" si="163"/>
        <v/>
      </c>
      <c r="QF55" s="172" t="str">
        <f t="shared" si="164"/>
        <v/>
      </c>
      <c r="QG55" s="172" t="str">
        <f t="shared" si="165"/>
        <v/>
      </c>
      <c r="QH55" s="172" t="str">
        <f t="shared" si="166"/>
        <v/>
      </c>
      <c r="QI55" s="172" t="str">
        <f t="shared" si="167"/>
        <v/>
      </c>
      <c r="QJ55" s="172" t="str">
        <f t="shared" si="168"/>
        <v/>
      </c>
      <c r="QK55" s="172" t="str">
        <f t="shared" si="169"/>
        <v/>
      </c>
      <c r="QL55" s="172" t="str">
        <f t="shared" si="170"/>
        <v/>
      </c>
      <c r="QM55" s="172" t="str">
        <f t="shared" si="171"/>
        <v/>
      </c>
      <c r="QN55" s="172" t="str">
        <f t="shared" si="172"/>
        <v/>
      </c>
      <c r="QO55" s="172" t="str">
        <f t="shared" si="173"/>
        <v/>
      </c>
      <c r="QP55" s="172" t="str">
        <f t="shared" si="174"/>
        <v/>
      </c>
      <c r="QQ55" s="172" t="str">
        <f t="shared" si="175"/>
        <v/>
      </c>
      <c r="QR55" s="172" t="str">
        <f t="shared" si="176"/>
        <v/>
      </c>
      <c r="QS55" s="172" t="str">
        <f t="shared" si="177"/>
        <v/>
      </c>
      <c r="QT55" s="172" t="str">
        <f t="shared" si="178"/>
        <v/>
      </c>
      <c r="QU55" s="172" t="str">
        <f t="shared" si="179"/>
        <v/>
      </c>
      <c r="QV55" s="172">
        <f t="shared" si="180"/>
        <v>45</v>
      </c>
      <c r="QW55" s="172" t="str">
        <f t="shared" si="181"/>
        <v/>
      </c>
      <c r="QX55" s="172" t="str">
        <f t="shared" si="182"/>
        <v/>
      </c>
      <c r="QY55" s="172" t="str">
        <f t="shared" si="183"/>
        <v/>
      </c>
      <c r="QZ55" s="172" t="str">
        <f t="shared" si="184"/>
        <v/>
      </c>
      <c r="RA55" s="172" t="str">
        <f t="shared" si="185"/>
        <v/>
      </c>
      <c r="RB55" s="172" t="str">
        <f t="shared" si="186"/>
        <v/>
      </c>
      <c r="RC55" s="172" t="str">
        <f t="shared" si="187"/>
        <v/>
      </c>
      <c r="RD55" s="172" t="str">
        <f t="shared" si="188"/>
        <v/>
      </c>
      <c r="RE55" s="172" t="str">
        <f t="shared" si="189"/>
        <v/>
      </c>
      <c r="RF55" s="172" t="str">
        <f t="shared" si="190"/>
        <v/>
      </c>
      <c r="RG55" s="172" t="str">
        <f t="shared" si="191"/>
        <v/>
      </c>
      <c r="RH55" s="172" t="str">
        <f t="shared" si="192"/>
        <v/>
      </c>
      <c r="RI55" s="172" t="str">
        <f t="shared" si="193"/>
        <v/>
      </c>
      <c r="RJ55" s="172" t="str">
        <f t="shared" si="194"/>
        <v/>
      </c>
      <c r="RK55" s="172" t="str">
        <f t="shared" si="195"/>
        <v/>
      </c>
      <c r="RL55" s="172" t="str">
        <f t="shared" si="196"/>
        <v/>
      </c>
      <c r="RM55" s="172" t="str">
        <f t="shared" si="197"/>
        <v/>
      </c>
      <c r="RN55" s="172" t="str">
        <f t="shared" si="198"/>
        <v/>
      </c>
      <c r="RO55" s="172" t="str">
        <f t="shared" si="199"/>
        <v/>
      </c>
      <c r="RP55" s="172" t="str">
        <f t="shared" si="200"/>
        <v/>
      </c>
      <c r="RQ55" s="173">
        <f t="shared" si="201"/>
        <v>45</v>
      </c>
      <c r="RR55" s="21" t="str">
        <f t="shared" si="202"/>
        <v/>
      </c>
      <c r="RS55" s="21" t="str">
        <f t="shared" si="203"/>
        <v/>
      </c>
      <c r="RT55" s="21" t="str">
        <f t="shared" si="204"/>
        <v>ICL DIDACTICA LTDA</v>
      </c>
      <c r="RU55" s="21" t="str">
        <f t="shared" si="205"/>
        <v/>
      </c>
      <c r="RV55" s="21" t="str">
        <f t="shared" si="206"/>
        <v/>
      </c>
      <c r="RW55" s="21" t="str">
        <f t="shared" si="207"/>
        <v/>
      </c>
      <c r="RX55" s="174" t="str">
        <f t="shared" si="208"/>
        <v>ICL DIDACTICA LTDA</v>
      </c>
      <c r="RY55" s="175" t="str">
        <f t="shared" si="209"/>
        <v/>
      </c>
      <c r="RZ55" s="175" t="str">
        <f t="shared" si="210"/>
        <v/>
      </c>
      <c r="SA55" s="175">
        <f t="shared" si="211"/>
        <v>1729784</v>
      </c>
      <c r="SB55" s="175" t="str">
        <f t="shared" si="212"/>
        <v/>
      </c>
      <c r="SC55" s="175" t="str">
        <f t="shared" si="213"/>
        <v/>
      </c>
      <c r="SD55" s="175" t="str">
        <f t="shared" si="214"/>
        <v/>
      </c>
      <c r="SE55" s="175">
        <f t="shared" si="215"/>
        <v>1729784</v>
      </c>
      <c r="SF55" s="176"/>
    </row>
    <row r="56" spans="1:500" ht="25.5" hidden="1">
      <c r="A56" s="75">
        <v>46</v>
      </c>
      <c r="B56" s="83" t="s">
        <v>198</v>
      </c>
      <c r="C56" s="97" t="s">
        <v>204</v>
      </c>
      <c r="D56" s="79" t="s">
        <v>205</v>
      </c>
      <c r="E56" s="78" t="s">
        <v>213</v>
      </c>
      <c r="F56" s="77">
        <v>3</v>
      </c>
      <c r="G56" s="106">
        <v>1294624.7999999998</v>
      </c>
      <c r="H56" s="109" t="s">
        <v>369</v>
      </c>
      <c r="I56" s="109" t="s">
        <v>369</v>
      </c>
      <c r="J56" s="109" t="s">
        <v>369</v>
      </c>
      <c r="K56" s="109" t="s">
        <v>369</v>
      </c>
      <c r="L56" s="109" t="s">
        <v>369</v>
      </c>
      <c r="M56" s="109" t="s">
        <v>369</v>
      </c>
      <c r="N56" s="109" t="s">
        <v>369</v>
      </c>
      <c r="O56" s="109" t="s">
        <v>369</v>
      </c>
      <c r="P56" s="109" t="s">
        <v>369</v>
      </c>
      <c r="Q56" s="109" t="s">
        <v>369</v>
      </c>
      <c r="R56" s="109" t="s">
        <v>369</v>
      </c>
      <c r="S56" s="109" t="s">
        <v>369</v>
      </c>
      <c r="T56" s="109" t="s">
        <v>369</v>
      </c>
      <c r="U56" s="109" t="s">
        <v>369</v>
      </c>
      <c r="V56" s="109" t="s">
        <v>369</v>
      </c>
      <c r="W56" s="109" t="s">
        <v>369</v>
      </c>
      <c r="X56" s="109" t="s">
        <v>369</v>
      </c>
      <c r="Y56" s="109" t="s">
        <v>369</v>
      </c>
      <c r="Z56" s="110">
        <v>1292340</v>
      </c>
      <c r="AA56" s="109" t="s">
        <v>369</v>
      </c>
      <c r="AB56" s="109" t="s">
        <v>369</v>
      </c>
      <c r="AC56" s="109" t="s">
        <v>369</v>
      </c>
      <c r="AD56" s="109" t="s">
        <v>369</v>
      </c>
      <c r="AE56" s="109" t="s">
        <v>369</v>
      </c>
      <c r="AF56" s="109" t="s">
        <v>369</v>
      </c>
      <c r="AG56" s="109" t="s">
        <v>369</v>
      </c>
      <c r="AH56" s="109" t="s">
        <v>369</v>
      </c>
      <c r="AI56" s="109" t="s">
        <v>369</v>
      </c>
      <c r="AJ56" s="109" t="s">
        <v>369</v>
      </c>
      <c r="AK56" s="109" t="s">
        <v>369</v>
      </c>
      <c r="AL56" s="109" t="s">
        <v>369</v>
      </c>
      <c r="AM56" s="109" t="s">
        <v>369</v>
      </c>
      <c r="AN56" s="109" t="s">
        <v>369</v>
      </c>
      <c r="AO56" s="109" t="s">
        <v>369</v>
      </c>
      <c r="AP56" s="109" t="s">
        <v>369</v>
      </c>
      <c r="AQ56" s="109" t="s">
        <v>369</v>
      </c>
      <c r="AR56" s="109" t="s">
        <v>369</v>
      </c>
      <c r="AS56" s="109" t="s">
        <v>369</v>
      </c>
      <c r="AT56" s="109" t="s">
        <v>369</v>
      </c>
      <c r="AU56" s="144"/>
      <c r="AV56" s="130" t="s">
        <v>111</v>
      </c>
      <c r="AW56" s="130" t="s">
        <v>111</v>
      </c>
      <c r="AX56" s="130" t="s">
        <v>111</v>
      </c>
      <c r="AY56" s="130" t="s">
        <v>111</v>
      </c>
      <c r="AZ56" s="130" t="s">
        <v>111</v>
      </c>
      <c r="BA56" s="130" t="s">
        <v>111</v>
      </c>
      <c r="BB56" s="130" t="s">
        <v>111</v>
      </c>
      <c r="BC56" s="130" t="s">
        <v>115</v>
      </c>
      <c r="BD56" s="130" t="s">
        <v>111</v>
      </c>
      <c r="BE56" s="130" t="s">
        <v>111</v>
      </c>
      <c r="BF56" s="130" t="s">
        <v>111</v>
      </c>
      <c r="BG56" s="130" t="s">
        <v>111</v>
      </c>
      <c r="BH56" s="130" t="s">
        <v>115</v>
      </c>
      <c r="BI56" s="130" t="s">
        <v>111</v>
      </c>
      <c r="BJ56" s="130" t="s">
        <v>111</v>
      </c>
      <c r="BK56" s="130" t="s">
        <v>111</v>
      </c>
      <c r="BL56" s="130" t="s">
        <v>115</v>
      </c>
      <c r="BM56" s="130" t="s">
        <v>115</v>
      </c>
      <c r="BN56" s="130" t="s">
        <v>111</v>
      </c>
      <c r="BO56" s="130" t="s">
        <v>115</v>
      </c>
      <c r="BP56" s="130" t="s">
        <v>111</v>
      </c>
      <c r="BQ56" s="130" t="s">
        <v>111</v>
      </c>
      <c r="BR56" s="130" t="s">
        <v>111</v>
      </c>
      <c r="BS56" s="130" t="s">
        <v>111</v>
      </c>
      <c r="BT56" s="130" t="s">
        <v>111</v>
      </c>
      <c r="BU56" s="130" t="s">
        <v>111</v>
      </c>
      <c r="BV56" s="130" t="s">
        <v>111</v>
      </c>
      <c r="BW56" s="130" t="s">
        <v>111</v>
      </c>
      <c r="BX56" s="130" t="s">
        <v>111</v>
      </c>
      <c r="BY56" s="130" t="s">
        <v>115</v>
      </c>
      <c r="BZ56" s="130" t="s">
        <v>111</v>
      </c>
      <c r="CA56" s="130" t="s">
        <v>111</v>
      </c>
      <c r="CB56" s="130" t="s">
        <v>111</v>
      </c>
      <c r="CC56" s="130" t="s">
        <v>111</v>
      </c>
      <c r="CD56" s="130" t="s">
        <v>111</v>
      </c>
      <c r="CE56" s="130" t="s">
        <v>111</v>
      </c>
      <c r="CF56" s="130" t="s">
        <v>111</v>
      </c>
      <c r="CG56" s="130" t="s">
        <v>111</v>
      </c>
      <c r="CH56" s="130" t="s">
        <v>111</v>
      </c>
      <c r="CI56" s="131" t="s">
        <v>111</v>
      </c>
      <c r="CJ56" s="131" t="s">
        <v>111</v>
      </c>
      <c r="CK56" s="131" t="s">
        <v>111</v>
      </c>
      <c r="CL56" s="131" t="s">
        <v>111</v>
      </c>
      <c r="CM56" s="131" t="s">
        <v>111</v>
      </c>
      <c r="CN56" s="131" t="s">
        <v>111</v>
      </c>
      <c r="CO56" s="131" t="s">
        <v>111</v>
      </c>
      <c r="CP56" s="131" t="s">
        <v>111</v>
      </c>
      <c r="CQ56" s="131" t="s">
        <v>111</v>
      </c>
      <c r="CR56" s="131" t="s">
        <v>111</v>
      </c>
      <c r="CS56" s="131" t="s">
        <v>111</v>
      </c>
      <c r="CT56" s="131" t="s">
        <v>111</v>
      </c>
      <c r="CU56" s="131" t="s">
        <v>115</v>
      </c>
      <c r="CV56" s="131" t="s">
        <v>111</v>
      </c>
      <c r="CW56" s="131" t="s">
        <v>111</v>
      </c>
      <c r="CX56" s="131" t="s">
        <v>111</v>
      </c>
      <c r="CY56" s="131" t="s">
        <v>111</v>
      </c>
      <c r="CZ56" s="131" t="s">
        <v>111</v>
      </c>
      <c r="DA56" s="131" t="s">
        <v>111</v>
      </c>
      <c r="DB56" s="131" t="s">
        <v>111</v>
      </c>
      <c r="DC56" s="131" t="s">
        <v>111</v>
      </c>
      <c r="DD56" s="131" t="s">
        <v>111</v>
      </c>
      <c r="DE56" s="131" t="s">
        <v>111</v>
      </c>
      <c r="DF56" s="131" t="s">
        <v>111</v>
      </c>
      <c r="DG56" s="131" t="s">
        <v>115</v>
      </c>
      <c r="DH56" s="131" t="s">
        <v>111</v>
      </c>
      <c r="DI56" s="131" t="s">
        <v>111</v>
      </c>
      <c r="DJ56" s="131" t="s">
        <v>115</v>
      </c>
      <c r="DK56" s="131" t="s">
        <v>111</v>
      </c>
      <c r="DL56" s="131" t="s">
        <v>111</v>
      </c>
      <c r="DM56" s="131" t="s">
        <v>111</v>
      </c>
      <c r="DN56" s="131" t="s">
        <v>111</v>
      </c>
      <c r="DO56" s="131" t="s">
        <v>111</v>
      </c>
      <c r="DP56" s="131" t="s">
        <v>111</v>
      </c>
      <c r="DQ56" s="131" t="s">
        <v>111</v>
      </c>
      <c r="DR56" s="131" t="s">
        <v>111</v>
      </c>
      <c r="DS56" s="131" t="s">
        <v>111</v>
      </c>
      <c r="DT56" s="131" t="s">
        <v>111</v>
      </c>
      <c r="DU56" s="131" t="s">
        <v>111</v>
      </c>
      <c r="DV56" s="132" t="s">
        <v>111</v>
      </c>
      <c r="DW56" s="132" t="s">
        <v>111</v>
      </c>
      <c r="DX56" s="132" t="s">
        <v>111</v>
      </c>
      <c r="DY56" s="132" t="s">
        <v>111</v>
      </c>
      <c r="DZ56" s="132" t="s">
        <v>111</v>
      </c>
      <c r="EA56" s="132" t="s">
        <v>111</v>
      </c>
      <c r="EB56" s="132" t="s">
        <v>111</v>
      </c>
      <c r="EC56" s="132" t="s">
        <v>111</v>
      </c>
      <c r="ED56" s="132" t="s">
        <v>111</v>
      </c>
      <c r="EE56" s="132" t="s">
        <v>111</v>
      </c>
      <c r="EF56" s="132" t="s">
        <v>111</v>
      </c>
      <c r="EG56" s="132" t="s">
        <v>111</v>
      </c>
      <c r="EH56" s="132" t="s">
        <v>111</v>
      </c>
      <c r="EI56" s="132" t="s">
        <v>111</v>
      </c>
      <c r="EJ56" s="132" t="s">
        <v>111</v>
      </c>
      <c r="EK56" s="132" t="s">
        <v>111</v>
      </c>
      <c r="EL56" s="132" t="s">
        <v>111</v>
      </c>
      <c r="EM56" s="132" t="s">
        <v>111</v>
      </c>
      <c r="EN56" s="132" t="s">
        <v>111</v>
      </c>
      <c r="EO56" s="132" t="s">
        <v>111</v>
      </c>
      <c r="EP56" s="132" t="s">
        <v>111</v>
      </c>
      <c r="EQ56" s="132" t="s">
        <v>111</v>
      </c>
      <c r="ER56" s="132" t="s">
        <v>111</v>
      </c>
      <c r="ES56" s="132" t="s">
        <v>111</v>
      </c>
      <c r="ET56" s="132" t="s">
        <v>115</v>
      </c>
      <c r="EU56" s="132" t="s">
        <v>111</v>
      </c>
      <c r="EV56" s="132" t="s">
        <v>111</v>
      </c>
      <c r="EW56" s="132" t="s">
        <v>111</v>
      </c>
      <c r="EX56" s="132" t="s">
        <v>111</v>
      </c>
      <c r="EY56" s="132" t="s">
        <v>115</v>
      </c>
      <c r="EZ56" s="132" t="s">
        <v>111</v>
      </c>
      <c r="FA56" s="132" t="s">
        <v>111</v>
      </c>
      <c r="FB56" s="132" t="s">
        <v>111</v>
      </c>
      <c r="FC56" s="132" t="s">
        <v>111</v>
      </c>
      <c r="FD56" s="132" t="s">
        <v>111</v>
      </c>
      <c r="FE56" s="132" t="s">
        <v>111</v>
      </c>
      <c r="FF56" s="132" t="s">
        <v>111</v>
      </c>
      <c r="FG56" s="132" t="s">
        <v>111</v>
      </c>
      <c r="FH56" s="132" t="s">
        <v>111</v>
      </c>
      <c r="FI56" s="136"/>
      <c r="FJ56" s="138" t="str">
        <f t="shared" si="5"/>
        <v>CUMPLE</v>
      </c>
      <c r="FK56" s="138" t="str">
        <f t="shared" si="6"/>
        <v>CUMPLE</v>
      </c>
      <c r="FL56" s="138" t="str">
        <f t="shared" si="7"/>
        <v>CUMPLE</v>
      </c>
      <c r="FM56" s="138" t="str">
        <f t="shared" si="8"/>
        <v>CUMPLE</v>
      </c>
      <c r="FN56" s="138" t="str">
        <f t="shared" si="9"/>
        <v>CUMPLE</v>
      </c>
      <c r="FO56" s="138" t="str">
        <f t="shared" si="10"/>
        <v>CUMPLE</v>
      </c>
      <c r="FP56" s="138" t="str">
        <f t="shared" si="11"/>
        <v>CUMPLE</v>
      </c>
      <c r="FQ56" s="138" t="str">
        <f t="shared" si="12"/>
        <v>NO CUMPLE</v>
      </c>
      <c r="FR56" s="138" t="str">
        <f t="shared" si="13"/>
        <v>CUMPLE</v>
      </c>
      <c r="FS56" s="138" t="str">
        <f t="shared" si="14"/>
        <v>CUMPLE</v>
      </c>
      <c r="FT56" s="138" t="str">
        <f t="shared" si="15"/>
        <v>CUMPLE</v>
      </c>
      <c r="FU56" s="138" t="str">
        <f t="shared" si="16"/>
        <v>CUMPLE</v>
      </c>
      <c r="FV56" s="138" t="str">
        <f t="shared" si="17"/>
        <v>NO CUMPLE</v>
      </c>
      <c r="FW56" s="138" t="str">
        <f t="shared" si="18"/>
        <v>CUMPLE</v>
      </c>
      <c r="FX56" s="138" t="str">
        <f t="shared" si="19"/>
        <v>CUMPLE</v>
      </c>
      <c r="FY56" s="138" t="str">
        <f t="shared" si="20"/>
        <v>CUMPLE</v>
      </c>
      <c r="FZ56" s="138" t="str">
        <f t="shared" si="21"/>
        <v>NO CUMPLE</v>
      </c>
      <c r="GA56" s="138" t="str">
        <f t="shared" si="22"/>
        <v>NO CUMPLE</v>
      </c>
      <c r="GB56" s="138" t="str">
        <f t="shared" si="23"/>
        <v>CUMPLE</v>
      </c>
      <c r="GC56" s="138" t="str">
        <f t="shared" si="24"/>
        <v>NO CUMPLE</v>
      </c>
      <c r="GD56" s="138" t="str">
        <f t="shared" si="25"/>
        <v>CUMPLE</v>
      </c>
      <c r="GE56" s="138" t="str">
        <f t="shared" si="26"/>
        <v>CUMPLE</v>
      </c>
      <c r="GF56" s="138" t="str">
        <f t="shared" si="27"/>
        <v>CUMPLE</v>
      </c>
      <c r="GG56" s="138" t="str">
        <f t="shared" si="28"/>
        <v>CUMPLE</v>
      </c>
      <c r="GH56" s="138" t="str">
        <f t="shared" si="29"/>
        <v>NO CUMPLE</v>
      </c>
      <c r="GI56" s="138" t="str">
        <f t="shared" si="30"/>
        <v>CUMPLE</v>
      </c>
      <c r="GJ56" s="138" t="str">
        <f t="shared" si="31"/>
        <v>CUMPLE</v>
      </c>
      <c r="GK56" s="138" t="str">
        <f t="shared" si="32"/>
        <v>NO CUMPLE</v>
      </c>
      <c r="GL56" s="138" t="str">
        <f t="shared" si="33"/>
        <v>CUMPLE</v>
      </c>
      <c r="GM56" s="138" t="str">
        <f t="shared" si="34"/>
        <v>NO CUMPLE</v>
      </c>
      <c r="GN56" s="138" t="str">
        <f t="shared" si="35"/>
        <v>CUMPLE</v>
      </c>
      <c r="GO56" s="138" t="str">
        <f t="shared" si="36"/>
        <v>CUMPLE</v>
      </c>
      <c r="GP56" s="138" t="str">
        <f t="shared" si="37"/>
        <v>CUMPLE</v>
      </c>
      <c r="GQ56" s="138" t="str">
        <f t="shared" si="38"/>
        <v>CUMPLE</v>
      </c>
      <c r="GR56" s="138" t="str">
        <f t="shared" si="39"/>
        <v>CUMPLE</v>
      </c>
      <c r="GS56" s="138" t="str">
        <f t="shared" si="40"/>
        <v>CUMPLE</v>
      </c>
      <c r="GT56" s="138" t="str">
        <f t="shared" si="41"/>
        <v>CUMPLE</v>
      </c>
      <c r="GU56" s="138" t="str">
        <f t="shared" si="42"/>
        <v>CUMPLE</v>
      </c>
      <c r="GV56" s="138" t="str">
        <f t="shared" si="43"/>
        <v>CUMPLE</v>
      </c>
      <c r="GW56" s="141"/>
      <c r="GX56" s="124" t="s">
        <v>369</v>
      </c>
      <c r="GY56" s="124" t="s">
        <v>369</v>
      </c>
      <c r="GZ56" s="124" t="s">
        <v>369</v>
      </c>
      <c r="HA56" s="124" t="s">
        <v>369</v>
      </c>
      <c r="HB56" s="124" t="s">
        <v>369</v>
      </c>
      <c r="HC56" s="124" t="s">
        <v>369</v>
      </c>
      <c r="HD56" s="124" t="s">
        <v>369</v>
      </c>
      <c r="HE56" s="124" t="s">
        <v>369</v>
      </c>
      <c r="HF56" s="124" t="s">
        <v>369</v>
      </c>
      <c r="HG56" s="124" t="s">
        <v>369</v>
      </c>
      <c r="HH56" s="124" t="s">
        <v>369</v>
      </c>
      <c r="HI56" s="124" t="s">
        <v>369</v>
      </c>
      <c r="HJ56" s="124" t="s">
        <v>369</v>
      </c>
      <c r="HK56" s="124" t="s">
        <v>369</v>
      </c>
      <c r="HL56" s="124" t="s">
        <v>369</v>
      </c>
      <c r="HM56" s="124" t="s">
        <v>369</v>
      </c>
      <c r="HN56" s="124" t="s">
        <v>369</v>
      </c>
      <c r="HO56" s="124" t="s">
        <v>369</v>
      </c>
      <c r="HP56" s="124" t="s">
        <v>111</v>
      </c>
      <c r="HQ56" s="124" t="s">
        <v>369</v>
      </c>
      <c r="HR56" s="124" t="s">
        <v>369</v>
      </c>
      <c r="HS56" s="124" t="s">
        <v>369</v>
      </c>
      <c r="HT56" s="124" t="s">
        <v>369</v>
      </c>
      <c r="HU56" s="124" t="s">
        <v>369</v>
      </c>
      <c r="HV56" s="124" t="s">
        <v>369</v>
      </c>
      <c r="HW56" s="124" t="s">
        <v>369</v>
      </c>
      <c r="HX56" s="124" t="s">
        <v>369</v>
      </c>
      <c r="HY56" s="124" t="s">
        <v>369</v>
      </c>
      <c r="HZ56" s="124" t="s">
        <v>369</v>
      </c>
      <c r="IA56" s="124" t="s">
        <v>369</v>
      </c>
      <c r="IB56" s="124" t="s">
        <v>369</v>
      </c>
      <c r="IC56" s="124" t="s">
        <v>369</v>
      </c>
      <c r="ID56" s="124" t="s">
        <v>369</v>
      </c>
      <c r="IE56" s="124" t="s">
        <v>369</v>
      </c>
      <c r="IF56" s="124" t="s">
        <v>369</v>
      </c>
      <c r="IG56" s="124" t="s">
        <v>369</v>
      </c>
      <c r="IH56" s="124" t="s">
        <v>369</v>
      </c>
      <c r="II56" s="124" t="s">
        <v>369</v>
      </c>
      <c r="IJ56" s="124" t="s">
        <v>369</v>
      </c>
      <c r="IK56" s="142"/>
      <c r="IL56" s="154" t="s">
        <v>369</v>
      </c>
      <c r="IM56" s="154" t="s">
        <v>369</v>
      </c>
      <c r="IN56" s="154" t="s">
        <v>369</v>
      </c>
      <c r="IO56" s="154" t="s">
        <v>369</v>
      </c>
      <c r="IP56" s="154" t="s">
        <v>369</v>
      </c>
      <c r="IQ56" s="154" t="s">
        <v>369</v>
      </c>
      <c r="IR56" s="154" t="s">
        <v>369</v>
      </c>
      <c r="IS56" s="154" t="s">
        <v>369</v>
      </c>
      <c r="IT56" s="154" t="s">
        <v>369</v>
      </c>
      <c r="IU56" s="154" t="s">
        <v>369</v>
      </c>
      <c r="IV56" s="154" t="s">
        <v>369</v>
      </c>
      <c r="IW56" s="154" t="s">
        <v>369</v>
      </c>
      <c r="IX56" s="154" t="s">
        <v>369</v>
      </c>
      <c r="IY56" s="154" t="s">
        <v>369</v>
      </c>
      <c r="IZ56" s="154" t="s">
        <v>369</v>
      </c>
      <c r="JA56" s="154" t="s">
        <v>369</v>
      </c>
      <c r="JB56" s="154" t="s">
        <v>369</v>
      </c>
      <c r="JC56" s="154" t="s">
        <v>369</v>
      </c>
      <c r="JD56" s="154" t="s">
        <v>111</v>
      </c>
      <c r="JE56" s="154" t="s">
        <v>369</v>
      </c>
      <c r="JF56" s="154" t="s">
        <v>369</v>
      </c>
      <c r="JG56" s="154" t="s">
        <v>369</v>
      </c>
      <c r="JH56" s="154" t="s">
        <v>369</v>
      </c>
      <c r="JI56" s="154" t="s">
        <v>369</v>
      </c>
      <c r="JJ56" s="154" t="s">
        <v>369</v>
      </c>
      <c r="JK56" s="154" t="s">
        <v>369</v>
      </c>
      <c r="JL56" s="154" t="s">
        <v>369</v>
      </c>
      <c r="JM56" s="154" t="s">
        <v>369</v>
      </c>
      <c r="JN56" s="154" t="s">
        <v>369</v>
      </c>
      <c r="JO56" s="154" t="s">
        <v>369</v>
      </c>
      <c r="JP56" s="154" t="s">
        <v>369</v>
      </c>
      <c r="JQ56" s="154" t="s">
        <v>369</v>
      </c>
      <c r="JR56" s="154" t="s">
        <v>369</v>
      </c>
      <c r="JS56" s="154" t="s">
        <v>369</v>
      </c>
      <c r="JT56" s="154" t="s">
        <v>369</v>
      </c>
      <c r="JU56" s="154" t="s">
        <v>369</v>
      </c>
      <c r="JV56" s="154" t="s">
        <v>369</v>
      </c>
      <c r="JW56" s="154" t="s">
        <v>369</v>
      </c>
      <c r="JX56" s="154" t="s">
        <v>369</v>
      </c>
      <c r="JY56" s="141"/>
      <c r="JZ56" s="166" t="str">
        <f t="shared" si="44"/>
        <v/>
      </c>
      <c r="KA56" s="166" t="str">
        <f t="shared" si="45"/>
        <v/>
      </c>
      <c r="KB56" s="166" t="str">
        <f t="shared" si="46"/>
        <v/>
      </c>
      <c r="KC56" s="166" t="str">
        <f t="shared" si="47"/>
        <v/>
      </c>
      <c r="KD56" s="166" t="str">
        <f t="shared" si="48"/>
        <v/>
      </c>
      <c r="KE56" s="166" t="str">
        <f t="shared" si="49"/>
        <v/>
      </c>
      <c r="KF56" s="166" t="str">
        <f t="shared" si="50"/>
        <v/>
      </c>
      <c r="KG56" s="166" t="str">
        <f t="shared" si="51"/>
        <v/>
      </c>
      <c r="KH56" s="166" t="str">
        <f t="shared" si="52"/>
        <v/>
      </c>
      <c r="KI56" s="166" t="str">
        <f t="shared" si="53"/>
        <v/>
      </c>
      <c r="KJ56" s="166" t="str">
        <f t="shared" si="54"/>
        <v/>
      </c>
      <c r="KK56" s="166" t="str">
        <f t="shared" si="55"/>
        <v/>
      </c>
      <c r="KL56" s="166" t="str">
        <f t="shared" si="56"/>
        <v/>
      </c>
      <c r="KM56" s="166" t="str">
        <f t="shared" si="57"/>
        <v/>
      </c>
      <c r="KN56" s="166" t="str">
        <f t="shared" si="58"/>
        <v/>
      </c>
      <c r="KO56" s="166" t="str">
        <f t="shared" si="59"/>
        <v/>
      </c>
      <c r="KP56" s="166" t="str">
        <f t="shared" si="60"/>
        <v/>
      </c>
      <c r="KQ56" s="166" t="str">
        <f t="shared" si="61"/>
        <v/>
      </c>
      <c r="KR56" s="166">
        <f t="shared" si="62"/>
        <v>1292340</v>
      </c>
      <c r="KS56" s="166" t="str">
        <f t="shared" si="63"/>
        <v/>
      </c>
      <c r="KT56" s="166" t="str">
        <f t="shared" si="64"/>
        <v/>
      </c>
      <c r="KU56" s="166" t="str">
        <f t="shared" si="65"/>
        <v/>
      </c>
      <c r="KV56" s="166" t="str">
        <f t="shared" si="66"/>
        <v/>
      </c>
      <c r="KW56" s="166" t="str">
        <f t="shared" si="67"/>
        <v/>
      </c>
      <c r="KX56" s="166" t="str">
        <f t="shared" si="68"/>
        <v/>
      </c>
      <c r="KY56" s="166" t="str">
        <f t="shared" si="69"/>
        <v/>
      </c>
      <c r="KZ56" s="166" t="str">
        <f t="shared" si="70"/>
        <v/>
      </c>
      <c r="LA56" s="166" t="str">
        <f t="shared" si="71"/>
        <v/>
      </c>
      <c r="LB56" s="166" t="str">
        <f t="shared" si="72"/>
        <v/>
      </c>
      <c r="LC56" s="166" t="str">
        <f t="shared" si="73"/>
        <v/>
      </c>
      <c r="LD56" s="166" t="str">
        <f t="shared" si="74"/>
        <v/>
      </c>
      <c r="LE56" s="166" t="str">
        <f t="shared" si="75"/>
        <v/>
      </c>
      <c r="LF56" s="166" t="str">
        <f t="shared" si="76"/>
        <v/>
      </c>
      <c r="LG56" s="166" t="str">
        <f t="shared" si="77"/>
        <v/>
      </c>
      <c r="LH56" s="166" t="str">
        <f t="shared" si="78"/>
        <v/>
      </c>
      <c r="LI56" s="166" t="str">
        <f t="shared" si="79"/>
        <v/>
      </c>
      <c r="LJ56" s="166" t="str">
        <f t="shared" si="80"/>
        <v/>
      </c>
      <c r="LK56" s="166" t="str">
        <f t="shared" si="81"/>
        <v/>
      </c>
      <c r="LL56" s="166" t="str">
        <f t="shared" si="82"/>
        <v/>
      </c>
      <c r="LM56" s="168">
        <f t="shared" si="83"/>
        <v>1292340</v>
      </c>
      <c r="LN56" s="115"/>
      <c r="LO56" s="115"/>
      <c r="LP56" s="115"/>
      <c r="LQ56" s="115"/>
      <c r="LR56" s="115"/>
      <c r="LS56" s="115"/>
      <c r="LT56" s="115"/>
      <c r="LU56" s="115"/>
      <c r="LV56" s="115"/>
      <c r="LW56" s="115"/>
      <c r="LX56" s="115"/>
      <c r="LY56" s="115"/>
      <c r="LZ56" s="115"/>
      <c r="MA56" s="115"/>
      <c r="MB56" s="115"/>
      <c r="MC56" s="115"/>
      <c r="MD56" s="115"/>
      <c r="ME56" s="115"/>
      <c r="MF56" s="115">
        <v>24</v>
      </c>
      <c r="MG56" s="115"/>
      <c r="MH56" s="115"/>
      <c r="MI56" s="115"/>
      <c r="MJ56" s="115"/>
      <c r="MK56" s="115"/>
      <c r="ML56" s="115"/>
      <c r="MM56" s="115"/>
      <c r="MN56" s="115"/>
      <c r="MO56" s="115"/>
      <c r="MP56" s="115"/>
      <c r="MQ56" s="115"/>
      <c r="MR56" s="115"/>
      <c r="MS56" s="115"/>
      <c r="MT56" s="115"/>
      <c r="MU56" s="115"/>
      <c r="MV56" s="115"/>
      <c r="MW56" s="115"/>
      <c r="MX56" s="115"/>
      <c r="MY56" s="115"/>
      <c r="MZ56" s="115"/>
      <c r="NA56" s="142"/>
      <c r="NB56" s="115">
        <f t="shared" si="84"/>
        <v>0</v>
      </c>
      <c r="NC56" s="115">
        <f t="shared" si="85"/>
        <v>0</v>
      </c>
      <c r="ND56" s="115">
        <f t="shared" si="86"/>
        <v>0</v>
      </c>
      <c r="NE56" s="115">
        <f t="shared" si="87"/>
        <v>0</v>
      </c>
      <c r="NF56" s="115">
        <f t="shared" si="88"/>
        <v>0</v>
      </c>
      <c r="NG56" s="115">
        <f t="shared" si="89"/>
        <v>0</v>
      </c>
      <c r="NH56" s="115">
        <f t="shared" si="90"/>
        <v>0</v>
      </c>
      <c r="NI56" s="115">
        <f t="shared" si="91"/>
        <v>0</v>
      </c>
      <c r="NJ56" s="115">
        <f t="shared" si="92"/>
        <v>0</v>
      </c>
      <c r="NK56" s="115">
        <f t="shared" si="93"/>
        <v>0</v>
      </c>
      <c r="NL56" s="115">
        <f t="shared" si="94"/>
        <v>0</v>
      </c>
      <c r="NM56" s="115">
        <f t="shared" si="95"/>
        <v>0</v>
      </c>
      <c r="NN56" s="115">
        <f t="shared" si="96"/>
        <v>0</v>
      </c>
      <c r="NO56" s="115">
        <f t="shared" si="97"/>
        <v>0</v>
      </c>
      <c r="NP56" s="115">
        <f t="shared" si="98"/>
        <v>0</v>
      </c>
      <c r="NQ56" s="115">
        <f t="shared" si="99"/>
        <v>0</v>
      </c>
      <c r="NR56" s="115">
        <f t="shared" si="100"/>
        <v>0</v>
      </c>
      <c r="NS56" s="115">
        <f t="shared" si="101"/>
        <v>0</v>
      </c>
      <c r="NT56" s="115">
        <f t="shared" si="102"/>
        <v>0</v>
      </c>
      <c r="NU56" s="115">
        <f t="shared" si="103"/>
        <v>0</v>
      </c>
      <c r="NV56" s="115">
        <f t="shared" si="104"/>
        <v>0</v>
      </c>
      <c r="NW56" s="115">
        <f t="shared" si="105"/>
        <v>0</v>
      </c>
      <c r="NX56" s="115">
        <f t="shared" si="106"/>
        <v>0</v>
      </c>
      <c r="NY56" s="115">
        <f t="shared" si="107"/>
        <v>0</v>
      </c>
      <c r="NZ56" s="115">
        <f t="shared" si="108"/>
        <v>0</v>
      </c>
      <c r="OA56" s="115">
        <f t="shared" si="109"/>
        <v>0</v>
      </c>
      <c r="OB56" s="115">
        <f t="shared" si="110"/>
        <v>0</v>
      </c>
      <c r="OC56" s="115">
        <f t="shared" si="111"/>
        <v>0</v>
      </c>
      <c r="OD56" s="115">
        <f t="shared" si="112"/>
        <v>0</v>
      </c>
      <c r="OE56" s="115">
        <f t="shared" si="113"/>
        <v>0</v>
      </c>
      <c r="OF56" s="115">
        <f t="shared" si="114"/>
        <v>0</v>
      </c>
      <c r="OG56" s="115">
        <f t="shared" si="115"/>
        <v>0</v>
      </c>
      <c r="OH56" s="115">
        <f t="shared" si="116"/>
        <v>0</v>
      </c>
      <c r="OI56" s="115">
        <f t="shared" si="117"/>
        <v>0</v>
      </c>
      <c r="OJ56" s="115">
        <f t="shared" si="118"/>
        <v>0</v>
      </c>
      <c r="OK56" s="115">
        <f t="shared" si="119"/>
        <v>0</v>
      </c>
      <c r="OL56" s="115">
        <f t="shared" si="120"/>
        <v>0</v>
      </c>
      <c r="OM56" s="115">
        <f t="shared" si="121"/>
        <v>0</v>
      </c>
      <c r="ON56" s="115">
        <f t="shared" si="122"/>
        <v>0</v>
      </c>
      <c r="OO56" s="142"/>
      <c r="OP56" s="170" t="str">
        <f t="shared" si="123"/>
        <v/>
      </c>
      <c r="OQ56" s="170" t="str">
        <f t="shared" si="124"/>
        <v/>
      </c>
      <c r="OR56" s="170" t="str">
        <f t="shared" si="125"/>
        <v/>
      </c>
      <c r="OS56" s="170" t="str">
        <f t="shared" si="126"/>
        <v/>
      </c>
      <c r="OT56" s="170" t="str">
        <f t="shared" si="127"/>
        <v/>
      </c>
      <c r="OU56" s="170" t="str">
        <f t="shared" si="128"/>
        <v/>
      </c>
      <c r="OV56" s="170" t="str">
        <f t="shared" si="129"/>
        <v/>
      </c>
      <c r="OW56" s="170" t="str">
        <f t="shared" si="130"/>
        <v/>
      </c>
      <c r="OX56" s="170" t="str">
        <f t="shared" si="131"/>
        <v/>
      </c>
      <c r="OY56" s="170" t="str">
        <f t="shared" si="132"/>
        <v/>
      </c>
      <c r="OZ56" s="170" t="str">
        <f t="shared" si="133"/>
        <v/>
      </c>
      <c r="PA56" s="170" t="str">
        <f t="shared" si="134"/>
        <v/>
      </c>
      <c r="PB56" s="170" t="str">
        <f t="shared" si="135"/>
        <v/>
      </c>
      <c r="PC56" s="170" t="str">
        <f t="shared" si="136"/>
        <v/>
      </c>
      <c r="PD56" s="170" t="str">
        <f t="shared" si="137"/>
        <v/>
      </c>
      <c r="PE56" s="170" t="str">
        <f t="shared" si="138"/>
        <v/>
      </c>
      <c r="PF56" s="170" t="str">
        <f t="shared" si="139"/>
        <v/>
      </c>
      <c r="PG56" s="170" t="str">
        <f t="shared" si="140"/>
        <v/>
      </c>
      <c r="PH56" s="170">
        <f t="shared" si="141"/>
        <v>45</v>
      </c>
      <c r="PI56" s="170" t="str">
        <f t="shared" si="142"/>
        <v/>
      </c>
      <c r="PJ56" s="170" t="str">
        <f t="shared" si="143"/>
        <v/>
      </c>
      <c r="PK56" s="170" t="str">
        <f t="shared" si="144"/>
        <v/>
      </c>
      <c r="PL56" s="170" t="str">
        <f t="shared" si="145"/>
        <v/>
      </c>
      <c r="PM56" s="170" t="str">
        <f t="shared" si="146"/>
        <v/>
      </c>
      <c r="PN56" s="170" t="str">
        <f t="shared" si="147"/>
        <v/>
      </c>
      <c r="PO56" s="170" t="str">
        <f t="shared" si="148"/>
        <v/>
      </c>
      <c r="PP56" s="170" t="str">
        <f t="shared" si="149"/>
        <v/>
      </c>
      <c r="PQ56" s="170" t="str">
        <f t="shared" si="150"/>
        <v/>
      </c>
      <c r="PR56" s="170" t="str">
        <f t="shared" si="151"/>
        <v/>
      </c>
      <c r="PS56" s="170" t="str">
        <f t="shared" si="152"/>
        <v/>
      </c>
      <c r="PT56" s="170" t="str">
        <f t="shared" si="153"/>
        <v/>
      </c>
      <c r="PU56" s="170" t="str">
        <f t="shared" si="154"/>
        <v/>
      </c>
      <c r="PV56" s="170" t="str">
        <f t="shared" si="155"/>
        <v/>
      </c>
      <c r="PW56" s="170" t="str">
        <f t="shared" si="156"/>
        <v/>
      </c>
      <c r="PX56" s="170" t="str">
        <f t="shared" si="157"/>
        <v/>
      </c>
      <c r="PY56" s="170" t="str">
        <f t="shared" si="158"/>
        <v/>
      </c>
      <c r="PZ56" s="170" t="str">
        <f t="shared" si="159"/>
        <v/>
      </c>
      <c r="QA56" s="170" t="str">
        <f t="shared" si="160"/>
        <v/>
      </c>
      <c r="QB56" s="170" t="str">
        <f t="shared" si="161"/>
        <v/>
      </c>
      <c r="QC56" s="172"/>
      <c r="QD56" s="171" t="str">
        <f t="shared" si="162"/>
        <v/>
      </c>
      <c r="QE56" s="172" t="str">
        <f t="shared" si="163"/>
        <v/>
      </c>
      <c r="QF56" s="172" t="str">
        <f t="shared" si="164"/>
        <v/>
      </c>
      <c r="QG56" s="172" t="str">
        <f t="shared" si="165"/>
        <v/>
      </c>
      <c r="QH56" s="172" t="str">
        <f t="shared" si="166"/>
        <v/>
      </c>
      <c r="QI56" s="172" t="str">
        <f t="shared" si="167"/>
        <v/>
      </c>
      <c r="QJ56" s="172" t="str">
        <f t="shared" si="168"/>
        <v/>
      </c>
      <c r="QK56" s="172" t="str">
        <f t="shared" si="169"/>
        <v/>
      </c>
      <c r="QL56" s="172" t="str">
        <f t="shared" si="170"/>
        <v/>
      </c>
      <c r="QM56" s="172" t="str">
        <f t="shared" si="171"/>
        <v/>
      </c>
      <c r="QN56" s="172" t="str">
        <f t="shared" si="172"/>
        <v/>
      </c>
      <c r="QO56" s="172" t="str">
        <f t="shared" si="173"/>
        <v/>
      </c>
      <c r="QP56" s="172" t="str">
        <f t="shared" si="174"/>
        <v/>
      </c>
      <c r="QQ56" s="172" t="str">
        <f t="shared" si="175"/>
        <v/>
      </c>
      <c r="QR56" s="172" t="str">
        <f t="shared" si="176"/>
        <v/>
      </c>
      <c r="QS56" s="172" t="str">
        <f t="shared" si="177"/>
        <v/>
      </c>
      <c r="QT56" s="172" t="str">
        <f t="shared" si="178"/>
        <v/>
      </c>
      <c r="QU56" s="172" t="str">
        <f t="shared" si="179"/>
        <v/>
      </c>
      <c r="QV56" s="172">
        <f t="shared" si="180"/>
        <v>45</v>
      </c>
      <c r="QW56" s="172" t="str">
        <f t="shared" si="181"/>
        <v/>
      </c>
      <c r="QX56" s="172" t="str">
        <f t="shared" si="182"/>
        <v/>
      </c>
      <c r="QY56" s="172" t="str">
        <f t="shared" si="183"/>
        <v/>
      </c>
      <c r="QZ56" s="172" t="str">
        <f t="shared" si="184"/>
        <v/>
      </c>
      <c r="RA56" s="172" t="str">
        <f t="shared" si="185"/>
        <v/>
      </c>
      <c r="RB56" s="172" t="str">
        <f t="shared" si="186"/>
        <v/>
      </c>
      <c r="RC56" s="172" t="str">
        <f t="shared" si="187"/>
        <v/>
      </c>
      <c r="RD56" s="172" t="str">
        <f t="shared" si="188"/>
        <v/>
      </c>
      <c r="RE56" s="172" t="str">
        <f t="shared" si="189"/>
        <v/>
      </c>
      <c r="RF56" s="172" t="str">
        <f t="shared" si="190"/>
        <v/>
      </c>
      <c r="RG56" s="172" t="str">
        <f t="shared" si="191"/>
        <v/>
      </c>
      <c r="RH56" s="172" t="str">
        <f t="shared" si="192"/>
        <v/>
      </c>
      <c r="RI56" s="172" t="str">
        <f t="shared" si="193"/>
        <v/>
      </c>
      <c r="RJ56" s="172" t="str">
        <f t="shared" si="194"/>
        <v/>
      </c>
      <c r="RK56" s="172" t="str">
        <f t="shared" si="195"/>
        <v/>
      </c>
      <c r="RL56" s="172" t="str">
        <f t="shared" si="196"/>
        <v/>
      </c>
      <c r="RM56" s="172" t="str">
        <f t="shared" si="197"/>
        <v/>
      </c>
      <c r="RN56" s="172" t="str">
        <f t="shared" si="198"/>
        <v/>
      </c>
      <c r="RO56" s="172" t="str">
        <f t="shared" si="199"/>
        <v/>
      </c>
      <c r="RP56" s="172" t="str">
        <f t="shared" si="200"/>
        <v/>
      </c>
      <c r="RQ56" s="173">
        <f t="shared" si="201"/>
        <v>45</v>
      </c>
      <c r="RR56" s="21" t="str">
        <f t="shared" si="202"/>
        <v/>
      </c>
      <c r="RS56" s="21" t="str">
        <f t="shared" si="203"/>
        <v/>
      </c>
      <c r="RT56" s="21" t="str">
        <f t="shared" si="204"/>
        <v>ICL DIDACTICA LTDA</v>
      </c>
      <c r="RU56" s="21" t="str">
        <f t="shared" si="205"/>
        <v/>
      </c>
      <c r="RV56" s="21" t="str">
        <f t="shared" si="206"/>
        <v/>
      </c>
      <c r="RW56" s="21" t="str">
        <f t="shared" si="207"/>
        <v/>
      </c>
      <c r="RX56" s="174" t="str">
        <f t="shared" si="208"/>
        <v>ICL DIDACTICA LTDA</v>
      </c>
      <c r="RY56" s="175" t="str">
        <f t="shared" si="209"/>
        <v/>
      </c>
      <c r="RZ56" s="175" t="str">
        <f t="shared" si="210"/>
        <v/>
      </c>
      <c r="SA56" s="175">
        <f t="shared" si="211"/>
        <v>1292340</v>
      </c>
      <c r="SB56" s="175" t="str">
        <f t="shared" si="212"/>
        <v/>
      </c>
      <c r="SC56" s="175" t="str">
        <f t="shared" si="213"/>
        <v/>
      </c>
      <c r="SD56" s="175" t="str">
        <f t="shared" si="214"/>
        <v/>
      </c>
      <c r="SE56" s="175">
        <f t="shared" si="215"/>
        <v>1292340</v>
      </c>
      <c r="SF56" s="176"/>
    </row>
    <row r="57" spans="1:500" ht="25.5" hidden="1">
      <c r="A57" s="86">
        <v>47</v>
      </c>
      <c r="B57" s="83" t="s">
        <v>198</v>
      </c>
      <c r="C57" s="97" t="s">
        <v>204</v>
      </c>
      <c r="D57" s="79" t="s">
        <v>205</v>
      </c>
      <c r="E57" s="78" t="s">
        <v>214</v>
      </c>
      <c r="F57" s="77">
        <v>6</v>
      </c>
      <c r="G57" s="106">
        <v>2293867.7999999998</v>
      </c>
      <c r="H57" s="109" t="s">
        <v>369</v>
      </c>
      <c r="I57" s="109" t="s">
        <v>369</v>
      </c>
      <c r="J57" s="109" t="s">
        <v>369</v>
      </c>
      <c r="K57" s="109" t="s">
        <v>369</v>
      </c>
      <c r="L57" s="109" t="s">
        <v>369</v>
      </c>
      <c r="M57" s="109" t="s">
        <v>369</v>
      </c>
      <c r="N57" s="109" t="s">
        <v>369</v>
      </c>
      <c r="O57" s="109" t="s">
        <v>369</v>
      </c>
      <c r="P57" s="109" t="s">
        <v>369</v>
      </c>
      <c r="Q57" s="109" t="s">
        <v>369</v>
      </c>
      <c r="R57" s="109" t="s">
        <v>369</v>
      </c>
      <c r="S57" s="109" t="s">
        <v>369</v>
      </c>
      <c r="T57" s="109" t="s">
        <v>369</v>
      </c>
      <c r="U57" s="109" t="s">
        <v>369</v>
      </c>
      <c r="V57" s="109" t="s">
        <v>369</v>
      </c>
      <c r="W57" s="109" t="s">
        <v>369</v>
      </c>
      <c r="X57" s="109" t="s">
        <v>369</v>
      </c>
      <c r="Y57" s="109" t="s">
        <v>369</v>
      </c>
      <c r="Z57" s="110">
        <v>2292654</v>
      </c>
      <c r="AA57" s="109" t="s">
        <v>369</v>
      </c>
      <c r="AB57" s="109" t="s">
        <v>369</v>
      </c>
      <c r="AC57" s="109" t="s">
        <v>369</v>
      </c>
      <c r="AD57" s="109" t="s">
        <v>369</v>
      </c>
      <c r="AE57" s="109" t="s">
        <v>369</v>
      </c>
      <c r="AF57" s="109" t="s">
        <v>369</v>
      </c>
      <c r="AG57" s="109" t="s">
        <v>369</v>
      </c>
      <c r="AH57" s="109" t="s">
        <v>369</v>
      </c>
      <c r="AI57" s="109" t="s">
        <v>369</v>
      </c>
      <c r="AJ57" s="109" t="s">
        <v>369</v>
      </c>
      <c r="AK57" s="109" t="s">
        <v>369</v>
      </c>
      <c r="AL57" s="109" t="s">
        <v>369</v>
      </c>
      <c r="AM57" s="109" t="s">
        <v>369</v>
      </c>
      <c r="AN57" s="109" t="s">
        <v>369</v>
      </c>
      <c r="AO57" s="109" t="s">
        <v>369</v>
      </c>
      <c r="AP57" s="109" t="s">
        <v>369</v>
      </c>
      <c r="AQ57" s="109" t="s">
        <v>369</v>
      </c>
      <c r="AR57" s="109" t="s">
        <v>369</v>
      </c>
      <c r="AS57" s="109" t="s">
        <v>369</v>
      </c>
      <c r="AT57" s="109" t="s">
        <v>369</v>
      </c>
      <c r="AU57" s="144"/>
      <c r="AV57" s="130" t="s">
        <v>111</v>
      </c>
      <c r="AW57" s="130" t="s">
        <v>111</v>
      </c>
      <c r="AX57" s="130" t="s">
        <v>111</v>
      </c>
      <c r="AY57" s="130" t="s">
        <v>111</v>
      </c>
      <c r="AZ57" s="130" t="s">
        <v>111</v>
      </c>
      <c r="BA57" s="130" t="s">
        <v>111</v>
      </c>
      <c r="BB57" s="130" t="s">
        <v>111</v>
      </c>
      <c r="BC57" s="130" t="s">
        <v>115</v>
      </c>
      <c r="BD57" s="130" t="s">
        <v>111</v>
      </c>
      <c r="BE57" s="130" t="s">
        <v>111</v>
      </c>
      <c r="BF57" s="130" t="s">
        <v>111</v>
      </c>
      <c r="BG57" s="130" t="s">
        <v>111</v>
      </c>
      <c r="BH57" s="130" t="s">
        <v>115</v>
      </c>
      <c r="BI57" s="130" t="s">
        <v>111</v>
      </c>
      <c r="BJ57" s="130" t="s">
        <v>111</v>
      </c>
      <c r="BK57" s="130" t="s">
        <v>111</v>
      </c>
      <c r="BL57" s="130" t="s">
        <v>115</v>
      </c>
      <c r="BM57" s="130" t="s">
        <v>115</v>
      </c>
      <c r="BN57" s="130" t="s">
        <v>111</v>
      </c>
      <c r="BO57" s="130" t="s">
        <v>115</v>
      </c>
      <c r="BP57" s="130" t="s">
        <v>111</v>
      </c>
      <c r="BQ57" s="130" t="s">
        <v>111</v>
      </c>
      <c r="BR57" s="130" t="s">
        <v>111</v>
      </c>
      <c r="BS57" s="130" t="s">
        <v>111</v>
      </c>
      <c r="BT57" s="130" t="s">
        <v>111</v>
      </c>
      <c r="BU57" s="130" t="s">
        <v>111</v>
      </c>
      <c r="BV57" s="130" t="s">
        <v>111</v>
      </c>
      <c r="BW57" s="130" t="s">
        <v>111</v>
      </c>
      <c r="BX57" s="130" t="s">
        <v>111</v>
      </c>
      <c r="BY57" s="130" t="s">
        <v>115</v>
      </c>
      <c r="BZ57" s="130" t="s">
        <v>111</v>
      </c>
      <c r="CA57" s="130" t="s">
        <v>111</v>
      </c>
      <c r="CB57" s="130" t="s">
        <v>111</v>
      </c>
      <c r="CC57" s="130" t="s">
        <v>111</v>
      </c>
      <c r="CD57" s="130" t="s">
        <v>111</v>
      </c>
      <c r="CE57" s="130" t="s">
        <v>111</v>
      </c>
      <c r="CF57" s="130" t="s">
        <v>111</v>
      </c>
      <c r="CG57" s="130" t="s">
        <v>111</v>
      </c>
      <c r="CH57" s="130" t="s">
        <v>111</v>
      </c>
      <c r="CI57" s="131" t="s">
        <v>111</v>
      </c>
      <c r="CJ57" s="131" t="s">
        <v>111</v>
      </c>
      <c r="CK57" s="131" t="s">
        <v>111</v>
      </c>
      <c r="CL57" s="131" t="s">
        <v>111</v>
      </c>
      <c r="CM57" s="131" t="s">
        <v>111</v>
      </c>
      <c r="CN57" s="131" t="s">
        <v>111</v>
      </c>
      <c r="CO57" s="131" t="s">
        <v>111</v>
      </c>
      <c r="CP57" s="131" t="s">
        <v>111</v>
      </c>
      <c r="CQ57" s="131" t="s">
        <v>111</v>
      </c>
      <c r="CR57" s="131" t="s">
        <v>111</v>
      </c>
      <c r="CS57" s="131" t="s">
        <v>111</v>
      </c>
      <c r="CT57" s="131" t="s">
        <v>111</v>
      </c>
      <c r="CU57" s="131" t="s">
        <v>115</v>
      </c>
      <c r="CV57" s="131" t="s">
        <v>111</v>
      </c>
      <c r="CW57" s="131" t="s">
        <v>111</v>
      </c>
      <c r="CX57" s="131" t="s">
        <v>111</v>
      </c>
      <c r="CY57" s="131" t="s">
        <v>111</v>
      </c>
      <c r="CZ57" s="131" t="s">
        <v>111</v>
      </c>
      <c r="DA57" s="131" t="s">
        <v>111</v>
      </c>
      <c r="DB57" s="131" t="s">
        <v>111</v>
      </c>
      <c r="DC57" s="131" t="s">
        <v>111</v>
      </c>
      <c r="DD57" s="131" t="s">
        <v>111</v>
      </c>
      <c r="DE57" s="131" t="s">
        <v>111</v>
      </c>
      <c r="DF57" s="131" t="s">
        <v>111</v>
      </c>
      <c r="DG57" s="131" t="s">
        <v>115</v>
      </c>
      <c r="DH57" s="131" t="s">
        <v>111</v>
      </c>
      <c r="DI57" s="131" t="s">
        <v>111</v>
      </c>
      <c r="DJ57" s="131" t="s">
        <v>115</v>
      </c>
      <c r="DK57" s="131" t="s">
        <v>111</v>
      </c>
      <c r="DL57" s="131" t="s">
        <v>111</v>
      </c>
      <c r="DM57" s="131" t="s">
        <v>111</v>
      </c>
      <c r="DN57" s="131" t="s">
        <v>111</v>
      </c>
      <c r="DO57" s="131" t="s">
        <v>111</v>
      </c>
      <c r="DP57" s="131" t="s">
        <v>111</v>
      </c>
      <c r="DQ57" s="131" t="s">
        <v>111</v>
      </c>
      <c r="DR57" s="131" t="s">
        <v>111</v>
      </c>
      <c r="DS57" s="131" t="s">
        <v>111</v>
      </c>
      <c r="DT57" s="131" t="s">
        <v>111</v>
      </c>
      <c r="DU57" s="131" t="s">
        <v>111</v>
      </c>
      <c r="DV57" s="132" t="s">
        <v>111</v>
      </c>
      <c r="DW57" s="132" t="s">
        <v>111</v>
      </c>
      <c r="DX57" s="132" t="s">
        <v>111</v>
      </c>
      <c r="DY57" s="132" t="s">
        <v>111</v>
      </c>
      <c r="DZ57" s="132" t="s">
        <v>111</v>
      </c>
      <c r="EA57" s="132" t="s">
        <v>111</v>
      </c>
      <c r="EB57" s="132" t="s">
        <v>111</v>
      </c>
      <c r="EC57" s="132" t="s">
        <v>111</v>
      </c>
      <c r="ED57" s="132" t="s">
        <v>111</v>
      </c>
      <c r="EE57" s="132" t="s">
        <v>111</v>
      </c>
      <c r="EF57" s="132" t="s">
        <v>111</v>
      </c>
      <c r="EG57" s="132" t="s">
        <v>111</v>
      </c>
      <c r="EH57" s="132" t="s">
        <v>111</v>
      </c>
      <c r="EI57" s="132" t="s">
        <v>111</v>
      </c>
      <c r="EJ57" s="132" t="s">
        <v>111</v>
      </c>
      <c r="EK57" s="132" t="s">
        <v>111</v>
      </c>
      <c r="EL57" s="132" t="s">
        <v>111</v>
      </c>
      <c r="EM57" s="132" t="s">
        <v>111</v>
      </c>
      <c r="EN57" s="132" t="s">
        <v>111</v>
      </c>
      <c r="EO57" s="132" t="s">
        <v>111</v>
      </c>
      <c r="EP57" s="132" t="s">
        <v>111</v>
      </c>
      <c r="EQ57" s="132" t="s">
        <v>111</v>
      </c>
      <c r="ER57" s="132" t="s">
        <v>111</v>
      </c>
      <c r="ES57" s="132" t="s">
        <v>111</v>
      </c>
      <c r="ET57" s="132" t="s">
        <v>115</v>
      </c>
      <c r="EU57" s="132" t="s">
        <v>111</v>
      </c>
      <c r="EV57" s="132" t="s">
        <v>111</v>
      </c>
      <c r="EW57" s="132" t="s">
        <v>111</v>
      </c>
      <c r="EX57" s="132" t="s">
        <v>111</v>
      </c>
      <c r="EY57" s="132" t="s">
        <v>115</v>
      </c>
      <c r="EZ57" s="132" t="s">
        <v>111</v>
      </c>
      <c r="FA57" s="132" t="s">
        <v>111</v>
      </c>
      <c r="FB57" s="132" t="s">
        <v>111</v>
      </c>
      <c r="FC57" s="132" t="s">
        <v>111</v>
      </c>
      <c r="FD57" s="132" t="s">
        <v>111</v>
      </c>
      <c r="FE57" s="132" t="s">
        <v>111</v>
      </c>
      <c r="FF57" s="132" t="s">
        <v>111</v>
      </c>
      <c r="FG57" s="132" t="s">
        <v>111</v>
      </c>
      <c r="FH57" s="132" t="s">
        <v>111</v>
      </c>
      <c r="FI57" s="136"/>
      <c r="FJ57" s="138" t="str">
        <f t="shared" si="5"/>
        <v>CUMPLE</v>
      </c>
      <c r="FK57" s="138" t="str">
        <f t="shared" si="6"/>
        <v>CUMPLE</v>
      </c>
      <c r="FL57" s="138" t="str">
        <f t="shared" si="7"/>
        <v>CUMPLE</v>
      </c>
      <c r="FM57" s="138" t="str">
        <f t="shared" si="8"/>
        <v>CUMPLE</v>
      </c>
      <c r="FN57" s="138" t="str">
        <f t="shared" si="9"/>
        <v>CUMPLE</v>
      </c>
      <c r="FO57" s="138" t="str">
        <f t="shared" si="10"/>
        <v>CUMPLE</v>
      </c>
      <c r="FP57" s="138" t="str">
        <f t="shared" si="11"/>
        <v>CUMPLE</v>
      </c>
      <c r="FQ57" s="138" t="str">
        <f t="shared" si="12"/>
        <v>NO CUMPLE</v>
      </c>
      <c r="FR57" s="138" t="str">
        <f t="shared" si="13"/>
        <v>CUMPLE</v>
      </c>
      <c r="FS57" s="138" t="str">
        <f t="shared" si="14"/>
        <v>CUMPLE</v>
      </c>
      <c r="FT57" s="138" t="str">
        <f t="shared" si="15"/>
        <v>CUMPLE</v>
      </c>
      <c r="FU57" s="138" t="str">
        <f t="shared" si="16"/>
        <v>CUMPLE</v>
      </c>
      <c r="FV57" s="138" t="str">
        <f t="shared" si="17"/>
        <v>NO CUMPLE</v>
      </c>
      <c r="FW57" s="138" t="str">
        <f t="shared" si="18"/>
        <v>CUMPLE</v>
      </c>
      <c r="FX57" s="138" t="str">
        <f t="shared" si="19"/>
        <v>CUMPLE</v>
      </c>
      <c r="FY57" s="138" t="str">
        <f t="shared" si="20"/>
        <v>CUMPLE</v>
      </c>
      <c r="FZ57" s="138" t="str">
        <f t="shared" si="21"/>
        <v>NO CUMPLE</v>
      </c>
      <c r="GA57" s="138" t="str">
        <f t="shared" si="22"/>
        <v>NO CUMPLE</v>
      </c>
      <c r="GB57" s="138" t="str">
        <f t="shared" si="23"/>
        <v>CUMPLE</v>
      </c>
      <c r="GC57" s="138" t="str">
        <f t="shared" si="24"/>
        <v>NO CUMPLE</v>
      </c>
      <c r="GD57" s="138" t="str">
        <f t="shared" si="25"/>
        <v>CUMPLE</v>
      </c>
      <c r="GE57" s="138" t="str">
        <f t="shared" si="26"/>
        <v>CUMPLE</v>
      </c>
      <c r="GF57" s="138" t="str">
        <f t="shared" si="27"/>
        <v>CUMPLE</v>
      </c>
      <c r="GG57" s="138" t="str">
        <f t="shared" si="28"/>
        <v>CUMPLE</v>
      </c>
      <c r="GH57" s="138" t="str">
        <f t="shared" si="29"/>
        <v>NO CUMPLE</v>
      </c>
      <c r="GI57" s="138" t="str">
        <f t="shared" si="30"/>
        <v>CUMPLE</v>
      </c>
      <c r="GJ57" s="138" t="str">
        <f t="shared" si="31"/>
        <v>CUMPLE</v>
      </c>
      <c r="GK57" s="138" t="str">
        <f t="shared" si="32"/>
        <v>NO CUMPLE</v>
      </c>
      <c r="GL57" s="138" t="str">
        <f t="shared" si="33"/>
        <v>CUMPLE</v>
      </c>
      <c r="GM57" s="138" t="str">
        <f t="shared" si="34"/>
        <v>NO CUMPLE</v>
      </c>
      <c r="GN57" s="138" t="str">
        <f t="shared" si="35"/>
        <v>CUMPLE</v>
      </c>
      <c r="GO57" s="138" t="str">
        <f t="shared" si="36"/>
        <v>CUMPLE</v>
      </c>
      <c r="GP57" s="138" t="str">
        <f t="shared" si="37"/>
        <v>CUMPLE</v>
      </c>
      <c r="GQ57" s="138" t="str">
        <f t="shared" si="38"/>
        <v>CUMPLE</v>
      </c>
      <c r="GR57" s="138" t="str">
        <f t="shared" si="39"/>
        <v>CUMPLE</v>
      </c>
      <c r="GS57" s="138" t="str">
        <f t="shared" si="40"/>
        <v>CUMPLE</v>
      </c>
      <c r="GT57" s="138" t="str">
        <f t="shared" si="41"/>
        <v>CUMPLE</v>
      </c>
      <c r="GU57" s="138" t="str">
        <f t="shared" si="42"/>
        <v>CUMPLE</v>
      </c>
      <c r="GV57" s="138" t="str">
        <f t="shared" si="43"/>
        <v>CUMPLE</v>
      </c>
      <c r="GW57" s="141"/>
      <c r="GX57" s="124" t="s">
        <v>369</v>
      </c>
      <c r="GY57" s="124" t="s">
        <v>369</v>
      </c>
      <c r="GZ57" s="124" t="s">
        <v>369</v>
      </c>
      <c r="HA57" s="124" t="s">
        <v>369</v>
      </c>
      <c r="HB57" s="124" t="s">
        <v>369</v>
      </c>
      <c r="HC57" s="124" t="s">
        <v>369</v>
      </c>
      <c r="HD57" s="124" t="s">
        <v>369</v>
      </c>
      <c r="HE57" s="124" t="s">
        <v>369</v>
      </c>
      <c r="HF57" s="124" t="s">
        <v>369</v>
      </c>
      <c r="HG57" s="124" t="s">
        <v>369</v>
      </c>
      <c r="HH57" s="124" t="s">
        <v>369</v>
      </c>
      <c r="HI57" s="124" t="s">
        <v>369</v>
      </c>
      <c r="HJ57" s="124" t="s">
        <v>369</v>
      </c>
      <c r="HK57" s="124" t="s">
        <v>369</v>
      </c>
      <c r="HL57" s="124" t="s">
        <v>369</v>
      </c>
      <c r="HM57" s="124" t="s">
        <v>369</v>
      </c>
      <c r="HN57" s="124" t="s">
        <v>369</v>
      </c>
      <c r="HO57" s="124" t="s">
        <v>369</v>
      </c>
      <c r="HP57" s="124" t="s">
        <v>111</v>
      </c>
      <c r="HQ57" s="124" t="s">
        <v>369</v>
      </c>
      <c r="HR57" s="124" t="s">
        <v>369</v>
      </c>
      <c r="HS57" s="124" t="s">
        <v>369</v>
      </c>
      <c r="HT57" s="124" t="s">
        <v>369</v>
      </c>
      <c r="HU57" s="124" t="s">
        <v>369</v>
      </c>
      <c r="HV57" s="124" t="s">
        <v>369</v>
      </c>
      <c r="HW57" s="124" t="s">
        <v>369</v>
      </c>
      <c r="HX57" s="124" t="s">
        <v>369</v>
      </c>
      <c r="HY57" s="124" t="s">
        <v>369</v>
      </c>
      <c r="HZ57" s="124" t="s">
        <v>369</v>
      </c>
      <c r="IA57" s="124" t="s">
        <v>369</v>
      </c>
      <c r="IB57" s="124" t="s">
        <v>369</v>
      </c>
      <c r="IC57" s="124" t="s">
        <v>369</v>
      </c>
      <c r="ID57" s="124" t="s">
        <v>369</v>
      </c>
      <c r="IE57" s="124" t="s">
        <v>369</v>
      </c>
      <c r="IF57" s="124" t="s">
        <v>369</v>
      </c>
      <c r="IG57" s="124" t="s">
        <v>369</v>
      </c>
      <c r="IH57" s="124" t="s">
        <v>369</v>
      </c>
      <c r="II57" s="124" t="s">
        <v>369</v>
      </c>
      <c r="IJ57" s="124" t="s">
        <v>369</v>
      </c>
      <c r="IK57" s="142"/>
      <c r="IL57" s="154" t="s">
        <v>369</v>
      </c>
      <c r="IM57" s="154" t="s">
        <v>369</v>
      </c>
      <c r="IN57" s="154" t="s">
        <v>369</v>
      </c>
      <c r="IO57" s="154" t="s">
        <v>369</v>
      </c>
      <c r="IP57" s="154" t="s">
        <v>369</v>
      </c>
      <c r="IQ57" s="154" t="s">
        <v>369</v>
      </c>
      <c r="IR57" s="154" t="s">
        <v>369</v>
      </c>
      <c r="IS57" s="154" t="s">
        <v>369</v>
      </c>
      <c r="IT57" s="154" t="s">
        <v>369</v>
      </c>
      <c r="IU57" s="154" t="s">
        <v>369</v>
      </c>
      <c r="IV57" s="154" t="s">
        <v>369</v>
      </c>
      <c r="IW57" s="154" t="s">
        <v>369</v>
      </c>
      <c r="IX57" s="154" t="s">
        <v>369</v>
      </c>
      <c r="IY57" s="154" t="s">
        <v>369</v>
      </c>
      <c r="IZ57" s="154" t="s">
        <v>369</v>
      </c>
      <c r="JA57" s="154" t="s">
        <v>369</v>
      </c>
      <c r="JB57" s="154" t="s">
        <v>369</v>
      </c>
      <c r="JC57" s="154" t="s">
        <v>369</v>
      </c>
      <c r="JD57" s="154" t="s">
        <v>111</v>
      </c>
      <c r="JE57" s="154" t="s">
        <v>369</v>
      </c>
      <c r="JF57" s="154" t="s">
        <v>369</v>
      </c>
      <c r="JG57" s="154" t="s">
        <v>369</v>
      </c>
      <c r="JH57" s="154" t="s">
        <v>369</v>
      </c>
      <c r="JI57" s="154" t="s">
        <v>369</v>
      </c>
      <c r="JJ57" s="154" t="s">
        <v>369</v>
      </c>
      <c r="JK57" s="154" t="s">
        <v>369</v>
      </c>
      <c r="JL57" s="154" t="s">
        <v>369</v>
      </c>
      <c r="JM57" s="154" t="s">
        <v>369</v>
      </c>
      <c r="JN57" s="154" t="s">
        <v>369</v>
      </c>
      <c r="JO57" s="154" t="s">
        <v>369</v>
      </c>
      <c r="JP57" s="154" t="s">
        <v>369</v>
      </c>
      <c r="JQ57" s="154" t="s">
        <v>369</v>
      </c>
      <c r="JR57" s="154" t="s">
        <v>369</v>
      </c>
      <c r="JS57" s="154" t="s">
        <v>369</v>
      </c>
      <c r="JT57" s="154" t="s">
        <v>369</v>
      </c>
      <c r="JU57" s="154" t="s">
        <v>369</v>
      </c>
      <c r="JV57" s="154" t="s">
        <v>369</v>
      </c>
      <c r="JW57" s="154" t="s">
        <v>369</v>
      </c>
      <c r="JX57" s="154" t="s">
        <v>369</v>
      </c>
      <c r="JY57" s="141"/>
      <c r="JZ57" s="166" t="str">
        <f t="shared" si="44"/>
        <v/>
      </c>
      <c r="KA57" s="166" t="str">
        <f t="shared" si="45"/>
        <v/>
      </c>
      <c r="KB57" s="166" t="str">
        <f t="shared" si="46"/>
        <v/>
      </c>
      <c r="KC57" s="166" t="str">
        <f t="shared" si="47"/>
        <v/>
      </c>
      <c r="KD57" s="166" t="str">
        <f t="shared" si="48"/>
        <v/>
      </c>
      <c r="KE57" s="166" t="str">
        <f t="shared" si="49"/>
        <v/>
      </c>
      <c r="KF57" s="166" t="str">
        <f t="shared" si="50"/>
        <v/>
      </c>
      <c r="KG57" s="166" t="str">
        <f t="shared" si="51"/>
        <v/>
      </c>
      <c r="KH57" s="166" t="str">
        <f t="shared" si="52"/>
        <v/>
      </c>
      <c r="KI57" s="166" t="str">
        <f t="shared" si="53"/>
        <v/>
      </c>
      <c r="KJ57" s="166" t="str">
        <f t="shared" si="54"/>
        <v/>
      </c>
      <c r="KK57" s="166" t="str">
        <f t="shared" si="55"/>
        <v/>
      </c>
      <c r="KL57" s="166" t="str">
        <f t="shared" si="56"/>
        <v/>
      </c>
      <c r="KM57" s="166" t="str">
        <f t="shared" si="57"/>
        <v/>
      </c>
      <c r="KN57" s="166" t="str">
        <f t="shared" si="58"/>
        <v/>
      </c>
      <c r="KO57" s="166" t="str">
        <f t="shared" si="59"/>
        <v/>
      </c>
      <c r="KP57" s="166" t="str">
        <f t="shared" si="60"/>
        <v/>
      </c>
      <c r="KQ57" s="166" t="str">
        <f t="shared" si="61"/>
        <v/>
      </c>
      <c r="KR57" s="166">
        <f t="shared" si="62"/>
        <v>2292654</v>
      </c>
      <c r="KS57" s="166" t="str">
        <f t="shared" si="63"/>
        <v/>
      </c>
      <c r="KT57" s="166" t="str">
        <f t="shared" si="64"/>
        <v/>
      </c>
      <c r="KU57" s="166" t="str">
        <f t="shared" si="65"/>
        <v/>
      </c>
      <c r="KV57" s="166" t="str">
        <f t="shared" si="66"/>
        <v/>
      </c>
      <c r="KW57" s="166" t="str">
        <f t="shared" si="67"/>
        <v/>
      </c>
      <c r="KX57" s="166" t="str">
        <f t="shared" si="68"/>
        <v/>
      </c>
      <c r="KY57" s="166" t="str">
        <f t="shared" si="69"/>
        <v/>
      </c>
      <c r="KZ57" s="166" t="str">
        <f t="shared" si="70"/>
        <v/>
      </c>
      <c r="LA57" s="166" t="str">
        <f t="shared" si="71"/>
        <v/>
      </c>
      <c r="LB57" s="166" t="str">
        <f t="shared" si="72"/>
        <v/>
      </c>
      <c r="LC57" s="166" t="str">
        <f t="shared" si="73"/>
        <v/>
      </c>
      <c r="LD57" s="166" t="str">
        <f t="shared" si="74"/>
        <v/>
      </c>
      <c r="LE57" s="166" t="str">
        <f t="shared" si="75"/>
        <v/>
      </c>
      <c r="LF57" s="166" t="str">
        <f t="shared" si="76"/>
        <v/>
      </c>
      <c r="LG57" s="166" t="str">
        <f t="shared" si="77"/>
        <v/>
      </c>
      <c r="LH57" s="166" t="str">
        <f t="shared" si="78"/>
        <v/>
      </c>
      <c r="LI57" s="166" t="str">
        <f t="shared" si="79"/>
        <v/>
      </c>
      <c r="LJ57" s="166" t="str">
        <f t="shared" si="80"/>
        <v/>
      </c>
      <c r="LK57" s="166" t="str">
        <f t="shared" si="81"/>
        <v/>
      </c>
      <c r="LL57" s="166" t="str">
        <f t="shared" si="82"/>
        <v/>
      </c>
      <c r="LM57" s="168">
        <f t="shared" si="83"/>
        <v>2292654</v>
      </c>
      <c r="LN57" s="115"/>
      <c r="LO57" s="115"/>
      <c r="LP57" s="115"/>
      <c r="LQ57" s="115"/>
      <c r="LR57" s="115"/>
      <c r="LS57" s="115"/>
      <c r="LT57" s="115"/>
      <c r="LU57" s="115"/>
      <c r="LV57" s="115"/>
      <c r="LW57" s="115"/>
      <c r="LX57" s="115"/>
      <c r="LY57" s="115"/>
      <c r="LZ57" s="115"/>
      <c r="MA57" s="115"/>
      <c r="MB57" s="115"/>
      <c r="MC57" s="115"/>
      <c r="MD57" s="115"/>
      <c r="ME57" s="115"/>
      <c r="MF57" s="115">
        <v>24</v>
      </c>
      <c r="MG57" s="115"/>
      <c r="MH57" s="115"/>
      <c r="MI57" s="115"/>
      <c r="MJ57" s="115"/>
      <c r="MK57" s="115"/>
      <c r="ML57" s="115"/>
      <c r="MM57" s="115"/>
      <c r="MN57" s="115"/>
      <c r="MO57" s="115"/>
      <c r="MP57" s="115"/>
      <c r="MQ57" s="115"/>
      <c r="MR57" s="115"/>
      <c r="MS57" s="115"/>
      <c r="MT57" s="115"/>
      <c r="MU57" s="115"/>
      <c r="MV57" s="115"/>
      <c r="MW57" s="115"/>
      <c r="MX57" s="115"/>
      <c r="MY57" s="115"/>
      <c r="MZ57" s="115"/>
      <c r="NA57" s="142"/>
      <c r="NB57" s="115">
        <f t="shared" si="84"/>
        <v>0</v>
      </c>
      <c r="NC57" s="115">
        <f t="shared" si="85"/>
        <v>0</v>
      </c>
      <c r="ND57" s="115">
        <f t="shared" si="86"/>
        <v>0</v>
      </c>
      <c r="NE57" s="115">
        <f t="shared" si="87"/>
        <v>0</v>
      </c>
      <c r="NF57" s="115">
        <f t="shared" si="88"/>
        <v>0</v>
      </c>
      <c r="NG57" s="115">
        <f t="shared" si="89"/>
        <v>0</v>
      </c>
      <c r="NH57" s="115">
        <f t="shared" si="90"/>
        <v>0</v>
      </c>
      <c r="NI57" s="115">
        <f t="shared" si="91"/>
        <v>0</v>
      </c>
      <c r="NJ57" s="115">
        <f t="shared" si="92"/>
        <v>0</v>
      </c>
      <c r="NK57" s="115">
        <f t="shared" si="93"/>
        <v>0</v>
      </c>
      <c r="NL57" s="115">
        <f t="shared" si="94"/>
        <v>0</v>
      </c>
      <c r="NM57" s="115">
        <f t="shared" si="95"/>
        <v>0</v>
      </c>
      <c r="NN57" s="115">
        <f t="shared" si="96"/>
        <v>0</v>
      </c>
      <c r="NO57" s="115">
        <f t="shared" si="97"/>
        <v>0</v>
      </c>
      <c r="NP57" s="115">
        <f t="shared" si="98"/>
        <v>0</v>
      </c>
      <c r="NQ57" s="115">
        <f t="shared" si="99"/>
        <v>0</v>
      </c>
      <c r="NR57" s="115">
        <f t="shared" si="100"/>
        <v>0</v>
      </c>
      <c r="NS57" s="115">
        <f t="shared" si="101"/>
        <v>0</v>
      </c>
      <c r="NT57" s="115">
        <f t="shared" si="102"/>
        <v>0</v>
      </c>
      <c r="NU57" s="115">
        <f t="shared" si="103"/>
        <v>0</v>
      </c>
      <c r="NV57" s="115">
        <f t="shared" si="104"/>
        <v>0</v>
      </c>
      <c r="NW57" s="115">
        <f t="shared" si="105"/>
        <v>0</v>
      </c>
      <c r="NX57" s="115">
        <f t="shared" si="106"/>
        <v>0</v>
      </c>
      <c r="NY57" s="115">
        <f t="shared" si="107"/>
        <v>0</v>
      </c>
      <c r="NZ57" s="115">
        <f t="shared" si="108"/>
        <v>0</v>
      </c>
      <c r="OA57" s="115">
        <f t="shared" si="109"/>
        <v>0</v>
      </c>
      <c r="OB57" s="115">
        <f t="shared" si="110"/>
        <v>0</v>
      </c>
      <c r="OC57" s="115">
        <f t="shared" si="111"/>
        <v>0</v>
      </c>
      <c r="OD57" s="115">
        <f t="shared" si="112"/>
        <v>0</v>
      </c>
      <c r="OE57" s="115">
        <f t="shared" si="113"/>
        <v>0</v>
      </c>
      <c r="OF57" s="115">
        <f t="shared" si="114"/>
        <v>0</v>
      </c>
      <c r="OG57" s="115">
        <f t="shared" si="115"/>
        <v>0</v>
      </c>
      <c r="OH57" s="115">
        <f t="shared" si="116"/>
        <v>0</v>
      </c>
      <c r="OI57" s="115">
        <f t="shared" si="117"/>
        <v>0</v>
      </c>
      <c r="OJ57" s="115">
        <f t="shared" si="118"/>
        <v>0</v>
      </c>
      <c r="OK57" s="115">
        <f t="shared" si="119"/>
        <v>0</v>
      </c>
      <c r="OL57" s="115">
        <f t="shared" si="120"/>
        <v>0</v>
      </c>
      <c r="OM57" s="115">
        <f t="shared" si="121"/>
        <v>0</v>
      </c>
      <c r="ON57" s="115">
        <f t="shared" si="122"/>
        <v>0</v>
      </c>
      <c r="OO57" s="142"/>
      <c r="OP57" s="170" t="str">
        <f t="shared" si="123"/>
        <v/>
      </c>
      <c r="OQ57" s="170" t="str">
        <f t="shared" si="124"/>
        <v/>
      </c>
      <c r="OR57" s="170" t="str">
        <f t="shared" si="125"/>
        <v/>
      </c>
      <c r="OS57" s="170" t="str">
        <f t="shared" si="126"/>
        <v/>
      </c>
      <c r="OT57" s="170" t="str">
        <f t="shared" si="127"/>
        <v/>
      </c>
      <c r="OU57" s="170" t="str">
        <f t="shared" si="128"/>
        <v/>
      </c>
      <c r="OV57" s="170" t="str">
        <f t="shared" si="129"/>
        <v/>
      </c>
      <c r="OW57" s="170" t="str">
        <f t="shared" si="130"/>
        <v/>
      </c>
      <c r="OX57" s="170" t="str">
        <f t="shared" si="131"/>
        <v/>
      </c>
      <c r="OY57" s="170" t="str">
        <f t="shared" si="132"/>
        <v/>
      </c>
      <c r="OZ57" s="170" t="str">
        <f t="shared" si="133"/>
        <v/>
      </c>
      <c r="PA57" s="170" t="str">
        <f t="shared" si="134"/>
        <v/>
      </c>
      <c r="PB57" s="170" t="str">
        <f t="shared" si="135"/>
        <v/>
      </c>
      <c r="PC57" s="170" t="str">
        <f t="shared" si="136"/>
        <v/>
      </c>
      <c r="PD57" s="170" t="str">
        <f t="shared" si="137"/>
        <v/>
      </c>
      <c r="PE57" s="170" t="str">
        <f t="shared" si="138"/>
        <v/>
      </c>
      <c r="PF57" s="170" t="str">
        <f t="shared" si="139"/>
        <v/>
      </c>
      <c r="PG57" s="170" t="str">
        <f t="shared" si="140"/>
        <v/>
      </c>
      <c r="PH57" s="170">
        <f t="shared" si="141"/>
        <v>45</v>
      </c>
      <c r="PI57" s="170" t="str">
        <f t="shared" si="142"/>
        <v/>
      </c>
      <c r="PJ57" s="170" t="str">
        <f t="shared" si="143"/>
        <v/>
      </c>
      <c r="PK57" s="170" t="str">
        <f t="shared" si="144"/>
        <v/>
      </c>
      <c r="PL57" s="170" t="str">
        <f t="shared" si="145"/>
        <v/>
      </c>
      <c r="PM57" s="170" t="str">
        <f t="shared" si="146"/>
        <v/>
      </c>
      <c r="PN57" s="170" t="str">
        <f t="shared" si="147"/>
        <v/>
      </c>
      <c r="PO57" s="170" t="str">
        <f t="shared" si="148"/>
        <v/>
      </c>
      <c r="PP57" s="170" t="str">
        <f t="shared" si="149"/>
        <v/>
      </c>
      <c r="PQ57" s="170" t="str">
        <f t="shared" si="150"/>
        <v/>
      </c>
      <c r="PR57" s="170" t="str">
        <f t="shared" si="151"/>
        <v/>
      </c>
      <c r="PS57" s="170" t="str">
        <f t="shared" si="152"/>
        <v/>
      </c>
      <c r="PT57" s="170" t="str">
        <f t="shared" si="153"/>
        <v/>
      </c>
      <c r="PU57" s="170" t="str">
        <f t="shared" si="154"/>
        <v/>
      </c>
      <c r="PV57" s="170" t="str">
        <f t="shared" si="155"/>
        <v/>
      </c>
      <c r="PW57" s="170" t="str">
        <f t="shared" si="156"/>
        <v/>
      </c>
      <c r="PX57" s="170" t="str">
        <f t="shared" si="157"/>
        <v/>
      </c>
      <c r="PY57" s="170" t="str">
        <f t="shared" si="158"/>
        <v/>
      </c>
      <c r="PZ57" s="170" t="str">
        <f t="shared" si="159"/>
        <v/>
      </c>
      <c r="QA57" s="170" t="str">
        <f t="shared" si="160"/>
        <v/>
      </c>
      <c r="QB57" s="170" t="str">
        <f t="shared" si="161"/>
        <v/>
      </c>
      <c r="QC57" s="172"/>
      <c r="QD57" s="171" t="str">
        <f t="shared" si="162"/>
        <v/>
      </c>
      <c r="QE57" s="172" t="str">
        <f t="shared" si="163"/>
        <v/>
      </c>
      <c r="QF57" s="172" t="str">
        <f t="shared" si="164"/>
        <v/>
      </c>
      <c r="QG57" s="172" t="str">
        <f t="shared" si="165"/>
        <v/>
      </c>
      <c r="QH57" s="172" t="str">
        <f t="shared" si="166"/>
        <v/>
      </c>
      <c r="QI57" s="172" t="str">
        <f t="shared" si="167"/>
        <v/>
      </c>
      <c r="QJ57" s="172" t="str">
        <f t="shared" si="168"/>
        <v/>
      </c>
      <c r="QK57" s="172" t="str">
        <f t="shared" si="169"/>
        <v/>
      </c>
      <c r="QL57" s="172" t="str">
        <f t="shared" si="170"/>
        <v/>
      </c>
      <c r="QM57" s="172" t="str">
        <f t="shared" si="171"/>
        <v/>
      </c>
      <c r="QN57" s="172" t="str">
        <f t="shared" si="172"/>
        <v/>
      </c>
      <c r="QO57" s="172" t="str">
        <f t="shared" si="173"/>
        <v/>
      </c>
      <c r="QP57" s="172" t="str">
        <f t="shared" si="174"/>
        <v/>
      </c>
      <c r="QQ57" s="172" t="str">
        <f t="shared" si="175"/>
        <v/>
      </c>
      <c r="QR57" s="172" t="str">
        <f t="shared" si="176"/>
        <v/>
      </c>
      <c r="QS57" s="172" t="str">
        <f t="shared" si="177"/>
        <v/>
      </c>
      <c r="QT57" s="172" t="str">
        <f t="shared" si="178"/>
        <v/>
      </c>
      <c r="QU57" s="172" t="str">
        <f t="shared" si="179"/>
        <v/>
      </c>
      <c r="QV57" s="172">
        <f t="shared" si="180"/>
        <v>45</v>
      </c>
      <c r="QW57" s="172" t="str">
        <f t="shared" si="181"/>
        <v/>
      </c>
      <c r="QX57" s="172" t="str">
        <f t="shared" si="182"/>
        <v/>
      </c>
      <c r="QY57" s="172" t="str">
        <f t="shared" si="183"/>
        <v/>
      </c>
      <c r="QZ57" s="172" t="str">
        <f t="shared" si="184"/>
        <v/>
      </c>
      <c r="RA57" s="172" t="str">
        <f t="shared" si="185"/>
        <v/>
      </c>
      <c r="RB57" s="172" t="str">
        <f t="shared" si="186"/>
        <v/>
      </c>
      <c r="RC57" s="172" t="str">
        <f t="shared" si="187"/>
        <v/>
      </c>
      <c r="RD57" s="172" t="str">
        <f t="shared" si="188"/>
        <v/>
      </c>
      <c r="RE57" s="172" t="str">
        <f t="shared" si="189"/>
        <v/>
      </c>
      <c r="RF57" s="172" t="str">
        <f t="shared" si="190"/>
        <v/>
      </c>
      <c r="RG57" s="172" t="str">
        <f t="shared" si="191"/>
        <v/>
      </c>
      <c r="RH57" s="172" t="str">
        <f t="shared" si="192"/>
        <v/>
      </c>
      <c r="RI57" s="172" t="str">
        <f t="shared" si="193"/>
        <v/>
      </c>
      <c r="RJ57" s="172" t="str">
        <f t="shared" si="194"/>
        <v/>
      </c>
      <c r="RK57" s="172" t="str">
        <f t="shared" si="195"/>
        <v/>
      </c>
      <c r="RL57" s="172" t="str">
        <f t="shared" si="196"/>
        <v/>
      </c>
      <c r="RM57" s="172" t="str">
        <f t="shared" si="197"/>
        <v/>
      </c>
      <c r="RN57" s="172" t="str">
        <f t="shared" si="198"/>
        <v/>
      </c>
      <c r="RO57" s="172" t="str">
        <f t="shared" si="199"/>
        <v/>
      </c>
      <c r="RP57" s="172" t="str">
        <f t="shared" si="200"/>
        <v/>
      </c>
      <c r="RQ57" s="173">
        <f t="shared" si="201"/>
        <v>45</v>
      </c>
      <c r="RR57" s="21" t="str">
        <f t="shared" si="202"/>
        <v/>
      </c>
      <c r="RS57" s="21" t="str">
        <f t="shared" si="203"/>
        <v/>
      </c>
      <c r="RT57" s="21" t="str">
        <f t="shared" si="204"/>
        <v>ICL DIDACTICA LTDA</v>
      </c>
      <c r="RU57" s="21" t="str">
        <f t="shared" si="205"/>
        <v/>
      </c>
      <c r="RV57" s="21" t="str">
        <f t="shared" si="206"/>
        <v/>
      </c>
      <c r="RW57" s="21" t="str">
        <f t="shared" si="207"/>
        <v/>
      </c>
      <c r="RX57" s="174" t="str">
        <f t="shared" si="208"/>
        <v>ICL DIDACTICA LTDA</v>
      </c>
      <c r="RY57" s="175" t="str">
        <f t="shared" si="209"/>
        <v/>
      </c>
      <c r="RZ57" s="175" t="str">
        <f t="shared" si="210"/>
        <v/>
      </c>
      <c r="SA57" s="175">
        <f t="shared" si="211"/>
        <v>2292654</v>
      </c>
      <c r="SB57" s="175" t="str">
        <f t="shared" si="212"/>
        <v/>
      </c>
      <c r="SC57" s="175" t="str">
        <f t="shared" si="213"/>
        <v/>
      </c>
      <c r="SD57" s="175" t="str">
        <f t="shared" si="214"/>
        <v/>
      </c>
      <c r="SE57" s="175">
        <f t="shared" si="215"/>
        <v>2292654</v>
      </c>
      <c r="SF57" s="176"/>
    </row>
    <row r="58" spans="1:500" ht="25.5" hidden="1">
      <c r="A58" s="75">
        <v>48</v>
      </c>
      <c r="B58" s="83" t="s">
        <v>198</v>
      </c>
      <c r="C58" s="97" t="s">
        <v>204</v>
      </c>
      <c r="D58" s="79" t="s">
        <v>205</v>
      </c>
      <c r="E58" s="78" t="s">
        <v>215</v>
      </c>
      <c r="F58" s="77">
        <v>2</v>
      </c>
      <c r="G58" s="106">
        <v>4307704.8</v>
      </c>
      <c r="H58" s="109" t="s">
        <v>369</v>
      </c>
      <c r="I58" s="109" t="s">
        <v>369</v>
      </c>
      <c r="J58" s="109" t="s">
        <v>369</v>
      </c>
      <c r="K58" s="109" t="s">
        <v>369</v>
      </c>
      <c r="L58" s="109" t="s">
        <v>369</v>
      </c>
      <c r="M58" s="109" t="s">
        <v>369</v>
      </c>
      <c r="N58" s="109" t="s">
        <v>369</v>
      </c>
      <c r="O58" s="109" t="s">
        <v>369</v>
      </c>
      <c r="P58" s="109" t="s">
        <v>369</v>
      </c>
      <c r="Q58" s="109" t="s">
        <v>369</v>
      </c>
      <c r="R58" s="109" t="s">
        <v>369</v>
      </c>
      <c r="S58" s="109" t="s">
        <v>369</v>
      </c>
      <c r="T58" s="109" t="s">
        <v>369</v>
      </c>
      <c r="U58" s="109" t="s">
        <v>369</v>
      </c>
      <c r="V58" s="109" t="s">
        <v>369</v>
      </c>
      <c r="W58" s="109" t="s">
        <v>369</v>
      </c>
      <c r="X58" s="109" t="s">
        <v>369</v>
      </c>
      <c r="Y58" s="109" t="s">
        <v>369</v>
      </c>
      <c r="Z58" s="110">
        <v>4306610</v>
      </c>
      <c r="AA58" s="109" t="s">
        <v>369</v>
      </c>
      <c r="AB58" s="109" t="s">
        <v>369</v>
      </c>
      <c r="AC58" s="109" t="s">
        <v>369</v>
      </c>
      <c r="AD58" s="109" t="s">
        <v>369</v>
      </c>
      <c r="AE58" s="109" t="s">
        <v>369</v>
      </c>
      <c r="AF58" s="109" t="s">
        <v>369</v>
      </c>
      <c r="AG58" s="109" t="s">
        <v>369</v>
      </c>
      <c r="AH58" s="109" t="s">
        <v>369</v>
      </c>
      <c r="AI58" s="109" t="s">
        <v>369</v>
      </c>
      <c r="AJ58" s="109" t="s">
        <v>369</v>
      </c>
      <c r="AK58" s="109" t="s">
        <v>369</v>
      </c>
      <c r="AL58" s="109" t="s">
        <v>369</v>
      </c>
      <c r="AM58" s="109" t="s">
        <v>369</v>
      </c>
      <c r="AN58" s="109" t="s">
        <v>369</v>
      </c>
      <c r="AO58" s="109" t="s">
        <v>369</v>
      </c>
      <c r="AP58" s="109" t="s">
        <v>369</v>
      </c>
      <c r="AQ58" s="109" t="s">
        <v>369</v>
      </c>
      <c r="AR58" s="109" t="s">
        <v>369</v>
      </c>
      <c r="AS58" s="109" t="s">
        <v>369</v>
      </c>
      <c r="AT58" s="109" t="s">
        <v>369</v>
      </c>
      <c r="AU58" s="144"/>
      <c r="AV58" s="130" t="s">
        <v>111</v>
      </c>
      <c r="AW58" s="130" t="s">
        <v>111</v>
      </c>
      <c r="AX58" s="130" t="s">
        <v>111</v>
      </c>
      <c r="AY58" s="130" t="s">
        <v>111</v>
      </c>
      <c r="AZ58" s="130" t="s">
        <v>111</v>
      </c>
      <c r="BA58" s="130" t="s">
        <v>111</v>
      </c>
      <c r="BB58" s="130" t="s">
        <v>111</v>
      </c>
      <c r="BC58" s="130" t="s">
        <v>115</v>
      </c>
      <c r="BD58" s="130" t="s">
        <v>111</v>
      </c>
      <c r="BE58" s="130" t="s">
        <v>111</v>
      </c>
      <c r="BF58" s="130" t="s">
        <v>111</v>
      </c>
      <c r="BG58" s="130" t="s">
        <v>111</v>
      </c>
      <c r="BH58" s="130" t="s">
        <v>115</v>
      </c>
      <c r="BI58" s="130" t="s">
        <v>111</v>
      </c>
      <c r="BJ58" s="130" t="s">
        <v>111</v>
      </c>
      <c r="BK58" s="130" t="s">
        <v>111</v>
      </c>
      <c r="BL58" s="130" t="s">
        <v>115</v>
      </c>
      <c r="BM58" s="130" t="s">
        <v>115</v>
      </c>
      <c r="BN58" s="130" t="s">
        <v>111</v>
      </c>
      <c r="BO58" s="130" t="s">
        <v>115</v>
      </c>
      <c r="BP58" s="130" t="s">
        <v>111</v>
      </c>
      <c r="BQ58" s="130" t="s">
        <v>111</v>
      </c>
      <c r="BR58" s="130" t="s">
        <v>111</v>
      </c>
      <c r="BS58" s="130" t="s">
        <v>111</v>
      </c>
      <c r="BT58" s="130" t="s">
        <v>111</v>
      </c>
      <c r="BU58" s="130" t="s">
        <v>111</v>
      </c>
      <c r="BV58" s="130" t="s">
        <v>111</v>
      </c>
      <c r="BW58" s="130" t="s">
        <v>111</v>
      </c>
      <c r="BX58" s="130" t="s">
        <v>111</v>
      </c>
      <c r="BY58" s="130" t="s">
        <v>115</v>
      </c>
      <c r="BZ58" s="130" t="s">
        <v>111</v>
      </c>
      <c r="CA58" s="130" t="s">
        <v>111</v>
      </c>
      <c r="CB58" s="130" t="s">
        <v>111</v>
      </c>
      <c r="CC58" s="130" t="s">
        <v>111</v>
      </c>
      <c r="CD58" s="130" t="s">
        <v>111</v>
      </c>
      <c r="CE58" s="130" t="s">
        <v>111</v>
      </c>
      <c r="CF58" s="130" t="s">
        <v>111</v>
      </c>
      <c r="CG58" s="130" t="s">
        <v>111</v>
      </c>
      <c r="CH58" s="130" t="s">
        <v>111</v>
      </c>
      <c r="CI58" s="131" t="s">
        <v>111</v>
      </c>
      <c r="CJ58" s="131" t="s">
        <v>111</v>
      </c>
      <c r="CK58" s="131" t="s">
        <v>111</v>
      </c>
      <c r="CL58" s="131" t="s">
        <v>111</v>
      </c>
      <c r="CM58" s="131" t="s">
        <v>111</v>
      </c>
      <c r="CN58" s="131" t="s">
        <v>111</v>
      </c>
      <c r="CO58" s="131" t="s">
        <v>111</v>
      </c>
      <c r="CP58" s="131" t="s">
        <v>111</v>
      </c>
      <c r="CQ58" s="131" t="s">
        <v>111</v>
      </c>
      <c r="CR58" s="131" t="s">
        <v>111</v>
      </c>
      <c r="CS58" s="131" t="s">
        <v>111</v>
      </c>
      <c r="CT58" s="131" t="s">
        <v>111</v>
      </c>
      <c r="CU58" s="131" t="s">
        <v>115</v>
      </c>
      <c r="CV58" s="131" t="s">
        <v>111</v>
      </c>
      <c r="CW58" s="131" t="s">
        <v>111</v>
      </c>
      <c r="CX58" s="131" t="s">
        <v>111</v>
      </c>
      <c r="CY58" s="131" t="s">
        <v>111</v>
      </c>
      <c r="CZ58" s="131" t="s">
        <v>111</v>
      </c>
      <c r="DA58" s="131" t="s">
        <v>111</v>
      </c>
      <c r="DB58" s="131" t="s">
        <v>111</v>
      </c>
      <c r="DC58" s="131" t="s">
        <v>111</v>
      </c>
      <c r="DD58" s="131" t="s">
        <v>111</v>
      </c>
      <c r="DE58" s="131" t="s">
        <v>111</v>
      </c>
      <c r="DF58" s="131" t="s">
        <v>111</v>
      </c>
      <c r="DG58" s="131" t="s">
        <v>115</v>
      </c>
      <c r="DH58" s="131" t="s">
        <v>111</v>
      </c>
      <c r="DI58" s="131" t="s">
        <v>111</v>
      </c>
      <c r="DJ58" s="131" t="s">
        <v>115</v>
      </c>
      <c r="DK58" s="131" t="s">
        <v>111</v>
      </c>
      <c r="DL58" s="131" t="s">
        <v>111</v>
      </c>
      <c r="DM58" s="131" t="s">
        <v>111</v>
      </c>
      <c r="DN58" s="131" t="s">
        <v>111</v>
      </c>
      <c r="DO58" s="131" t="s">
        <v>111</v>
      </c>
      <c r="DP58" s="131" t="s">
        <v>111</v>
      </c>
      <c r="DQ58" s="131" t="s">
        <v>111</v>
      </c>
      <c r="DR58" s="131" t="s">
        <v>111</v>
      </c>
      <c r="DS58" s="131" t="s">
        <v>111</v>
      </c>
      <c r="DT58" s="131" t="s">
        <v>111</v>
      </c>
      <c r="DU58" s="131" t="s">
        <v>111</v>
      </c>
      <c r="DV58" s="132" t="s">
        <v>111</v>
      </c>
      <c r="DW58" s="132" t="s">
        <v>111</v>
      </c>
      <c r="DX58" s="132" t="s">
        <v>111</v>
      </c>
      <c r="DY58" s="132" t="s">
        <v>111</v>
      </c>
      <c r="DZ58" s="132" t="s">
        <v>111</v>
      </c>
      <c r="EA58" s="132" t="s">
        <v>111</v>
      </c>
      <c r="EB58" s="132" t="s">
        <v>111</v>
      </c>
      <c r="EC58" s="132" t="s">
        <v>111</v>
      </c>
      <c r="ED58" s="132" t="s">
        <v>111</v>
      </c>
      <c r="EE58" s="132" t="s">
        <v>111</v>
      </c>
      <c r="EF58" s="132" t="s">
        <v>111</v>
      </c>
      <c r="EG58" s="132" t="s">
        <v>111</v>
      </c>
      <c r="EH58" s="132" t="s">
        <v>111</v>
      </c>
      <c r="EI58" s="132" t="s">
        <v>111</v>
      </c>
      <c r="EJ58" s="132" t="s">
        <v>111</v>
      </c>
      <c r="EK58" s="132" t="s">
        <v>111</v>
      </c>
      <c r="EL58" s="132" t="s">
        <v>111</v>
      </c>
      <c r="EM58" s="132" t="s">
        <v>111</v>
      </c>
      <c r="EN58" s="132" t="s">
        <v>111</v>
      </c>
      <c r="EO58" s="132" t="s">
        <v>111</v>
      </c>
      <c r="EP58" s="132" t="s">
        <v>111</v>
      </c>
      <c r="EQ58" s="132" t="s">
        <v>111</v>
      </c>
      <c r="ER58" s="132" t="s">
        <v>111</v>
      </c>
      <c r="ES58" s="132" t="s">
        <v>111</v>
      </c>
      <c r="ET58" s="132" t="s">
        <v>115</v>
      </c>
      <c r="EU58" s="132" t="s">
        <v>111</v>
      </c>
      <c r="EV58" s="132" t="s">
        <v>111</v>
      </c>
      <c r="EW58" s="132" t="s">
        <v>111</v>
      </c>
      <c r="EX58" s="132" t="s">
        <v>111</v>
      </c>
      <c r="EY58" s="132" t="s">
        <v>115</v>
      </c>
      <c r="EZ58" s="132" t="s">
        <v>111</v>
      </c>
      <c r="FA58" s="132" t="s">
        <v>111</v>
      </c>
      <c r="FB58" s="132" t="s">
        <v>111</v>
      </c>
      <c r="FC58" s="132" t="s">
        <v>111</v>
      </c>
      <c r="FD58" s="132" t="s">
        <v>111</v>
      </c>
      <c r="FE58" s="132" t="s">
        <v>111</v>
      </c>
      <c r="FF58" s="132" t="s">
        <v>111</v>
      </c>
      <c r="FG58" s="132" t="s">
        <v>111</v>
      </c>
      <c r="FH58" s="132" t="s">
        <v>111</v>
      </c>
      <c r="FI58" s="136"/>
      <c r="FJ58" s="138" t="str">
        <f t="shared" si="5"/>
        <v>CUMPLE</v>
      </c>
      <c r="FK58" s="138" t="str">
        <f t="shared" si="6"/>
        <v>CUMPLE</v>
      </c>
      <c r="FL58" s="138" t="str">
        <f t="shared" si="7"/>
        <v>CUMPLE</v>
      </c>
      <c r="FM58" s="138" t="str">
        <f t="shared" si="8"/>
        <v>CUMPLE</v>
      </c>
      <c r="FN58" s="138" t="str">
        <f t="shared" si="9"/>
        <v>CUMPLE</v>
      </c>
      <c r="FO58" s="138" t="str">
        <f t="shared" si="10"/>
        <v>CUMPLE</v>
      </c>
      <c r="FP58" s="138" t="str">
        <f t="shared" si="11"/>
        <v>CUMPLE</v>
      </c>
      <c r="FQ58" s="138" t="str">
        <f t="shared" si="12"/>
        <v>NO CUMPLE</v>
      </c>
      <c r="FR58" s="138" t="str">
        <f t="shared" si="13"/>
        <v>CUMPLE</v>
      </c>
      <c r="FS58" s="138" t="str">
        <f t="shared" si="14"/>
        <v>CUMPLE</v>
      </c>
      <c r="FT58" s="138" t="str">
        <f t="shared" si="15"/>
        <v>CUMPLE</v>
      </c>
      <c r="FU58" s="138" t="str">
        <f t="shared" si="16"/>
        <v>CUMPLE</v>
      </c>
      <c r="FV58" s="138" t="str">
        <f t="shared" si="17"/>
        <v>NO CUMPLE</v>
      </c>
      <c r="FW58" s="138" t="str">
        <f t="shared" si="18"/>
        <v>CUMPLE</v>
      </c>
      <c r="FX58" s="138" t="str">
        <f t="shared" si="19"/>
        <v>CUMPLE</v>
      </c>
      <c r="FY58" s="138" t="str">
        <f t="shared" si="20"/>
        <v>CUMPLE</v>
      </c>
      <c r="FZ58" s="138" t="str">
        <f t="shared" si="21"/>
        <v>NO CUMPLE</v>
      </c>
      <c r="GA58" s="138" t="str">
        <f t="shared" si="22"/>
        <v>NO CUMPLE</v>
      </c>
      <c r="GB58" s="138" t="str">
        <f t="shared" si="23"/>
        <v>CUMPLE</v>
      </c>
      <c r="GC58" s="138" t="str">
        <f t="shared" si="24"/>
        <v>NO CUMPLE</v>
      </c>
      <c r="GD58" s="138" t="str">
        <f t="shared" si="25"/>
        <v>CUMPLE</v>
      </c>
      <c r="GE58" s="138" t="str">
        <f t="shared" si="26"/>
        <v>CUMPLE</v>
      </c>
      <c r="GF58" s="138" t="str">
        <f t="shared" si="27"/>
        <v>CUMPLE</v>
      </c>
      <c r="GG58" s="138" t="str">
        <f t="shared" si="28"/>
        <v>CUMPLE</v>
      </c>
      <c r="GH58" s="138" t="str">
        <f t="shared" si="29"/>
        <v>NO CUMPLE</v>
      </c>
      <c r="GI58" s="138" t="str">
        <f t="shared" si="30"/>
        <v>CUMPLE</v>
      </c>
      <c r="GJ58" s="138" t="str">
        <f t="shared" si="31"/>
        <v>CUMPLE</v>
      </c>
      <c r="GK58" s="138" t="str">
        <f t="shared" si="32"/>
        <v>NO CUMPLE</v>
      </c>
      <c r="GL58" s="138" t="str">
        <f t="shared" si="33"/>
        <v>CUMPLE</v>
      </c>
      <c r="GM58" s="138" t="str">
        <f t="shared" si="34"/>
        <v>NO CUMPLE</v>
      </c>
      <c r="GN58" s="138" t="str">
        <f t="shared" si="35"/>
        <v>CUMPLE</v>
      </c>
      <c r="GO58" s="138" t="str">
        <f t="shared" si="36"/>
        <v>CUMPLE</v>
      </c>
      <c r="GP58" s="138" t="str">
        <f t="shared" si="37"/>
        <v>CUMPLE</v>
      </c>
      <c r="GQ58" s="138" t="str">
        <f t="shared" si="38"/>
        <v>CUMPLE</v>
      </c>
      <c r="GR58" s="138" t="str">
        <f t="shared" si="39"/>
        <v>CUMPLE</v>
      </c>
      <c r="GS58" s="138" t="str">
        <f t="shared" si="40"/>
        <v>CUMPLE</v>
      </c>
      <c r="GT58" s="138" t="str">
        <f t="shared" si="41"/>
        <v>CUMPLE</v>
      </c>
      <c r="GU58" s="138" t="str">
        <f t="shared" si="42"/>
        <v>CUMPLE</v>
      </c>
      <c r="GV58" s="138" t="str">
        <f t="shared" si="43"/>
        <v>CUMPLE</v>
      </c>
      <c r="GW58" s="141"/>
      <c r="GX58" s="124" t="s">
        <v>369</v>
      </c>
      <c r="GY58" s="124" t="s">
        <v>369</v>
      </c>
      <c r="GZ58" s="124" t="s">
        <v>369</v>
      </c>
      <c r="HA58" s="124" t="s">
        <v>369</v>
      </c>
      <c r="HB58" s="124" t="s">
        <v>369</v>
      </c>
      <c r="HC58" s="124" t="s">
        <v>369</v>
      </c>
      <c r="HD58" s="124" t="s">
        <v>369</v>
      </c>
      <c r="HE58" s="124" t="s">
        <v>369</v>
      </c>
      <c r="HF58" s="124" t="s">
        <v>369</v>
      </c>
      <c r="HG58" s="124" t="s">
        <v>369</v>
      </c>
      <c r="HH58" s="124" t="s">
        <v>369</v>
      </c>
      <c r="HI58" s="124" t="s">
        <v>369</v>
      </c>
      <c r="HJ58" s="124" t="s">
        <v>369</v>
      </c>
      <c r="HK58" s="124" t="s">
        <v>369</v>
      </c>
      <c r="HL58" s="124" t="s">
        <v>369</v>
      </c>
      <c r="HM58" s="124" t="s">
        <v>369</v>
      </c>
      <c r="HN58" s="124" t="s">
        <v>369</v>
      </c>
      <c r="HO58" s="124" t="s">
        <v>369</v>
      </c>
      <c r="HP58" s="124" t="s">
        <v>111</v>
      </c>
      <c r="HQ58" s="124" t="s">
        <v>369</v>
      </c>
      <c r="HR58" s="124" t="s">
        <v>369</v>
      </c>
      <c r="HS58" s="124" t="s">
        <v>369</v>
      </c>
      <c r="HT58" s="124" t="s">
        <v>369</v>
      </c>
      <c r="HU58" s="124" t="s">
        <v>369</v>
      </c>
      <c r="HV58" s="124" t="s">
        <v>369</v>
      </c>
      <c r="HW58" s="124" t="s">
        <v>369</v>
      </c>
      <c r="HX58" s="124" t="s">
        <v>369</v>
      </c>
      <c r="HY58" s="124" t="s">
        <v>369</v>
      </c>
      <c r="HZ58" s="124" t="s">
        <v>369</v>
      </c>
      <c r="IA58" s="124" t="s">
        <v>369</v>
      </c>
      <c r="IB58" s="124" t="s">
        <v>369</v>
      </c>
      <c r="IC58" s="124" t="s">
        <v>369</v>
      </c>
      <c r="ID58" s="124" t="s">
        <v>369</v>
      </c>
      <c r="IE58" s="124" t="s">
        <v>369</v>
      </c>
      <c r="IF58" s="124" t="s">
        <v>369</v>
      </c>
      <c r="IG58" s="124" t="s">
        <v>369</v>
      </c>
      <c r="IH58" s="124" t="s">
        <v>369</v>
      </c>
      <c r="II58" s="124" t="s">
        <v>369</v>
      </c>
      <c r="IJ58" s="124" t="s">
        <v>369</v>
      </c>
      <c r="IK58" s="142"/>
      <c r="IL58" s="154" t="s">
        <v>369</v>
      </c>
      <c r="IM58" s="154" t="s">
        <v>369</v>
      </c>
      <c r="IN58" s="154" t="s">
        <v>369</v>
      </c>
      <c r="IO58" s="154" t="s">
        <v>369</v>
      </c>
      <c r="IP58" s="154" t="s">
        <v>369</v>
      </c>
      <c r="IQ58" s="154" t="s">
        <v>369</v>
      </c>
      <c r="IR58" s="154" t="s">
        <v>369</v>
      </c>
      <c r="IS58" s="154" t="s">
        <v>369</v>
      </c>
      <c r="IT58" s="154" t="s">
        <v>369</v>
      </c>
      <c r="IU58" s="154" t="s">
        <v>369</v>
      </c>
      <c r="IV58" s="154" t="s">
        <v>369</v>
      </c>
      <c r="IW58" s="154" t="s">
        <v>369</v>
      </c>
      <c r="IX58" s="154" t="s">
        <v>369</v>
      </c>
      <c r="IY58" s="154" t="s">
        <v>369</v>
      </c>
      <c r="IZ58" s="154" t="s">
        <v>369</v>
      </c>
      <c r="JA58" s="154" t="s">
        <v>369</v>
      </c>
      <c r="JB58" s="154" t="s">
        <v>369</v>
      </c>
      <c r="JC58" s="154" t="s">
        <v>369</v>
      </c>
      <c r="JD58" s="154" t="s">
        <v>111</v>
      </c>
      <c r="JE58" s="154" t="s">
        <v>369</v>
      </c>
      <c r="JF58" s="154" t="s">
        <v>369</v>
      </c>
      <c r="JG58" s="154" t="s">
        <v>369</v>
      </c>
      <c r="JH58" s="154" t="s">
        <v>369</v>
      </c>
      <c r="JI58" s="154" t="s">
        <v>369</v>
      </c>
      <c r="JJ58" s="154" t="s">
        <v>369</v>
      </c>
      <c r="JK58" s="154" t="s">
        <v>369</v>
      </c>
      <c r="JL58" s="154" t="s">
        <v>369</v>
      </c>
      <c r="JM58" s="154" t="s">
        <v>369</v>
      </c>
      <c r="JN58" s="154" t="s">
        <v>369</v>
      </c>
      <c r="JO58" s="154" t="s">
        <v>369</v>
      </c>
      <c r="JP58" s="154" t="s">
        <v>369</v>
      </c>
      <c r="JQ58" s="154" t="s">
        <v>369</v>
      </c>
      <c r="JR58" s="154" t="s">
        <v>369</v>
      </c>
      <c r="JS58" s="154" t="s">
        <v>369</v>
      </c>
      <c r="JT58" s="154" t="s">
        <v>369</v>
      </c>
      <c r="JU58" s="154" t="s">
        <v>369</v>
      </c>
      <c r="JV58" s="154" t="s">
        <v>369</v>
      </c>
      <c r="JW58" s="154" t="s">
        <v>369</v>
      </c>
      <c r="JX58" s="154" t="s">
        <v>369</v>
      </c>
      <c r="JY58" s="141"/>
      <c r="JZ58" s="166" t="str">
        <f t="shared" si="44"/>
        <v/>
      </c>
      <c r="KA58" s="166" t="str">
        <f t="shared" si="45"/>
        <v/>
      </c>
      <c r="KB58" s="166" t="str">
        <f t="shared" si="46"/>
        <v/>
      </c>
      <c r="KC58" s="166" t="str">
        <f t="shared" si="47"/>
        <v/>
      </c>
      <c r="KD58" s="166" t="str">
        <f t="shared" si="48"/>
        <v/>
      </c>
      <c r="KE58" s="166" t="str">
        <f t="shared" si="49"/>
        <v/>
      </c>
      <c r="KF58" s="166" t="str">
        <f t="shared" si="50"/>
        <v/>
      </c>
      <c r="KG58" s="166" t="str">
        <f t="shared" si="51"/>
        <v/>
      </c>
      <c r="KH58" s="166" t="str">
        <f t="shared" si="52"/>
        <v/>
      </c>
      <c r="KI58" s="166" t="str">
        <f t="shared" si="53"/>
        <v/>
      </c>
      <c r="KJ58" s="166" t="str">
        <f t="shared" si="54"/>
        <v/>
      </c>
      <c r="KK58" s="166" t="str">
        <f t="shared" si="55"/>
        <v/>
      </c>
      <c r="KL58" s="166" t="str">
        <f t="shared" si="56"/>
        <v/>
      </c>
      <c r="KM58" s="166" t="str">
        <f t="shared" si="57"/>
        <v/>
      </c>
      <c r="KN58" s="166" t="str">
        <f t="shared" si="58"/>
        <v/>
      </c>
      <c r="KO58" s="166" t="str">
        <f t="shared" si="59"/>
        <v/>
      </c>
      <c r="KP58" s="166" t="str">
        <f t="shared" si="60"/>
        <v/>
      </c>
      <c r="KQ58" s="166" t="str">
        <f t="shared" si="61"/>
        <v/>
      </c>
      <c r="KR58" s="166">
        <f t="shared" si="62"/>
        <v>4306610</v>
      </c>
      <c r="KS58" s="166" t="str">
        <f t="shared" si="63"/>
        <v/>
      </c>
      <c r="KT58" s="166" t="str">
        <f t="shared" si="64"/>
        <v/>
      </c>
      <c r="KU58" s="166" t="str">
        <f t="shared" si="65"/>
        <v/>
      </c>
      <c r="KV58" s="166" t="str">
        <f t="shared" si="66"/>
        <v/>
      </c>
      <c r="KW58" s="166" t="str">
        <f t="shared" si="67"/>
        <v/>
      </c>
      <c r="KX58" s="166" t="str">
        <f t="shared" si="68"/>
        <v/>
      </c>
      <c r="KY58" s="166" t="str">
        <f t="shared" si="69"/>
        <v/>
      </c>
      <c r="KZ58" s="166" t="str">
        <f t="shared" si="70"/>
        <v/>
      </c>
      <c r="LA58" s="166" t="str">
        <f t="shared" si="71"/>
        <v/>
      </c>
      <c r="LB58" s="166" t="str">
        <f t="shared" si="72"/>
        <v/>
      </c>
      <c r="LC58" s="166" t="str">
        <f t="shared" si="73"/>
        <v/>
      </c>
      <c r="LD58" s="166" t="str">
        <f t="shared" si="74"/>
        <v/>
      </c>
      <c r="LE58" s="166" t="str">
        <f t="shared" si="75"/>
        <v/>
      </c>
      <c r="LF58" s="166" t="str">
        <f t="shared" si="76"/>
        <v/>
      </c>
      <c r="LG58" s="166" t="str">
        <f t="shared" si="77"/>
        <v/>
      </c>
      <c r="LH58" s="166" t="str">
        <f t="shared" si="78"/>
        <v/>
      </c>
      <c r="LI58" s="166" t="str">
        <f t="shared" si="79"/>
        <v/>
      </c>
      <c r="LJ58" s="166" t="str">
        <f t="shared" si="80"/>
        <v/>
      </c>
      <c r="LK58" s="166" t="str">
        <f t="shared" si="81"/>
        <v/>
      </c>
      <c r="LL58" s="166" t="str">
        <f t="shared" si="82"/>
        <v/>
      </c>
      <c r="LM58" s="168">
        <f t="shared" si="83"/>
        <v>4306610</v>
      </c>
      <c r="LN58" s="115"/>
      <c r="LO58" s="115"/>
      <c r="LP58" s="115"/>
      <c r="LQ58" s="115"/>
      <c r="LR58" s="115"/>
      <c r="LS58" s="115"/>
      <c r="LT58" s="115"/>
      <c r="LU58" s="115"/>
      <c r="LV58" s="115"/>
      <c r="LW58" s="115"/>
      <c r="LX58" s="115"/>
      <c r="LY58" s="115"/>
      <c r="LZ58" s="115"/>
      <c r="MA58" s="115"/>
      <c r="MB58" s="115"/>
      <c r="MC58" s="115"/>
      <c r="MD58" s="115"/>
      <c r="ME58" s="115"/>
      <c r="MF58" s="115">
        <v>24</v>
      </c>
      <c r="MG58" s="115"/>
      <c r="MH58" s="115"/>
      <c r="MI58" s="115"/>
      <c r="MJ58" s="115"/>
      <c r="MK58" s="115"/>
      <c r="ML58" s="115"/>
      <c r="MM58" s="115"/>
      <c r="MN58" s="115"/>
      <c r="MO58" s="115"/>
      <c r="MP58" s="115"/>
      <c r="MQ58" s="115"/>
      <c r="MR58" s="115"/>
      <c r="MS58" s="115"/>
      <c r="MT58" s="115"/>
      <c r="MU58" s="115"/>
      <c r="MV58" s="115"/>
      <c r="MW58" s="115"/>
      <c r="MX58" s="115"/>
      <c r="MY58" s="115"/>
      <c r="MZ58" s="115"/>
      <c r="NA58" s="142"/>
      <c r="NB58" s="115">
        <f t="shared" si="84"/>
        <v>0</v>
      </c>
      <c r="NC58" s="115">
        <f t="shared" si="85"/>
        <v>0</v>
      </c>
      <c r="ND58" s="115">
        <f t="shared" si="86"/>
        <v>0</v>
      </c>
      <c r="NE58" s="115">
        <f t="shared" si="87"/>
        <v>0</v>
      </c>
      <c r="NF58" s="115">
        <f t="shared" si="88"/>
        <v>0</v>
      </c>
      <c r="NG58" s="115">
        <f t="shared" si="89"/>
        <v>0</v>
      </c>
      <c r="NH58" s="115">
        <f t="shared" si="90"/>
        <v>0</v>
      </c>
      <c r="NI58" s="115">
        <f t="shared" si="91"/>
        <v>0</v>
      </c>
      <c r="NJ58" s="115">
        <f t="shared" si="92"/>
        <v>0</v>
      </c>
      <c r="NK58" s="115">
        <f t="shared" si="93"/>
        <v>0</v>
      </c>
      <c r="NL58" s="115">
        <f t="shared" si="94"/>
        <v>0</v>
      </c>
      <c r="NM58" s="115">
        <f t="shared" si="95"/>
        <v>0</v>
      </c>
      <c r="NN58" s="115">
        <f t="shared" si="96"/>
        <v>0</v>
      </c>
      <c r="NO58" s="115">
        <f t="shared" si="97"/>
        <v>0</v>
      </c>
      <c r="NP58" s="115">
        <f t="shared" si="98"/>
        <v>0</v>
      </c>
      <c r="NQ58" s="115">
        <f t="shared" si="99"/>
        <v>0</v>
      </c>
      <c r="NR58" s="115">
        <f t="shared" si="100"/>
        <v>0</v>
      </c>
      <c r="NS58" s="115">
        <f t="shared" si="101"/>
        <v>0</v>
      </c>
      <c r="NT58" s="115">
        <f t="shared" si="102"/>
        <v>0</v>
      </c>
      <c r="NU58" s="115">
        <f t="shared" si="103"/>
        <v>0</v>
      </c>
      <c r="NV58" s="115">
        <f t="shared" si="104"/>
        <v>0</v>
      </c>
      <c r="NW58" s="115">
        <f t="shared" si="105"/>
        <v>0</v>
      </c>
      <c r="NX58" s="115">
        <f t="shared" si="106"/>
        <v>0</v>
      </c>
      <c r="NY58" s="115">
        <f t="shared" si="107"/>
        <v>0</v>
      </c>
      <c r="NZ58" s="115">
        <f t="shared" si="108"/>
        <v>0</v>
      </c>
      <c r="OA58" s="115">
        <f t="shared" si="109"/>
        <v>0</v>
      </c>
      <c r="OB58" s="115">
        <f t="shared" si="110"/>
        <v>0</v>
      </c>
      <c r="OC58" s="115">
        <f t="shared" si="111"/>
        <v>0</v>
      </c>
      <c r="OD58" s="115">
        <f t="shared" si="112"/>
        <v>0</v>
      </c>
      <c r="OE58" s="115">
        <f t="shared" si="113"/>
        <v>0</v>
      </c>
      <c r="OF58" s="115">
        <f t="shared" si="114"/>
        <v>0</v>
      </c>
      <c r="OG58" s="115">
        <f t="shared" si="115"/>
        <v>0</v>
      </c>
      <c r="OH58" s="115">
        <f t="shared" si="116"/>
        <v>0</v>
      </c>
      <c r="OI58" s="115">
        <f t="shared" si="117"/>
        <v>0</v>
      </c>
      <c r="OJ58" s="115">
        <f t="shared" si="118"/>
        <v>0</v>
      </c>
      <c r="OK58" s="115">
        <f t="shared" si="119"/>
        <v>0</v>
      </c>
      <c r="OL58" s="115">
        <f t="shared" si="120"/>
        <v>0</v>
      </c>
      <c r="OM58" s="115">
        <f t="shared" si="121"/>
        <v>0</v>
      </c>
      <c r="ON58" s="115">
        <f t="shared" si="122"/>
        <v>0</v>
      </c>
      <c r="OO58" s="142"/>
      <c r="OP58" s="170" t="str">
        <f t="shared" si="123"/>
        <v/>
      </c>
      <c r="OQ58" s="170" t="str">
        <f t="shared" si="124"/>
        <v/>
      </c>
      <c r="OR58" s="170" t="str">
        <f t="shared" si="125"/>
        <v/>
      </c>
      <c r="OS58" s="170" t="str">
        <f t="shared" si="126"/>
        <v/>
      </c>
      <c r="OT58" s="170" t="str">
        <f t="shared" si="127"/>
        <v/>
      </c>
      <c r="OU58" s="170" t="str">
        <f t="shared" si="128"/>
        <v/>
      </c>
      <c r="OV58" s="170" t="str">
        <f t="shared" si="129"/>
        <v/>
      </c>
      <c r="OW58" s="170" t="str">
        <f t="shared" si="130"/>
        <v/>
      </c>
      <c r="OX58" s="170" t="str">
        <f t="shared" si="131"/>
        <v/>
      </c>
      <c r="OY58" s="170" t="str">
        <f t="shared" si="132"/>
        <v/>
      </c>
      <c r="OZ58" s="170" t="str">
        <f t="shared" si="133"/>
        <v/>
      </c>
      <c r="PA58" s="170" t="str">
        <f t="shared" si="134"/>
        <v/>
      </c>
      <c r="PB58" s="170" t="str">
        <f t="shared" si="135"/>
        <v/>
      </c>
      <c r="PC58" s="170" t="str">
        <f t="shared" si="136"/>
        <v/>
      </c>
      <c r="PD58" s="170" t="str">
        <f t="shared" si="137"/>
        <v/>
      </c>
      <c r="PE58" s="170" t="str">
        <f t="shared" si="138"/>
        <v/>
      </c>
      <c r="PF58" s="170" t="str">
        <f t="shared" si="139"/>
        <v/>
      </c>
      <c r="PG58" s="170" t="str">
        <f t="shared" si="140"/>
        <v/>
      </c>
      <c r="PH58" s="170">
        <f t="shared" si="141"/>
        <v>45</v>
      </c>
      <c r="PI58" s="170" t="str">
        <f t="shared" si="142"/>
        <v/>
      </c>
      <c r="PJ58" s="170" t="str">
        <f t="shared" si="143"/>
        <v/>
      </c>
      <c r="PK58" s="170" t="str">
        <f t="shared" si="144"/>
        <v/>
      </c>
      <c r="PL58" s="170" t="str">
        <f t="shared" si="145"/>
        <v/>
      </c>
      <c r="PM58" s="170" t="str">
        <f t="shared" si="146"/>
        <v/>
      </c>
      <c r="PN58" s="170" t="str">
        <f t="shared" si="147"/>
        <v/>
      </c>
      <c r="PO58" s="170" t="str">
        <f t="shared" si="148"/>
        <v/>
      </c>
      <c r="PP58" s="170" t="str">
        <f t="shared" si="149"/>
        <v/>
      </c>
      <c r="PQ58" s="170" t="str">
        <f t="shared" si="150"/>
        <v/>
      </c>
      <c r="PR58" s="170" t="str">
        <f t="shared" si="151"/>
        <v/>
      </c>
      <c r="PS58" s="170" t="str">
        <f t="shared" si="152"/>
        <v/>
      </c>
      <c r="PT58" s="170" t="str">
        <f t="shared" si="153"/>
        <v/>
      </c>
      <c r="PU58" s="170" t="str">
        <f t="shared" si="154"/>
        <v/>
      </c>
      <c r="PV58" s="170" t="str">
        <f t="shared" si="155"/>
        <v/>
      </c>
      <c r="PW58" s="170" t="str">
        <f t="shared" si="156"/>
        <v/>
      </c>
      <c r="PX58" s="170" t="str">
        <f t="shared" si="157"/>
        <v/>
      </c>
      <c r="PY58" s="170" t="str">
        <f t="shared" si="158"/>
        <v/>
      </c>
      <c r="PZ58" s="170" t="str">
        <f t="shared" si="159"/>
        <v/>
      </c>
      <c r="QA58" s="170" t="str">
        <f t="shared" si="160"/>
        <v/>
      </c>
      <c r="QB58" s="170" t="str">
        <f t="shared" si="161"/>
        <v/>
      </c>
      <c r="QC58" s="172"/>
      <c r="QD58" s="171" t="str">
        <f t="shared" si="162"/>
        <v/>
      </c>
      <c r="QE58" s="172" t="str">
        <f t="shared" si="163"/>
        <v/>
      </c>
      <c r="QF58" s="172" t="str">
        <f t="shared" si="164"/>
        <v/>
      </c>
      <c r="QG58" s="172" t="str">
        <f t="shared" si="165"/>
        <v/>
      </c>
      <c r="QH58" s="172" t="str">
        <f t="shared" si="166"/>
        <v/>
      </c>
      <c r="QI58" s="172" t="str">
        <f t="shared" si="167"/>
        <v/>
      </c>
      <c r="QJ58" s="172" t="str">
        <f t="shared" si="168"/>
        <v/>
      </c>
      <c r="QK58" s="172" t="str">
        <f t="shared" si="169"/>
        <v/>
      </c>
      <c r="QL58" s="172" t="str">
        <f t="shared" si="170"/>
        <v/>
      </c>
      <c r="QM58" s="172" t="str">
        <f t="shared" si="171"/>
        <v/>
      </c>
      <c r="QN58" s="172" t="str">
        <f t="shared" si="172"/>
        <v/>
      </c>
      <c r="QO58" s="172" t="str">
        <f t="shared" si="173"/>
        <v/>
      </c>
      <c r="QP58" s="172" t="str">
        <f t="shared" si="174"/>
        <v/>
      </c>
      <c r="QQ58" s="172" t="str">
        <f t="shared" si="175"/>
        <v/>
      </c>
      <c r="QR58" s="172" t="str">
        <f t="shared" si="176"/>
        <v/>
      </c>
      <c r="QS58" s="172" t="str">
        <f t="shared" si="177"/>
        <v/>
      </c>
      <c r="QT58" s="172" t="str">
        <f t="shared" si="178"/>
        <v/>
      </c>
      <c r="QU58" s="172" t="str">
        <f t="shared" si="179"/>
        <v/>
      </c>
      <c r="QV58" s="172">
        <f t="shared" si="180"/>
        <v>45</v>
      </c>
      <c r="QW58" s="172" t="str">
        <f t="shared" si="181"/>
        <v/>
      </c>
      <c r="QX58" s="172" t="str">
        <f t="shared" si="182"/>
        <v/>
      </c>
      <c r="QY58" s="172" t="str">
        <f t="shared" si="183"/>
        <v/>
      </c>
      <c r="QZ58" s="172" t="str">
        <f t="shared" si="184"/>
        <v/>
      </c>
      <c r="RA58" s="172" t="str">
        <f t="shared" si="185"/>
        <v/>
      </c>
      <c r="RB58" s="172" t="str">
        <f t="shared" si="186"/>
        <v/>
      </c>
      <c r="RC58" s="172" t="str">
        <f t="shared" si="187"/>
        <v/>
      </c>
      <c r="RD58" s="172" t="str">
        <f t="shared" si="188"/>
        <v/>
      </c>
      <c r="RE58" s="172" t="str">
        <f t="shared" si="189"/>
        <v/>
      </c>
      <c r="RF58" s="172" t="str">
        <f t="shared" si="190"/>
        <v/>
      </c>
      <c r="RG58" s="172" t="str">
        <f t="shared" si="191"/>
        <v/>
      </c>
      <c r="RH58" s="172" t="str">
        <f t="shared" si="192"/>
        <v/>
      </c>
      <c r="RI58" s="172" t="str">
        <f t="shared" si="193"/>
        <v/>
      </c>
      <c r="RJ58" s="172" t="str">
        <f t="shared" si="194"/>
        <v/>
      </c>
      <c r="RK58" s="172" t="str">
        <f t="shared" si="195"/>
        <v/>
      </c>
      <c r="RL58" s="172" t="str">
        <f t="shared" si="196"/>
        <v/>
      </c>
      <c r="RM58" s="172" t="str">
        <f t="shared" si="197"/>
        <v/>
      </c>
      <c r="RN58" s="172" t="str">
        <f t="shared" si="198"/>
        <v/>
      </c>
      <c r="RO58" s="172" t="str">
        <f t="shared" si="199"/>
        <v/>
      </c>
      <c r="RP58" s="172" t="str">
        <f t="shared" si="200"/>
        <v/>
      </c>
      <c r="RQ58" s="173">
        <f t="shared" si="201"/>
        <v>45</v>
      </c>
      <c r="RR58" s="21" t="str">
        <f t="shared" si="202"/>
        <v/>
      </c>
      <c r="RS58" s="21" t="str">
        <f t="shared" si="203"/>
        <v/>
      </c>
      <c r="RT58" s="21" t="str">
        <f t="shared" si="204"/>
        <v>ICL DIDACTICA LTDA</v>
      </c>
      <c r="RU58" s="21" t="str">
        <f t="shared" si="205"/>
        <v/>
      </c>
      <c r="RV58" s="21" t="str">
        <f t="shared" si="206"/>
        <v/>
      </c>
      <c r="RW58" s="21" t="str">
        <f t="shared" si="207"/>
        <v/>
      </c>
      <c r="RX58" s="174" t="str">
        <f t="shared" si="208"/>
        <v>ICL DIDACTICA LTDA</v>
      </c>
      <c r="RY58" s="175" t="str">
        <f t="shared" si="209"/>
        <v/>
      </c>
      <c r="RZ58" s="175" t="str">
        <f t="shared" si="210"/>
        <v/>
      </c>
      <c r="SA58" s="175">
        <f t="shared" si="211"/>
        <v>4306610</v>
      </c>
      <c r="SB58" s="175" t="str">
        <f t="shared" si="212"/>
        <v/>
      </c>
      <c r="SC58" s="175" t="str">
        <f t="shared" si="213"/>
        <v/>
      </c>
      <c r="SD58" s="175" t="str">
        <f t="shared" si="214"/>
        <v/>
      </c>
      <c r="SE58" s="175">
        <f t="shared" si="215"/>
        <v>4306610</v>
      </c>
      <c r="SF58" s="176"/>
    </row>
    <row r="59" spans="1:500" ht="25.5" hidden="1">
      <c r="A59" s="86">
        <v>49</v>
      </c>
      <c r="B59" s="83" t="s">
        <v>198</v>
      </c>
      <c r="C59" s="97" t="s">
        <v>204</v>
      </c>
      <c r="D59" s="79" t="s">
        <v>205</v>
      </c>
      <c r="E59" s="78" t="s">
        <v>216</v>
      </c>
      <c r="F59" s="77">
        <v>2</v>
      </c>
      <c r="G59" s="106">
        <v>21230766.199999999</v>
      </c>
      <c r="H59" s="109" t="s">
        <v>369</v>
      </c>
      <c r="I59" s="109" t="s">
        <v>369</v>
      </c>
      <c r="J59" s="109" t="s">
        <v>369</v>
      </c>
      <c r="K59" s="109" t="s">
        <v>369</v>
      </c>
      <c r="L59" s="109" t="s">
        <v>369</v>
      </c>
      <c r="M59" s="109" t="s">
        <v>369</v>
      </c>
      <c r="N59" s="109" t="s">
        <v>369</v>
      </c>
      <c r="O59" s="109" t="s">
        <v>369</v>
      </c>
      <c r="P59" s="109" t="s">
        <v>369</v>
      </c>
      <c r="Q59" s="109" t="s">
        <v>369</v>
      </c>
      <c r="R59" s="109" t="s">
        <v>369</v>
      </c>
      <c r="S59" s="109" t="s">
        <v>369</v>
      </c>
      <c r="T59" s="109" t="s">
        <v>369</v>
      </c>
      <c r="U59" s="109" t="s">
        <v>369</v>
      </c>
      <c r="V59" s="109" t="s">
        <v>369</v>
      </c>
      <c r="W59" s="109" t="s">
        <v>369</v>
      </c>
      <c r="X59" s="109" t="s">
        <v>369</v>
      </c>
      <c r="Y59" s="109" t="s">
        <v>369</v>
      </c>
      <c r="Z59" s="110">
        <v>21230314</v>
      </c>
      <c r="AA59" s="109" t="s">
        <v>369</v>
      </c>
      <c r="AB59" s="109" t="s">
        <v>369</v>
      </c>
      <c r="AC59" s="109" t="s">
        <v>369</v>
      </c>
      <c r="AD59" s="109" t="s">
        <v>369</v>
      </c>
      <c r="AE59" s="109" t="s">
        <v>369</v>
      </c>
      <c r="AF59" s="109" t="s">
        <v>369</v>
      </c>
      <c r="AG59" s="109" t="s">
        <v>369</v>
      </c>
      <c r="AH59" s="109" t="s">
        <v>369</v>
      </c>
      <c r="AI59" s="109" t="s">
        <v>369</v>
      </c>
      <c r="AJ59" s="109" t="s">
        <v>369</v>
      </c>
      <c r="AK59" s="109" t="s">
        <v>369</v>
      </c>
      <c r="AL59" s="109" t="s">
        <v>369</v>
      </c>
      <c r="AM59" s="109" t="s">
        <v>369</v>
      </c>
      <c r="AN59" s="109" t="s">
        <v>369</v>
      </c>
      <c r="AO59" s="109" t="s">
        <v>369</v>
      </c>
      <c r="AP59" s="109" t="s">
        <v>369</v>
      </c>
      <c r="AQ59" s="109" t="s">
        <v>369</v>
      </c>
      <c r="AR59" s="109" t="s">
        <v>369</v>
      </c>
      <c r="AS59" s="109" t="s">
        <v>369</v>
      </c>
      <c r="AT59" s="109" t="s">
        <v>369</v>
      </c>
      <c r="AU59" s="144"/>
      <c r="AV59" s="130" t="s">
        <v>111</v>
      </c>
      <c r="AW59" s="130" t="s">
        <v>111</v>
      </c>
      <c r="AX59" s="130" t="s">
        <v>111</v>
      </c>
      <c r="AY59" s="130" t="s">
        <v>111</v>
      </c>
      <c r="AZ59" s="130" t="s">
        <v>111</v>
      </c>
      <c r="BA59" s="130" t="s">
        <v>111</v>
      </c>
      <c r="BB59" s="130" t="s">
        <v>111</v>
      </c>
      <c r="BC59" s="130" t="s">
        <v>115</v>
      </c>
      <c r="BD59" s="130" t="s">
        <v>111</v>
      </c>
      <c r="BE59" s="130" t="s">
        <v>111</v>
      </c>
      <c r="BF59" s="130" t="s">
        <v>111</v>
      </c>
      <c r="BG59" s="130" t="s">
        <v>111</v>
      </c>
      <c r="BH59" s="130" t="s">
        <v>115</v>
      </c>
      <c r="BI59" s="130" t="s">
        <v>111</v>
      </c>
      <c r="BJ59" s="130" t="s">
        <v>111</v>
      </c>
      <c r="BK59" s="130" t="s">
        <v>111</v>
      </c>
      <c r="BL59" s="130" t="s">
        <v>115</v>
      </c>
      <c r="BM59" s="130" t="s">
        <v>115</v>
      </c>
      <c r="BN59" s="130" t="s">
        <v>111</v>
      </c>
      <c r="BO59" s="130" t="s">
        <v>115</v>
      </c>
      <c r="BP59" s="130" t="s">
        <v>111</v>
      </c>
      <c r="BQ59" s="130" t="s">
        <v>111</v>
      </c>
      <c r="BR59" s="130" t="s">
        <v>111</v>
      </c>
      <c r="BS59" s="130" t="s">
        <v>111</v>
      </c>
      <c r="BT59" s="130" t="s">
        <v>111</v>
      </c>
      <c r="BU59" s="130" t="s">
        <v>111</v>
      </c>
      <c r="BV59" s="130" t="s">
        <v>111</v>
      </c>
      <c r="BW59" s="130" t="s">
        <v>111</v>
      </c>
      <c r="BX59" s="130" t="s">
        <v>111</v>
      </c>
      <c r="BY59" s="130" t="s">
        <v>115</v>
      </c>
      <c r="BZ59" s="130" t="s">
        <v>111</v>
      </c>
      <c r="CA59" s="130" t="s">
        <v>111</v>
      </c>
      <c r="CB59" s="130" t="s">
        <v>111</v>
      </c>
      <c r="CC59" s="130" t="s">
        <v>111</v>
      </c>
      <c r="CD59" s="130" t="s">
        <v>111</v>
      </c>
      <c r="CE59" s="130" t="s">
        <v>111</v>
      </c>
      <c r="CF59" s="130" t="s">
        <v>111</v>
      </c>
      <c r="CG59" s="130" t="s">
        <v>111</v>
      </c>
      <c r="CH59" s="130" t="s">
        <v>111</v>
      </c>
      <c r="CI59" s="131" t="s">
        <v>111</v>
      </c>
      <c r="CJ59" s="131" t="s">
        <v>111</v>
      </c>
      <c r="CK59" s="131" t="s">
        <v>111</v>
      </c>
      <c r="CL59" s="131" t="s">
        <v>111</v>
      </c>
      <c r="CM59" s="131" t="s">
        <v>111</v>
      </c>
      <c r="CN59" s="131" t="s">
        <v>111</v>
      </c>
      <c r="CO59" s="131" t="s">
        <v>111</v>
      </c>
      <c r="CP59" s="131" t="s">
        <v>111</v>
      </c>
      <c r="CQ59" s="131" t="s">
        <v>111</v>
      </c>
      <c r="CR59" s="131" t="s">
        <v>111</v>
      </c>
      <c r="CS59" s="131" t="s">
        <v>111</v>
      </c>
      <c r="CT59" s="131" t="s">
        <v>111</v>
      </c>
      <c r="CU59" s="131" t="s">
        <v>115</v>
      </c>
      <c r="CV59" s="131" t="s">
        <v>111</v>
      </c>
      <c r="CW59" s="131" t="s">
        <v>111</v>
      </c>
      <c r="CX59" s="131" t="s">
        <v>111</v>
      </c>
      <c r="CY59" s="131" t="s">
        <v>111</v>
      </c>
      <c r="CZ59" s="131" t="s">
        <v>111</v>
      </c>
      <c r="DA59" s="131" t="s">
        <v>111</v>
      </c>
      <c r="DB59" s="131" t="s">
        <v>111</v>
      </c>
      <c r="DC59" s="131" t="s">
        <v>111</v>
      </c>
      <c r="DD59" s="131" t="s">
        <v>111</v>
      </c>
      <c r="DE59" s="131" t="s">
        <v>111</v>
      </c>
      <c r="DF59" s="131" t="s">
        <v>111</v>
      </c>
      <c r="DG59" s="131" t="s">
        <v>115</v>
      </c>
      <c r="DH59" s="131" t="s">
        <v>111</v>
      </c>
      <c r="DI59" s="131" t="s">
        <v>111</v>
      </c>
      <c r="DJ59" s="131" t="s">
        <v>115</v>
      </c>
      <c r="DK59" s="131" t="s">
        <v>111</v>
      </c>
      <c r="DL59" s="131" t="s">
        <v>111</v>
      </c>
      <c r="DM59" s="131" t="s">
        <v>111</v>
      </c>
      <c r="DN59" s="131" t="s">
        <v>111</v>
      </c>
      <c r="DO59" s="131" t="s">
        <v>111</v>
      </c>
      <c r="DP59" s="131" t="s">
        <v>111</v>
      </c>
      <c r="DQ59" s="131" t="s">
        <v>111</v>
      </c>
      <c r="DR59" s="131" t="s">
        <v>111</v>
      </c>
      <c r="DS59" s="131" t="s">
        <v>111</v>
      </c>
      <c r="DT59" s="131" t="s">
        <v>111</v>
      </c>
      <c r="DU59" s="131" t="s">
        <v>111</v>
      </c>
      <c r="DV59" s="132" t="s">
        <v>111</v>
      </c>
      <c r="DW59" s="132" t="s">
        <v>111</v>
      </c>
      <c r="DX59" s="132" t="s">
        <v>111</v>
      </c>
      <c r="DY59" s="132" t="s">
        <v>111</v>
      </c>
      <c r="DZ59" s="132" t="s">
        <v>111</v>
      </c>
      <c r="EA59" s="132" t="s">
        <v>111</v>
      </c>
      <c r="EB59" s="132" t="s">
        <v>111</v>
      </c>
      <c r="EC59" s="132" t="s">
        <v>111</v>
      </c>
      <c r="ED59" s="132" t="s">
        <v>111</v>
      </c>
      <c r="EE59" s="132" t="s">
        <v>111</v>
      </c>
      <c r="EF59" s="132" t="s">
        <v>111</v>
      </c>
      <c r="EG59" s="132" t="s">
        <v>111</v>
      </c>
      <c r="EH59" s="132" t="s">
        <v>111</v>
      </c>
      <c r="EI59" s="132" t="s">
        <v>111</v>
      </c>
      <c r="EJ59" s="132" t="s">
        <v>111</v>
      </c>
      <c r="EK59" s="132" t="s">
        <v>111</v>
      </c>
      <c r="EL59" s="132" t="s">
        <v>111</v>
      </c>
      <c r="EM59" s="132" t="s">
        <v>111</v>
      </c>
      <c r="EN59" s="132" t="s">
        <v>111</v>
      </c>
      <c r="EO59" s="132" t="s">
        <v>111</v>
      </c>
      <c r="EP59" s="132" t="s">
        <v>111</v>
      </c>
      <c r="EQ59" s="132" t="s">
        <v>111</v>
      </c>
      <c r="ER59" s="132" t="s">
        <v>111</v>
      </c>
      <c r="ES59" s="132" t="s">
        <v>111</v>
      </c>
      <c r="ET59" s="132" t="s">
        <v>115</v>
      </c>
      <c r="EU59" s="132" t="s">
        <v>111</v>
      </c>
      <c r="EV59" s="132" t="s">
        <v>111</v>
      </c>
      <c r="EW59" s="132" t="s">
        <v>111</v>
      </c>
      <c r="EX59" s="132" t="s">
        <v>111</v>
      </c>
      <c r="EY59" s="132" t="s">
        <v>115</v>
      </c>
      <c r="EZ59" s="132" t="s">
        <v>111</v>
      </c>
      <c r="FA59" s="132" t="s">
        <v>111</v>
      </c>
      <c r="FB59" s="132" t="s">
        <v>111</v>
      </c>
      <c r="FC59" s="132" t="s">
        <v>111</v>
      </c>
      <c r="FD59" s="132" t="s">
        <v>111</v>
      </c>
      <c r="FE59" s="132" t="s">
        <v>111</v>
      </c>
      <c r="FF59" s="132" t="s">
        <v>111</v>
      </c>
      <c r="FG59" s="132" t="s">
        <v>111</v>
      </c>
      <c r="FH59" s="132" t="s">
        <v>111</v>
      </c>
      <c r="FI59" s="136"/>
      <c r="FJ59" s="138" t="str">
        <f t="shared" si="5"/>
        <v>CUMPLE</v>
      </c>
      <c r="FK59" s="138" t="str">
        <f t="shared" si="6"/>
        <v>CUMPLE</v>
      </c>
      <c r="FL59" s="138" t="str">
        <f t="shared" si="7"/>
        <v>CUMPLE</v>
      </c>
      <c r="FM59" s="138" t="str">
        <f t="shared" si="8"/>
        <v>CUMPLE</v>
      </c>
      <c r="FN59" s="138" t="str">
        <f t="shared" si="9"/>
        <v>CUMPLE</v>
      </c>
      <c r="FO59" s="138" t="str">
        <f t="shared" si="10"/>
        <v>CUMPLE</v>
      </c>
      <c r="FP59" s="138" t="str">
        <f t="shared" si="11"/>
        <v>CUMPLE</v>
      </c>
      <c r="FQ59" s="138" t="str">
        <f t="shared" si="12"/>
        <v>NO CUMPLE</v>
      </c>
      <c r="FR59" s="138" t="str">
        <f t="shared" si="13"/>
        <v>CUMPLE</v>
      </c>
      <c r="FS59" s="138" t="str">
        <f t="shared" si="14"/>
        <v>CUMPLE</v>
      </c>
      <c r="FT59" s="138" t="str">
        <f t="shared" si="15"/>
        <v>CUMPLE</v>
      </c>
      <c r="FU59" s="138" t="str">
        <f t="shared" si="16"/>
        <v>CUMPLE</v>
      </c>
      <c r="FV59" s="138" t="str">
        <f t="shared" si="17"/>
        <v>NO CUMPLE</v>
      </c>
      <c r="FW59" s="138" t="str">
        <f t="shared" si="18"/>
        <v>CUMPLE</v>
      </c>
      <c r="FX59" s="138" t="str">
        <f t="shared" si="19"/>
        <v>CUMPLE</v>
      </c>
      <c r="FY59" s="138" t="str">
        <f t="shared" si="20"/>
        <v>CUMPLE</v>
      </c>
      <c r="FZ59" s="138" t="str">
        <f t="shared" si="21"/>
        <v>NO CUMPLE</v>
      </c>
      <c r="GA59" s="138" t="str">
        <f t="shared" si="22"/>
        <v>NO CUMPLE</v>
      </c>
      <c r="GB59" s="138" t="str">
        <f t="shared" si="23"/>
        <v>CUMPLE</v>
      </c>
      <c r="GC59" s="138" t="str">
        <f t="shared" si="24"/>
        <v>NO CUMPLE</v>
      </c>
      <c r="GD59" s="138" t="str">
        <f t="shared" si="25"/>
        <v>CUMPLE</v>
      </c>
      <c r="GE59" s="138" t="str">
        <f t="shared" si="26"/>
        <v>CUMPLE</v>
      </c>
      <c r="GF59" s="138" t="str">
        <f t="shared" si="27"/>
        <v>CUMPLE</v>
      </c>
      <c r="GG59" s="138" t="str">
        <f t="shared" si="28"/>
        <v>CUMPLE</v>
      </c>
      <c r="GH59" s="138" t="str">
        <f t="shared" si="29"/>
        <v>NO CUMPLE</v>
      </c>
      <c r="GI59" s="138" t="str">
        <f t="shared" si="30"/>
        <v>CUMPLE</v>
      </c>
      <c r="GJ59" s="138" t="str">
        <f t="shared" si="31"/>
        <v>CUMPLE</v>
      </c>
      <c r="GK59" s="138" t="str">
        <f t="shared" si="32"/>
        <v>NO CUMPLE</v>
      </c>
      <c r="GL59" s="138" t="str">
        <f t="shared" si="33"/>
        <v>CUMPLE</v>
      </c>
      <c r="GM59" s="138" t="str">
        <f t="shared" si="34"/>
        <v>NO CUMPLE</v>
      </c>
      <c r="GN59" s="138" t="str">
        <f t="shared" si="35"/>
        <v>CUMPLE</v>
      </c>
      <c r="GO59" s="138" t="str">
        <f t="shared" si="36"/>
        <v>CUMPLE</v>
      </c>
      <c r="GP59" s="138" t="str">
        <f t="shared" si="37"/>
        <v>CUMPLE</v>
      </c>
      <c r="GQ59" s="138" t="str">
        <f t="shared" si="38"/>
        <v>CUMPLE</v>
      </c>
      <c r="GR59" s="138" t="str">
        <f t="shared" si="39"/>
        <v>CUMPLE</v>
      </c>
      <c r="GS59" s="138" t="str">
        <f t="shared" si="40"/>
        <v>CUMPLE</v>
      </c>
      <c r="GT59" s="138" t="str">
        <f t="shared" si="41"/>
        <v>CUMPLE</v>
      </c>
      <c r="GU59" s="138" t="str">
        <f t="shared" si="42"/>
        <v>CUMPLE</v>
      </c>
      <c r="GV59" s="138" t="str">
        <f t="shared" si="43"/>
        <v>CUMPLE</v>
      </c>
      <c r="GW59" s="141"/>
      <c r="GX59" s="124" t="s">
        <v>369</v>
      </c>
      <c r="GY59" s="124" t="s">
        <v>369</v>
      </c>
      <c r="GZ59" s="124" t="s">
        <v>369</v>
      </c>
      <c r="HA59" s="124" t="s">
        <v>369</v>
      </c>
      <c r="HB59" s="124" t="s">
        <v>369</v>
      </c>
      <c r="HC59" s="124" t="s">
        <v>369</v>
      </c>
      <c r="HD59" s="124" t="s">
        <v>369</v>
      </c>
      <c r="HE59" s="124" t="s">
        <v>369</v>
      </c>
      <c r="HF59" s="124" t="s">
        <v>369</v>
      </c>
      <c r="HG59" s="124" t="s">
        <v>369</v>
      </c>
      <c r="HH59" s="124" t="s">
        <v>369</v>
      </c>
      <c r="HI59" s="124" t="s">
        <v>369</v>
      </c>
      <c r="HJ59" s="124" t="s">
        <v>369</v>
      </c>
      <c r="HK59" s="124" t="s">
        <v>369</v>
      </c>
      <c r="HL59" s="124" t="s">
        <v>369</v>
      </c>
      <c r="HM59" s="124" t="s">
        <v>369</v>
      </c>
      <c r="HN59" s="124" t="s">
        <v>369</v>
      </c>
      <c r="HO59" s="124" t="s">
        <v>369</v>
      </c>
      <c r="HP59" s="124" t="s">
        <v>111</v>
      </c>
      <c r="HQ59" s="124" t="s">
        <v>369</v>
      </c>
      <c r="HR59" s="124" t="s">
        <v>369</v>
      </c>
      <c r="HS59" s="124" t="s">
        <v>369</v>
      </c>
      <c r="HT59" s="124" t="s">
        <v>369</v>
      </c>
      <c r="HU59" s="124" t="s">
        <v>369</v>
      </c>
      <c r="HV59" s="124" t="s">
        <v>369</v>
      </c>
      <c r="HW59" s="124" t="s">
        <v>369</v>
      </c>
      <c r="HX59" s="124" t="s">
        <v>369</v>
      </c>
      <c r="HY59" s="124" t="s">
        <v>369</v>
      </c>
      <c r="HZ59" s="124" t="s">
        <v>369</v>
      </c>
      <c r="IA59" s="124" t="s">
        <v>369</v>
      </c>
      <c r="IB59" s="124" t="s">
        <v>369</v>
      </c>
      <c r="IC59" s="124" t="s">
        <v>369</v>
      </c>
      <c r="ID59" s="124" t="s">
        <v>369</v>
      </c>
      <c r="IE59" s="124" t="s">
        <v>369</v>
      </c>
      <c r="IF59" s="124" t="s">
        <v>369</v>
      </c>
      <c r="IG59" s="124" t="s">
        <v>369</v>
      </c>
      <c r="IH59" s="124" t="s">
        <v>369</v>
      </c>
      <c r="II59" s="124" t="s">
        <v>369</v>
      </c>
      <c r="IJ59" s="124" t="s">
        <v>369</v>
      </c>
      <c r="IK59" s="142"/>
      <c r="IL59" s="154" t="s">
        <v>369</v>
      </c>
      <c r="IM59" s="154" t="s">
        <v>369</v>
      </c>
      <c r="IN59" s="154" t="s">
        <v>369</v>
      </c>
      <c r="IO59" s="154" t="s">
        <v>369</v>
      </c>
      <c r="IP59" s="154" t="s">
        <v>369</v>
      </c>
      <c r="IQ59" s="154" t="s">
        <v>369</v>
      </c>
      <c r="IR59" s="154" t="s">
        <v>369</v>
      </c>
      <c r="IS59" s="154" t="s">
        <v>369</v>
      </c>
      <c r="IT59" s="154" t="s">
        <v>369</v>
      </c>
      <c r="IU59" s="154" t="s">
        <v>369</v>
      </c>
      <c r="IV59" s="154" t="s">
        <v>369</v>
      </c>
      <c r="IW59" s="154" t="s">
        <v>369</v>
      </c>
      <c r="IX59" s="154" t="s">
        <v>369</v>
      </c>
      <c r="IY59" s="154" t="s">
        <v>369</v>
      </c>
      <c r="IZ59" s="154" t="s">
        <v>369</v>
      </c>
      <c r="JA59" s="154" t="s">
        <v>369</v>
      </c>
      <c r="JB59" s="154" t="s">
        <v>369</v>
      </c>
      <c r="JC59" s="154" t="s">
        <v>369</v>
      </c>
      <c r="JD59" s="154" t="s">
        <v>111</v>
      </c>
      <c r="JE59" s="154" t="s">
        <v>369</v>
      </c>
      <c r="JF59" s="154" t="s">
        <v>369</v>
      </c>
      <c r="JG59" s="154" t="s">
        <v>369</v>
      </c>
      <c r="JH59" s="154" t="s">
        <v>369</v>
      </c>
      <c r="JI59" s="154" t="s">
        <v>369</v>
      </c>
      <c r="JJ59" s="154" t="s">
        <v>369</v>
      </c>
      <c r="JK59" s="154" t="s">
        <v>369</v>
      </c>
      <c r="JL59" s="154" t="s">
        <v>369</v>
      </c>
      <c r="JM59" s="154" t="s">
        <v>369</v>
      </c>
      <c r="JN59" s="154" t="s">
        <v>369</v>
      </c>
      <c r="JO59" s="154" t="s">
        <v>369</v>
      </c>
      <c r="JP59" s="154" t="s">
        <v>369</v>
      </c>
      <c r="JQ59" s="154" t="s">
        <v>369</v>
      </c>
      <c r="JR59" s="154" t="s">
        <v>369</v>
      </c>
      <c r="JS59" s="154" t="s">
        <v>369</v>
      </c>
      <c r="JT59" s="154" t="s">
        <v>369</v>
      </c>
      <c r="JU59" s="154" t="s">
        <v>369</v>
      </c>
      <c r="JV59" s="154" t="s">
        <v>369</v>
      </c>
      <c r="JW59" s="154" t="s">
        <v>369</v>
      </c>
      <c r="JX59" s="154" t="s">
        <v>369</v>
      </c>
      <c r="JY59" s="141"/>
      <c r="JZ59" s="166" t="str">
        <f t="shared" si="44"/>
        <v/>
      </c>
      <c r="KA59" s="166" t="str">
        <f t="shared" si="45"/>
        <v/>
      </c>
      <c r="KB59" s="166" t="str">
        <f t="shared" si="46"/>
        <v/>
      </c>
      <c r="KC59" s="166" t="str">
        <f t="shared" si="47"/>
        <v/>
      </c>
      <c r="KD59" s="166" t="str">
        <f t="shared" si="48"/>
        <v/>
      </c>
      <c r="KE59" s="166" t="str">
        <f t="shared" si="49"/>
        <v/>
      </c>
      <c r="KF59" s="166" t="str">
        <f t="shared" si="50"/>
        <v/>
      </c>
      <c r="KG59" s="166" t="str">
        <f t="shared" si="51"/>
        <v/>
      </c>
      <c r="KH59" s="166" t="str">
        <f t="shared" si="52"/>
        <v/>
      </c>
      <c r="KI59" s="166" t="str">
        <f t="shared" si="53"/>
        <v/>
      </c>
      <c r="KJ59" s="166" t="str">
        <f t="shared" si="54"/>
        <v/>
      </c>
      <c r="KK59" s="166" t="str">
        <f t="shared" si="55"/>
        <v/>
      </c>
      <c r="KL59" s="166" t="str">
        <f t="shared" si="56"/>
        <v/>
      </c>
      <c r="KM59" s="166" t="str">
        <f t="shared" si="57"/>
        <v/>
      </c>
      <c r="KN59" s="166" t="str">
        <f t="shared" si="58"/>
        <v/>
      </c>
      <c r="KO59" s="166" t="str">
        <f t="shared" si="59"/>
        <v/>
      </c>
      <c r="KP59" s="166" t="str">
        <f t="shared" si="60"/>
        <v/>
      </c>
      <c r="KQ59" s="166" t="str">
        <f t="shared" si="61"/>
        <v/>
      </c>
      <c r="KR59" s="166">
        <f t="shared" si="62"/>
        <v>21230314</v>
      </c>
      <c r="KS59" s="166" t="str">
        <f t="shared" si="63"/>
        <v/>
      </c>
      <c r="KT59" s="166" t="str">
        <f t="shared" si="64"/>
        <v/>
      </c>
      <c r="KU59" s="166" t="str">
        <f t="shared" si="65"/>
        <v/>
      </c>
      <c r="KV59" s="166" t="str">
        <f t="shared" si="66"/>
        <v/>
      </c>
      <c r="KW59" s="166" t="str">
        <f t="shared" si="67"/>
        <v/>
      </c>
      <c r="KX59" s="166" t="str">
        <f t="shared" si="68"/>
        <v/>
      </c>
      <c r="KY59" s="166" t="str">
        <f t="shared" si="69"/>
        <v/>
      </c>
      <c r="KZ59" s="166" t="str">
        <f t="shared" si="70"/>
        <v/>
      </c>
      <c r="LA59" s="166" t="str">
        <f t="shared" si="71"/>
        <v/>
      </c>
      <c r="LB59" s="166" t="str">
        <f t="shared" si="72"/>
        <v/>
      </c>
      <c r="LC59" s="166" t="str">
        <f t="shared" si="73"/>
        <v/>
      </c>
      <c r="LD59" s="166" t="str">
        <f t="shared" si="74"/>
        <v/>
      </c>
      <c r="LE59" s="166" t="str">
        <f t="shared" si="75"/>
        <v/>
      </c>
      <c r="LF59" s="166" t="str">
        <f t="shared" si="76"/>
        <v/>
      </c>
      <c r="LG59" s="166" t="str">
        <f t="shared" si="77"/>
        <v/>
      </c>
      <c r="LH59" s="166" t="str">
        <f t="shared" si="78"/>
        <v/>
      </c>
      <c r="LI59" s="166" t="str">
        <f t="shared" si="79"/>
        <v/>
      </c>
      <c r="LJ59" s="166" t="str">
        <f t="shared" si="80"/>
        <v/>
      </c>
      <c r="LK59" s="166" t="str">
        <f t="shared" si="81"/>
        <v/>
      </c>
      <c r="LL59" s="166" t="str">
        <f t="shared" si="82"/>
        <v/>
      </c>
      <c r="LM59" s="168">
        <f t="shared" si="83"/>
        <v>21230314</v>
      </c>
      <c r="LN59" s="115"/>
      <c r="LO59" s="115"/>
      <c r="LP59" s="115"/>
      <c r="LQ59" s="115"/>
      <c r="LR59" s="115"/>
      <c r="LS59" s="115"/>
      <c r="LT59" s="115"/>
      <c r="LU59" s="115"/>
      <c r="LV59" s="115"/>
      <c r="LW59" s="115"/>
      <c r="LX59" s="115"/>
      <c r="LY59" s="115"/>
      <c r="LZ59" s="115"/>
      <c r="MA59" s="115"/>
      <c r="MB59" s="115"/>
      <c r="MC59" s="115"/>
      <c r="MD59" s="115"/>
      <c r="ME59" s="115"/>
      <c r="MF59" s="115">
        <v>24</v>
      </c>
      <c r="MG59" s="115"/>
      <c r="MH59" s="115"/>
      <c r="MI59" s="115"/>
      <c r="MJ59" s="115"/>
      <c r="MK59" s="115"/>
      <c r="ML59" s="115"/>
      <c r="MM59" s="115"/>
      <c r="MN59" s="115"/>
      <c r="MO59" s="115"/>
      <c r="MP59" s="115"/>
      <c r="MQ59" s="115"/>
      <c r="MR59" s="115"/>
      <c r="MS59" s="115"/>
      <c r="MT59" s="115"/>
      <c r="MU59" s="115"/>
      <c r="MV59" s="115"/>
      <c r="MW59" s="115"/>
      <c r="MX59" s="115"/>
      <c r="MY59" s="115"/>
      <c r="MZ59" s="115"/>
      <c r="NA59" s="142"/>
      <c r="NB59" s="115">
        <f t="shared" si="84"/>
        <v>0</v>
      </c>
      <c r="NC59" s="115">
        <f t="shared" si="85"/>
        <v>0</v>
      </c>
      <c r="ND59" s="115">
        <f t="shared" si="86"/>
        <v>0</v>
      </c>
      <c r="NE59" s="115">
        <f t="shared" si="87"/>
        <v>0</v>
      </c>
      <c r="NF59" s="115">
        <f t="shared" si="88"/>
        <v>0</v>
      </c>
      <c r="NG59" s="115">
        <f t="shared" si="89"/>
        <v>0</v>
      </c>
      <c r="NH59" s="115">
        <f t="shared" si="90"/>
        <v>0</v>
      </c>
      <c r="NI59" s="115">
        <f t="shared" si="91"/>
        <v>0</v>
      </c>
      <c r="NJ59" s="115">
        <f t="shared" si="92"/>
        <v>0</v>
      </c>
      <c r="NK59" s="115">
        <f t="shared" si="93"/>
        <v>0</v>
      </c>
      <c r="NL59" s="115">
        <f t="shared" si="94"/>
        <v>0</v>
      </c>
      <c r="NM59" s="115">
        <f t="shared" si="95"/>
        <v>0</v>
      </c>
      <c r="NN59" s="115">
        <f t="shared" si="96"/>
        <v>0</v>
      </c>
      <c r="NO59" s="115">
        <f t="shared" si="97"/>
        <v>0</v>
      </c>
      <c r="NP59" s="115">
        <f t="shared" si="98"/>
        <v>0</v>
      </c>
      <c r="NQ59" s="115">
        <f t="shared" si="99"/>
        <v>0</v>
      </c>
      <c r="NR59" s="115">
        <f t="shared" si="100"/>
        <v>0</v>
      </c>
      <c r="NS59" s="115">
        <f t="shared" si="101"/>
        <v>0</v>
      </c>
      <c r="NT59" s="115">
        <f t="shared" si="102"/>
        <v>0</v>
      </c>
      <c r="NU59" s="115">
        <f t="shared" si="103"/>
        <v>0</v>
      </c>
      <c r="NV59" s="115">
        <f t="shared" si="104"/>
        <v>0</v>
      </c>
      <c r="NW59" s="115">
        <f t="shared" si="105"/>
        <v>0</v>
      </c>
      <c r="NX59" s="115">
        <f t="shared" si="106"/>
        <v>0</v>
      </c>
      <c r="NY59" s="115">
        <f t="shared" si="107"/>
        <v>0</v>
      </c>
      <c r="NZ59" s="115">
        <f t="shared" si="108"/>
        <v>0</v>
      </c>
      <c r="OA59" s="115">
        <f t="shared" si="109"/>
        <v>0</v>
      </c>
      <c r="OB59" s="115">
        <f t="shared" si="110"/>
        <v>0</v>
      </c>
      <c r="OC59" s="115">
        <f t="shared" si="111"/>
        <v>0</v>
      </c>
      <c r="OD59" s="115">
        <f t="shared" si="112"/>
        <v>0</v>
      </c>
      <c r="OE59" s="115">
        <f t="shared" si="113"/>
        <v>0</v>
      </c>
      <c r="OF59" s="115">
        <f t="shared" si="114"/>
        <v>0</v>
      </c>
      <c r="OG59" s="115">
        <f t="shared" si="115"/>
        <v>0</v>
      </c>
      <c r="OH59" s="115">
        <f t="shared" si="116"/>
        <v>0</v>
      </c>
      <c r="OI59" s="115">
        <f t="shared" si="117"/>
        <v>0</v>
      </c>
      <c r="OJ59" s="115">
        <f t="shared" si="118"/>
        <v>0</v>
      </c>
      <c r="OK59" s="115">
        <f t="shared" si="119"/>
        <v>0</v>
      </c>
      <c r="OL59" s="115">
        <f t="shared" si="120"/>
        <v>0</v>
      </c>
      <c r="OM59" s="115">
        <f t="shared" si="121"/>
        <v>0</v>
      </c>
      <c r="ON59" s="115">
        <f t="shared" si="122"/>
        <v>0</v>
      </c>
      <c r="OO59" s="142"/>
      <c r="OP59" s="170" t="str">
        <f t="shared" si="123"/>
        <v/>
      </c>
      <c r="OQ59" s="170" t="str">
        <f t="shared" si="124"/>
        <v/>
      </c>
      <c r="OR59" s="170" t="str">
        <f t="shared" si="125"/>
        <v/>
      </c>
      <c r="OS59" s="170" t="str">
        <f t="shared" si="126"/>
        <v/>
      </c>
      <c r="OT59" s="170" t="str">
        <f t="shared" si="127"/>
        <v/>
      </c>
      <c r="OU59" s="170" t="str">
        <f t="shared" si="128"/>
        <v/>
      </c>
      <c r="OV59" s="170" t="str">
        <f t="shared" si="129"/>
        <v/>
      </c>
      <c r="OW59" s="170" t="str">
        <f t="shared" si="130"/>
        <v/>
      </c>
      <c r="OX59" s="170" t="str">
        <f t="shared" si="131"/>
        <v/>
      </c>
      <c r="OY59" s="170" t="str">
        <f t="shared" si="132"/>
        <v/>
      </c>
      <c r="OZ59" s="170" t="str">
        <f t="shared" si="133"/>
        <v/>
      </c>
      <c r="PA59" s="170" t="str">
        <f t="shared" si="134"/>
        <v/>
      </c>
      <c r="PB59" s="170" t="str">
        <f t="shared" si="135"/>
        <v/>
      </c>
      <c r="PC59" s="170" t="str">
        <f t="shared" si="136"/>
        <v/>
      </c>
      <c r="PD59" s="170" t="str">
        <f t="shared" si="137"/>
        <v/>
      </c>
      <c r="PE59" s="170" t="str">
        <f t="shared" si="138"/>
        <v/>
      </c>
      <c r="PF59" s="170" t="str">
        <f t="shared" si="139"/>
        <v/>
      </c>
      <c r="PG59" s="170" t="str">
        <f t="shared" si="140"/>
        <v/>
      </c>
      <c r="PH59" s="170">
        <f t="shared" si="141"/>
        <v>45</v>
      </c>
      <c r="PI59" s="170" t="str">
        <f t="shared" si="142"/>
        <v/>
      </c>
      <c r="PJ59" s="170" t="str">
        <f t="shared" si="143"/>
        <v/>
      </c>
      <c r="PK59" s="170" t="str">
        <f t="shared" si="144"/>
        <v/>
      </c>
      <c r="PL59" s="170" t="str">
        <f t="shared" si="145"/>
        <v/>
      </c>
      <c r="PM59" s="170" t="str">
        <f t="shared" si="146"/>
        <v/>
      </c>
      <c r="PN59" s="170" t="str">
        <f t="shared" si="147"/>
        <v/>
      </c>
      <c r="PO59" s="170" t="str">
        <f t="shared" si="148"/>
        <v/>
      </c>
      <c r="PP59" s="170" t="str">
        <f t="shared" si="149"/>
        <v/>
      </c>
      <c r="PQ59" s="170" t="str">
        <f t="shared" si="150"/>
        <v/>
      </c>
      <c r="PR59" s="170" t="str">
        <f t="shared" si="151"/>
        <v/>
      </c>
      <c r="PS59" s="170" t="str">
        <f t="shared" si="152"/>
        <v/>
      </c>
      <c r="PT59" s="170" t="str">
        <f t="shared" si="153"/>
        <v/>
      </c>
      <c r="PU59" s="170" t="str">
        <f t="shared" si="154"/>
        <v/>
      </c>
      <c r="PV59" s="170" t="str">
        <f t="shared" si="155"/>
        <v/>
      </c>
      <c r="PW59" s="170" t="str">
        <f t="shared" si="156"/>
        <v/>
      </c>
      <c r="PX59" s="170" t="str">
        <f t="shared" si="157"/>
        <v/>
      </c>
      <c r="PY59" s="170" t="str">
        <f t="shared" si="158"/>
        <v/>
      </c>
      <c r="PZ59" s="170" t="str">
        <f t="shared" si="159"/>
        <v/>
      </c>
      <c r="QA59" s="170" t="str">
        <f t="shared" si="160"/>
        <v/>
      </c>
      <c r="QB59" s="170" t="str">
        <f t="shared" si="161"/>
        <v/>
      </c>
      <c r="QC59" s="172"/>
      <c r="QD59" s="171" t="str">
        <f t="shared" si="162"/>
        <v/>
      </c>
      <c r="QE59" s="172" t="str">
        <f t="shared" si="163"/>
        <v/>
      </c>
      <c r="QF59" s="172" t="str">
        <f t="shared" si="164"/>
        <v/>
      </c>
      <c r="QG59" s="172" t="str">
        <f t="shared" si="165"/>
        <v/>
      </c>
      <c r="QH59" s="172" t="str">
        <f t="shared" si="166"/>
        <v/>
      </c>
      <c r="QI59" s="172" t="str">
        <f t="shared" si="167"/>
        <v/>
      </c>
      <c r="QJ59" s="172" t="str">
        <f t="shared" si="168"/>
        <v/>
      </c>
      <c r="QK59" s="172" t="str">
        <f t="shared" si="169"/>
        <v/>
      </c>
      <c r="QL59" s="172" t="str">
        <f t="shared" si="170"/>
        <v/>
      </c>
      <c r="QM59" s="172" t="str">
        <f t="shared" si="171"/>
        <v/>
      </c>
      <c r="QN59" s="172" t="str">
        <f t="shared" si="172"/>
        <v/>
      </c>
      <c r="QO59" s="172" t="str">
        <f t="shared" si="173"/>
        <v/>
      </c>
      <c r="QP59" s="172" t="str">
        <f t="shared" si="174"/>
        <v/>
      </c>
      <c r="QQ59" s="172" t="str">
        <f t="shared" si="175"/>
        <v/>
      </c>
      <c r="QR59" s="172" t="str">
        <f t="shared" si="176"/>
        <v/>
      </c>
      <c r="QS59" s="172" t="str">
        <f t="shared" si="177"/>
        <v/>
      </c>
      <c r="QT59" s="172" t="str">
        <f t="shared" si="178"/>
        <v/>
      </c>
      <c r="QU59" s="172" t="str">
        <f t="shared" si="179"/>
        <v/>
      </c>
      <c r="QV59" s="172">
        <f t="shared" si="180"/>
        <v>45</v>
      </c>
      <c r="QW59" s="172" t="str">
        <f t="shared" si="181"/>
        <v/>
      </c>
      <c r="QX59" s="172" t="str">
        <f t="shared" si="182"/>
        <v/>
      </c>
      <c r="QY59" s="172" t="str">
        <f t="shared" si="183"/>
        <v/>
      </c>
      <c r="QZ59" s="172" t="str">
        <f t="shared" si="184"/>
        <v/>
      </c>
      <c r="RA59" s="172" t="str">
        <f t="shared" si="185"/>
        <v/>
      </c>
      <c r="RB59" s="172" t="str">
        <f t="shared" si="186"/>
        <v/>
      </c>
      <c r="RC59" s="172" t="str">
        <f t="shared" si="187"/>
        <v/>
      </c>
      <c r="RD59" s="172" t="str">
        <f t="shared" si="188"/>
        <v/>
      </c>
      <c r="RE59" s="172" t="str">
        <f t="shared" si="189"/>
        <v/>
      </c>
      <c r="RF59" s="172" t="str">
        <f t="shared" si="190"/>
        <v/>
      </c>
      <c r="RG59" s="172" t="str">
        <f t="shared" si="191"/>
        <v/>
      </c>
      <c r="RH59" s="172" t="str">
        <f t="shared" si="192"/>
        <v/>
      </c>
      <c r="RI59" s="172" t="str">
        <f t="shared" si="193"/>
        <v/>
      </c>
      <c r="RJ59" s="172" t="str">
        <f t="shared" si="194"/>
        <v/>
      </c>
      <c r="RK59" s="172" t="str">
        <f t="shared" si="195"/>
        <v/>
      </c>
      <c r="RL59" s="172" t="str">
        <f t="shared" si="196"/>
        <v/>
      </c>
      <c r="RM59" s="172" t="str">
        <f t="shared" si="197"/>
        <v/>
      </c>
      <c r="RN59" s="172" t="str">
        <f t="shared" si="198"/>
        <v/>
      </c>
      <c r="RO59" s="172" t="str">
        <f t="shared" si="199"/>
        <v/>
      </c>
      <c r="RP59" s="172" t="str">
        <f t="shared" si="200"/>
        <v/>
      </c>
      <c r="RQ59" s="173">
        <f t="shared" si="201"/>
        <v>45</v>
      </c>
      <c r="RR59" s="21" t="str">
        <f t="shared" si="202"/>
        <v/>
      </c>
      <c r="RS59" s="21" t="str">
        <f t="shared" si="203"/>
        <v/>
      </c>
      <c r="RT59" s="21" t="str">
        <f t="shared" si="204"/>
        <v>ICL DIDACTICA LTDA</v>
      </c>
      <c r="RU59" s="21" t="str">
        <f t="shared" si="205"/>
        <v/>
      </c>
      <c r="RV59" s="21" t="str">
        <f t="shared" si="206"/>
        <v/>
      </c>
      <c r="RW59" s="21" t="str">
        <f t="shared" si="207"/>
        <v/>
      </c>
      <c r="RX59" s="174" t="str">
        <f t="shared" si="208"/>
        <v>ICL DIDACTICA LTDA</v>
      </c>
      <c r="RY59" s="175" t="str">
        <f t="shared" si="209"/>
        <v/>
      </c>
      <c r="RZ59" s="175" t="str">
        <f t="shared" si="210"/>
        <v/>
      </c>
      <c r="SA59" s="175">
        <f t="shared" si="211"/>
        <v>21230314</v>
      </c>
      <c r="SB59" s="175" t="str">
        <f t="shared" si="212"/>
        <v/>
      </c>
      <c r="SC59" s="175" t="str">
        <f t="shared" si="213"/>
        <v/>
      </c>
      <c r="SD59" s="175" t="str">
        <f t="shared" si="214"/>
        <v/>
      </c>
      <c r="SE59" s="175">
        <f t="shared" si="215"/>
        <v>21230314</v>
      </c>
      <c r="SF59" s="176"/>
    </row>
    <row r="60" spans="1:500" ht="25.5" hidden="1">
      <c r="A60" s="75">
        <v>50</v>
      </c>
      <c r="B60" s="83" t="s">
        <v>198</v>
      </c>
      <c r="C60" s="97" t="s">
        <v>204</v>
      </c>
      <c r="D60" s="79" t="s">
        <v>205</v>
      </c>
      <c r="E60" s="78" t="s">
        <v>217</v>
      </c>
      <c r="F60" s="77">
        <v>1</v>
      </c>
      <c r="G60" s="106">
        <v>13999993</v>
      </c>
      <c r="H60" s="109" t="s">
        <v>369</v>
      </c>
      <c r="I60" s="109" t="s">
        <v>369</v>
      </c>
      <c r="J60" s="109" t="s">
        <v>369</v>
      </c>
      <c r="K60" s="109" t="s">
        <v>369</v>
      </c>
      <c r="L60" s="109" t="s">
        <v>369</v>
      </c>
      <c r="M60" s="109" t="s">
        <v>369</v>
      </c>
      <c r="N60" s="109" t="s">
        <v>369</v>
      </c>
      <c r="O60" s="109" t="s">
        <v>369</v>
      </c>
      <c r="P60" s="109" t="s">
        <v>369</v>
      </c>
      <c r="Q60" s="109" t="s">
        <v>369</v>
      </c>
      <c r="R60" s="109" t="s">
        <v>369</v>
      </c>
      <c r="S60" s="109" t="s">
        <v>369</v>
      </c>
      <c r="T60" s="109" t="s">
        <v>369</v>
      </c>
      <c r="U60" s="109" t="s">
        <v>369</v>
      </c>
      <c r="V60" s="109" t="s">
        <v>369</v>
      </c>
      <c r="W60" s="109" t="s">
        <v>369</v>
      </c>
      <c r="X60" s="109" t="s">
        <v>369</v>
      </c>
      <c r="Y60" s="109" t="s">
        <v>369</v>
      </c>
      <c r="Z60" s="110">
        <v>13685000</v>
      </c>
      <c r="AA60" s="109" t="s">
        <v>369</v>
      </c>
      <c r="AB60" s="109" t="s">
        <v>369</v>
      </c>
      <c r="AC60" s="109" t="s">
        <v>369</v>
      </c>
      <c r="AD60" s="109" t="s">
        <v>369</v>
      </c>
      <c r="AE60" s="109" t="s">
        <v>369</v>
      </c>
      <c r="AF60" s="110">
        <v>8142332.2400000002</v>
      </c>
      <c r="AG60" s="109" t="s">
        <v>369</v>
      </c>
      <c r="AH60" s="109" t="s">
        <v>369</v>
      </c>
      <c r="AI60" s="109" t="s">
        <v>369</v>
      </c>
      <c r="AJ60" s="109" t="s">
        <v>369</v>
      </c>
      <c r="AK60" s="109" t="s">
        <v>369</v>
      </c>
      <c r="AL60" s="109" t="s">
        <v>369</v>
      </c>
      <c r="AM60" s="109" t="s">
        <v>369</v>
      </c>
      <c r="AN60" s="109" t="s">
        <v>369</v>
      </c>
      <c r="AO60" s="109" t="s">
        <v>369</v>
      </c>
      <c r="AP60" s="109" t="s">
        <v>369</v>
      </c>
      <c r="AQ60" s="109" t="s">
        <v>369</v>
      </c>
      <c r="AR60" s="109" t="s">
        <v>369</v>
      </c>
      <c r="AS60" s="109" t="s">
        <v>369</v>
      </c>
      <c r="AT60" s="109" t="s">
        <v>369</v>
      </c>
      <c r="AU60" s="144"/>
      <c r="AV60" s="130" t="s">
        <v>111</v>
      </c>
      <c r="AW60" s="130" t="s">
        <v>111</v>
      </c>
      <c r="AX60" s="130" t="s">
        <v>111</v>
      </c>
      <c r="AY60" s="130" t="s">
        <v>111</v>
      </c>
      <c r="AZ60" s="130" t="s">
        <v>111</v>
      </c>
      <c r="BA60" s="130" t="s">
        <v>111</v>
      </c>
      <c r="BB60" s="130" t="s">
        <v>111</v>
      </c>
      <c r="BC60" s="130" t="s">
        <v>115</v>
      </c>
      <c r="BD60" s="130" t="s">
        <v>111</v>
      </c>
      <c r="BE60" s="130" t="s">
        <v>111</v>
      </c>
      <c r="BF60" s="130" t="s">
        <v>111</v>
      </c>
      <c r="BG60" s="130" t="s">
        <v>111</v>
      </c>
      <c r="BH60" s="130" t="s">
        <v>115</v>
      </c>
      <c r="BI60" s="130" t="s">
        <v>111</v>
      </c>
      <c r="BJ60" s="130" t="s">
        <v>111</v>
      </c>
      <c r="BK60" s="130" t="s">
        <v>111</v>
      </c>
      <c r="BL60" s="130" t="s">
        <v>115</v>
      </c>
      <c r="BM60" s="130" t="s">
        <v>115</v>
      </c>
      <c r="BN60" s="130" t="s">
        <v>111</v>
      </c>
      <c r="BO60" s="130" t="s">
        <v>115</v>
      </c>
      <c r="BP60" s="130" t="s">
        <v>111</v>
      </c>
      <c r="BQ60" s="130" t="s">
        <v>111</v>
      </c>
      <c r="BR60" s="130" t="s">
        <v>111</v>
      </c>
      <c r="BS60" s="130" t="s">
        <v>111</v>
      </c>
      <c r="BT60" s="130" t="s">
        <v>111</v>
      </c>
      <c r="BU60" s="130" t="s">
        <v>111</v>
      </c>
      <c r="BV60" s="130" t="s">
        <v>111</v>
      </c>
      <c r="BW60" s="130" t="s">
        <v>111</v>
      </c>
      <c r="BX60" s="130" t="s">
        <v>111</v>
      </c>
      <c r="BY60" s="130" t="s">
        <v>115</v>
      </c>
      <c r="BZ60" s="130" t="s">
        <v>111</v>
      </c>
      <c r="CA60" s="130" t="s">
        <v>111</v>
      </c>
      <c r="CB60" s="130" t="s">
        <v>111</v>
      </c>
      <c r="CC60" s="130" t="s">
        <v>111</v>
      </c>
      <c r="CD60" s="130" t="s">
        <v>111</v>
      </c>
      <c r="CE60" s="130" t="s">
        <v>111</v>
      </c>
      <c r="CF60" s="130" t="s">
        <v>111</v>
      </c>
      <c r="CG60" s="130" t="s">
        <v>111</v>
      </c>
      <c r="CH60" s="130" t="s">
        <v>111</v>
      </c>
      <c r="CI60" s="131" t="s">
        <v>111</v>
      </c>
      <c r="CJ60" s="131" t="s">
        <v>111</v>
      </c>
      <c r="CK60" s="131" t="s">
        <v>111</v>
      </c>
      <c r="CL60" s="131" t="s">
        <v>111</v>
      </c>
      <c r="CM60" s="131" t="s">
        <v>111</v>
      </c>
      <c r="CN60" s="131" t="s">
        <v>111</v>
      </c>
      <c r="CO60" s="131" t="s">
        <v>111</v>
      </c>
      <c r="CP60" s="131" t="s">
        <v>111</v>
      </c>
      <c r="CQ60" s="131" t="s">
        <v>111</v>
      </c>
      <c r="CR60" s="131" t="s">
        <v>111</v>
      </c>
      <c r="CS60" s="131" t="s">
        <v>111</v>
      </c>
      <c r="CT60" s="131" t="s">
        <v>111</v>
      </c>
      <c r="CU60" s="131" t="s">
        <v>115</v>
      </c>
      <c r="CV60" s="131" t="s">
        <v>111</v>
      </c>
      <c r="CW60" s="131" t="s">
        <v>111</v>
      </c>
      <c r="CX60" s="131" t="s">
        <v>111</v>
      </c>
      <c r="CY60" s="131" t="s">
        <v>111</v>
      </c>
      <c r="CZ60" s="131" t="s">
        <v>111</v>
      </c>
      <c r="DA60" s="131" t="s">
        <v>111</v>
      </c>
      <c r="DB60" s="131" t="s">
        <v>111</v>
      </c>
      <c r="DC60" s="131" t="s">
        <v>111</v>
      </c>
      <c r="DD60" s="131" t="s">
        <v>111</v>
      </c>
      <c r="DE60" s="131" t="s">
        <v>111</v>
      </c>
      <c r="DF60" s="131" t="s">
        <v>111</v>
      </c>
      <c r="DG60" s="131" t="s">
        <v>115</v>
      </c>
      <c r="DH60" s="131" t="s">
        <v>111</v>
      </c>
      <c r="DI60" s="131" t="s">
        <v>111</v>
      </c>
      <c r="DJ60" s="131" t="s">
        <v>115</v>
      </c>
      <c r="DK60" s="131" t="s">
        <v>111</v>
      </c>
      <c r="DL60" s="131" t="s">
        <v>111</v>
      </c>
      <c r="DM60" s="131" t="s">
        <v>111</v>
      </c>
      <c r="DN60" s="131" t="s">
        <v>111</v>
      </c>
      <c r="DO60" s="131" t="s">
        <v>111</v>
      </c>
      <c r="DP60" s="131" t="s">
        <v>111</v>
      </c>
      <c r="DQ60" s="131" t="s">
        <v>111</v>
      </c>
      <c r="DR60" s="131" t="s">
        <v>111</v>
      </c>
      <c r="DS60" s="131" t="s">
        <v>111</v>
      </c>
      <c r="DT60" s="131" t="s">
        <v>111</v>
      </c>
      <c r="DU60" s="131" t="s">
        <v>111</v>
      </c>
      <c r="DV60" s="132" t="s">
        <v>111</v>
      </c>
      <c r="DW60" s="132" t="s">
        <v>111</v>
      </c>
      <c r="DX60" s="132" t="s">
        <v>111</v>
      </c>
      <c r="DY60" s="132" t="s">
        <v>111</v>
      </c>
      <c r="DZ60" s="132" t="s">
        <v>111</v>
      </c>
      <c r="EA60" s="132" t="s">
        <v>111</v>
      </c>
      <c r="EB60" s="132" t="s">
        <v>111</v>
      </c>
      <c r="EC60" s="132" t="s">
        <v>111</v>
      </c>
      <c r="ED60" s="132" t="s">
        <v>111</v>
      </c>
      <c r="EE60" s="132" t="s">
        <v>111</v>
      </c>
      <c r="EF60" s="132" t="s">
        <v>111</v>
      </c>
      <c r="EG60" s="132" t="s">
        <v>111</v>
      </c>
      <c r="EH60" s="132" t="s">
        <v>111</v>
      </c>
      <c r="EI60" s="132" t="s">
        <v>111</v>
      </c>
      <c r="EJ60" s="132" t="s">
        <v>111</v>
      </c>
      <c r="EK60" s="132" t="s">
        <v>111</v>
      </c>
      <c r="EL60" s="132" t="s">
        <v>111</v>
      </c>
      <c r="EM60" s="132" t="s">
        <v>111</v>
      </c>
      <c r="EN60" s="132" t="s">
        <v>111</v>
      </c>
      <c r="EO60" s="132" t="s">
        <v>111</v>
      </c>
      <c r="EP60" s="132" t="s">
        <v>111</v>
      </c>
      <c r="EQ60" s="132" t="s">
        <v>111</v>
      </c>
      <c r="ER60" s="132" t="s">
        <v>111</v>
      </c>
      <c r="ES60" s="132" t="s">
        <v>111</v>
      </c>
      <c r="ET60" s="132" t="s">
        <v>115</v>
      </c>
      <c r="EU60" s="132" t="s">
        <v>111</v>
      </c>
      <c r="EV60" s="132" t="s">
        <v>111</v>
      </c>
      <c r="EW60" s="132" t="s">
        <v>111</v>
      </c>
      <c r="EX60" s="132" t="s">
        <v>111</v>
      </c>
      <c r="EY60" s="132" t="s">
        <v>115</v>
      </c>
      <c r="EZ60" s="132" t="s">
        <v>111</v>
      </c>
      <c r="FA60" s="132" t="s">
        <v>111</v>
      </c>
      <c r="FB60" s="132" t="s">
        <v>111</v>
      </c>
      <c r="FC60" s="132" t="s">
        <v>111</v>
      </c>
      <c r="FD60" s="132" t="s">
        <v>111</v>
      </c>
      <c r="FE60" s="132" t="s">
        <v>111</v>
      </c>
      <c r="FF60" s="132" t="s">
        <v>111</v>
      </c>
      <c r="FG60" s="132" t="s">
        <v>111</v>
      </c>
      <c r="FH60" s="132" t="s">
        <v>111</v>
      </c>
      <c r="FI60" s="136"/>
      <c r="FJ60" s="138" t="str">
        <f t="shared" si="5"/>
        <v>CUMPLE</v>
      </c>
      <c r="FK60" s="138" t="str">
        <f t="shared" si="6"/>
        <v>CUMPLE</v>
      </c>
      <c r="FL60" s="138" t="str">
        <f t="shared" si="7"/>
        <v>CUMPLE</v>
      </c>
      <c r="FM60" s="138" t="str">
        <f t="shared" si="8"/>
        <v>CUMPLE</v>
      </c>
      <c r="FN60" s="138" t="str">
        <f t="shared" si="9"/>
        <v>CUMPLE</v>
      </c>
      <c r="FO60" s="138" t="str">
        <f t="shared" si="10"/>
        <v>CUMPLE</v>
      </c>
      <c r="FP60" s="138" t="str">
        <f t="shared" si="11"/>
        <v>CUMPLE</v>
      </c>
      <c r="FQ60" s="138" t="str">
        <f t="shared" si="12"/>
        <v>NO CUMPLE</v>
      </c>
      <c r="FR60" s="138" t="str">
        <f t="shared" si="13"/>
        <v>CUMPLE</v>
      </c>
      <c r="FS60" s="138" t="str">
        <f t="shared" si="14"/>
        <v>CUMPLE</v>
      </c>
      <c r="FT60" s="138" t="str">
        <f t="shared" si="15"/>
        <v>CUMPLE</v>
      </c>
      <c r="FU60" s="138" t="str">
        <f t="shared" si="16"/>
        <v>CUMPLE</v>
      </c>
      <c r="FV60" s="138" t="str">
        <f t="shared" si="17"/>
        <v>NO CUMPLE</v>
      </c>
      <c r="FW60" s="138" t="str">
        <f t="shared" si="18"/>
        <v>CUMPLE</v>
      </c>
      <c r="FX60" s="138" t="str">
        <f t="shared" si="19"/>
        <v>CUMPLE</v>
      </c>
      <c r="FY60" s="138" t="str">
        <f t="shared" si="20"/>
        <v>CUMPLE</v>
      </c>
      <c r="FZ60" s="138" t="str">
        <f t="shared" si="21"/>
        <v>NO CUMPLE</v>
      </c>
      <c r="GA60" s="138" t="str">
        <f t="shared" si="22"/>
        <v>NO CUMPLE</v>
      </c>
      <c r="GB60" s="138" t="str">
        <f t="shared" si="23"/>
        <v>CUMPLE</v>
      </c>
      <c r="GC60" s="138" t="str">
        <f t="shared" si="24"/>
        <v>NO CUMPLE</v>
      </c>
      <c r="GD60" s="138" t="str">
        <f t="shared" si="25"/>
        <v>CUMPLE</v>
      </c>
      <c r="GE60" s="138" t="str">
        <f t="shared" si="26"/>
        <v>CUMPLE</v>
      </c>
      <c r="GF60" s="138" t="str">
        <f t="shared" si="27"/>
        <v>CUMPLE</v>
      </c>
      <c r="GG60" s="138" t="str">
        <f t="shared" si="28"/>
        <v>CUMPLE</v>
      </c>
      <c r="GH60" s="138" t="str">
        <f t="shared" si="29"/>
        <v>NO CUMPLE</v>
      </c>
      <c r="GI60" s="138" t="str">
        <f t="shared" si="30"/>
        <v>CUMPLE</v>
      </c>
      <c r="GJ60" s="138" t="str">
        <f t="shared" si="31"/>
        <v>CUMPLE</v>
      </c>
      <c r="GK60" s="138" t="str">
        <f t="shared" si="32"/>
        <v>NO CUMPLE</v>
      </c>
      <c r="GL60" s="138" t="str">
        <f t="shared" si="33"/>
        <v>CUMPLE</v>
      </c>
      <c r="GM60" s="138" t="str">
        <f t="shared" si="34"/>
        <v>NO CUMPLE</v>
      </c>
      <c r="GN60" s="138" t="str">
        <f t="shared" si="35"/>
        <v>CUMPLE</v>
      </c>
      <c r="GO60" s="138" t="str">
        <f t="shared" si="36"/>
        <v>CUMPLE</v>
      </c>
      <c r="GP60" s="138" t="str">
        <f t="shared" si="37"/>
        <v>CUMPLE</v>
      </c>
      <c r="GQ60" s="138" t="str">
        <f t="shared" si="38"/>
        <v>CUMPLE</v>
      </c>
      <c r="GR60" s="138" t="str">
        <f t="shared" si="39"/>
        <v>CUMPLE</v>
      </c>
      <c r="GS60" s="138" t="str">
        <f t="shared" si="40"/>
        <v>CUMPLE</v>
      </c>
      <c r="GT60" s="138" t="str">
        <f t="shared" si="41"/>
        <v>CUMPLE</v>
      </c>
      <c r="GU60" s="138" t="str">
        <f t="shared" si="42"/>
        <v>CUMPLE</v>
      </c>
      <c r="GV60" s="138" t="str">
        <f t="shared" si="43"/>
        <v>CUMPLE</v>
      </c>
      <c r="GW60" s="141"/>
      <c r="GX60" s="124" t="s">
        <v>369</v>
      </c>
      <c r="GY60" s="124" t="s">
        <v>369</v>
      </c>
      <c r="GZ60" s="124" t="s">
        <v>369</v>
      </c>
      <c r="HA60" s="124" t="s">
        <v>369</v>
      </c>
      <c r="HB60" s="124" t="s">
        <v>369</v>
      </c>
      <c r="HC60" s="124" t="s">
        <v>369</v>
      </c>
      <c r="HD60" s="124" t="s">
        <v>369</v>
      </c>
      <c r="HE60" s="124" t="s">
        <v>369</v>
      </c>
      <c r="HF60" s="124" t="s">
        <v>369</v>
      </c>
      <c r="HG60" s="124" t="s">
        <v>369</v>
      </c>
      <c r="HH60" s="124" t="s">
        <v>369</v>
      </c>
      <c r="HI60" s="124" t="s">
        <v>369</v>
      </c>
      <c r="HJ60" s="124" t="s">
        <v>369</v>
      </c>
      <c r="HK60" s="124" t="s">
        <v>369</v>
      </c>
      <c r="HL60" s="124" t="s">
        <v>369</v>
      </c>
      <c r="HM60" s="124" t="s">
        <v>369</v>
      </c>
      <c r="HN60" s="124" t="s">
        <v>369</v>
      </c>
      <c r="HO60" s="124" t="s">
        <v>369</v>
      </c>
      <c r="HP60" s="124" t="s">
        <v>111</v>
      </c>
      <c r="HQ60" s="124" t="s">
        <v>369</v>
      </c>
      <c r="HR60" s="124" t="s">
        <v>369</v>
      </c>
      <c r="HS60" s="124" t="s">
        <v>369</v>
      </c>
      <c r="HT60" s="124" t="s">
        <v>369</v>
      </c>
      <c r="HU60" s="124" t="s">
        <v>369</v>
      </c>
      <c r="HV60" s="124" t="s">
        <v>111</v>
      </c>
      <c r="HW60" s="124" t="s">
        <v>369</v>
      </c>
      <c r="HX60" s="124" t="s">
        <v>369</v>
      </c>
      <c r="HY60" s="124" t="s">
        <v>369</v>
      </c>
      <c r="HZ60" s="124" t="s">
        <v>369</v>
      </c>
      <c r="IA60" s="124" t="s">
        <v>369</v>
      </c>
      <c r="IB60" s="124" t="s">
        <v>369</v>
      </c>
      <c r="IC60" s="124" t="s">
        <v>369</v>
      </c>
      <c r="ID60" s="124" t="s">
        <v>369</v>
      </c>
      <c r="IE60" s="124" t="s">
        <v>369</v>
      </c>
      <c r="IF60" s="124" t="s">
        <v>369</v>
      </c>
      <c r="IG60" s="124" t="s">
        <v>369</v>
      </c>
      <c r="IH60" s="124" t="s">
        <v>369</v>
      </c>
      <c r="II60" s="124" t="s">
        <v>369</v>
      </c>
      <c r="IJ60" s="124" t="s">
        <v>369</v>
      </c>
      <c r="IK60" s="142"/>
      <c r="IL60" s="154" t="s">
        <v>369</v>
      </c>
      <c r="IM60" s="154" t="s">
        <v>369</v>
      </c>
      <c r="IN60" s="154" t="s">
        <v>369</v>
      </c>
      <c r="IO60" s="154" t="s">
        <v>369</v>
      </c>
      <c r="IP60" s="154" t="s">
        <v>369</v>
      </c>
      <c r="IQ60" s="154" t="s">
        <v>369</v>
      </c>
      <c r="IR60" s="154" t="s">
        <v>369</v>
      </c>
      <c r="IS60" s="154" t="s">
        <v>369</v>
      </c>
      <c r="IT60" s="154" t="s">
        <v>369</v>
      </c>
      <c r="IU60" s="154" t="s">
        <v>369</v>
      </c>
      <c r="IV60" s="154" t="s">
        <v>369</v>
      </c>
      <c r="IW60" s="154" t="s">
        <v>369</v>
      </c>
      <c r="IX60" s="154" t="s">
        <v>369</v>
      </c>
      <c r="IY60" s="154" t="s">
        <v>369</v>
      </c>
      <c r="IZ60" s="154" t="s">
        <v>369</v>
      </c>
      <c r="JA60" s="154" t="s">
        <v>369</v>
      </c>
      <c r="JB60" s="154" t="s">
        <v>369</v>
      </c>
      <c r="JC60" s="154" t="s">
        <v>369</v>
      </c>
      <c r="JD60" s="154" t="s">
        <v>111</v>
      </c>
      <c r="JE60" s="154" t="s">
        <v>369</v>
      </c>
      <c r="JF60" s="154" t="s">
        <v>369</v>
      </c>
      <c r="JG60" s="154" t="s">
        <v>369</v>
      </c>
      <c r="JH60" s="154" t="s">
        <v>369</v>
      </c>
      <c r="JI60" s="154" t="s">
        <v>369</v>
      </c>
      <c r="JJ60" s="158" t="s">
        <v>115</v>
      </c>
      <c r="JK60" s="154" t="s">
        <v>369</v>
      </c>
      <c r="JL60" s="154" t="s">
        <v>369</v>
      </c>
      <c r="JM60" s="154" t="s">
        <v>369</v>
      </c>
      <c r="JN60" s="154" t="s">
        <v>369</v>
      </c>
      <c r="JO60" s="154" t="s">
        <v>369</v>
      </c>
      <c r="JP60" s="154" t="s">
        <v>369</v>
      </c>
      <c r="JQ60" s="154" t="s">
        <v>369</v>
      </c>
      <c r="JR60" s="154" t="s">
        <v>369</v>
      </c>
      <c r="JS60" s="154" t="s">
        <v>369</v>
      </c>
      <c r="JT60" s="154" t="s">
        <v>369</v>
      </c>
      <c r="JU60" s="154" t="s">
        <v>369</v>
      </c>
      <c r="JV60" s="154" t="s">
        <v>369</v>
      </c>
      <c r="JW60" s="154" t="s">
        <v>369</v>
      </c>
      <c r="JX60" s="154" t="s">
        <v>369</v>
      </c>
      <c r="JY60" s="141"/>
      <c r="JZ60" s="166" t="str">
        <f t="shared" si="44"/>
        <v/>
      </c>
      <c r="KA60" s="166" t="str">
        <f t="shared" si="45"/>
        <v/>
      </c>
      <c r="KB60" s="166" t="str">
        <f t="shared" si="46"/>
        <v/>
      </c>
      <c r="KC60" s="166" t="str">
        <f t="shared" si="47"/>
        <v/>
      </c>
      <c r="KD60" s="166" t="str">
        <f t="shared" si="48"/>
        <v/>
      </c>
      <c r="KE60" s="166" t="str">
        <f t="shared" si="49"/>
        <v/>
      </c>
      <c r="KF60" s="166" t="str">
        <f t="shared" si="50"/>
        <v/>
      </c>
      <c r="KG60" s="166" t="str">
        <f t="shared" si="51"/>
        <v/>
      </c>
      <c r="KH60" s="166" t="str">
        <f t="shared" si="52"/>
        <v/>
      </c>
      <c r="KI60" s="166" t="str">
        <f t="shared" si="53"/>
        <v/>
      </c>
      <c r="KJ60" s="166" t="str">
        <f t="shared" si="54"/>
        <v/>
      </c>
      <c r="KK60" s="166" t="str">
        <f t="shared" si="55"/>
        <v/>
      </c>
      <c r="KL60" s="166" t="str">
        <f t="shared" si="56"/>
        <v/>
      </c>
      <c r="KM60" s="166" t="str">
        <f t="shared" si="57"/>
        <v/>
      </c>
      <c r="KN60" s="166" t="str">
        <f t="shared" si="58"/>
        <v/>
      </c>
      <c r="KO60" s="166" t="str">
        <f t="shared" si="59"/>
        <v/>
      </c>
      <c r="KP60" s="166" t="str">
        <f t="shared" si="60"/>
        <v/>
      </c>
      <c r="KQ60" s="166" t="str">
        <f t="shared" si="61"/>
        <v/>
      </c>
      <c r="KR60" s="166">
        <f t="shared" si="62"/>
        <v>13685000</v>
      </c>
      <c r="KS60" s="166" t="str">
        <f t="shared" si="63"/>
        <v/>
      </c>
      <c r="KT60" s="166" t="str">
        <f t="shared" si="64"/>
        <v/>
      </c>
      <c r="KU60" s="166" t="str">
        <f t="shared" si="65"/>
        <v/>
      </c>
      <c r="KV60" s="166" t="str">
        <f t="shared" si="66"/>
        <v/>
      </c>
      <c r="KW60" s="166" t="str">
        <f t="shared" si="67"/>
        <v/>
      </c>
      <c r="KX60" s="166" t="str">
        <f t="shared" si="68"/>
        <v/>
      </c>
      <c r="KY60" s="166" t="str">
        <f t="shared" si="69"/>
        <v/>
      </c>
      <c r="KZ60" s="166" t="str">
        <f t="shared" si="70"/>
        <v/>
      </c>
      <c r="LA60" s="166" t="str">
        <f t="shared" si="71"/>
        <v/>
      </c>
      <c r="LB60" s="166" t="str">
        <f t="shared" si="72"/>
        <v/>
      </c>
      <c r="LC60" s="166" t="str">
        <f t="shared" si="73"/>
        <v/>
      </c>
      <c r="LD60" s="166" t="str">
        <f t="shared" si="74"/>
        <v/>
      </c>
      <c r="LE60" s="166" t="str">
        <f t="shared" si="75"/>
        <v/>
      </c>
      <c r="LF60" s="166" t="str">
        <f t="shared" si="76"/>
        <v/>
      </c>
      <c r="LG60" s="166" t="str">
        <f t="shared" si="77"/>
        <v/>
      </c>
      <c r="LH60" s="166" t="str">
        <f t="shared" si="78"/>
        <v/>
      </c>
      <c r="LI60" s="166" t="str">
        <f t="shared" si="79"/>
        <v/>
      </c>
      <c r="LJ60" s="166" t="str">
        <f t="shared" si="80"/>
        <v/>
      </c>
      <c r="LK60" s="166" t="str">
        <f t="shared" si="81"/>
        <v/>
      </c>
      <c r="LL60" s="166" t="str">
        <f t="shared" si="82"/>
        <v/>
      </c>
      <c r="LM60" s="168">
        <f t="shared" si="83"/>
        <v>13685000</v>
      </c>
      <c r="LN60" s="115"/>
      <c r="LO60" s="115"/>
      <c r="LP60" s="115"/>
      <c r="LQ60" s="115"/>
      <c r="LR60" s="115"/>
      <c r="LS60" s="115"/>
      <c r="LT60" s="115"/>
      <c r="LU60" s="115"/>
      <c r="LV60" s="115"/>
      <c r="LW60" s="115"/>
      <c r="LX60" s="115"/>
      <c r="LY60" s="115"/>
      <c r="LZ60" s="115"/>
      <c r="MA60" s="115"/>
      <c r="MB60" s="115"/>
      <c r="MC60" s="115"/>
      <c r="MD60" s="115"/>
      <c r="ME60" s="115"/>
      <c r="MF60" s="115">
        <v>61</v>
      </c>
      <c r="MG60" s="115"/>
      <c r="MH60" s="115"/>
      <c r="MI60" s="115"/>
      <c r="MJ60" s="115"/>
      <c r="MK60" s="115"/>
      <c r="ML60" s="115">
        <v>60</v>
      </c>
      <c r="MM60" s="115"/>
      <c r="MN60" s="115"/>
      <c r="MO60" s="115"/>
      <c r="MP60" s="115"/>
      <c r="MQ60" s="115"/>
      <c r="MR60" s="115"/>
      <c r="MS60" s="115"/>
      <c r="MT60" s="115"/>
      <c r="MU60" s="115"/>
      <c r="MV60" s="115"/>
      <c r="MW60" s="115"/>
      <c r="MX60" s="115"/>
      <c r="MY60" s="115"/>
      <c r="MZ60" s="115"/>
      <c r="NA60" s="142"/>
      <c r="NB60" s="115">
        <f t="shared" si="84"/>
        <v>0</v>
      </c>
      <c r="NC60" s="115">
        <f t="shared" si="85"/>
        <v>0</v>
      </c>
      <c r="ND60" s="115">
        <f t="shared" si="86"/>
        <v>0</v>
      </c>
      <c r="NE60" s="115">
        <f t="shared" si="87"/>
        <v>0</v>
      </c>
      <c r="NF60" s="115">
        <f t="shared" si="88"/>
        <v>0</v>
      </c>
      <c r="NG60" s="115">
        <f t="shared" si="89"/>
        <v>0</v>
      </c>
      <c r="NH60" s="115">
        <f t="shared" si="90"/>
        <v>0</v>
      </c>
      <c r="NI60" s="115">
        <f t="shared" si="91"/>
        <v>0</v>
      </c>
      <c r="NJ60" s="115">
        <f t="shared" si="92"/>
        <v>0</v>
      </c>
      <c r="NK60" s="115">
        <f t="shared" si="93"/>
        <v>0</v>
      </c>
      <c r="NL60" s="115">
        <f t="shared" si="94"/>
        <v>0</v>
      </c>
      <c r="NM60" s="115">
        <f t="shared" si="95"/>
        <v>0</v>
      </c>
      <c r="NN60" s="115">
        <f t="shared" si="96"/>
        <v>0</v>
      </c>
      <c r="NO60" s="115">
        <f t="shared" si="97"/>
        <v>0</v>
      </c>
      <c r="NP60" s="115">
        <f t="shared" si="98"/>
        <v>0</v>
      </c>
      <c r="NQ60" s="115">
        <f t="shared" si="99"/>
        <v>0</v>
      </c>
      <c r="NR60" s="115">
        <f t="shared" si="100"/>
        <v>0</v>
      </c>
      <c r="NS60" s="115">
        <f t="shared" si="101"/>
        <v>0</v>
      </c>
      <c r="NT60" s="115">
        <f t="shared" si="102"/>
        <v>55</v>
      </c>
      <c r="NU60" s="115">
        <f t="shared" si="103"/>
        <v>0</v>
      </c>
      <c r="NV60" s="115">
        <f t="shared" si="104"/>
        <v>0</v>
      </c>
      <c r="NW60" s="115">
        <f t="shared" si="105"/>
        <v>0</v>
      </c>
      <c r="NX60" s="115">
        <f t="shared" si="106"/>
        <v>0</v>
      </c>
      <c r="NY60" s="115">
        <f t="shared" si="107"/>
        <v>0</v>
      </c>
      <c r="NZ60" s="115">
        <f t="shared" si="108"/>
        <v>55</v>
      </c>
      <c r="OA60" s="115">
        <f t="shared" si="109"/>
        <v>0</v>
      </c>
      <c r="OB60" s="115">
        <f t="shared" si="110"/>
        <v>0</v>
      </c>
      <c r="OC60" s="115">
        <f t="shared" si="111"/>
        <v>0</v>
      </c>
      <c r="OD60" s="115">
        <f t="shared" si="112"/>
        <v>0</v>
      </c>
      <c r="OE60" s="115">
        <f t="shared" si="113"/>
        <v>0</v>
      </c>
      <c r="OF60" s="115">
        <f t="shared" si="114"/>
        <v>0</v>
      </c>
      <c r="OG60" s="115">
        <f t="shared" si="115"/>
        <v>0</v>
      </c>
      <c r="OH60" s="115">
        <f t="shared" si="116"/>
        <v>0</v>
      </c>
      <c r="OI60" s="115">
        <f t="shared" si="117"/>
        <v>0</v>
      </c>
      <c r="OJ60" s="115">
        <f t="shared" si="118"/>
        <v>0</v>
      </c>
      <c r="OK60" s="115">
        <f t="shared" si="119"/>
        <v>0</v>
      </c>
      <c r="OL60" s="115">
        <f t="shared" si="120"/>
        <v>0</v>
      </c>
      <c r="OM60" s="115">
        <f t="shared" si="121"/>
        <v>0</v>
      </c>
      <c r="ON60" s="115">
        <f t="shared" si="122"/>
        <v>0</v>
      </c>
      <c r="OO60" s="142"/>
      <c r="OP60" s="170" t="str">
        <f t="shared" si="123"/>
        <v/>
      </c>
      <c r="OQ60" s="170" t="str">
        <f t="shared" si="124"/>
        <v/>
      </c>
      <c r="OR60" s="170" t="str">
        <f t="shared" si="125"/>
        <v/>
      </c>
      <c r="OS60" s="170" t="str">
        <f t="shared" si="126"/>
        <v/>
      </c>
      <c r="OT60" s="170" t="str">
        <f t="shared" si="127"/>
        <v/>
      </c>
      <c r="OU60" s="170" t="str">
        <f t="shared" si="128"/>
        <v/>
      </c>
      <c r="OV60" s="170" t="str">
        <f t="shared" si="129"/>
        <v/>
      </c>
      <c r="OW60" s="170" t="str">
        <f t="shared" si="130"/>
        <v/>
      </c>
      <c r="OX60" s="170" t="str">
        <f t="shared" si="131"/>
        <v/>
      </c>
      <c r="OY60" s="170" t="str">
        <f t="shared" si="132"/>
        <v/>
      </c>
      <c r="OZ60" s="170" t="str">
        <f t="shared" si="133"/>
        <v/>
      </c>
      <c r="PA60" s="170" t="str">
        <f t="shared" si="134"/>
        <v/>
      </c>
      <c r="PB60" s="170" t="str">
        <f t="shared" si="135"/>
        <v/>
      </c>
      <c r="PC60" s="170" t="str">
        <f t="shared" si="136"/>
        <v/>
      </c>
      <c r="PD60" s="170" t="str">
        <f t="shared" si="137"/>
        <v/>
      </c>
      <c r="PE60" s="170" t="str">
        <f t="shared" si="138"/>
        <v/>
      </c>
      <c r="PF60" s="170" t="str">
        <f t="shared" si="139"/>
        <v/>
      </c>
      <c r="PG60" s="170" t="str">
        <f t="shared" si="140"/>
        <v/>
      </c>
      <c r="PH60" s="170">
        <f t="shared" si="141"/>
        <v>45</v>
      </c>
      <c r="PI60" s="170" t="str">
        <f t="shared" si="142"/>
        <v/>
      </c>
      <c r="PJ60" s="170" t="str">
        <f t="shared" si="143"/>
        <v/>
      </c>
      <c r="PK60" s="170" t="str">
        <f t="shared" si="144"/>
        <v/>
      </c>
      <c r="PL60" s="170" t="str">
        <f t="shared" si="145"/>
        <v/>
      </c>
      <c r="PM60" s="170" t="str">
        <f t="shared" si="146"/>
        <v/>
      </c>
      <c r="PN60" s="170" t="str">
        <f t="shared" si="147"/>
        <v/>
      </c>
      <c r="PO60" s="170" t="str">
        <f t="shared" si="148"/>
        <v/>
      </c>
      <c r="PP60" s="170" t="str">
        <f t="shared" si="149"/>
        <v/>
      </c>
      <c r="PQ60" s="170" t="str">
        <f t="shared" si="150"/>
        <v/>
      </c>
      <c r="PR60" s="170" t="str">
        <f t="shared" si="151"/>
        <v/>
      </c>
      <c r="PS60" s="170" t="str">
        <f t="shared" si="152"/>
        <v/>
      </c>
      <c r="PT60" s="170" t="str">
        <f t="shared" si="153"/>
        <v/>
      </c>
      <c r="PU60" s="170" t="str">
        <f t="shared" si="154"/>
        <v/>
      </c>
      <c r="PV60" s="170" t="str">
        <f t="shared" si="155"/>
        <v/>
      </c>
      <c r="PW60" s="170" t="str">
        <f t="shared" si="156"/>
        <v/>
      </c>
      <c r="PX60" s="170" t="str">
        <f t="shared" si="157"/>
        <v/>
      </c>
      <c r="PY60" s="170" t="str">
        <f t="shared" si="158"/>
        <v/>
      </c>
      <c r="PZ60" s="170" t="str">
        <f t="shared" si="159"/>
        <v/>
      </c>
      <c r="QA60" s="170" t="str">
        <f t="shared" si="160"/>
        <v/>
      </c>
      <c r="QB60" s="170" t="str">
        <f t="shared" si="161"/>
        <v/>
      </c>
      <c r="QC60" s="172"/>
      <c r="QD60" s="171" t="str">
        <f t="shared" si="162"/>
        <v/>
      </c>
      <c r="QE60" s="172" t="str">
        <f t="shared" si="163"/>
        <v/>
      </c>
      <c r="QF60" s="172" t="str">
        <f t="shared" si="164"/>
        <v/>
      </c>
      <c r="QG60" s="172" t="str">
        <f t="shared" si="165"/>
        <v/>
      </c>
      <c r="QH60" s="172" t="str">
        <f t="shared" si="166"/>
        <v/>
      </c>
      <c r="QI60" s="172" t="str">
        <f t="shared" si="167"/>
        <v/>
      </c>
      <c r="QJ60" s="172" t="str">
        <f t="shared" si="168"/>
        <v/>
      </c>
      <c r="QK60" s="172" t="str">
        <f t="shared" si="169"/>
        <v/>
      </c>
      <c r="QL60" s="172" t="str">
        <f t="shared" si="170"/>
        <v/>
      </c>
      <c r="QM60" s="172" t="str">
        <f t="shared" si="171"/>
        <v/>
      </c>
      <c r="QN60" s="172" t="str">
        <f t="shared" si="172"/>
        <v/>
      </c>
      <c r="QO60" s="172" t="str">
        <f t="shared" si="173"/>
        <v/>
      </c>
      <c r="QP60" s="172" t="str">
        <f t="shared" si="174"/>
        <v/>
      </c>
      <c r="QQ60" s="172" t="str">
        <f t="shared" si="175"/>
        <v/>
      </c>
      <c r="QR60" s="172" t="str">
        <f t="shared" si="176"/>
        <v/>
      </c>
      <c r="QS60" s="172" t="str">
        <f t="shared" si="177"/>
        <v/>
      </c>
      <c r="QT60" s="172" t="str">
        <f t="shared" si="178"/>
        <v/>
      </c>
      <c r="QU60" s="172" t="str">
        <f t="shared" si="179"/>
        <v/>
      </c>
      <c r="QV60" s="172">
        <f t="shared" si="180"/>
        <v>100</v>
      </c>
      <c r="QW60" s="172" t="str">
        <f t="shared" si="181"/>
        <v/>
      </c>
      <c r="QX60" s="172" t="str">
        <f t="shared" si="182"/>
        <v/>
      </c>
      <c r="QY60" s="172" t="str">
        <f t="shared" si="183"/>
        <v/>
      </c>
      <c r="QZ60" s="172" t="str">
        <f t="shared" si="184"/>
        <v/>
      </c>
      <c r="RA60" s="172" t="str">
        <f t="shared" si="185"/>
        <v/>
      </c>
      <c r="RB60" s="172" t="str">
        <f t="shared" si="186"/>
        <v/>
      </c>
      <c r="RC60" s="172" t="str">
        <f t="shared" si="187"/>
        <v/>
      </c>
      <c r="RD60" s="172" t="str">
        <f t="shared" si="188"/>
        <v/>
      </c>
      <c r="RE60" s="172" t="str">
        <f t="shared" si="189"/>
        <v/>
      </c>
      <c r="RF60" s="172" t="str">
        <f t="shared" si="190"/>
        <v/>
      </c>
      <c r="RG60" s="172" t="str">
        <f t="shared" si="191"/>
        <v/>
      </c>
      <c r="RH60" s="172" t="str">
        <f t="shared" si="192"/>
        <v/>
      </c>
      <c r="RI60" s="172" t="str">
        <f t="shared" si="193"/>
        <v/>
      </c>
      <c r="RJ60" s="172" t="str">
        <f t="shared" si="194"/>
        <v/>
      </c>
      <c r="RK60" s="172" t="str">
        <f t="shared" si="195"/>
        <v/>
      </c>
      <c r="RL60" s="172" t="str">
        <f t="shared" si="196"/>
        <v/>
      </c>
      <c r="RM60" s="172" t="str">
        <f t="shared" si="197"/>
        <v/>
      </c>
      <c r="RN60" s="172" t="str">
        <f t="shared" si="198"/>
        <v/>
      </c>
      <c r="RO60" s="172" t="str">
        <f t="shared" si="199"/>
        <v/>
      </c>
      <c r="RP60" s="172" t="str">
        <f t="shared" si="200"/>
        <v/>
      </c>
      <c r="RQ60" s="173">
        <f t="shared" si="201"/>
        <v>100</v>
      </c>
      <c r="RR60" s="21" t="str">
        <f t="shared" si="202"/>
        <v/>
      </c>
      <c r="RS60" s="21" t="str">
        <f t="shared" si="203"/>
        <v/>
      </c>
      <c r="RT60" s="21" t="str">
        <f t="shared" si="204"/>
        <v>ICL DIDACTICA LTDA</v>
      </c>
      <c r="RU60" s="21" t="str">
        <f t="shared" si="205"/>
        <v/>
      </c>
      <c r="RV60" s="21" t="str">
        <f t="shared" si="206"/>
        <v/>
      </c>
      <c r="RW60" s="21" t="str">
        <f t="shared" si="207"/>
        <v/>
      </c>
      <c r="RX60" s="174" t="str">
        <f t="shared" si="208"/>
        <v>ICL DIDACTICA LTDA</v>
      </c>
      <c r="RY60" s="175" t="str">
        <f t="shared" si="209"/>
        <v/>
      </c>
      <c r="RZ60" s="175" t="str">
        <f t="shared" si="210"/>
        <v/>
      </c>
      <c r="SA60" s="175">
        <f t="shared" si="211"/>
        <v>13685000</v>
      </c>
      <c r="SB60" s="175" t="str">
        <f t="shared" si="212"/>
        <v/>
      </c>
      <c r="SC60" s="175" t="str">
        <f t="shared" si="213"/>
        <v/>
      </c>
      <c r="SD60" s="175" t="str">
        <f t="shared" si="214"/>
        <v/>
      </c>
      <c r="SE60" s="175">
        <f t="shared" si="215"/>
        <v>13685000</v>
      </c>
      <c r="SF60" s="176"/>
    </row>
    <row r="61" spans="1:500" ht="25.5" hidden="1">
      <c r="A61" s="86">
        <v>51</v>
      </c>
      <c r="B61" s="83" t="s">
        <v>198</v>
      </c>
      <c r="C61" s="97" t="s">
        <v>218</v>
      </c>
      <c r="D61" s="79" t="s">
        <v>219</v>
      </c>
      <c r="E61" s="78" t="s">
        <v>220</v>
      </c>
      <c r="F61" s="77">
        <v>1</v>
      </c>
      <c r="G61" s="106">
        <v>65146708.666666672</v>
      </c>
      <c r="H61" s="109" t="s">
        <v>369</v>
      </c>
      <c r="I61" s="109" t="s">
        <v>369</v>
      </c>
      <c r="J61" s="109" t="s">
        <v>369</v>
      </c>
      <c r="K61" s="109" t="s">
        <v>369</v>
      </c>
      <c r="L61" s="109" t="s">
        <v>369</v>
      </c>
      <c r="M61" s="110">
        <v>65093000</v>
      </c>
      <c r="N61" s="110">
        <v>64805494.810000002</v>
      </c>
      <c r="O61" s="109" t="s">
        <v>369</v>
      </c>
      <c r="P61" s="109" t="s">
        <v>369</v>
      </c>
      <c r="Q61" s="109" t="s">
        <v>369</v>
      </c>
      <c r="R61" s="111">
        <v>62713000</v>
      </c>
      <c r="S61" s="109" t="s">
        <v>369</v>
      </c>
      <c r="T61" s="109" t="s">
        <v>369</v>
      </c>
      <c r="U61" s="109" t="s">
        <v>369</v>
      </c>
      <c r="V61" s="110">
        <v>63949410</v>
      </c>
      <c r="W61" s="109" t="s">
        <v>369</v>
      </c>
      <c r="X61" s="109" t="s">
        <v>369</v>
      </c>
      <c r="Y61" s="109" t="s">
        <v>369</v>
      </c>
      <c r="Z61" s="109" t="s">
        <v>369</v>
      </c>
      <c r="AA61" s="109" t="s">
        <v>369</v>
      </c>
      <c r="AB61" s="109" t="s">
        <v>369</v>
      </c>
      <c r="AC61" s="109" t="s">
        <v>369</v>
      </c>
      <c r="AD61" s="109" t="s">
        <v>369</v>
      </c>
      <c r="AE61" s="109" t="s">
        <v>369</v>
      </c>
      <c r="AF61" s="109" t="s">
        <v>369</v>
      </c>
      <c r="AG61" s="109" t="s">
        <v>369</v>
      </c>
      <c r="AH61" s="109" t="s">
        <v>369</v>
      </c>
      <c r="AI61" s="110">
        <v>51955400</v>
      </c>
      <c r="AJ61" s="110">
        <v>65000000.310000002</v>
      </c>
      <c r="AK61" s="109" t="s">
        <v>369</v>
      </c>
      <c r="AL61" s="109" t="s">
        <v>369</v>
      </c>
      <c r="AM61" s="109" t="s">
        <v>369</v>
      </c>
      <c r="AN61" s="109" t="s">
        <v>369</v>
      </c>
      <c r="AO61" s="109" t="s">
        <v>369</v>
      </c>
      <c r="AP61" s="110">
        <v>64795500</v>
      </c>
      <c r="AQ61" s="109" t="s">
        <v>369</v>
      </c>
      <c r="AR61" s="109" t="s">
        <v>369</v>
      </c>
      <c r="AS61" s="109" t="s">
        <v>369</v>
      </c>
      <c r="AT61" s="110">
        <v>60586439.060000002</v>
      </c>
      <c r="AU61" s="143"/>
      <c r="AV61" s="130" t="s">
        <v>111</v>
      </c>
      <c r="AW61" s="130" t="s">
        <v>111</v>
      </c>
      <c r="AX61" s="130" t="s">
        <v>111</v>
      </c>
      <c r="AY61" s="130" t="s">
        <v>111</v>
      </c>
      <c r="AZ61" s="130" t="s">
        <v>111</v>
      </c>
      <c r="BA61" s="130" t="s">
        <v>111</v>
      </c>
      <c r="BB61" s="130" t="s">
        <v>111</v>
      </c>
      <c r="BC61" s="130" t="s">
        <v>115</v>
      </c>
      <c r="BD61" s="130" t="s">
        <v>111</v>
      </c>
      <c r="BE61" s="130" t="s">
        <v>111</v>
      </c>
      <c r="BF61" s="130" t="s">
        <v>111</v>
      </c>
      <c r="BG61" s="130" t="s">
        <v>111</v>
      </c>
      <c r="BH61" s="130" t="s">
        <v>115</v>
      </c>
      <c r="BI61" s="130" t="s">
        <v>111</v>
      </c>
      <c r="BJ61" s="130" t="s">
        <v>111</v>
      </c>
      <c r="BK61" s="130" t="s">
        <v>111</v>
      </c>
      <c r="BL61" s="130" t="s">
        <v>115</v>
      </c>
      <c r="BM61" s="130" t="s">
        <v>115</v>
      </c>
      <c r="BN61" s="130" t="s">
        <v>111</v>
      </c>
      <c r="BO61" s="130" t="s">
        <v>115</v>
      </c>
      <c r="BP61" s="130" t="s">
        <v>111</v>
      </c>
      <c r="BQ61" s="130" t="s">
        <v>111</v>
      </c>
      <c r="BR61" s="130" t="s">
        <v>111</v>
      </c>
      <c r="BS61" s="130" t="s">
        <v>111</v>
      </c>
      <c r="BT61" s="130" t="s">
        <v>111</v>
      </c>
      <c r="BU61" s="130" t="s">
        <v>111</v>
      </c>
      <c r="BV61" s="130" t="s">
        <v>111</v>
      </c>
      <c r="BW61" s="130" t="s">
        <v>111</v>
      </c>
      <c r="BX61" s="130" t="s">
        <v>111</v>
      </c>
      <c r="BY61" s="130" t="s">
        <v>115</v>
      </c>
      <c r="BZ61" s="130" t="s">
        <v>111</v>
      </c>
      <c r="CA61" s="130" t="s">
        <v>111</v>
      </c>
      <c r="CB61" s="130" t="s">
        <v>111</v>
      </c>
      <c r="CC61" s="130" t="s">
        <v>111</v>
      </c>
      <c r="CD61" s="130" t="s">
        <v>111</v>
      </c>
      <c r="CE61" s="130" t="s">
        <v>111</v>
      </c>
      <c r="CF61" s="130" t="s">
        <v>111</v>
      </c>
      <c r="CG61" s="130" t="s">
        <v>111</v>
      </c>
      <c r="CH61" s="130" t="s">
        <v>111</v>
      </c>
      <c r="CI61" s="131" t="s">
        <v>111</v>
      </c>
      <c r="CJ61" s="131" t="s">
        <v>111</v>
      </c>
      <c r="CK61" s="131" t="s">
        <v>111</v>
      </c>
      <c r="CL61" s="131" t="s">
        <v>111</v>
      </c>
      <c r="CM61" s="131" t="s">
        <v>111</v>
      </c>
      <c r="CN61" s="131" t="s">
        <v>111</v>
      </c>
      <c r="CO61" s="131" t="s">
        <v>111</v>
      </c>
      <c r="CP61" s="131" t="s">
        <v>111</v>
      </c>
      <c r="CQ61" s="131" t="s">
        <v>111</v>
      </c>
      <c r="CR61" s="131" t="s">
        <v>111</v>
      </c>
      <c r="CS61" s="131" t="s">
        <v>111</v>
      </c>
      <c r="CT61" s="131" t="s">
        <v>111</v>
      </c>
      <c r="CU61" s="131" t="s">
        <v>115</v>
      </c>
      <c r="CV61" s="131" t="s">
        <v>111</v>
      </c>
      <c r="CW61" s="131" t="s">
        <v>111</v>
      </c>
      <c r="CX61" s="131" t="s">
        <v>111</v>
      </c>
      <c r="CY61" s="131" t="s">
        <v>111</v>
      </c>
      <c r="CZ61" s="131" t="s">
        <v>111</v>
      </c>
      <c r="DA61" s="131" t="s">
        <v>111</v>
      </c>
      <c r="DB61" s="131" t="s">
        <v>111</v>
      </c>
      <c r="DC61" s="131" t="s">
        <v>111</v>
      </c>
      <c r="DD61" s="131" t="s">
        <v>111</v>
      </c>
      <c r="DE61" s="131" t="s">
        <v>111</v>
      </c>
      <c r="DF61" s="131" t="s">
        <v>111</v>
      </c>
      <c r="DG61" s="131" t="s">
        <v>115</v>
      </c>
      <c r="DH61" s="131" t="s">
        <v>111</v>
      </c>
      <c r="DI61" s="131" t="s">
        <v>111</v>
      </c>
      <c r="DJ61" s="131" t="s">
        <v>115</v>
      </c>
      <c r="DK61" s="131" t="s">
        <v>111</v>
      </c>
      <c r="DL61" s="131" t="s">
        <v>111</v>
      </c>
      <c r="DM61" s="131" t="s">
        <v>111</v>
      </c>
      <c r="DN61" s="131" t="s">
        <v>111</v>
      </c>
      <c r="DO61" s="131" t="s">
        <v>111</v>
      </c>
      <c r="DP61" s="131" t="s">
        <v>111</v>
      </c>
      <c r="DQ61" s="131" t="s">
        <v>111</v>
      </c>
      <c r="DR61" s="131" t="s">
        <v>111</v>
      </c>
      <c r="DS61" s="131" t="s">
        <v>111</v>
      </c>
      <c r="DT61" s="131" t="s">
        <v>111</v>
      </c>
      <c r="DU61" s="131" t="s">
        <v>111</v>
      </c>
      <c r="DV61" s="132" t="s">
        <v>111</v>
      </c>
      <c r="DW61" s="132" t="s">
        <v>111</v>
      </c>
      <c r="DX61" s="132" t="s">
        <v>111</v>
      </c>
      <c r="DY61" s="132" t="s">
        <v>111</v>
      </c>
      <c r="DZ61" s="132" t="s">
        <v>111</v>
      </c>
      <c r="EA61" s="132" t="s">
        <v>111</v>
      </c>
      <c r="EB61" s="132" t="s">
        <v>111</v>
      </c>
      <c r="EC61" s="132" t="s">
        <v>111</v>
      </c>
      <c r="ED61" s="132" t="s">
        <v>111</v>
      </c>
      <c r="EE61" s="132" t="s">
        <v>111</v>
      </c>
      <c r="EF61" s="132" t="s">
        <v>111</v>
      </c>
      <c r="EG61" s="132" t="s">
        <v>111</v>
      </c>
      <c r="EH61" s="132" t="s">
        <v>111</v>
      </c>
      <c r="EI61" s="132" t="s">
        <v>111</v>
      </c>
      <c r="EJ61" s="132" t="s">
        <v>111</v>
      </c>
      <c r="EK61" s="132" t="s">
        <v>111</v>
      </c>
      <c r="EL61" s="132" t="s">
        <v>111</v>
      </c>
      <c r="EM61" s="132" t="s">
        <v>111</v>
      </c>
      <c r="EN61" s="132" t="s">
        <v>111</v>
      </c>
      <c r="EO61" s="132" t="s">
        <v>111</v>
      </c>
      <c r="EP61" s="132" t="s">
        <v>111</v>
      </c>
      <c r="EQ61" s="132" t="s">
        <v>111</v>
      </c>
      <c r="ER61" s="132" t="s">
        <v>111</v>
      </c>
      <c r="ES61" s="132" t="s">
        <v>111</v>
      </c>
      <c r="ET61" s="132" t="s">
        <v>115</v>
      </c>
      <c r="EU61" s="132" t="s">
        <v>111</v>
      </c>
      <c r="EV61" s="132" t="s">
        <v>111</v>
      </c>
      <c r="EW61" s="132" t="s">
        <v>111</v>
      </c>
      <c r="EX61" s="132" t="s">
        <v>111</v>
      </c>
      <c r="EY61" s="132" t="s">
        <v>115</v>
      </c>
      <c r="EZ61" s="132" t="s">
        <v>111</v>
      </c>
      <c r="FA61" s="132" t="s">
        <v>111</v>
      </c>
      <c r="FB61" s="132" t="s">
        <v>111</v>
      </c>
      <c r="FC61" s="132" t="s">
        <v>111</v>
      </c>
      <c r="FD61" s="132" t="s">
        <v>111</v>
      </c>
      <c r="FE61" s="132" t="s">
        <v>111</v>
      </c>
      <c r="FF61" s="132" t="s">
        <v>111</v>
      </c>
      <c r="FG61" s="132" t="s">
        <v>111</v>
      </c>
      <c r="FH61" s="132" t="s">
        <v>111</v>
      </c>
      <c r="FI61" s="136"/>
      <c r="FJ61" s="138" t="str">
        <f t="shared" si="5"/>
        <v>CUMPLE</v>
      </c>
      <c r="FK61" s="138" t="str">
        <f t="shared" si="6"/>
        <v>CUMPLE</v>
      </c>
      <c r="FL61" s="138" t="str">
        <f t="shared" si="7"/>
        <v>CUMPLE</v>
      </c>
      <c r="FM61" s="138" t="str">
        <f t="shared" si="8"/>
        <v>CUMPLE</v>
      </c>
      <c r="FN61" s="138" t="str">
        <f t="shared" si="9"/>
        <v>CUMPLE</v>
      </c>
      <c r="FO61" s="138" t="str">
        <f t="shared" si="10"/>
        <v>CUMPLE</v>
      </c>
      <c r="FP61" s="138" t="str">
        <f t="shared" si="11"/>
        <v>CUMPLE</v>
      </c>
      <c r="FQ61" s="138" t="str">
        <f t="shared" si="12"/>
        <v>NO CUMPLE</v>
      </c>
      <c r="FR61" s="138" t="str">
        <f t="shared" si="13"/>
        <v>CUMPLE</v>
      </c>
      <c r="FS61" s="138" t="str">
        <f t="shared" si="14"/>
        <v>CUMPLE</v>
      </c>
      <c r="FT61" s="138" t="str">
        <f t="shared" si="15"/>
        <v>CUMPLE</v>
      </c>
      <c r="FU61" s="138" t="str">
        <f t="shared" si="16"/>
        <v>CUMPLE</v>
      </c>
      <c r="FV61" s="138" t="str">
        <f t="shared" si="17"/>
        <v>NO CUMPLE</v>
      </c>
      <c r="FW61" s="138" t="str">
        <f t="shared" si="18"/>
        <v>CUMPLE</v>
      </c>
      <c r="FX61" s="138" t="str">
        <f t="shared" si="19"/>
        <v>CUMPLE</v>
      </c>
      <c r="FY61" s="138" t="str">
        <f t="shared" si="20"/>
        <v>CUMPLE</v>
      </c>
      <c r="FZ61" s="138" t="str">
        <f t="shared" si="21"/>
        <v>NO CUMPLE</v>
      </c>
      <c r="GA61" s="138" t="str">
        <f t="shared" si="22"/>
        <v>NO CUMPLE</v>
      </c>
      <c r="GB61" s="138" t="str">
        <f t="shared" si="23"/>
        <v>CUMPLE</v>
      </c>
      <c r="GC61" s="138" t="str">
        <f t="shared" si="24"/>
        <v>NO CUMPLE</v>
      </c>
      <c r="GD61" s="138" t="str">
        <f t="shared" si="25"/>
        <v>CUMPLE</v>
      </c>
      <c r="GE61" s="138" t="str">
        <f t="shared" si="26"/>
        <v>CUMPLE</v>
      </c>
      <c r="GF61" s="138" t="str">
        <f t="shared" si="27"/>
        <v>CUMPLE</v>
      </c>
      <c r="GG61" s="138" t="str">
        <f t="shared" si="28"/>
        <v>CUMPLE</v>
      </c>
      <c r="GH61" s="138" t="str">
        <f t="shared" si="29"/>
        <v>NO CUMPLE</v>
      </c>
      <c r="GI61" s="138" t="str">
        <f t="shared" si="30"/>
        <v>CUMPLE</v>
      </c>
      <c r="GJ61" s="138" t="str">
        <f t="shared" si="31"/>
        <v>CUMPLE</v>
      </c>
      <c r="GK61" s="138" t="str">
        <f t="shared" si="32"/>
        <v>NO CUMPLE</v>
      </c>
      <c r="GL61" s="138" t="str">
        <f t="shared" si="33"/>
        <v>CUMPLE</v>
      </c>
      <c r="GM61" s="138" t="str">
        <f t="shared" si="34"/>
        <v>NO CUMPLE</v>
      </c>
      <c r="GN61" s="138" t="str">
        <f t="shared" si="35"/>
        <v>CUMPLE</v>
      </c>
      <c r="GO61" s="138" t="str">
        <f t="shared" si="36"/>
        <v>CUMPLE</v>
      </c>
      <c r="GP61" s="138" t="str">
        <f t="shared" si="37"/>
        <v>CUMPLE</v>
      </c>
      <c r="GQ61" s="138" t="str">
        <f t="shared" si="38"/>
        <v>CUMPLE</v>
      </c>
      <c r="GR61" s="138" t="str">
        <f t="shared" si="39"/>
        <v>CUMPLE</v>
      </c>
      <c r="GS61" s="138" t="str">
        <f t="shared" si="40"/>
        <v>CUMPLE</v>
      </c>
      <c r="GT61" s="138" t="str">
        <f t="shared" si="41"/>
        <v>CUMPLE</v>
      </c>
      <c r="GU61" s="138" t="str">
        <f t="shared" si="42"/>
        <v>CUMPLE</v>
      </c>
      <c r="GV61" s="138" t="str">
        <f t="shared" si="43"/>
        <v>CUMPLE</v>
      </c>
      <c r="GW61" s="141"/>
      <c r="GX61" s="124" t="s">
        <v>369</v>
      </c>
      <c r="GY61" s="124" t="s">
        <v>369</v>
      </c>
      <c r="GZ61" s="124" t="s">
        <v>369</v>
      </c>
      <c r="HA61" s="124" t="s">
        <v>369</v>
      </c>
      <c r="HB61" s="124" t="s">
        <v>369</v>
      </c>
      <c r="HC61" s="124" t="s">
        <v>111</v>
      </c>
      <c r="HD61" s="124" t="s">
        <v>115</v>
      </c>
      <c r="HE61" s="124" t="s">
        <v>369</v>
      </c>
      <c r="HF61" s="124" t="s">
        <v>369</v>
      </c>
      <c r="HG61" s="124" t="s">
        <v>369</v>
      </c>
      <c r="HH61" s="124" t="s">
        <v>111</v>
      </c>
      <c r="HI61" s="124" t="s">
        <v>369</v>
      </c>
      <c r="HJ61" s="124" t="s">
        <v>369</v>
      </c>
      <c r="HK61" s="124" t="s">
        <v>369</v>
      </c>
      <c r="HL61" s="124" t="s">
        <v>111</v>
      </c>
      <c r="HM61" s="124" t="s">
        <v>369</v>
      </c>
      <c r="HN61" s="124" t="s">
        <v>369</v>
      </c>
      <c r="HO61" s="124" t="s">
        <v>369</v>
      </c>
      <c r="HP61" s="124" t="s">
        <v>369</v>
      </c>
      <c r="HQ61" s="124" t="s">
        <v>369</v>
      </c>
      <c r="HR61" s="124" t="s">
        <v>369</v>
      </c>
      <c r="HS61" s="124" t="s">
        <v>369</v>
      </c>
      <c r="HT61" s="124" t="s">
        <v>369</v>
      </c>
      <c r="HU61" s="124" t="s">
        <v>369</v>
      </c>
      <c r="HV61" s="124" t="s">
        <v>369</v>
      </c>
      <c r="HW61" s="124" t="s">
        <v>369</v>
      </c>
      <c r="HX61" s="124" t="s">
        <v>369</v>
      </c>
      <c r="HY61" s="124" t="s">
        <v>111</v>
      </c>
      <c r="HZ61" s="124" t="s">
        <v>115</v>
      </c>
      <c r="IA61" s="124" t="s">
        <v>369</v>
      </c>
      <c r="IB61" s="124" t="s">
        <v>369</v>
      </c>
      <c r="IC61" s="124" t="s">
        <v>369</v>
      </c>
      <c r="ID61" s="124" t="s">
        <v>369</v>
      </c>
      <c r="IE61" s="124" t="s">
        <v>369</v>
      </c>
      <c r="IF61" s="124" t="s">
        <v>111</v>
      </c>
      <c r="IG61" s="124" t="s">
        <v>369</v>
      </c>
      <c r="IH61" s="124" t="s">
        <v>369</v>
      </c>
      <c r="II61" s="124" t="s">
        <v>369</v>
      </c>
      <c r="IJ61" s="124" t="s">
        <v>111</v>
      </c>
      <c r="IK61" s="142"/>
      <c r="IL61" s="154" t="s">
        <v>369</v>
      </c>
      <c r="IM61" s="154" t="s">
        <v>369</v>
      </c>
      <c r="IN61" s="154" t="s">
        <v>369</v>
      </c>
      <c r="IO61" s="154" t="s">
        <v>369</v>
      </c>
      <c r="IP61" s="154" t="s">
        <v>369</v>
      </c>
      <c r="IQ61" s="154" t="s">
        <v>115</v>
      </c>
      <c r="IR61" s="154" t="s">
        <v>115</v>
      </c>
      <c r="IS61" s="154" t="s">
        <v>369</v>
      </c>
      <c r="IT61" s="154" t="s">
        <v>369</v>
      </c>
      <c r="IU61" s="154" t="s">
        <v>369</v>
      </c>
      <c r="IV61" s="154" t="s">
        <v>115</v>
      </c>
      <c r="IW61" s="154" t="s">
        <v>369</v>
      </c>
      <c r="IX61" s="154" t="s">
        <v>369</v>
      </c>
      <c r="IY61" s="154" t="s">
        <v>369</v>
      </c>
      <c r="IZ61" s="154" t="s">
        <v>111</v>
      </c>
      <c r="JA61" s="154" t="s">
        <v>369</v>
      </c>
      <c r="JB61" s="154" t="s">
        <v>369</v>
      </c>
      <c r="JC61" s="154" t="s">
        <v>369</v>
      </c>
      <c r="JD61" s="154" t="s">
        <v>369</v>
      </c>
      <c r="JE61" s="154" t="s">
        <v>369</v>
      </c>
      <c r="JF61" s="154" t="s">
        <v>369</v>
      </c>
      <c r="JG61" s="154" t="s">
        <v>369</v>
      </c>
      <c r="JH61" s="154" t="s">
        <v>369</v>
      </c>
      <c r="JI61" s="154" t="s">
        <v>369</v>
      </c>
      <c r="JJ61" s="154" t="s">
        <v>369</v>
      </c>
      <c r="JK61" s="154" t="s">
        <v>369</v>
      </c>
      <c r="JL61" s="154" t="s">
        <v>369</v>
      </c>
      <c r="JM61" s="154" t="s">
        <v>115</v>
      </c>
      <c r="JN61" s="154" t="s">
        <v>111</v>
      </c>
      <c r="JO61" s="154" t="s">
        <v>369</v>
      </c>
      <c r="JP61" s="154" t="s">
        <v>369</v>
      </c>
      <c r="JQ61" s="154" t="s">
        <v>369</v>
      </c>
      <c r="JR61" s="154" t="s">
        <v>369</v>
      </c>
      <c r="JS61" s="154" t="s">
        <v>369</v>
      </c>
      <c r="JT61" s="154" t="s">
        <v>115</v>
      </c>
      <c r="JU61" s="154" t="s">
        <v>369</v>
      </c>
      <c r="JV61" s="154" t="s">
        <v>369</v>
      </c>
      <c r="JW61" s="154" t="s">
        <v>369</v>
      </c>
      <c r="JX61" s="154" t="s">
        <v>115</v>
      </c>
      <c r="JY61" s="141"/>
      <c r="JZ61" s="166" t="str">
        <f t="shared" si="44"/>
        <v/>
      </c>
      <c r="KA61" s="166" t="str">
        <f t="shared" si="45"/>
        <v/>
      </c>
      <c r="KB61" s="166" t="str">
        <f t="shared" si="46"/>
        <v/>
      </c>
      <c r="KC61" s="166" t="str">
        <f t="shared" si="47"/>
        <v/>
      </c>
      <c r="KD61" s="166" t="str">
        <f t="shared" si="48"/>
        <v/>
      </c>
      <c r="KE61" s="166" t="str">
        <f t="shared" si="49"/>
        <v/>
      </c>
      <c r="KF61" s="166" t="str">
        <f t="shared" si="50"/>
        <v/>
      </c>
      <c r="KG61" s="166" t="str">
        <f t="shared" si="51"/>
        <v/>
      </c>
      <c r="KH61" s="166" t="str">
        <f t="shared" si="52"/>
        <v/>
      </c>
      <c r="KI61" s="166" t="str">
        <f t="shared" si="53"/>
        <v/>
      </c>
      <c r="KJ61" s="166" t="str">
        <f t="shared" si="54"/>
        <v/>
      </c>
      <c r="KK61" s="166" t="str">
        <f t="shared" si="55"/>
        <v/>
      </c>
      <c r="KL61" s="166" t="str">
        <f t="shared" si="56"/>
        <v/>
      </c>
      <c r="KM61" s="166" t="str">
        <f t="shared" si="57"/>
        <v/>
      </c>
      <c r="KN61" s="166">
        <f t="shared" si="58"/>
        <v>63949410</v>
      </c>
      <c r="KO61" s="166" t="str">
        <f t="shared" si="59"/>
        <v/>
      </c>
      <c r="KP61" s="166" t="str">
        <f t="shared" si="60"/>
        <v/>
      </c>
      <c r="KQ61" s="166" t="str">
        <f t="shared" si="61"/>
        <v/>
      </c>
      <c r="KR61" s="166" t="str">
        <f t="shared" si="62"/>
        <v/>
      </c>
      <c r="KS61" s="166" t="str">
        <f t="shared" si="63"/>
        <v/>
      </c>
      <c r="KT61" s="166" t="str">
        <f t="shared" si="64"/>
        <v/>
      </c>
      <c r="KU61" s="166" t="str">
        <f t="shared" si="65"/>
        <v/>
      </c>
      <c r="KV61" s="166" t="str">
        <f t="shared" si="66"/>
        <v/>
      </c>
      <c r="KW61" s="166" t="str">
        <f t="shared" si="67"/>
        <v/>
      </c>
      <c r="KX61" s="166" t="str">
        <f t="shared" si="68"/>
        <v/>
      </c>
      <c r="KY61" s="166" t="str">
        <f t="shared" si="69"/>
        <v/>
      </c>
      <c r="KZ61" s="166" t="str">
        <f t="shared" si="70"/>
        <v/>
      </c>
      <c r="LA61" s="166" t="str">
        <f t="shared" si="71"/>
        <v/>
      </c>
      <c r="LB61" s="166" t="str">
        <f t="shared" si="72"/>
        <v/>
      </c>
      <c r="LC61" s="166" t="str">
        <f t="shared" si="73"/>
        <v/>
      </c>
      <c r="LD61" s="166" t="str">
        <f t="shared" si="74"/>
        <v/>
      </c>
      <c r="LE61" s="166" t="str">
        <f t="shared" si="75"/>
        <v/>
      </c>
      <c r="LF61" s="166" t="str">
        <f t="shared" si="76"/>
        <v/>
      </c>
      <c r="LG61" s="166" t="str">
        <f t="shared" si="77"/>
        <v/>
      </c>
      <c r="LH61" s="166" t="str">
        <f t="shared" si="78"/>
        <v/>
      </c>
      <c r="LI61" s="166" t="str">
        <f t="shared" si="79"/>
        <v/>
      </c>
      <c r="LJ61" s="166" t="str">
        <f t="shared" si="80"/>
        <v/>
      </c>
      <c r="LK61" s="166" t="str">
        <f t="shared" si="81"/>
        <v/>
      </c>
      <c r="LL61" s="166" t="str">
        <f t="shared" si="82"/>
        <v/>
      </c>
      <c r="LM61" s="168">
        <f t="shared" si="83"/>
        <v>63949410</v>
      </c>
      <c r="LN61" s="115"/>
      <c r="LO61" s="115"/>
      <c r="LP61" s="115"/>
      <c r="LQ61" s="115"/>
      <c r="LR61" s="115"/>
      <c r="LS61" s="115">
        <v>61</v>
      </c>
      <c r="LT61" s="115">
        <v>60</v>
      </c>
      <c r="LU61" s="115"/>
      <c r="LV61" s="115"/>
      <c r="LW61" s="115"/>
      <c r="LX61" s="115">
        <v>36</v>
      </c>
      <c r="LY61" s="115"/>
      <c r="LZ61" s="115"/>
      <c r="MA61" s="115"/>
      <c r="MB61" s="115">
        <v>60</v>
      </c>
      <c r="MC61" s="115"/>
      <c r="MD61" s="115"/>
      <c r="ME61" s="115"/>
      <c r="MF61" s="115"/>
      <c r="MG61" s="115"/>
      <c r="MH61" s="115"/>
      <c r="MI61" s="115"/>
      <c r="MJ61" s="115"/>
      <c r="MK61" s="115"/>
      <c r="ML61" s="115"/>
      <c r="MM61" s="115"/>
      <c r="MN61" s="115"/>
      <c r="MO61" s="115">
        <v>61</v>
      </c>
      <c r="MP61" s="115">
        <v>24</v>
      </c>
      <c r="MQ61" s="115"/>
      <c r="MR61" s="115"/>
      <c r="MS61" s="115"/>
      <c r="MT61" s="115"/>
      <c r="MU61" s="115"/>
      <c r="MV61" s="115">
        <v>60</v>
      </c>
      <c r="MW61" s="115"/>
      <c r="MX61" s="115"/>
      <c r="MY61" s="115"/>
      <c r="MZ61" s="115">
        <v>61</v>
      </c>
      <c r="NA61" s="142"/>
      <c r="NB61" s="115">
        <f t="shared" si="84"/>
        <v>0</v>
      </c>
      <c r="NC61" s="115">
        <f t="shared" si="85"/>
        <v>0</v>
      </c>
      <c r="ND61" s="115">
        <f t="shared" si="86"/>
        <v>0</v>
      </c>
      <c r="NE61" s="115">
        <f t="shared" si="87"/>
        <v>0</v>
      </c>
      <c r="NF61" s="115">
        <f t="shared" si="88"/>
        <v>0</v>
      </c>
      <c r="NG61" s="115">
        <f t="shared" si="89"/>
        <v>55</v>
      </c>
      <c r="NH61" s="115">
        <f t="shared" si="90"/>
        <v>55</v>
      </c>
      <c r="NI61" s="115">
        <f t="shared" si="91"/>
        <v>0</v>
      </c>
      <c r="NJ61" s="115">
        <f t="shared" si="92"/>
        <v>0</v>
      </c>
      <c r="NK61" s="115">
        <f t="shared" si="93"/>
        <v>0</v>
      </c>
      <c r="NL61" s="115">
        <f t="shared" si="94"/>
        <v>20</v>
      </c>
      <c r="NM61" s="115">
        <f t="shared" si="95"/>
        <v>0</v>
      </c>
      <c r="NN61" s="115">
        <f t="shared" si="96"/>
        <v>0</v>
      </c>
      <c r="NO61" s="115">
        <f t="shared" si="97"/>
        <v>0</v>
      </c>
      <c r="NP61" s="115">
        <f t="shared" si="98"/>
        <v>55</v>
      </c>
      <c r="NQ61" s="115">
        <f t="shared" si="99"/>
        <v>0</v>
      </c>
      <c r="NR61" s="115">
        <f t="shared" si="100"/>
        <v>0</v>
      </c>
      <c r="NS61" s="115">
        <f t="shared" si="101"/>
        <v>0</v>
      </c>
      <c r="NT61" s="115">
        <f t="shared" si="102"/>
        <v>0</v>
      </c>
      <c r="NU61" s="115">
        <f t="shared" si="103"/>
        <v>0</v>
      </c>
      <c r="NV61" s="115">
        <f t="shared" si="104"/>
        <v>0</v>
      </c>
      <c r="NW61" s="115">
        <f t="shared" si="105"/>
        <v>0</v>
      </c>
      <c r="NX61" s="115">
        <f t="shared" si="106"/>
        <v>0</v>
      </c>
      <c r="NY61" s="115">
        <f t="shared" si="107"/>
        <v>0</v>
      </c>
      <c r="NZ61" s="115">
        <f t="shared" si="108"/>
        <v>0</v>
      </c>
      <c r="OA61" s="115">
        <f t="shared" si="109"/>
        <v>0</v>
      </c>
      <c r="OB61" s="115">
        <f t="shared" si="110"/>
        <v>0</v>
      </c>
      <c r="OC61" s="115">
        <f t="shared" si="111"/>
        <v>55</v>
      </c>
      <c r="OD61" s="115">
        <f t="shared" si="112"/>
        <v>0</v>
      </c>
      <c r="OE61" s="115">
        <f t="shared" si="113"/>
        <v>0</v>
      </c>
      <c r="OF61" s="115">
        <f t="shared" si="114"/>
        <v>0</v>
      </c>
      <c r="OG61" s="115">
        <f t="shared" si="115"/>
        <v>0</v>
      </c>
      <c r="OH61" s="115">
        <f t="shared" si="116"/>
        <v>0</v>
      </c>
      <c r="OI61" s="115">
        <f t="shared" si="117"/>
        <v>0</v>
      </c>
      <c r="OJ61" s="115">
        <f t="shared" si="118"/>
        <v>55</v>
      </c>
      <c r="OK61" s="115">
        <f t="shared" si="119"/>
        <v>0</v>
      </c>
      <c r="OL61" s="115">
        <f t="shared" si="120"/>
        <v>0</v>
      </c>
      <c r="OM61" s="115">
        <f t="shared" si="121"/>
        <v>0</v>
      </c>
      <c r="ON61" s="115">
        <f t="shared" si="122"/>
        <v>55</v>
      </c>
      <c r="OO61" s="142"/>
      <c r="OP61" s="170" t="str">
        <f t="shared" si="123"/>
        <v/>
      </c>
      <c r="OQ61" s="170" t="str">
        <f t="shared" si="124"/>
        <v/>
      </c>
      <c r="OR61" s="170" t="str">
        <f t="shared" si="125"/>
        <v/>
      </c>
      <c r="OS61" s="170" t="str">
        <f t="shared" si="126"/>
        <v/>
      </c>
      <c r="OT61" s="170" t="str">
        <f t="shared" si="127"/>
        <v/>
      </c>
      <c r="OU61" s="170" t="str">
        <f t="shared" si="128"/>
        <v/>
      </c>
      <c r="OV61" s="170" t="str">
        <f t="shared" si="129"/>
        <v/>
      </c>
      <c r="OW61" s="170" t="str">
        <f t="shared" si="130"/>
        <v/>
      </c>
      <c r="OX61" s="170" t="str">
        <f t="shared" si="131"/>
        <v/>
      </c>
      <c r="OY61" s="170" t="str">
        <f t="shared" si="132"/>
        <v/>
      </c>
      <c r="OZ61" s="170" t="str">
        <f t="shared" si="133"/>
        <v/>
      </c>
      <c r="PA61" s="170" t="str">
        <f t="shared" si="134"/>
        <v/>
      </c>
      <c r="PB61" s="170" t="str">
        <f t="shared" si="135"/>
        <v/>
      </c>
      <c r="PC61" s="170" t="str">
        <f t="shared" si="136"/>
        <v/>
      </c>
      <c r="PD61" s="170">
        <f t="shared" si="137"/>
        <v>45</v>
      </c>
      <c r="PE61" s="170" t="str">
        <f t="shared" si="138"/>
        <v/>
      </c>
      <c r="PF61" s="170" t="str">
        <f t="shared" si="139"/>
        <v/>
      </c>
      <c r="PG61" s="170" t="str">
        <f t="shared" si="140"/>
        <v/>
      </c>
      <c r="PH61" s="170" t="str">
        <f t="shared" si="141"/>
        <v/>
      </c>
      <c r="PI61" s="170" t="str">
        <f t="shared" si="142"/>
        <v/>
      </c>
      <c r="PJ61" s="170" t="str">
        <f t="shared" si="143"/>
        <v/>
      </c>
      <c r="PK61" s="170" t="str">
        <f t="shared" si="144"/>
        <v/>
      </c>
      <c r="PL61" s="170" t="str">
        <f t="shared" si="145"/>
        <v/>
      </c>
      <c r="PM61" s="170" t="str">
        <f t="shared" si="146"/>
        <v/>
      </c>
      <c r="PN61" s="170" t="str">
        <f t="shared" si="147"/>
        <v/>
      </c>
      <c r="PO61" s="170" t="str">
        <f t="shared" si="148"/>
        <v/>
      </c>
      <c r="PP61" s="170" t="str">
        <f t="shared" si="149"/>
        <v/>
      </c>
      <c r="PQ61" s="170" t="str">
        <f t="shared" si="150"/>
        <v/>
      </c>
      <c r="PR61" s="170" t="str">
        <f t="shared" si="151"/>
        <v/>
      </c>
      <c r="PS61" s="170" t="str">
        <f t="shared" si="152"/>
        <v/>
      </c>
      <c r="PT61" s="170" t="str">
        <f t="shared" si="153"/>
        <v/>
      </c>
      <c r="PU61" s="170" t="str">
        <f t="shared" si="154"/>
        <v/>
      </c>
      <c r="PV61" s="170" t="str">
        <f t="shared" si="155"/>
        <v/>
      </c>
      <c r="PW61" s="170" t="str">
        <f t="shared" si="156"/>
        <v/>
      </c>
      <c r="PX61" s="170" t="str">
        <f t="shared" si="157"/>
        <v/>
      </c>
      <c r="PY61" s="170" t="str">
        <f t="shared" si="158"/>
        <v/>
      </c>
      <c r="PZ61" s="170" t="str">
        <f t="shared" si="159"/>
        <v/>
      </c>
      <c r="QA61" s="170" t="str">
        <f t="shared" si="160"/>
        <v/>
      </c>
      <c r="QB61" s="170" t="str">
        <f t="shared" si="161"/>
        <v/>
      </c>
      <c r="QC61" s="172"/>
      <c r="QD61" s="171" t="str">
        <f t="shared" si="162"/>
        <v/>
      </c>
      <c r="QE61" s="172" t="str">
        <f t="shared" si="163"/>
        <v/>
      </c>
      <c r="QF61" s="172" t="str">
        <f t="shared" si="164"/>
        <v/>
      </c>
      <c r="QG61" s="172" t="str">
        <f t="shared" si="165"/>
        <v/>
      </c>
      <c r="QH61" s="172" t="str">
        <f t="shared" si="166"/>
        <v/>
      </c>
      <c r="QI61" s="172" t="str">
        <f t="shared" si="167"/>
        <v/>
      </c>
      <c r="QJ61" s="172" t="str">
        <f t="shared" si="168"/>
        <v/>
      </c>
      <c r="QK61" s="172" t="str">
        <f t="shared" si="169"/>
        <v/>
      </c>
      <c r="QL61" s="172" t="str">
        <f t="shared" si="170"/>
        <v/>
      </c>
      <c r="QM61" s="172" t="str">
        <f t="shared" si="171"/>
        <v/>
      </c>
      <c r="QN61" s="172" t="str">
        <f t="shared" si="172"/>
        <v/>
      </c>
      <c r="QO61" s="172" t="str">
        <f t="shared" si="173"/>
        <v/>
      </c>
      <c r="QP61" s="172" t="str">
        <f t="shared" si="174"/>
        <v/>
      </c>
      <c r="QQ61" s="172" t="str">
        <f t="shared" si="175"/>
        <v/>
      </c>
      <c r="QR61" s="172">
        <f t="shared" si="176"/>
        <v>100</v>
      </c>
      <c r="QS61" s="172" t="str">
        <f t="shared" si="177"/>
        <v/>
      </c>
      <c r="QT61" s="172" t="str">
        <f t="shared" si="178"/>
        <v/>
      </c>
      <c r="QU61" s="172" t="str">
        <f t="shared" si="179"/>
        <v/>
      </c>
      <c r="QV61" s="172" t="str">
        <f t="shared" si="180"/>
        <v/>
      </c>
      <c r="QW61" s="172" t="str">
        <f t="shared" si="181"/>
        <v/>
      </c>
      <c r="QX61" s="172" t="str">
        <f t="shared" si="182"/>
        <v/>
      </c>
      <c r="QY61" s="172" t="str">
        <f t="shared" si="183"/>
        <v/>
      </c>
      <c r="QZ61" s="172" t="str">
        <f t="shared" si="184"/>
        <v/>
      </c>
      <c r="RA61" s="172" t="str">
        <f t="shared" si="185"/>
        <v/>
      </c>
      <c r="RB61" s="172" t="str">
        <f t="shared" si="186"/>
        <v/>
      </c>
      <c r="RC61" s="172" t="str">
        <f t="shared" si="187"/>
        <v/>
      </c>
      <c r="RD61" s="172" t="str">
        <f t="shared" si="188"/>
        <v/>
      </c>
      <c r="RE61" s="172" t="str">
        <f t="shared" si="189"/>
        <v/>
      </c>
      <c r="RF61" s="172" t="str">
        <f t="shared" si="190"/>
        <v/>
      </c>
      <c r="RG61" s="172" t="str">
        <f t="shared" si="191"/>
        <v/>
      </c>
      <c r="RH61" s="172" t="str">
        <f t="shared" si="192"/>
        <v/>
      </c>
      <c r="RI61" s="172" t="str">
        <f t="shared" si="193"/>
        <v/>
      </c>
      <c r="RJ61" s="172" t="str">
        <f t="shared" si="194"/>
        <v/>
      </c>
      <c r="RK61" s="172" t="str">
        <f t="shared" si="195"/>
        <v/>
      </c>
      <c r="RL61" s="172" t="str">
        <f t="shared" si="196"/>
        <v/>
      </c>
      <c r="RM61" s="172" t="str">
        <f t="shared" si="197"/>
        <v/>
      </c>
      <c r="RN61" s="172" t="str">
        <f t="shared" si="198"/>
        <v/>
      </c>
      <c r="RO61" s="172" t="str">
        <f t="shared" si="199"/>
        <v/>
      </c>
      <c r="RP61" s="172" t="str">
        <f t="shared" si="200"/>
        <v/>
      </c>
      <c r="RQ61" s="173">
        <f t="shared" si="201"/>
        <v>100</v>
      </c>
      <c r="RR61" s="21" t="str">
        <f t="shared" si="202"/>
        <v/>
      </c>
      <c r="RS61" s="21" t="str">
        <f t="shared" si="203"/>
        <v/>
      </c>
      <c r="RT61" s="21" t="str">
        <f t="shared" si="204"/>
        <v>EQUIPOS Y LABORATORIOS DE COLOMBIA</v>
      </c>
      <c r="RU61" s="21" t="str">
        <f t="shared" si="205"/>
        <v/>
      </c>
      <c r="RV61" s="21" t="str">
        <f t="shared" si="206"/>
        <v/>
      </c>
      <c r="RW61" s="21" t="str">
        <f t="shared" si="207"/>
        <v/>
      </c>
      <c r="RX61" s="174" t="str">
        <f t="shared" si="208"/>
        <v>EQUIPOS Y LABORATORIOS DE COLOMBIA</v>
      </c>
      <c r="RY61" s="175" t="str">
        <f t="shared" si="209"/>
        <v/>
      </c>
      <c r="RZ61" s="175" t="str">
        <f t="shared" si="210"/>
        <v/>
      </c>
      <c r="SA61" s="175">
        <f t="shared" si="211"/>
        <v>63949410</v>
      </c>
      <c r="SB61" s="175" t="str">
        <f t="shared" si="212"/>
        <v/>
      </c>
      <c r="SC61" s="175" t="str">
        <f t="shared" si="213"/>
        <v/>
      </c>
      <c r="SD61" s="175" t="str">
        <f t="shared" si="214"/>
        <v/>
      </c>
      <c r="SE61" s="175">
        <f t="shared" si="215"/>
        <v>63949410</v>
      </c>
    </row>
    <row r="62" spans="1:500" ht="25.5" hidden="1">
      <c r="A62" s="75">
        <v>52</v>
      </c>
      <c r="B62" s="83" t="s">
        <v>198</v>
      </c>
      <c r="C62" s="97" t="s">
        <v>218</v>
      </c>
      <c r="D62" s="79" t="s">
        <v>219</v>
      </c>
      <c r="E62" s="78" t="s">
        <v>221</v>
      </c>
      <c r="F62" s="77">
        <v>1</v>
      </c>
      <c r="G62" s="106">
        <v>30378002.666666664</v>
      </c>
      <c r="H62" s="109" t="s">
        <v>369</v>
      </c>
      <c r="I62" s="109" t="s">
        <v>369</v>
      </c>
      <c r="J62" s="109" t="s">
        <v>369</v>
      </c>
      <c r="K62" s="110">
        <v>27449730</v>
      </c>
      <c r="L62" s="109" t="s">
        <v>369</v>
      </c>
      <c r="M62" s="109" t="s">
        <v>369</v>
      </c>
      <c r="N62" s="109" t="s">
        <v>369</v>
      </c>
      <c r="O62" s="109" t="s">
        <v>369</v>
      </c>
      <c r="P62" s="109" t="s">
        <v>369</v>
      </c>
      <c r="Q62" s="109" t="s">
        <v>369</v>
      </c>
      <c r="R62" s="111">
        <v>30196250</v>
      </c>
      <c r="S62" s="109" t="s">
        <v>369</v>
      </c>
      <c r="T62" s="109" t="s">
        <v>369</v>
      </c>
      <c r="U62" s="109" t="s">
        <v>369</v>
      </c>
      <c r="V62" s="109" t="s">
        <v>369</v>
      </c>
      <c r="W62" s="109" t="s">
        <v>369</v>
      </c>
      <c r="X62" s="109" t="s">
        <v>369</v>
      </c>
      <c r="Y62" s="109" t="s">
        <v>369</v>
      </c>
      <c r="Z62" s="109" t="s">
        <v>369</v>
      </c>
      <c r="AA62" s="109" t="s">
        <v>369</v>
      </c>
      <c r="AB62" s="110">
        <v>29726200</v>
      </c>
      <c r="AC62" s="109" t="s">
        <v>369</v>
      </c>
      <c r="AD62" s="109" t="s">
        <v>369</v>
      </c>
      <c r="AE62" s="109" t="s">
        <v>369</v>
      </c>
      <c r="AF62" s="109" t="s">
        <v>369</v>
      </c>
      <c r="AG62" s="109" t="s">
        <v>369</v>
      </c>
      <c r="AH62" s="109" t="s">
        <v>369</v>
      </c>
      <c r="AI62" s="109" t="s">
        <v>369</v>
      </c>
      <c r="AJ62" s="109" t="s">
        <v>369</v>
      </c>
      <c r="AK62" s="109" t="s">
        <v>369</v>
      </c>
      <c r="AL62" s="109" t="s">
        <v>369</v>
      </c>
      <c r="AM62" s="109" t="s">
        <v>369</v>
      </c>
      <c r="AN62" s="109" t="s">
        <v>369</v>
      </c>
      <c r="AO62" s="109" t="s">
        <v>369</v>
      </c>
      <c r="AP62" s="109" t="s">
        <v>369</v>
      </c>
      <c r="AQ62" s="109" t="s">
        <v>369</v>
      </c>
      <c r="AR62" s="109" t="s">
        <v>369</v>
      </c>
      <c r="AS62" s="109" t="s">
        <v>369</v>
      </c>
      <c r="AT62" s="109" t="s">
        <v>369</v>
      </c>
      <c r="AU62" s="144"/>
      <c r="AV62" s="130" t="s">
        <v>111</v>
      </c>
      <c r="AW62" s="130" t="s">
        <v>111</v>
      </c>
      <c r="AX62" s="130" t="s">
        <v>111</v>
      </c>
      <c r="AY62" s="130" t="s">
        <v>111</v>
      </c>
      <c r="AZ62" s="130" t="s">
        <v>111</v>
      </c>
      <c r="BA62" s="130" t="s">
        <v>111</v>
      </c>
      <c r="BB62" s="130" t="s">
        <v>111</v>
      </c>
      <c r="BC62" s="130" t="s">
        <v>115</v>
      </c>
      <c r="BD62" s="130" t="s">
        <v>111</v>
      </c>
      <c r="BE62" s="130" t="s">
        <v>111</v>
      </c>
      <c r="BF62" s="130" t="s">
        <v>111</v>
      </c>
      <c r="BG62" s="130" t="s">
        <v>111</v>
      </c>
      <c r="BH62" s="130" t="s">
        <v>115</v>
      </c>
      <c r="BI62" s="130" t="s">
        <v>111</v>
      </c>
      <c r="BJ62" s="130" t="s">
        <v>111</v>
      </c>
      <c r="BK62" s="130" t="s">
        <v>111</v>
      </c>
      <c r="BL62" s="130" t="s">
        <v>115</v>
      </c>
      <c r="BM62" s="130" t="s">
        <v>115</v>
      </c>
      <c r="BN62" s="130" t="s">
        <v>111</v>
      </c>
      <c r="BO62" s="130" t="s">
        <v>115</v>
      </c>
      <c r="BP62" s="130" t="s">
        <v>111</v>
      </c>
      <c r="BQ62" s="130" t="s">
        <v>111</v>
      </c>
      <c r="BR62" s="130" t="s">
        <v>111</v>
      </c>
      <c r="BS62" s="130" t="s">
        <v>111</v>
      </c>
      <c r="BT62" s="130" t="s">
        <v>111</v>
      </c>
      <c r="BU62" s="130" t="s">
        <v>111</v>
      </c>
      <c r="BV62" s="130" t="s">
        <v>111</v>
      </c>
      <c r="BW62" s="130" t="s">
        <v>111</v>
      </c>
      <c r="BX62" s="130" t="s">
        <v>111</v>
      </c>
      <c r="BY62" s="130" t="s">
        <v>115</v>
      </c>
      <c r="BZ62" s="130" t="s">
        <v>111</v>
      </c>
      <c r="CA62" s="130" t="s">
        <v>111</v>
      </c>
      <c r="CB62" s="130" t="s">
        <v>111</v>
      </c>
      <c r="CC62" s="130" t="s">
        <v>111</v>
      </c>
      <c r="CD62" s="130" t="s">
        <v>111</v>
      </c>
      <c r="CE62" s="130" t="s">
        <v>111</v>
      </c>
      <c r="CF62" s="130" t="s">
        <v>111</v>
      </c>
      <c r="CG62" s="130" t="s">
        <v>111</v>
      </c>
      <c r="CH62" s="130" t="s">
        <v>111</v>
      </c>
      <c r="CI62" s="131" t="s">
        <v>111</v>
      </c>
      <c r="CJ62" s="131" t="s">
        <v>111</v>
      </c>
      <c r="CK62" s="131" t="s">
        <v>111</v>
      </c>
      <c r="CL62" s="131" t="s">
        <v>111</v>
      </c>
      <c r="CM62" s="131" t="s">
        <v>111</v>
      </c>
      <c r="CN62" s="131" t="s">
        <v>111</v>
      </c>
      <c r="CO62" s="131" t="s">
        <v>111</v>
      </c>
      <c r="CP62" s="131" t="s">
        <v>111</v>
      </c>
      <c r="CQ62" s="131" t="s">
        <v>111</v>
      </c>
      <c r="CR62" s="131" t="s">
        <v>111</v>
      </c>
      <c r="CS62" s="131" t="s">
        <v>111</v>
      </c>
      <c r="CT62" s="131" t="s">
        <v>111</v>
      </c>
      <c r="CU62" s="131" t="s">
        <v>115</v>
      </c>
      <c r="CV62" s="131" t="s">
        <v>111</v>
      </c>
      <c r="CW62" s="131" t="s">
        <v>111</v>
      </c>
      <c r="CX62" s="131" t="s">
        <v>111</v>
      </c>
      <c r="CY62" s="131" t="s">
        <v>111</v>
      </c>
      <c r="CZ62" s="131" t="s">
        <v>111</v>
      </c>
      <c r="DA62" s="131" t="s">
        <v>111</v>
      </c>
      <c r="DB62" s="131" t="s">
        <v>111</v>
      </c>
      <c r="DC62" s="131" t="s">
        <v>111</v>
      </c>
      <c r="DD62" s="131" t="s">
        <v>111</v>
      </c>
      <c r="DE62" s="131" t="s">
        <v>111</v>
      </c>
      <c r="DF62" s="131" t="s">
        <v>111</v>
      </c>
      <c r="DG62" s="131" t="s">
        <v>115</v>
      </c>
      <c r="DH62" s="131" t="s">
        <v>111</v>
      </c>
      <c r="DI62" s="131" t="s">
        <v>111</v>
      </c>
      <c r="DJ62" s="131" t="s">
        <v>115</v>
      </c>
      <c r="DK62" s="131" t="s">
        <v>111</v>
      </c>
      <c r="DL62" s="131" t="s">
        <v>111</v>
      </c>
      <c r="DM62" s="131" t="s">
        <v>111</v>
      </c>
      <c r="DN62" s="131" t="s">
        <v>111</v>
      </c>
      <c r="DO62" s="131" t="s">
        <v>111</v>
      </c>
      <c r="DP62" s="131" t="s">
        <v>111</v>
      </c>
      <c r="DQ62" s="131" t="s">
        <v>111</v>
      </c>
      <c r="DR62" s="131" t="s">
        <v>111</v>
      </c>
      <c r="DS62" s="131" t="s">
        <v>111</v>
      </c>
      <c r="DT62" s="131" t="s">
        <v>111</v>
      </c>
      <c r="DU62" s="131" t="s">
        <v>111</v>
      </c>
      <c r="DV62" s="132" t="s">
        <v>111</v>
      </c>
      <c r="DW62" s="132" t="s">
        <v>111</v>
      </c>
      <c r="DX62" s="132" t="s">
        <v>111</v>
      </c>
      <c r="DY62" s="132" t="s">
        <v>111</v>
      </c>
      <c r="DZ62" s="132" t="s">
        <v>111</v>
      </c>
      <c r="EA62" s="132" t="s">
        <v>111</v>
      </c>
      <c r="EB62" s="132" t="s">
        <v>111</v>
      </c>
      <c r="EC62" s="132" t="s">
        <v>111</v>
      </c>
      <c r="ED62" s="132" t="s">
        <v>111</v>
      </c>
      <c r="EE62" s="132" t="s">
        <v>111</v>
      </c>
      <c r="EF62" s="132" t="s">
        <v>111</v>
      </c>
      <c r="EG62" s="132" t="s">
        <v>111</v>
      </c>
      <c r="EH62" s="132" t="s">
        <v>111</v>
      </c>
      <c r="EI62" s="132" t="s">
        <v>111</v>
      </c>
      <c r="EJ62" s="132" t="s">
        <v>111</v>
      </c>
      <c r="EK62" s="132" t="s">
        <v>111</v>
      </c>
      <c r="EL62" s="132" t="s">
        <v>111</v>
      </c>
      <c r="EM62" s="132" t="s">
        <v>111</v>
      </c>
      <c r="EN62" s="132" t="s">
        <v>111</v>
      </c>
      <c r="EO62" s="132" t="s">
        <v>111</v>
      </c>
      <c r="EP62" s="132" t="s">
        <v>111</v>
      </c>
      <c r="EQ62" s="132" t="s">
        <v>111</v>
      </c>
      <c r="ER62" s="132" t="s">
        <v>111</v>
      </c>
      <c r="ES62" s="132" t="s">
        <v>111</v>
      </c>
      <c r="ET62" s="132" t="s">
        <v>115</v>
      </c>
      <c r="EU62" s="132" t="s">
        <v>111</v>
      </c>
      <c r="EV62" s="132" t="s">
        <v>111</v>
      </c>
      <c r="EW62" s="132" t="s">
        <v>111</v>
      </c>
      <c r="EX62" s="132" t="s">
        <v>111</v>
      </c>
      <c r="EY62" s="132" t="s">
        <v>115</v>
      </c>
      <c r="EZ62" s="132" t="s">
        <v>111</v>
      </c>
      <c r="FA62" s="132" t="s">
        <v>111</v>
      </c>
      <c r="FB62" s="132" t="s">
        <v>111</v>
      </c>
      <c r="FC62" s="132" t="s">
        <v>111</v>
      </c>
      <c r="FD62" s="132" t="s">
        <v>111</v>
      </c>
      <c r="FE62" s="132" t="s">
        <v>111</v>
      </c>
      <c r="FF62" s="132" t="s">
        <v>111</v>
      </c>
      <c r="FG62" s="132" t="s">
        <v>111</v>
      </c>
      <c r="FH62" s="132" t="s">
        <v>111</v>
      </c>
      <c r="FI62" s="136"/>
      <c r="FJ62" s="138" t="str">
        <f t="shared" si="5"/>
        <v>CUMPLE</v>
      </c>
      <c r="FK62" s="138" t="str">
        <f t="shared" si="6"/>
        <v>CUMPLE</v>
      </c>
      <c r="FL62" s="138" t="str">
        <f t="shared" si="7"/>
        <v>CUMPLE</v>
      </c>
      <c r="FM62" s="138" t="str">
        <f t="shared" si="8"/>
        <v>CUMPLE</v>
      </c>
      <c r="FN62" s="138" t="str">
        <f t="shared" si="9"/>
        <v>CUMPLE</v>
      </c>
      <c r="FO62" s="138" t="str">
        <f t="shared" si="10"/>
        <v>CUMPLE</v>
      </c>
      <c r="FP62" s="138" t="str">
        <f t="shared" si="11"/>
        <v>CUMPLE</v>
      </c>
      <c r="FQ62" s="138" t="str">
        <f t="shared" si="12"/>
        <v>NO CUMPLE</v>
      </c>
      <c r="FR62" s="138" t="str">
        <f t="shared" si="13"/>
        <v>CUMPLE</v>
      </c>
      <c r="FS62" s="138" t="str">
        <f t="shared" si="14"/>
        <v>CUMPLE</v>
      </c>
      <c r="FT62" s="138" t="str">
        <f t="shared" si="15"/>
        <v>CUMPLE</v>
      </c>
      <c r="FU62" s="138" t="str">
        <f t="shared" si="16"/>
        <v>CUMPLE</v>
      </c>
      <c r="FV62" s="138" t="str">
        <f t="shared" si="17"/>
        <v>NO CUMPLE</v>
      </c>
      <c r="FW62" s="138" t="str">
        <f t="shared" si="18"/>
        <v>CUMPLE</v>
      </c>
      <c r="FX62" s="138" t="str">
        <f t="shared" si="19"/>
        <v>CUMPLE</v>
      </c>
      <c r="FY62" s="138" t="str">
        <f t="shared" si="20"/>
        <v>CUMPLE</v>
      </c>
      <c r="FZ62" s="138" t="str">
        <f t="shared" si="21"/>
        <v>NO CUMPLE</v>
      </c>
      <c r="GA62" s="138" t="str">
        <f t="shared" si="22"/>
        <v>NO CUMPLE</v>
      </c>
      <c r="GB62" s="138" t="str">
        <f t="shared" si="23"/>
        <v>CUMPLE</v>
      </c>
      <c r="GC62" s="138" t="str">
        <f t="shared" si="24"/>
        <v>NO CUMPLE</v>
      </c>
      <c r="GD62" s="138" t="str">
        <f t="shared" si="25"/>
        <v>CUMPLE</v>
      </c>
      <c r="GE62" s="138" t="str">
        <f t="shared" si="26"/>
        <v>CUMPLE</v>
      </c>
      <c r="GF62" s="138" t="str">
        <f t="shared" si="27"/>
        <v>CUMPLE</v>
      </c>
      <c r="GG62" s="138" t="str">
        <f t="shared" si="28"/>
        <v>CUMPLE</v>
      </c>
      <c r="GH62" s="138" t="str">
        <f t="shared" si="29"/>
        <v>NO CUMPLE</v>
      </c>
      <c r="GI62" s="138" t="str">
        <f t="shared" si="30"/>
        <v>CUMPLE</v>
      </c>
      <c r="GJ62" s="138" t="str">
        <f t="shared" si="31"/>
        <v>CUMPLE</v>
      </c>
      <c r="GK62" s="138" t="str">
        <f t="shared" si="32"/>
        <v>NO CUMPLE</v>
      </c>
      <c r="GL62" s="138" t="str">
        <f t="shared" si="33"/>
        <v>CUMPLE</v>
      </c>
      <c r="GM62" s="138" t="str">
        <f t="shared" si="34"/>
        <v>NO CUMPLE</v>
      </c>
      <c r="GN62" s="138" t="str">
        <f t="shared" si="35"/>
        <v>CUMPLE</v>
      </c>
      <c r="GO62" s="138" t="str">
        <f t="shared" si="36"/>
        <v>CUMPLE</v>
      </c>
      <c r="GP62" s="138" t="str">
        <f t="shared" si="37"/>
        <v>CUMPLE</v>
      </c>
      <c r="GQ62" s="138" t="str">
        <f t="shared" si="38"/>
        <v>CUMPLE</v>
      </c>
      <c r="GR62" s="138" t="str">
        <f t="shared" si="39"/>
        <v>CUMPLE</v>
      </c>
      <c r="GS62" s="138" t="str">
        <f t="shared" si="40"/>
        <v>CUMPLE</v>
      </c>
      <c r="GT62" s="138" t="str">
        <f t="shared" si="41"/>
        <v>CUMPLE</v>
      </c>
      <c r="GU62" s="138" t="str">
        <f t="shared" si="42"/>
        <v>CUMPLE</v>
      </c>
      <c r="GV62" s="138" t="str">
        <f t="shared" si="43"/>
        <v>CUMPLE</v>
      </c>
      <c r="GW62" s="141"/>
      <c r="GX62" s="124" t="s">
        <v>369</v>
      </c>
      <c r="GY62" s="124" t="s">
        <v>369</v>
      </c>
      <c r="GZ62" s="124" t="s">
        <v>369</v>
      </c>
      <c r="HA62" s="124" t="s">
        <v>111</v>
      </c>
      <c r="HB62" s="124" t="s">
        <v>369</v>
      </c>
      <c r="HC62" s="124" t="s">
        <v>369</v>
      </c>
      <c r="HD62" s="124" t="s">
        <v>369</v>
      </c>
      <c r="HE62" s="124" t="s">
        <v>369</v>
      </c>
      <c r="HF62" s="124" t="s">
        <v>369</v>
      </c>
      <c r="HG62" s="124" t="s">
        <v>369</v>
      </c>
      <c r="HH62" s="124" t="s">
        <v>111</v>
      </c>
      <c r="HI62" s="124" t="s">
        <v>369</v>
      </c>
      <c r="HJ62" s="124" t="s">
        <v>369</v>
      </c>
      <c r="HK62" s="124" t="s">
        <v>369</v>
      </c>
      <c r="HL62" s="124" t="s">
        <v>369</v>
      </c>
      <c r="HM62" s="124" t="s">
        <v>369</v>
      </c>
      <c r="HN62" s="124" t="s">
        <v>369</v>
      </c>
      <c r="HO62" s="124" t="s">
        <v>369</v>
      </c>
      <c r="HP62" s="124" t="s">
        <v>369</v>
      </c>
      <c r="HQ62" s="124" t="s">
        <v>369</v>
      </c>
      <c r="HR62" s="124" t="s">
        <v>111</v>
      </c>
      <c r="HS62" s="124" t="s">
        <v>369</v>
      </c>
      <c r="HT62" s="124" t="s">
        <v>369</v>
      </c>
      <c r="HU62" s="124" t="s">
        <v>369</v>
      </c>
      <c r="HV62" s="124" t="s">
        <v>369</v>
      </c>
      <c r="HW62" s="124" t="s">
        <v>369</v>
      </c>
      <c r="HX62" s="124" t="s">
        <v>369</v>
      </c>
      <c r="HY62" s="124" t="s">
        <v>369</v>
      </c>
      <c r="HZ62" s="124" t="s">
        <v>369</v>
      </c>
      <c r="IA62" s="124" t="s">
        <v>369</v>
      </c>
      <c r="IB62" s="124" t="s">
        <v>369</v>
      </c>
      <c r="IC62" s="124" t="s">
        <v>369</v>
      </c>
      <c r="ID62" s="124" t="s">
        <v>369</v>
      </c>
      <c r="IE62" s="124" t="s">
        <v>369</v>
      </c>
      <c r="IF62" s="124" t="s">
        <v>369</v>
      </c>
      <c r="IG62" s="124" t="s">
        <v>369</v>
      </c>
      <c r="IH62" s="124" t="s">
        <v>369</v>
      </c>
      <c r="II62" s="124" t="s">
        <v>369</v>
      </c>
      <c r="IJ62" s="124" t="s">
        <v>369</v>
      </c>
      <c r="IK62" s="142"/>
      <c r="IL62" s="154" t="s">
        <v>369</v>
      </c>
      <c r="IM62" s="154" t="s">
        <v>369</v>
      </c>
      <c r="IN62" s="154" t="s">
        <v>369</v>
      </c>
      <c r="IO62" s="154" t="s">
        <v>115</v>
      </c>
      <c r="IP62" s="154" t="s">
        <v>369</v>
      </c>
      <c r="IQ62" s="154" t="s">
        <v>369</v>
      </c>
      <c r="IR62" s="154" t="s">
        <v>369</v>
      </c>
      <c r="IS62" s="154" t="s">
        <v>369</v>
      </c>
      <c r="IT62" s="154" t="s">
        <v>369</v>
      </c>
      <c r="IU62" s="154" t="s">
        <v>369</v>
      </c>
      <c r="IV62" s="154" t="s">
        <v>111</v>
      </c>
      <c r="IW62" s="154" t="s">
        <v>369</v>
      </c>
      <c r="IX62" s="154" t="s">
        <v>369</v>
      </c>
      <c r="IY62" s="154" t="s">
        <v>369</v>
      </c>
      <c r="IZ62" s="154" t="s">
        <v>369</v>
      </c>
      <c r="JA62" s="154" t="s">
        <v>369</v>
      </c>
      <c r="JB62" s="154" t="s">
        <v>369</v>
      </c>
      <c r="JC62" s="154" t="s">
        <v>369</v>
      </c>
      <c r="JD62" s="154" t="s">
        <v>369</v>
      </c>
      <c r="JE62" s="154" t="s">
        <v>369</v>
      </c>
      <c r="JF62" s="154" t="s">
        <v>111</v>
      </c>
      <c r="JG62" s="154" t="s">
        <v>369</v>
      </c>
      <c r="JH62" s="154" t="s">
        <v>369</v>
      </c>
      <c r="JI62" s="154" t="s">
        <v>369</v>
      </c>
      <c r="JJ62" s="154" t="s">
        <v>369</v>
      </c>
      <c r="JK62" s="154" t="s">
        <v>369</v>
      </c>
      <c r="JL62" s="154" t="s">
        <v>369</v>
      </c>
      <c r="JM62" s="154" t="s">
        <v>369</v>
      </c>
      <c r="JN62" s="154" t="s">
        <v>369</v>
      </c>
      <c r="JO62" s="154" t="s">
        <v>369</v>
      </c>
      <c r="JP62" s="154" t="s">
        <v>369</v>
      </c>
      <c r="JQ62" s="154" t="s">
        <v>369</v>
      </c>
      <c r="JR62" s="154" t="s">
        <v>369</v>
      </c>
      <c r="JS62" s="154" t="s">
        <v>369</v>
      </c>
      <c r="JT62" s="154" t="s">
        <v>369</v>
      </c>
      <c r="JU62" s="154" t="s">
        <v>369</v>
      </c>
      <c r="JV62" s="154" t="s">
        <v>369</v>
      </c>
      <c r="JW62" s="154" t="s">
        <v>369</v>
      </c>
      <c r="JX62" s="154" t="s">
        <v>369</v>
      </c>
      <c r="JY62" s="141"/>
      <c r="JZ62" s="166" t="str">
        <f t="shared" si="44"/>
        <v/>
      </c>
      <c r="KA62" s="166" t="str">
        <f t="shared" si="45"/>
        <v/>
      </c>
      <c r="KB62" s="166" t="str">
        <f t="shared" si="46"/>
        <v/>
      </c>
      <c r="KC62" s="166" t="str">
        <f t="shared" si="47"/>
        <v/>
      </c>
      <c r="KD62" s="166" t="str">
        <f t="shared" si="48"/>
        <v/>
      </c>
      <c r="KE62" s="166" t="str">
        <f t="shared" si="49"/>
        <v/>
      </c>
      <c r="KF62" s="166" t="str">
        <f t="shared" si="50"/>
        <v/>
      </c>
      <c r="KG62" s="166" t="str">
        <f t="shared" si="51"/>
        <v/>
      </c>
      <c r="KH62" s="166" t="str">
        <f t="shared" si="52"/>
        <v/>
      </c>
      <c r="KI62" s="166" t="str">
        <f t="shared" si="53"/>
        <v/>
      </c>
      <c r="KJ62" s="166">
        <f t="shared" si="54"/>
        <v>30196250</v>
      </c>
      <c r="KK62" s="166" t="str">
        <f t="shared" si="55"/>
        <v/>
      </c>
      <c r="KL62" s="166" t="str">
        <f t="shared" si="56"/>
        <v/>
      </c>
      <c r="KM62" s="166" t="str">
        <f t="shared" si="57"/>
        <v/>
      </c>
      <c r="KN62" s="166" t="str">
        <f t="shared" si="58"/>
        <v/>
      </c>
      <c r="KO62" s="166" t="str">
        <f t="shared" si="59"/>
        <v/>
      </c>
      <c r="KP62" s="166" t="str">
        <f t="shared" si="60"/>
        <v/>
      </c>
      <c r="KQ62" s="166" t="str">
        <f t="shared" si="61"/>
        <v/>
      </c>
      <c r="KR62" s="166" t="str">
        <f t="shared" si="62"/>
        <v/>
      </c>
      <c r="KS62" s="166" t="str">
        <f t="shared" si="63"/>
        <v/>
      </c>
      <c r="KT62" s="166">
        <f t="shared" si="64"/>
        <v>29726200</v>
      </c>
      <c r="KU62" s="166" t="str">
        <f t="shared" si="65"/>
        <v/>
      </c>
      <c r="KV62" s="166" t="str">
        <f t="shared" si="66"/>
        <v/>
      </c>
      <c r="KW62" s="166" t="str">
        <f t="shared" si="67"/>
        <v/>
      </c>
      <c r="KX62" s="166" t="str">
        <f t="shared" si="68"/>
        <v/>
      </c>
      <c r="KY62" s="166" t="str">
        <f t="shared" si="69"/>
        <v/>
      </c>
      <c r="KZ62" s="166" t="str">
        <f t="shared" si="70"/>
        <v/>
      </c>
      <c r="LA62" s="166" t="str">
        <f t="shared" si="71"/>
        <v/>
      </c>
      <c r="LB62" s="166" t="str">
        <f t="shared" si="72"/>
        <v/>
      </c>
      <c r="LC62" s="166" t="str">
        <f t="shared" si="73"/>
        <v/>
      </c>
      <c r="LD62" s="166" t="str">
        <f t="shared" si="74"/>
        <v/>
      </c>
      <c r="LE62" s="166" t="str">
        <f t="shared" si="75"/>
        <v/>
      </c>
      <c r="LF62" s="166" t="str">
        <f t="shared" si="76"/>
        <v/>
      </c>
      <c r="LG62" s="166" t="str">
        <f t="shared" si="77"/>
        <v/>
      </c>
      <c r="LH62" s="166" t="str">
        <f t="shared" si="78"/>
        <v/>
      </c>
      <c r="LI62" s="166" t="str">
        <f t="shared" si="79"/>
        <v/>
      </c>
      <c r="LJ62" s="166" t="str">
        <f t="shared" si="80"/>
        <v/>
      </c>
      <c r="LK62" s="166" t="str">
        <f t="shared" si="81"/>
        <v/>
      </c>
      <c r="LL62" s="166" t="str">
        <f t="shared" si="82"/>
        <v/>
      </c>
      <c r="LM62" s="168">
        <f t="shared" si="83"/>
        <v>29726200</v>
      </c>
      <c r="LN62" s="115"/>
      <c r="LO62" s="115"/>
      <c r="LP62" s="115"/>
      <c r="LQ62" s="115">
        <v>61</v>
      </c>
      <c r="LR62" s="115"/>
      <c r="LS62" s="115"/>
      <c r="LT62" s="115"/>
      <c r="LU62" s="115"/>
      <c r="LV62" s="115"/>
      <c r="LW62" s="115"/>
      <c r="LX62" s="115">
        <v>36</v>
      </c>
      <c r="LY62" s="115"/>
      <c r="LZ62" s="115"/>
      <c r="MA62" s="115"/>
      <c r="MB62" s="115"/>
      <c r="MC62" s="115"/>
      <c r="MD62" s="115"/>
      <c r="ME62" s="115"/>
      <c r="MF62" s="115"/>
      <c r="MG62" s="115"/>
      <c r="MH62" s="115">
        <v>24</v>
      </c>
      <c r="MI62" s="115"/>
      <c r="MJ62" s="115"/>
      <c r="MK62" s="115"/>
      <c r="ML62" s="115"/>
      <c r="MM62" s="115"/>
      <c r="MN62" s="115"/>
      <c r="MO62" s="115"/>
      <c r="MP62" s="115"/>
      <c r="MQ62" s="115"/>
      <c r="MR62" s="115"/>
      <c r="MS62" s="115"/>
      <c r="MT62" s="115"/>
      <c r="MU62" s="115"/>
      <c r="MV62" s="115"/>
      <c r="MW62" s="115"/>
      <c r="MX62" s="115"/>
      <c r="MY62" s="115"/>
      <c r="MZ62" s="115"/>
      <c r="NA62" s="142"/>
      <c r="NB62" s="115">
        <f t="shared" si="84"/>
        <v>0</v>
      </c>
      <c r="NC62" s="115">
        <f t="shared" si="85"/>
        <v>0</v>
      </c>
      <c r="ND62" s="115">
        <f t="shared" si="86"/>
        <v>0</v>
      </c>
      <c r="NE62" s="115">
        <f t="shared" si="87"/>
        <v>55</v>
      </c>
      <c r="NF62" s="115">
        <f t="shared" si="88"/>
        <v>0</v>
      </c>
      <c r="NG62" s="115">
        <f t="shared" si="89"/>
        <v>0</v>
      </c>
      <c r="NH62" s="115">
        <f t="shared" si="90"/>
        <v>0</v>
      </c>
      <c r="NI62" s="115">
        <f t="shared" si="91"/>
        <v>0</v>
      </c>
      <c r="NJ62" s="115">
        <f t="shared" si="92"/>
        <v>0</v>
      </c>
      <c r="NK62" s="115">
        <f t="shared" si="93"/>
        <v>0</v>
      </c>
      <c r="NL62" s="115">
        <f t="shared" si="94"/>
        <v>20</v>
      </c>
      <c r="NM62" s="115">
        <f t="shared" si="95"/>
        <v>0</v>
      </c>
      <c r="NN62" s="115">
        <f t="shared" si="96"/>
        <v>0</v>
      </c>
      <c r="NO62" s="115">
        <f t="shared" si="97"/>
        <v>0</v>
      </c>
      <c r="NP62" s="115">
        <f t="shared" si="98"/>
        <v>0</v>
      </c>
      <c r="NQ62" s="115">
        <f t="shared" si="99"/>
        <v>0</v>
      </c>
      <c r="NR62" s="115">
        <f t="shared" si="100"/>
        <v>0</v>
      </c>
      <c r="NS62" s="115">
        <f t="shared" si="101"/>
        <v>0</v>
      </c>
      <c r="NT62" s="115">
        <f t="shared" si="102"/>
        <v>0</v>
      </c>
      <c r="NU62" s="115">
        <f t="shared" si="103"/>
        <v>0</v>
      </c>
      <c r="NV62" s="115">
        <f t="shared" si="104"/>
        <v>0</v>
      </c>
      <c r="NW62" s="115">
        <f t="shared" si="105"/>
        <v>0</v>
      </c>
      <c r="NX62" s="115">
        <f t="shared" si="106"/>
        <v>0</v>
      </c>
      <c r="NY62" s="115">
        <f t="shared" si="107"/>
        <v>0</v>
      </c>
      <c r="NZ62" s="115">
        <f t="shared" si="108"/>
        <v>0</v>
      </c>
      <c r="OA62" s="115">
        <f t="shared" si="109"/>
        <v>0</v>
      </c>
      <c r="OB62" s="115">
        <f t="shared" si="110"/>
        <v>0</v>
      </c>
      <c r="OC62" s="115">
        <f t="shared" si="111"/>
        <v>0</v>
      </c>
      <c r="OD62" s="115">
        <f t="shared" si="112"/>
        <v>0</v>
      </c>
      <c r="OE62" s="115">
        <f t="shared" si="113"/>
        <v>0</v>
      </c>
      <c r="OF62" s="115">
        <f t="shared" si="114"/>
        <v>0</v>
      </c>
      <c r="OG62" s="115">
        <f t="shared" si="115"/>
        <v>0</v>
      </c>
      <c r="OH62" s="115">
        <f t="shared" si="116"/>
        <v>0</v>
      </c>
      <c r="OI62" s="115">
        <f t="shared" si="117"/>
        <v>0</v>
      </c>
      <c r="OJ62" s="115">
        <f t="shared" si="118"/>
        <v>0</v>
      </c>
      <c r="OK62" s="115">
        <f t="shared" si="119"/>
        <v>0</v>
      </c>
      <c r="OL62" s="115">
        <f t="shared" si="120"/>
        <v>0</v>
      </c>
      <c r="OM62" s="115">
        <f t="shared" si="121"/>
        <v>0</v>
      </c>
      <c r="ON62" s="115">
        <f t="shared" si="122"/>
        <v>0</v>
      </c>
      <c r="OO62" s="142"/>
      <c r="OP62" s="170" t="str">
        <f t="shared" si="123"/>
        <v/>
      </c>
      <c r="OQ62" s="170" t="str">
        <f t="shared" si="124"/>
        <v/>
      </c>
      <c r="OR62" s="170" t="str">
        <f t="shared" si="125"/>
        <v/>
      </c>
      <c r="OS62" s="170" t="str">
        <f t="shared" si="126"/>
        <v/>
      </c>
      <c r="OT62" s="170" t="str">
        <f t="shared" si="127"/>
        <v/>
      </c>
      <c r="OU62" s="170" t="str">
        <f t="shared" si="128"/>
        <v/>
      </c>
      <c r="OV62" s="170" t="str">
        <f t="shared" si="129"/>
        <v/>
      </c>
      <c r="OW62" s="170" t="str">
        <f t="shared" si="130"/>
        <v/>
      </c>
      <c r="OX62" s="170" t="str">
        <f t="shared" si="131"/>
        <v/>
      </c>
      <c r="OY62" s="170" t="str">
        <f t="shared" si="132"/>
        <v/>
      </c>
      <c r="OZ62" s="170">
        <f t="shared" si="133"/>
        <v>44.299507389162564</v>
      </c>
      <c r="PA62" s="170" t="str">
        <f t="shared" si="134"/>
        <v/>
      </c>
      <c r="PB62" s="170" t="str">
        <f t="shared" si="135"/>
        <v/>
      </c>
      <c r="PC62" s="170" t="str">
        <f t="shared" si="136"/>
        <v/>
      </c>
      <c r="PD62" s="170" t="str">
        <f t="shared" si="137"/>
        <v/>
      </c>
      <c r="PE62" s="170" t="str">
        <f t="shared" si="138"/>
        <v/>
      </c>
      <c r="PF62" s="170" t="str">
        <f t="shared" si="139"/>
        <v/>
      </c>
      <c r="PG62" s="170" t="str">
        <f t="shared" si="140"/>
        <v/>
      </c>
      <c r="PH62" s="170" t="str">
        <f t="shared" si="141"/>
        <v/>
      </c>
      <c r="PI62" s="170" t="str">
        <f t="shared" si="142"/>
        <v/>
      </c>
      <c r="PJ62" s="170">
        <f t="shared" si="143"/>
        <v>45</v>
      </c>
      <c r="PK62" s="170" t="str">
        <f t="shared" si="144"/>
        <v/>
      </c>
      <c r="PL62" s="170" t="str">
        <f t="shared" si="145"/>
        <v/>
      </c>
      <c r="PM62" s="170" t="str">
        <f t="shared" si="146"/>
        <v/>
      </c>
      <c r="PN62" s="170" t="str">
        <f t="shared" si="147"/>
        <v/>
      </c>
      <c r="PO62" s="170" t="str">
        <f t="shared" si="148"/>
        <v/>
      </c>
      <c r="PP62" s="170" t="str">
        <f t="shared" si="149"/>
        <v/>
      </c>
      <c r="PQ62" s="170" t="str">
        <f t="shared" si="150"/>
        <v/>
      </c>
      <c r="PR62" s="170" t="str">
        <f t="shared" si="151"/>
        <v/>
      </c>
      <c r="PS62" s="170" t="str">
        <f t="shared" si="152"/>
        <v/>
      </c>
      <c r="PT62" s="170" t="str">
        <f t="shared" si="153"/>
        <v/>
      </c>
      <c r="PU62" s="170" t="str">
        <f t="shared" si="154"/>
        <v/>
      </c>
      <c r="PV62" s="170" t="str">
        <f t="shared" si="155"/>
        <v/>
      </c>
      <c r="PW62" s="170" t="str">
        <f t="shared" si="156"/>
        <v/>
      </c>
      <c r="PX62" s="170" t="str">
        <f t="shared" si="157"/>
        <v/>
      </c>
      <c r="PY62" s="170" t="str">
        <f t="shared" si="158"/>
        <v/>
      </c>
      <c r="PZ62" s="170" t="str">
        <f t="shared" si="159"/>
        <v/>
      </c>
      <c r="QA62" s="170" t="str">
        <f t="shared" si="160"/>
        <v/>
      </c>
      <c r="QB62" s="170" t="str">
        <f t="shared" si="161"/>
        <v/>
      </c>
      <c r="QC62" s="172"/>
      <c r="QD62" s="171" t="str">
        <f t="shared" si="162"/>
        <v/>
      </c>
      <c r="QE62" s="172" t="str">
        <f t="shared" si="163"/>
        <v/>
      </c>
      <c r="QF62" s="172" t="str">
        <f t="shared" si="164"/>
        <v/>
      </c>
      <c r="QG62" s="172" t="str">
        <f t="shared" si="165"/>
        <v/>
      </c>
      <c r="QH62" s="172" t="str">
        <f t="shared" si="166"/>
        <v/>
      </c>
      <c r="QI62" s="172" t="str">
        <f t="shared" si="167"/>
        <v/>
      </c>
      <c r="QJ62" s="172" t="str">
        <f t="shared" si="168"/>
        <v/>
      </c>
      <c r="QK62" s="172" t="str">
        <f t="shared" si="169"/>
        <v/>
      </c>
      <c r="QL62" s="172" t="str">
        <f t="shared" si="170"/>
        <v/>
      </c>
      <c r="QM62" s="172" t="str">
        <f t="shared" si="171"/>
        <v/>
      </c>
      <c r="QN62" s="172">
        <f t="shared" si="172"/>
        <v>64.299507389162557</v>
      </c>
      <c r="QO62" s="172" t="str">
        <f t="shared" si="173"/>
        <v/>
      </c>
      <c r="QP62" s="172" t="str">
        <f t="shared" si="174"/>
        <v/>
      </c>
      <c r="QQ62" s="172" t="str">
        <f t="shared" si="175"/>
        <v/>
      </c>
      <c r="QR62" s="172" t="str">
        <f t="shared" si="176"/>
        <v/>
      </c>
      <c r="QS62" s="172" t="str">
        <f t="shared" si="177"/>
        <v/>
      </c>
      <c r="QT62" s="172" t="str">
        <f t="shared" si="178"/>
        <v/>
      </c>
      <c r="QU62" s="172" t="str">
        <f t="shared" si="179"/>
        <v/>
      </c>
      <c r="QV62" s="172" t="str">
        <f t="shared" si="180"/>
        <v/>
      </c>
      <c r="QW62" s="172" t="str">
        <f t="shared" si="181"/>
        <v/>
      </c>
      <c r="QX62" s="172">
        <f t="shared" si="182"/>
        <v>45</v>
      </c>
      <c r="QY62" s="172" t="str">
        <f t="shared" si="183"/>
        <v/>
      </c>
      <c r="QZ62" s="172" t="str">
        <f t="shared" si="184"/>
        <v/>
      </c>
      <c r="RA62" s="172" t="str">
        <f t="shared" si="185"/>
        <v/>
      </c>
      <c r="RB62" s="172" t="str">
        <f t="shared" si="186"/>
        <v/>
      </c>
      <c r="RC62" s="172" t="str">
        <f t="shared" si="187"/>
        <v/>
      </c>
      <c r="RD62" s="172" t="str">
        <f t="shared" si="188"/>
        <v/>
      </c>
      <c r="RE62" s="172" t="str">
        <f t="shared" si="189"/>
        <v/>
      </c>
      <c r="RF62" s="172" t="str">
        <f t="shared" si="190"/>
        <v/>
      </c>
      <c r="RG62" s="172" t="str">
        <f t="shared" si="191"/>
        <v/>
      </c>
      <c r="RH62" s="172" t="str">
        <f t="shared" si="192"/>
        <v/>
      </c>
      <c r="RI62" s="172" t="str">
        <f t="shared" si="193"/>
        <v/>
      </c>
      <c r="RJ62" s="172" t="str">
        <f t="shared" si="194"/>
        <v/>
      </c>
      <c r="RK62" s="172" t="str">
        <f t="shared" si="195"/>
        <v/>
      </c>
      <c r="RL62" s="172" t="str">
        <f t="shared" si="196"/>
        <v/>
      </c>
      <c r="RM62" s="172" t="str">
        <f t="shared" si="197"/>
        <v/>
      </c>
      <c r="RN62" s="172" t="str">
        <f t="shared" si="198"/>
        <v/>
      </c>
      <c r="RO62" s="172" t="str">
        <f t="shared" si="199"/>
        <v/>
      </c>
      <c r="RP62" s="172" t="str">
        <f t="shared" si="200"/>
        <v/>
      </c>
      <c r="RQ62" s="173">
        <f t="shared" si="201"/>
        <v>64.299507389162557</v>
      </c>
      <c r="RR62" s="21" t="str">
        <f t="shared" si="202"/>
        <v/>
      </c>
      <c r="RS62" s="21" t="str">
        <f t="shared" si="203"/>
        <v>Cesar Tabares L y  Compañía Ltda -  CTL COMPANY</v>
      </c>
      <c r="RT62" s="21" t="str">
        <f t="shared" si="204"/>
        <v/>
      </c>
      <c r="RU62" s="21" t="str">
        <f t="shared" si="205"/>
        <v/>
      </c>
      <c r="RV62" s="21" t="str">
        <f t="shared" si="206"/>
        <v/>
      </c>
      <c r="RW62" s="21" t="str">
        <f t="shared" si="207"/>
        <v/>
      </c>
      <c r="RX62" s="174" t="str">
        <f t="shared" si="208"/>
        <v>Cesar Tabares L y  Compañía Ltda -  CTL COMPANY</v>
      </c>
      <c r="RY62" s="175" t="str">
        <f t="shared" si="209"/>
        <v/>
      </c>
      <c r="RZ62" s="175">
        <f t="shared" si="210"/>
        <v>30196250</v>
      </c>
      <c r="SA62" s="175" t="str">
        <f t="shared" si="211"/>
        <v/>
      </c>
      <c r="SB62" s="175" t="str">
        <f t="shared" si="212"/>
        <v/>
      </c>
      <c r="SC62" s="175" t="str">
        <f t="shared" si="213"/>
        <v/>
      </c>
      <c r="SD62" s="175" t="str">
        <f t="shared" si="214"/>
        <v/>
      </c>
      <c r="SE62" s="175">
        <f t="shared" si="215"/>
        <v>30196250</v>
      </c>
      <c r="SF62" s="176"/>
    </row>
    <row r="63" spans="1:500" ht="25.5" hidden="1">
      <c r="A63" s="86">
        <v>53</v>
      </c>
      <c r="B63" s="83" t="s">
        <v>198</v>
      </c>
      <c r="C63" s="97" t="s">
        <v>218</v>
      </c>
      <c r="D63" s="79" t="s">
        <v>219</v>
      </c>
      <c r="E63" s="78" t="s">
        <v>222</v>
      </c>
      <c r="F63" s="77">
        <v>1</v>
      </c>
      <c r="G63" s="106">
        <v>6781254.666666666</v>
      </c>
      <c r="H63" s="112">
        <v>6664000</v>
      </c>
      <c r="I63" s="109" t="s">
        <v>369</v>
      </c>
      <c r="J63" s="110">
        <v>5712000</v>
      </c>
      <c r="K63" s="109" t="s">
        <v>369</v>
      </c>
      <c r="L63" s="109" t="s">
        <v>369</v>
      </c>
      <c r="M63" s="110">
        <v>6723500</v>
      </c>
      <c r="N63" s="109" t="s">
        <v>369</v>
      </c>
      <c r="O63" s="109" t="s">
        <v>369</v>
      </c>
      <c r="P63" s="109" t="s">
        <v>369</v>
      </c>
      <c r="Q63" s="110">
        <v>6715408</v>
      </c>
      <c r="R63" s="111">
        <v>6604500</v>
      </c>
      <c r="S63" s="109" t="s">
        <v>369</v>
      </c>
      <c r="T63" s="109" t="s">
        <v>369</v>
      </c>
      <c r="U63" s="109" t="s">
        <v>369</v>
      </c>
      <c r="V63" s="110">
        <v>6777050</v>
      </c>
      <c r="W63" s="109" t="s">
        <v>369</v>
      </c>
      <c r="X63" s="109" t="s">
        <v>369</v>
      </c>
      <c r="Y63" s="110">
        <v>4568592.07</v>
      </c>
      <c r="Z63" s="109" t="s">
        <v>369</v>
      </c>
      <c r="AA63" s="109" t="s">
        <v>369</v>
      </c>
      <c r="AB63" s="109" t="s">
        <v>369</v>
      </c>
      <c r="AC63" s="109" t="s">
        <v>369</v>
      </c>
      <c r="AD63" s="109" t="s">
        <v>369</v>
      </c>
      <c r="AE63" s="109" t="s">
        <v>369</v>
      </c>
      <c r="AF63" s="109" t="s">
        <v>369</v>
      </c>
      <c r="AG63" s="109" t="s">
        <v>369</v>
      </c>
      <c r="AH63" s="110">
        <v>4033691.83</v>
      </c>
      <c r="AI63" s="109" t="s">
        <v>369</v>
      </c>
      <c r="AJ63" s="109" t="s">
        <v>369</v>
      </c>
      <c r="AK63" s="109" t="s">
        <v>369</v>
      </c>
      <c r="AL63" s="109" t="s">
        <v>369</v>
      </c>
      <c r="AM63" s="109" t="s">
        <v>369</v>
      </c>
      <c r="AN63" s="109" t="s">
        <v>369</v>
      </c>
      <c r="AO63" s="109" t="s">
        <v>369</v>
      </c>
      <c r="AP63" s="109" t="s">
        <v>369</v>
      </c>
      <c r="AQ63" s="109" t="s">
        <v>369</v>
      </c>
      <c r="AR63" s="109" t="s">
        <v>369</v>
      </c>
      <c r="AS63" s="109" t="s">
        <v>369</v>
      </c>
      <c r="AT63" s="110">
        <v>6577818</v>
      </c>
      <c r="AU63" s="143"/>
      <c r="AV63" s="130" t="s">
        <v>111</v>
      </c>
      <c r="AW63" s="130" t="s">
        <v>111</v>
      </c>
      <c r="AX63" s="130" t="s">
        <v>111</v>
      </c>
      <c r="AY63" s="130" t="s">
        <v>111</v>
      </c>
      <c r="AZ63" s="130" t="s">
        <v>111</v>
      </c>
      <c r="BA63" s="130" t="s">
        <v>111</v>
      </c>
      <c r="BB63" s="130" t="s">
        <v>111</v>
      </c>
      <c r="BC63" s="130" t="s">
        <v>115</v>
      </c>
      <c r="BD63" s="130" t="s">
        <v>111</v>
      </c>
      <c r="BE63" s="130" t="s">
        <v>111</v>
      </c>
      <c r="BF63" s="130" t="s">
        <v>111</v>
      </c>
      <c r="BG63" s="130" t="s">
        <v>111</v>
      </c>
      <c r="BH63" s="130" t="s">
        <v>115</v>
      </c>
      <c r="BI63" s="130" t="s">
        <v>111</v>
      </c>
      <c r="BJ63" s="130" t="s">
        <v>111</v>
      </c>
      <c r="BK63" s="130" t="s">
        <v>111</v>
      </c>
      <c r="BL63" s="130" t="s">
        <v>115</v>
      </c>
      <c r="BM63" s="130" t="s">
        <v>115</v>
      </c>
      <c r="BN63" s="130" t="s">
        <v>111</v>
      </c>
      <c r="BO63" s="130" t="s">
        <v>115</v>
      </c>
      <c r="BP63" s="130" t="s">
        <v>111</v>
      </c>
      <c r="BQ63" s="130" t="s">
        <v>111</v>
      </c>
      <c r="BR63" s="130" t="s">
        <v>111</v>
      </c>
      <c r="BS63" s="130" t="s">
        <v>111</v>
      </c>
      <c r="BT63" s="130" t="s">
        <v>111</v>
      </c>
      <c r="BU63" s="130" t="s">
        <v>111</v>
      </c>
      <c r="BV63" s="130" t="s">
        <v>111</v>
      </c>
      <c r="BW63" s="130" t="s">
        <v>111</v>
      </c>
      <c r="BX63" s="130" t="s">
        <v>111</v>
      </c>
      <c r="BY63" s="130" t="s">
        <v>115</v>
      </c>
      <c r="BZ63" s="130" t="s">
        <v>111</v>
      </c>
      <c r="CA63" s="130" t="s">
        <v>111</v>
      </c>
      <c r="CB63" s="130" t="s">
        <v>111</v>
      </c>
      <c r="CC63" s="130" t="s">
        <v>111</v>
      </c>
      <c r="CD63" s="130" t="s">
        <v>111</v>
      </c>
      <c r="CE63" s="130" t="s">
        <v>111</v>
      </c>
      <c r="CF63" s="130" t="s">
        <v>111</v>
      </c>
      <c r="CG63" s="130" t="s">
        <v>111</v>
      </c>
      <c r="CH63" s="130" t="s">
        <v>111</v>
      </c>
      <c r="CI63" s="131" t="s">
        <v>111</v>
      </c>
      <c r="CJ63" s="131" t="s">
        <v>111</v>
      </c>
      <c r="CK63" s="131" t="s">
        <v>111</v>
      </c>
      <c r="CL63" s="131" t="s">
        <v>111</v>
      </c>
      <c r="CM63" s="131" t="s">
        <v>111</v>
      </c>
      <c r="CN63" s="131" t="s">
        <v>111</v>
      </c>
      <c r="CO63" s="131" t="s">
        <v>111</v>
      </c>
      <c r="CP63" s="131" t="s">
        <v>111</v>
      </c>
      <c r="CQ63" s="131" t="s">
        <v>111</v>
      </c>
      <c r="CR63" s="131" t="s">
        <v>111</v>
      </c>
      <c r="CS63" s="131" t="s">
        <v>111</v>
      </c>
      <c r="CT63" s="131" t="s">
        <v>111</v>
      </c>
      <c r="CU63" s="131" t="s">
        <v>115</v>
      </c>
      <c r="CV63" s="131" t="s">
        <v>111</v>
      </c>
      <c r="CW63" s="131" t="s">
        <v>111</v>
      </c>
      <c r="CX63" s="131" t="s">
        <v>111</v>
      </c>
      <c r="CY63" s="131" t="s">
        <v>111</v>
      </c>
      <c r="CZ63" s="131" t="s">
        <v>111</v>
      </c>
      <c r="DA63" s="131" t="s">
        <v>111</v>
      </c>
      <c r="DB63" s="131" t="s">
        <v>111</v>
      </c>
      <c r="DC63" s="131" t="s">
        <v>111</v>
      </c>
      <c r="DD63" s="131" t="s">
        <v>111</v>
      </c>
      <c r="DE63" s="131" t="s">
        <v>111</v>
      </c>
      <c r="DF63" s="131" t="s">
        <v>111</v>
      </c>
      <c r="DG63" s="131" t="s">
        <v>115</v>
      </c>
      <c r="DH63" s="131" t="s">
        <v>111</v>
      </c>
      <c r="DI63" s="131" t="s">
        <v>111</v>
      </c>
      <c r="DJ63" s="131" t="s">
        <v>115</v>
      </c>
      <c r="DK63" s="131" t="s">
        <v>111</v>
      </c>
      <c r="DL63" s="131" t="s">
        <v>111</v>
      </c>
      <c r="DM63" s="131" t="s">
        <v>111</v>
      </c>
      <c r="DN63" s="131" t="s">
        <v>111</v>
      </c>
      <c r="DO63" s="131" t="s">
        <v>111</v>
      </c>
      <c r="DP63" s="131" t="s">
        <v>111</v>
      </c>
      <c r="DQ63" s="131" t="s">
        <v>111</v>
      </c>
      <c r="DR63" s="131" t="s">
        <v>111</v>
      </c>
      <c r="DS63" s="131" t="s">
        <v>111</v>
      </c>
      <c r="DT63" s="131" t="s">
        <v>111</v>
      </c>
      <c r="DU63" s="131" t="s">
        <v>111</v>
      </c>
      <c r="DV63" s="132" t="s">
        <v>111</v>
      </c>
      <c r="DW63" s="132" t="s">
        <v>111</v>
      </c>
      <c r="DX63" s="132" t="s">
        <v>111</v>
      </c>
      <c r="DY63" s="132" t="s">
        <v>111</v>
      </c>
      <c r="DZ63" s="132" t="s">
        <v>111</v>
      </c>
      <c r="EA63" s="132" t="s">
        <v>111</v>
      </c>
      <c r="EB63" s="132" t="s">
        <v>111</v>
      </c>
      <c r="EC63" s="132" t="s">
        <v>111</v>
      </c>
      <c r="ED63" s="132" t="s">
        <v>111</v>
      </c>
      <c r="EE63" s="132" t="s">
        <v>111</v>
      </c>
      <c r="EF63" s="132" t="s">
        <v>111</v>
      </c>
      <c r="EG63" s="132" t="s">
        <v>111</v>
      </c>
      <c r="EH63" s="132" t="s">
        <v>111</v>
      </c>
      <c r="EI63" s="132" t="s">
        <v>111</v>
      </c>
      <c r="EJ63" s="132" t="s">
        <v>111</v>
      </c>
      <c r="EK63" s="132" t="s">
        <v>111</v>
      </c>
      <c r="EL63" s="132" t="s">
        <v>111</v>
      </c>
      <c r="EM63" s="132" t="s">
        <v>111</v>
      </c>
      <c r="EN63" s="132" t="s">
        <v>111</v>
      </c>
      <c r="EO63" s="132" t="s">
        <v>111</v>
      </c>
      <c r="EP63" s="132" t="s">
        <v>111</v>
      </c>
      <c r="EQ63" s="132" t="s">
        <v>111</v>
      </c>
      <c r="ER63" s="132" t="s">
        <v>111</v>
      </c>
      <c r="ES63" s="132" t="s">
        <v>111</v>
      </c>
      <c r="ET63" s="132" t="s">
        <v>115</v>
      </c>
      <c r="EU63" s="132" t="s">
        <v>111</v>
      </c>
      <c r="EV63" s="132" t="s">
        <v>111</v>
      </c>
      <c r="EW63" s="132" t="s">
        <v>111</v>
      </c>
      <c r="EX63" s="132" t="s">
        <v>111</v>
      </c>
      <c r="EY63" s="132" t="s">
        <v>115</v>
      </c>
      <c r="EZ63" s="132" t="s">
        <v>111</v>
      </c>
      <c r="FA63" s="132" t="s">
        <v>111</v>
      </c>
      <c r="FB63" s="132" t="s">
        <v>111</v>
      </c>
      <c r="FC63" s="132" t="s">
        <v>111</v>
      </c>
      <c r="FD63" s="132" t="s">
        <v>111</v>
      </c>
      <c r="FE63" s="132" t="s">
        <v>111</v>
      </c>
      <c r="FF63" s="132" t="s">
        <v>111</v>
      </c>
      <c r="FG63" s="132" t="s">
        <v>111</v>
      </c>
      <c r="FH63" s="132" t="s">
        <v>111</v>
      </c>
      <c r="FI63" s="136"/>
      <c r="FJ63" s="138" t="str">
        <f t="shared" si="5"/>
        <v>CUMPLE</v>
      </c>
      <c r="FK63" s="138" t="str">
        <f t="shared" si="6"/>
        <v>CUMPLE</v>
      </c>
      <c r="FL63" s="138" t="str">
        <f t="shared" si="7"/>
        <v>CUMPLE</v>
      </c>
      <c r="FM63" s="138" t="str">
        <f t="shared" si="8"/>
        <v>CUMPLE</v>
      </c>
      <c r="FN63" s="138" t="str">
        <f t="shared" si="9"/>
        <v>CUMPLE</v>
      </c>
      <c r="FO63" s="138" t="str">
        <f t="shared" si="10"/>
        <v>CUMPLE</v>
      </c>
      <c r="FP63" s="138" t="str">
        <f t="shared" si="11"/>
        <v>CUMPLE</v>
      </c>
      <c r="FQ63" s="138" t="str">
        <f t="shared" si="12"/>
        <v>NO CUMPLE</v>
      </c>
      <c r="FR63" s="138" t="str">
        <f t="shared" si="13"/>
        <v>CUMPLE</v>
      </c>
      <c r="FS63" s="138" t="str">
        <f t="shared" si="14"/>
        <v>CUMPLE</v>
      </c>
      <c r="FT63" s="138" t="str">
        <f t="shared" si="15"/>
        <v>CUMPLE</v>
      </c>
      <c r="FU63" s="138" t="str">
        <f t="shared" si="16"/>
        <v>CUMPLE</v>
      </c>
      <c r="FV63" s="138" t="str">
        <f t="shared" si="17"/>
        <v>NO CUMPLE</v>
      </c>
      <c r="FW63" s="138" t="str">
        <f t="shared" si="18"/>
        <v>CUMPLE</v>
      </c>
      <c r="FX63" s="138" t="str">
        <f t="shared" si="19"/>
        <v>CUMPLE</v>
      </c>
      <c r="FY63" s="138" t="str">
        <f t="shared" si="20"/>
        <v>CUMPLE</v>
      </c>
      <c r="FZ63" s="138" t="str">
        <f t="shared" si="21"/>
        <v>NO CUMPLE</v>
      </c>
      <c r="GA63" s="138" t="str">
        <f t="shared" si="22"/>
        <v>NO CUMPLE</v>
      </c>
      <c r="GB63" s="138" t="str">
        <f t="shared" si="23"/>
        <v>CUMPLE</v>
      </c>
      <c r="GC63" s="138" t="str">
        <f t="shared" si="24"/>
        <v>NO CUMPLE</v>
      </c>
      <c r="GD63" s="138" t="str">
        <f t="shared" si="25"/>
        <v>CUMPLE</v>
      </c>
      <c r="GE63" s="138" t="str">
        <f t="shared" si="26"/>
        <v>CUMPLE</v>
      </c>
      <c r="GF63" s="138" t="str">
        <f t="shared" si="27"/>
        <v>CUMPLE</v>
      </c>
      <c r="GG63" s="138" t="str">
        <f t="shared" si="28"/>
        <v>CUMPLE</v>
      </c>
      <c r="GH63" s="138" t="str">
        <f t="shared" si="29"/>
        <v>NO CUMPLE</v>
      </c>
      <c r="GI63" s="138" t="str">
        <f t="shared" si="30"/>
        <v>CUMPLE</v>
      </c>
      <c r="GJ63" s="138" t="str">
        <f t="shared" si="31"/>
        <v>CUMPLE</v>
      </c>
      <c r="GK63" s="138" t="str">
        <f t="shared" si="32"/>
        <v>NO CUMPLE</v>
      </c>
      <c r="GL63" s="138" t="str">
        <f t="shared" si="33"/>
        <v>CUMPLE</v>
      </c>
      <c r="GM63" s="138" t="str">
        <f t="shared" si="34"/>
        <v>NO CUMPLE</v>
      </c>
      <c r="GN63" s="138" t="str">
        <f t="shared" si="35"/>
        <v>CUMPLE</v>
      </c>
      <c r="GO63" s="138" t="str">
        <f t="shared" si="36"/>
        <v>CUMPLE</v>
      </c>
      <c r="GP63" s="138" t="str">
        <f t="shared" si="37"/>
        <v>CUMPLE</v>
      </c>
      <c r="GQ63" s="138" t="str">
        <f t="shared" si="38"/>
        <v>CUMPLE</v>
      </c>
      <c r="GR63" s="138" t="str">
        <f t="shared" si="39"/>
        <v>CUMPLE</v>
      </c>
      <c r="GS63" s="138" t="str">
        <f t="shared" si="40"/>
        <v>CUMPLE</v>
      </c>
      <c r="GT63" s="138" t="str">
        <f t="shared" si="41"/>
        <v>CUMPLE</v>
      </c>
      <c r="GU63" s="138" t="str">
        <f t="shared" si="42"/>
        <v>CUMPLE</v>
      </c>
      <c r="GV63" s="138" t="str">
        <f t="shared" si="43"/>
        <v>CUMPLE</v>
      </c>
      <c r="GW63" s="141"/>
      <c r="GX63" s="124" t="s">
        <v>111</v>
      </c>
      <c r="GY63" s="124" t="s">
        <v>369</v>
      </c>
      <c r="GZ63" s="124" t="s">
        <v>111</v>
      </c>
      <c r="HA63" s="124" t="s">
        <v>369</v>
      </c>
      <c r="HB63" s="124" t="s">
        <v>369</v>
      </c>
      <c r="HC63" s="124" t="s">
        <v>115</v>
      </c>
      <c r="HD63" s="124" t="s">
        <v>369</v>
      </c>
      <c r="HE63" s="124" t="s">
        <v>369</v>
      </c>
      <c r="HF63" s="124" t="s">
        <v>369</v>
      </c>
      <c r="HG63" s="124" t="s">
        <v>111</v>
      </c>
      <c r="HH63" s="124" t="s">
        <v>111</v>
      </c>
      <c r="HI63" s="124" t="s">
        <v>369</v>
      </c>
      <c r="HJ63" s="124" t="s">
        <v>369</v>
      </c>
      <c r="HK63" s="124" t="s">
        <v>369</v>
      </c>
      <c r="HL63" s="124" t="s">
        <v>111</v>
      </c>
      <c r="HM63" s="124" t="s">
        <v>369</v>
      </c>
      <c r="HN63" s="124" t="s">
        <v>369</v>
      </c>
      <c r="HO63" s="124" t="s">
        <v>115</v>
      </c>
      <c r="HP63" s="124" t="s">
        <v>369</v>
      </c>
      <c r="HQ63" s="124" t="s">
        <v>369</v>
      </c>
      <c r="HR63" s="124" t="s">
        <v>369</v>
      </c>
      <c r="HS63" s="124" t="s">
        <v>369</v>
      </c>
      <c r="HT63" s="124" t="s">
        <v>369</v>
      </c>
      <c r="HU63" s="124" t="s">
        <v>369</v>
      </c>
      <c r="HV63" s="124" t="s">
        <v>369</v>
      </c>
      <c r="HW63" s="124" t="s">
        <v>369</v>
      </c>
      <c r="HX63" s="124" t="s">
        <v>111</v>
      </c>
      <c r="HY63" s="124" t="s">
        <v>369</v>
      </c>
      <c r="HZ63" s="124" t="s">
        <v>369</v>
      </c>
      <c r="IA63" s="124" t="s">
        <v>369</v>
      </c>
      <c r="IB63" s="124" t="s">
        <v>369</v>
      </c>
      <c r="IC63" s="124" t="s">
        <v>369</v>
      </c>
      <c r="ID63" s="124" t="s">
        <v>369</v>
      </c>
      <c r="IE63" s="124" t="s">
        <v>369</v>
      </c>
      <c r="IF63" s="124" t="s">
        <v>369</v>
      </c>
      <c r="IG63" s="124" t="s">
        <v>369</v>
      </c>
      <c r="IH63" s="124" t="s">
        <v>369</v>
      </c>
      <c r="II63" s="124" t="s">
        <v>369</v>
      </c>
      <c r="IJ63" s="124" t="s">
        <v>111</v>
      </c>
      <c r="IK63" s="142"/>
      <c r="IL63" s="154" t="s">
        <v>111</v>
      </c>
      <c r="IM63" s="154" t="s">
        <v>369</v>
      </c>
      <c r="IN63" s="154" t="s">
        <v>115</v>
      </c>
      <c r="IO63" s="154" t="s">
        <v>369</v>
      </c>
      <c r="IP63" s="154" t="s">
        <v>369</v>
      </c>
      <c r="IQ63" s="154" t="s">
        <v>111</v>
      </c>
      <c r="IR63" s="154" t="s">
        <v>369</v>
      </c>
      <c r="IS63" s="154" t="s">
        <v>369</v>
      </c>
      <c r="IT63" s="154" t="s">
        <v>369</v>
      </c>
      <c r="IU63" s="154" t="s">
        <v>115</v>
      </c>
      <c r="IV63" s="154" t="s">
        <v>115</v>
      </c>
      <c r="IW63" s="154" t="s">
        <v>369</v>
      </c>
      <c r="IX63" s="154" t="s">
        <v>369</v>
      </c>
      <c r="IY63" s="154" t="s">
        <v>369</v>
      </c>
      <c r="IZ63" s="154" t="s">
        <v>111</v>
      </c>
      <c r="JA63" s="154" t="s">
        <v>369</v>
      </c>
      <c r="JB63" s="154" t="s">
        <v>369</v>
      </c>
      <c r="JC63" s="154" t="s">
        <v>115</v>
      </c>
      <c r="JD63" s="154" t="s">
        <v>369</v>
      </c>
      <c r="JE63" s="154" t="s">
        <v>369</v>
      </c>
      <c r="JF63" s="154" t="s">
        <v>369</v>
      </c>
      <c r="JG63" s="154" t="s">
        <v>369</v>
      </c>
      <c r="JH63" s="154" t="s">
        <v>369</v>
      </c>
      <c r="JI63" s="154" t="s">
        <v>369</v>
      </c>
      <c r="JJ63" s="154" t="s">
        <v>369</v>
      </c>
      <c r="JK63" s="154" t="s">
        <v>369</v>
      </c>
      <c r="JL63" s="154" t="s">
        <v>115</v>
      </c>
      <c r="JM63" s="154" t="s">
        <v>369</v>
      </c>
      <c r="JN63" s="154" t="s">
        <v>369</v>
      </c>
      <c r="JO63" s="154" t="s">
        <v>369</v>
      </c>
      <c r="JP63" s="154" t="s">
        <v>369</v>
      </c>
      <c r="JQ63" s="154" t="s">
        <v>369</v>
      </c>
      <c r="JR63" s="154" t="s">
        <v>369</v>
      </c>
      <c r="JS63" s="154" t="s">
        <v>369</v>
      </c>
      <c r="JT63" s="154" t="s">
        <v>369</v>
      </c>
      <c r="JU63" s="154" t="s">
        <v>369</v>
      </c>
      <c r="JV63" s="154" t="s">
        <v>369</v>
      </c>
      <c r="JW63" s="154" t="s">
        <v>369</v>
      </c>
      <c r="JX63" s="154" t="s">
        <v>115</v>
      </c>
      <c r="JY63" s="141"/>
      <c r="JZ63" s="166">
        <f t="shared" si="44"/>
        <v>6664000</v>
      </c>
      <c r="KA63" s="166" t="str">
        <f t="shared" si="45"/>
        <v/>
      </c>
      <c r="KB63" s="166" t="str">
        <f t="shared" si="46"/>
        <v/>
      </c>
      <c r="KC63" s="166" t="str">
        <f t="shared" si="47"/>
        <v/>
      </c>
      <c r="KD63" s="166" t="str">
        <f t="shared" si="48"/>
        <v/>
      </c>
      <c r="KE63" s="166" t="str">
        <f t="shared" si="49"/>
        <v/>
      </c>
      <c r="KF63" s="166" t="str">
        <f t="shared" si="50"/>
        <v/>
      </c>
      <c r="KG63" s="166" t="str">
        <f t="shared" si="51"/>
        <v/>
      </c>
      <c r="KH63" s="166" t="str">
        <f t="shared" si="52"/>
        <v/>
      </c>
      <c r="KI63" s="166" t="str">
        <f t="shared" si="53"/>
        <v/>
      </c>
      <c r="KJ63" s="166" t="str">
        <f t="shared" si="54"/>
        <v/>
      </c>
      <c r="KK63" s="166" t="str">
        <f t="shared" si="55"/>
        <v/>
      </c>
      <c r="KL63" s="166" t="str">
        <f t="shared" si="56"/>
        <v/>
      </c>
      <c r="KM63" s="166" t="str">
        <f t="shared" si="57"/>
        <v/>
      </c>
      <c r="KN63" s="166">
        <f t="shared" si="58"/>
        <v>6777050</v>
      </c>
      <c r="KO63" s="166" t="str">
        <f t="shared" si="59"/>
        <v/>
      </c>
      <c r="KP63" s="166" t="str">
        <f t="shared" si="60"/>
        <v/>
      </c>
      <c r="KQ63" s="166" t="str">
        <f t="shared" si="61"/>
        <v/>
      </c>
      <c r="KR63" s="166" t="str">
        <f t="shared" si="62"/>
        <v/>
      </c>
      <c r="KS63" s="166" t="str">
        <f t="shared" si="63"/>
        <v/>
      </c>
      <c r="KT63" s="166" t="str">
        <f t="shared" si="64"/>
        <v/>
      </c>
      <c r="KU63" s="166" t="str">
        <f t="shared" si="65"/>
        <v/>
      </c>
      <c r="KV63" s="166" t="str">
        <f t="shared" si="66"/>
        <v/>
      </c>
      <c r="KW63" s="166" t="str">
        <f t="shared" si="67"/>
        <v/>
      </c>
      <c r="KX63" s="166" t="str">
        <f t="shared" si="68"/>
        <v/>
      </c>
      <c r="KY63" s="166" t="str">
        <f t="shared" si="69"/>
        <v/>
      </c>
      <c r="KZ63" s="166" t="str">
        <f t="shared" si="70"/>
        <v/>
      </c>
      <c r="LA63" s="166" t="str">
        <f t="shared" si="71"/>
        <v/>
      </c>
      <c r="LB63" s="166" t="str">
        <f t="shared" si="72"/>
        <v/>
      </c>
      <c r="LC63" s="166" t="str">
        <f t="shared" si="73"/>
        <v/>
      </c>
      <c r="LD63" s="166" t="str">
        <f t="shared" si="74"/>
        <v/>
      </c>
      <c r="LE63" s="166" t="str">
        <f t="shared" si="75"/>
        <v/>
      </c>
      <c r="LF63" s="166" t="str">
        <f t="shared" si="76"/>
        <v/>
      </c>
      <c r="LG63" s="166" t="str">
        <f t="shared" si="77"/>
        <v/>
      </c>
      <c r="LH63" s="166" t="str">
        <f t="shared" si="78"/>
        <v/>
      </c>
      <c r="LI63" s="166" t="str">
        <f t="shared" si="79"/>
        <v/>
      </c>
      <c r="LJ63" s="166" t="str">
        <f t="shared" si="80"/>
        <v/>
      </c>
      <c r="LK63" s="166" t="str">
        <f t="shared" si="81"/>
        <v/>
      </c>
      <c r="LL63" s="166" t="str">
        <f t="shared" si="82"/>
        <v/>
      </c>
      <c r="LM63" s="168">
        <f t="shared" si="83"/>
        <v>6664000</v>
      </c>
      <c r="LN63" s="115">
        <v>36</v>
      </c>
      <c r="LO63" s="115"/>
      <c r="LP63" s="115">
        <v>36</v>
      </c>
      <c r="LQ63" s="115"/>
      <c r="LR63" s="115"/>
      <c r="LS63" s="115">
        <v>61</v>
      </c>
      <c r="LT63" s="115"/>
      <c r="LU63" s="115"/>
      <c r="LV63" s="115"/>
      <c r="LW63" s="115">
        <v>24</v>
      </c>
      <c r="LX63" s="115">
        <v>36</v>
      </c>
      <c r="LY63" s="115"/>
      <c r="LZ63" s="115"/>
      <c r="MA63" s="115"/>
      <c r="MB63" s="115">
        <v>24</v>
      </c>
      <c r="MC63" s="115"/>
      <c r="MD63" s="115"/>
      <c r="ME63" s="115" t="s">
        <v>364</v>
      </c>
      <c r="MF63" s="115"/>
      <c r="MG63" s="115"/>
      <c r="MH63" s="115"/>
      <c r="MI63" s="115"/>
      <c r="MJ63" s="115"/>
      <c r="MK63" s="115"/>
      <c r="ML63" s="115"/>
      <c r="MM63" s="115"/>
      <c r="MN63" s="115">
        <v>24</v>
      </c>
      <c r="MO63" s="115"/>
      <c r="MP63" s="115"/>
      <c r="MQ63" s="115"/>
      <c r="MR63" s="115"/>
      <c r="MS63" s="115"/>
      <c r="MT63" s="115"/>
      <c r="MU63" s="115"/>
      <c r="MV63" s="115"/>
      <c r="MW63" s="115"/>
      <c r="MX63" s="115"/>
      <c r="MY63" s="115"/>
      <c r="MZ63" s="115">
        <v>61</v>
      </c>
      <c r="NA63" s="142"/>
      <c r="NB63" s="115">
        <f t="shared" si="84"/>
        <v>20</v>
      </c>
      <c r="NC63" s="115">
        <f t="shared" si="85"/>
        <v>0</v>
      </c>
      <c r="ND63" s="115">
        <f t="shared" si="86"/>
        <v>20</v>
      </c>
      <c r="NE63" s="115">
        <f t="shared" si="87"/>
        <v>0</v>
      </c>
      <c r="NF63" s="115">
        <f t="shared" si="88"/>
        <v>0</v>
      </c>
      <c r="NG63" s="115">
        <f t="shared" si="89"/>
        <v>55</v>
      </c>
      <c r="NH63" s="115">
        <f t="shared" si="90"/>
        <v>0</v>
      </c>
      <c r="NI63" s="115">
        <f t="shared" si="91"/>
        <v>0</v>
      </c>
      <c r="NJ63" s="115">
        <f t="shared" si="92"/>
        <v>0</v>
      </c>
      <c r="NK63" s="115">
        <f t="shared" si="93"/>
        <v>0</v>
      </c>
      <c r="NL63" s="115">
        <f t="shared" si="94"/>
        <v>20</v>
      </c>
      <c r="NM63" s="115">
        <f t="shared" si="95"/>
        <v>0</v>
      </c>
      <c r="NN63" s="115">
        <f t="shared" si="96"/>
        <v>0</v>
      </c>
      <c r="NO63" s="115">
        <f t="shared" si="97"/>
        <v>0</v>
      </c>
      <c r="NP63" s="115">
        <f t="shared" si="98"/>
        <v>0</v>
      </c>
      <c r="NQ63" s="115">
        <f t="shared" si="99"/>
        <v>0</v>
      </c>
      <c r="NR63" s="115">
        <f t="shared" si="100"/>
        <v>0</v>
      </c>
      <c r="NS63" s="115">
        <f t="shared" si="101"/>
        <v>55</v>
      </c>
      <c r="NT63" s="115">
        <f t="shared" si="102"/>
        <v>0</v>
      </c>
      <c r="NU63" s="115">
        <f t="shared" si="103"/>
        <v>0</v>
      </c>
      <c r="NV63" s="115">
        <f t="shared" si="104"/>
        <v>0</v>
      </c>
      <c r="NW63" s="115">
        <f t="shared" si="105"/>
        <v>0</v>
      </c>
      <c r="NX63" s="115">
        <f t="shared" si="106"/>
        <v>0</v>
      </c>
      <c r="NY63" s="115">
        <f t="shared" si="107"/>
        <v>0</v>
      </c>
      <c r="NZ63" s="115">
        <f t="shared" si="108"/>
        <v>0</v>
      </c>
      <c r="OA63" s="115">
        <f t="shared" si="109"/>
        <v>0</v>
      </c>
      <c r="OB63" s="115">
        <f t="shared" si="110"/>
        <v>0</v>
      </c>
      <c r="OC63" s="115">
        <f t="shared" si="111"/>
        <v>0</v>
      </c>
      <c r="OD63" s="115">
        <f t="shared" si="112"/>
        <v>0</v>
      </c>
      <c r="OE63" s="115">
        <f t="shared" si="113"/>
        <v>0</v>
      </c>
      <c r="OF63" s="115">
        <f t="shared" si="114"/>
        <v>0</v>
      </c>
      <c r="OG63" s="115">
        <f t="shared" si="115"/>
        <v>0</v>
      </c>
      <c r="OH63" s="115">
        <f t="shared" si="116"/>
        <v>0</v>
      </c>
      <c r="OI63" s="115">
        <f t="shared" si="117"/>
        <v>0</v>
      </c>
      <c r="OJ63" s="115">
        <f t="shared" si="118"/>
        <v>0</v>
      </c>
      <c r="OK63" s="115">
        <f t="shared" si="119"/>
        <v>0</v>
      </c>
      <c r="OL63" s="115">
        <f t="shared" si="120"/>
        <v>0</v>
      </c>
      <c r="OM63" s="115">
        <f t="shared" si="121"/>
        <v>0</v>
      </c>
      <c r="ON63" s="115">
        <f t="shared" si="122"/>
        <v>55</v>
      </c>
      <c r="OO63" s="142"/>
      <c r="OP63" s="170">
        <f t="shared" si="123"/>
        <v>45</v>
      </c>
      <c r="OQ63" s="170" t="str">
        <f t="shared" si="124"/>
        <v/>
      </c>
      <c r="OR63" s="170" t="str">
        <f t="shared" si="125"/>
        <v/>
      </c>
      <c r="OS63" s="170" t="str">
        <f t="shared" si="126"/>
        <v/>
      </c>
      <c r="OT63" s="170" t="str">
        <f t="shared" si="127"/>
        <v/>
      </c>
      <c r="OU63" s="170" t="str">
        <f t="shared" si="128"/>
        <v/>
      </c>
      <c r="OV63" s="170" t="str">
        <f t="shared" si="129"/>
        <v/>
      </c>
      <c r="OW63" s="170" t="str">
        <f t="shared" si="130"/>
        <v/>
      </c>
      <c r="OX63" s="170" t="str">
        <f t="shared" si="131"/>
        <v/>
      </c>
      <c r="OY63" s="170" t="str">
        <f t="shared" si="132"/>
        <v/>
      </c>
      <c r="OZ63" s="170" t="str">
        <f t="shared" si="133"/>
        <v/>
      </c>
      <c r="PA63" s="170" t="str">
        <f t="shared" si="134"/>
        <v/>
      </c>
      <c r="PB63" s="170" t="str">
        <f t="shared" si="135"/>
        <v/>
      </c>
      <c r="PC63" s="170" t="str">
        <f t="shared" si="136"/>
        <v/>
      </c>
      <c r="PD63" s="170">
        <f t="shared" si="137"/>
        <v>44.249341527655837</v>
      </c>
      <c r="PE63" s="170" t="str">
        <f t="shared" si="138"/>
        <v/>
      </c>
      <c r="PF63" s="170" t="str">
        <f t="shared" si="139"/>
        <v/>
      </c>
      <c r="PG63" s="170" t="str">
        <f t="shared" si="140"/>
        <v/>
      </c>
      <c r="PH63" s="170" t="str">
        <f t="shared" si="141"/>
        <v/>
      </c>
      <c r="PI63" s="170" t="str">
        <f t="shared" si="142"/>
        <v/>
      </c>
      <c r="PJ63" s="170" t="str">
        <f t="shared" si="143"/>
        <v/>
      </c>
      <c r="PK63" s="170" t="str">
        <f t="shared" si="144"/>
        <v/>
      </c>
      <c r="PL63" s="170" t="str">
        <f t="shared" si="145"/>
        <v/>
      </c>
      <c r="PM63" s="170" t="str">
        <f t="shared" si="146"/>
        <v/>
      </c>
      <c r="PN63" s="170" t="str">
        <f t="shared" si="147"/>
        <v/>
      </c>
      <c r="PO63" s="170" t="str">
        <f t="shared" si="148"/>
        <v/>
      </c>
      <c r="PP63" s="170" t="str">
        <f t="shared" si="149"/>
        <v/>
      </c>
      <c r="PQ63" s="170" t="str">
        <f t="shared" si="150"/>
        <v/>
      </c>
      <c r="PR63" s="170" t="str">
        <f t="shared" si="151"/>
        <v/>
      </c>
      <c r="PS63" s="170" t="str">
        <f t="shared" si="152"/>
        <v/>
      </c>
      <c r="PT63" s="170" t="str">
        <f t="shared" si="153"/>
        <v/>
      </c>
      <c r="PU63" s="170" t="str">
        <f t="shared" si="154"/>
        <v/>
      </c>
      <c r="PV63" s="170" t="str">
        <f t="shared" si="155"/>
        <v/>
      </c>
      <c r="PW63" s="170" t="str">
        <f t="shared" si="156"/>
        <v/>
      </c>
      <c r="PX63" s="170" t="str">
        <f t="shared" si="157"/>
        <v/>
      </c>
      <c r="PY63" s="170" t="str">
        <f t="shared" si="158"/>
        <v/>
      </c>
      <c r="PZ63" s="170" t="str">
        <f t="shared" si="159"/>
        <v/>
      </c>
      <c r="QA63" s="170" t="str">
        <f t="shared" si="160"/>
        <v/>
      </c>
      <c r="QB63" s="170" t="str">
        <f t="shared" si="161"/>
        <v/>
      </c>
      <c r="QC63" s="172"/>
      <c r="QD63" s="171">
        <f t="shared" si="162"/>
        <v>65</v>
      </c>
      <c r="QE63" s="172" t="str">
        <f t="shared" si="163"/>
        <v/>
      </c>
      <c r="QF63" s="172" t="str">
        <f t="shared" si="164"/>
        <v/>
      </c>
      <c r="QG63" s="172" t="str">
        <f t="shared" si="165"/>
        <v/>
      </c>
      <c r="QH63" s="172" t="str">
        <f t="shared" si="166"/>
        <v/>
      </c>
      <c r="QI63" s="172" t="str">
        <f t="shared" si="167"/>
        <v/>
      </c>
      <c r="QJ63" s="172" t="str">
        <f t="shared" si="168"/>
        <v/>
      </c>
      <c r="QK63" s="172" t="str">
        <f t="shared" si="169"/>
        <v/>
      </c>
      <c r="QL63" s="172" t="str">
        <f t="shared" si="170"/>
        <v/>
      </c>
      <c r="QM63" s="172" t="str">
        <f t="shared" si="171"/>
        <v/>
      </c>
      <c r="QN63" s="172" t="str">
        <f t="shared" si="172"/>
        <v/>
      </c>
      <c r="QO63" s="172" t="str">
        <f t="shared" si="173"/>
        <v/>
      </c>
      <c r="QP63" s="172" t="str">
        <f t="shared" si="174"/>
        <v/>
      </c>
      <c r="QQ63" s="172" t="str">
        <f t="shared" si="175"/>
        <v/>
      </c>
      <c r="QR63" s="172">
        <f t="shared" si="176"/>
        <v>44.249341527655837</v>
      </c>
      <c r="QS63" s="172" t="str">
        <f t="shared" si="177"/>
        <v/>
      </c>
      <c r="QT63" s="172" t="str">
        <f t="shared" si="178"/>
        <v/>
      </c>
      <c r="QU63" s="172" t="str">
        <f t="shared" si="179"/>
        <v/>
      </c>
      <c r="QV63" s="172" t="str">
        <f t="shared" si="180"/>
        <v/>
      </c>
      <c r="QW63" s="172" t="str">
        <f t="shared" si="181"/>
        <v/>
      </c>
      <c r="QX63" s="172" t="str">
        <f t="shared" si="182"/>
        <v/>
      </c>
      <c r="QY63" s="172" t="str">
        <f t="shared" si="183"/>
        <v/>
      </c>
      <c r="QZ63" s="172" t="str">
        <f t="shared" si="184"/>
        <v/>
      </c>
      <c r="RA63" s="172" t="str">
        <f t="shared" si="185"/>
        <v/>
      </c>
      <c r="RB63" s="172" t="str">
        <f t="shared" si="186"/>
        <v/>
      </c>
      <c r="RC63" s="172" t="str">
        <f t="shared" si="187"/>
        <v/>
      </c>
      <c r="RD63" s="172" t="str">
        <f t="shared" si="188"/>
        <v/>
      </c>
      <c r="RE63" s="172" t="str">
        <f t="shared" si="189"/>
        <v/>
      </c>
      <c r="RF63" s="172" t="str">
        <f t="shared" si="190"/>
        <v/>
      </c>
      <c r="RG63" s="172" t="str">
        <f t="shared" si="191"/>
        <v/>
      </c>
      <c r="RH63" s="172" t="str">
        <f t="shared" si="192"/>
        <v/>
      </c>
      <c r="RI63" s="172" t="str">
        <f t="shared" si="193"/>
        <v/>
      </c>
      <c r="RJ63" s="172" t="str">
        <f t="shared" si="194"/>
        <v/>
      </c>
      <c r="RK63" s="172" t="str">
        <f t="shared" si="195"/>
        <v/>
      </c>
      <c r="RL63" s="172" t="str">
        <f t="shared" si="196"/>
        <v/>
      </c>
      <c r="RM63" s="172" t="str">
        <f t="shared" si="197"/>
        <v/>
      </c>
      <c r="RN63" s="172" t="str">
        <f t="shared" si="198"/>
        <v/>
      </c>
      <c r="RO63" s="172" t="str">
        <f t="shared" si="199"/>
        <v/>
      </c>
      <c r="RP63" s="172" t="str">
        <f t="shared" si="200"/>
        <v/>
      </c>
      <c r="RQ63" s="173">
        <f t="shared" si="201"/>
        <v>65</v>
      </c>
      <c r="RR63" s="21" t="str">
        <f t="shared" si="202"/>
        <v>ACUALAB SAS</v>
      </c>
      <c r="RS63" s="21" t="str">
        <f t="shared" si="203"/>
        <v/>
      </c>
      <c r="RT63" s="21" t="str">
        <f t="shared" si="204"/>
        <v/>
      </c>
      <c r="RU63" s="21" t="str">
        <f t="shared" si="205"/>
        <v/>
      </c>
      <c r="RV63" s="21" t="str">
        <f t="shared" si="206"/>
        <v/>
      </c>
      <c r="RW63" s="21" t="str">
        <f t="shared" si="207"/>
        <v/>
      </c>
      <c r="RX63" s="174" t="str">
        <f t="shared" si="208"/>
        <v>ACUALAB SAS</v>
      </c>
      <c r="RY63" s="175">
        <f t="shared" si="209"/>
        <v>6664000</v>
      </c>
      <c r="RZ63" s="175" t="str">
        <f t="shared" si="210"/>
        <v/>
      </c>
      <c r="SA63" s="175" t="str">
        <f t="shared" si="211"/>
        <v/>
      </c>
      <c r="SB63" s="175" t="str">
        <f t="shared" si="212"/>
        <v/>
      </c>
      <c r="SC63" s="175" t="str">
        <f t="shared" si="213"/>
        <v/>
      </c>
      <c r="SD63" s="175" t="str">
        <f t="shared" si="214"/>
        <v/>
      </c>
      <c r="SE63" s="175">
        <f t="shared" si="215"/>
        <v>6664000</v>
      </c>
      <c r="SF63" s="176"/>
    </row>
    <row r="64" spans="1:500" ht="25.5" hidden="1">
      <c r="A64" s="88">
        <v>54</v>
      </c>
      <c r="B64" s="83" t="s">
        <v>198</v>
      </c>
      <c r="C64" s="80" t="s">
        <v>223</v>
      </c>
      <c r="D64" s="78" t="s">
        <v>219</v>
      </c>
      <c r="E64" s="83" t="s">
        <v>224</v>
      </c>
      <c r="F64" s="77">
        <v>4</v>
      </c>
      <c r="G64" s="106">
        <v>11989692.68</v>
      </c>
      <c r="H64" s="112">
        <v>11424000</v>
      </c>
      <c r="I64" s="109" t="s">
        <v>369</v>
      </c>
      <c r="J64" s="109" t="s">
        <v>369</v>
      </c>
      <c r="K64" s="110">
        <v>7363720</v>
      </c>
      <c r="L64" s="109" t="s">
        <v>369</v>
      </c>
      <c r="M64" s="109" t="s">
        <v>369</v>
      </c>
      <c r="N64" s="109" t="s">
        <v>369</v>
      </c>
      <c r="O64" s="109" t="s">
        <v>369</v>
      </c>
      <c r="P64" s="109" t="s">
        <v>369</v>
      </c>
      <c r="Q64" s="109" t="s">
        <v>369</v>
      </c>
      <c r="R64" s="111">
        <v>9282000</v>
      </c>
      <c r="S64" s="109" t="s">
        <v>369</v>
      </c>
      <c r="T64" s="109" t="s">
        <v>369</v>
      </c>
      <c r="U64" s="109" t="s">
        <v>369</v>
      </c>
      <c r="V64" s="109" t="s">
        <v>369</v>
      </c>
      <c r="W64" s="109" t="s">
        <v>369</v>
      </c>
      <c r="X64" s="109" t="s">
        <v>369</v>
      </c>
      <c r="Y64" s="109" t="s">
        <v>369</v>
      </c>
      <c r="Z64" s="109" t="s">
        <v>369</v>
      </c>
      <c r="AA64" s="109" t="s">
        <v>369</v>
      </c>
      <c r="AB64" s="110">
        <v>7044800</v>
      </c>
      <c r="AC64" s="109" t="s">
        <v>369</v>
      </c>
      <c r="AD64" s="109" t="s">
        <v>369</v>
      </c>
      <c r="AE64" s="109" t="s">
        <v>369</v>
      </c>
      <c r="AF64" s="109" t="s">
        <v>369</v>
      </c>
      <c r="AG64" s="109" t="s">
        <v>369</v>
      </c>
      <c r="AH64" s="109" t="s">
        <v>369</v>
      </c>
      <c r="AI64" s="109" t="s">
        <v>369</v>
      </c>
      <c r="AJ64" s="109" t="s">
        <v>369</v>
      </c>
      <c r="AK64" s="109" t="s">
        <v>369</v>
      </c>
      <c r="AL64" s="109" t="s">
        <v>369</v>
      </c>
      <c r="AM64" s="109" t="s">
        <v>369</v>
      </c>
      <c r="AN64" s="109" t="s">
        <v>369</v>
      </c>
      <c r="AO64" s="109" t="s">
        <v>369</v>
      </c>
      <c r="AP64" s="110">
        <v>11519200</v>
      </c>
      <c r="AQ64" s="109" t="s">
        <v>369</v>
      </c>
      <c r="AR64" s="109" t="s">
        <v>369</v>
      </c>
      <c r="AS64" s="109" t="s">
        <v>369</v>
      </c>
      <c r="AT64" s="110">
        <v>11270308</v>
      </c>
      <c r="AU64" s="143"/>
      <c r="AV64" s="130" t="s">
        <v>111</v>
      </c>
      <c r="AW64" s="130" t="s">
        <v>111</v>
      </c>
      <c r="AX64" s="130" t="s">
        <v>111</v>
      </c>
      <c r="AY64" s="130" t="s">
        <v>111</v>
      </c>
      <c r="AZ64" s="130" t="s">
        <v>111</v>
      </c>
      <c r="BA64" s="130" t="s">
        <v>111</v>
      </c>
      <c r="BB64" s="130" t="s">
        <v>111</v>
      </c>
      <c r="BC64" s="130" t="s">
        <v>115</v>
      </c>
      <c r="BD64" s="130" t="s">
        <v>111</v>
      </c>
      <c r="BE64" s="130" t="s">
        <v>111</v>
      </c>
      <c r="BF64" s="130" t="s">
        <v>111</v>
      </c>
      <c r="BG64" s="130" t="s">
        <v>111</v>
      </c>
      <c r="BH64" s="130" t="s">
        <v>115</v>
      </c>
      <c r="BI64" s="130" t="s">
        <v>111</v>
      </c>
      <c r="BJ64" s="130" t="s">
        <v>111</v>
      </c>
      <c r="BK64" s="130" t="s">
        <v>111</v>
      </c>
      <c r="BL64" s="130" t="s">
        <v>115</v>
      </c>
      <c r="BM64" s="130" t="s">
        <v>115</v>
      </c>
      <c r="BN64" s="130" t="s">
        <v>111</v>
      </c>
      <c r="BO64" s="130" t="s">
        <v>115</v>
      </c>
      <c r="BP64" s="130" t="s">
        <v>111</v>
      </c>
      <c r="BQ64" s="130" t="s">
        <v>111</v>
      </c>
      <c r="BR64" s="130" t="s">
        <v>111</v>
      </c>
      <c r="BS64" s="130" t="s">
        <v>111</v>
      </c>
      <c r="BT64" s="130" t="s">
        <v>111</v>
      </c>
      <c r="BU64" s="130" t="s">
        <v>111</v>
      </c>
      <c r="BV64" s="130" t="s">
        <v>111</v>
      </c>
      <c r="BW64" s="130" t="s">
        <v>111</v>
      </c>
      <c r="BX64" s="130" t="s">
        <v>111</v>
      </c>
      <c r="BY64" s="130" t="s">
        <v>115</v>
      </c>
      <c r="BZ64" s="130" t="s">
        <v>111</v>
      </c>
      <c r="CA64" s="130" t="s">
        <v>111</v>
      </c>
      <c r="CB64" s="130" t="s">
        <v>111</v>
      </c>
      <c r="CC64" s="130" t="s">
        <v>111</v>
      </c>
      <c r="CD64" s="130" t="s">
        <v>111</v>
      </c>
      <c r="CE64" s="130" t="s">
        <v>111</v>
      </c>
      <c r="CF64" s="130" t="s">
        <v>111</v>
      </c>
      <c r="CG64" s="130" t="s">
        <v>111</v>
      </c>
      <c r="CH64" s="130" t="s">
        <v>111</v>
      </c>
      <c r="CI64" s="131" t="s">
        <v>111</v>
      </c>
      <c r="CJ64" s="131" t="s">
        <v>111</v>
      </c>
      <c r="CK64" s="131" t="s">
        <v>111</v>
      </c>
      <c r="CL64" s="131" t="s">
        <v>111</v>
      </c>
      <c r="CM64" s="131" t="s">
        <v>111</v>
      </c>
      <c r="CN64" s="131" t="s">
        <v>111</v>
      </c>
      <c r="CO64" s="131" t="s">
        <v>111</v>
      </c>
      <c r="CP64" s="131" t="s">
        <v>111</v>
      </c>
      <c r="CQ64" s="131" t="s">
        <v>111</v>
      </c>
      <c r="CR64" s="131" t="s">
        <v>111</v>
      </c>
      <c r="CS64" s="131" t="s">
        <v>111</v>
      </c>
      <c r="CT64" s="131" t="s">
        <v>111</v>
      </c>
      <c r="CU64" s="131" t="s">
        <v>115</v>
      </c>
      <c r="CV64" s="131" t="s">
        <v>111</v>
      </c>
      <c r="CW64" s="131" t="s">
        <v>111</v>
      </c>
      <c r="CX64" s="131" t="s">
        <v>111</v>
      </c>
      <c r="CY64" s="131" t="s">
        <v>111</v>
      </c>
      <c r="CZ64" s="131" t="s">
        <v>111</v>
      </c>
      <c r="DA64" s="131" t="s">
        <v>111</v>
      </c>
      <c r="DB64" s="131" t="s">
        <v>111</v>
      </c>
      <c r="DC64" s="131" t="s">
        <v>111</v>
      </c>
      <c r="DD64" s="131" t="s">
        <v>111</v>
      </c>
      <c r="DE64" s="131" t="s">
        <v>111</v>
      </c>
      <c r="DF64" s="131" t="s">
        <v>111</v>
      </c>
      <c r="DG64" s="131" t="s">
        <v>115</v>
      </c>
      <c r="DH64" s="131" t="s">
        <v>111</v>
      </c>
      <c r="DI64" s="131" t="s">
        <v>111</v>
      </c>
      <c r="DJ64" s="131" t="s">
        <v>115</v>
      </c>
      <c r="DK64" s="131" t="s">
        <v>111</v>
      </c>
      <c r="DL64" s="131" t="s">
        <v>111</v>
      </c>
      <c r="DM64" s="131" t="s">
        <v>111</v>
      </c>
      <c r="DN64" s="131" t="s">
        <v>111</v>
      </c>
      <c r="DO64" s="131" t="s">
        <v>111</v>
      </c>
      <c r="DP64" s="131" t="s">
        <v>111</v>
      </c>
      <c r="DQ64" s="131" t="s">
        <v>111</v>
      </c>
      <c r="DR64" s="131" t="s">
        <v>111</v>
      </c>
      <c r="DS64" s="131" t="s">
        <v>111</v>
      </c>
      <c r="DT64" s="131" t="s">
        <v>111</v>
      </c>
      <c r="DU64" s="131" t="s">
        <v>111</v>
      </c>
      <c r="DV64" s="132" t="s">
        <v>111</v>
      </c>
      <c r="DW64" s="132" t="s">
        <v>111</v>
      </c>
      <c r="DX64" s="132" t="s">
        <v>111</v>
      </c>
      <c r="DY64" s="132" t="s">
        <v>111</v>
      </c>
      <c r="DZ64" s="132" t="s">
        <v>111</v>
      </c>
      <c r="EA64" s="132" t="s">
        <v>111</v>
      </c>
      <c r="EB64" s="132" t="s">
        <v>111</v>
      </c>
      <c r="EC64" s="132" t="s">
        <v>111</v>
      </c>
      <c r="ED64" s="132" t="s">
        <v>111</v>
      </c>
      <c r="EE64" s="132" t="s">
        <v>111</v>
      </c>
      <c r="EF64" s="132" t="s">
        <v>111</v>
      </c>
      <c r="EG64" s="132" t="s">
        <v>111</v>
      </c>
      <c r="EH64" s="132" t="s">
        <v>111</v>
      </c>
      <c r="EI64" s="132" t="s">
        <v>111</v>
      </c>
      <c r="EJ64" s="132" t="s">
        <v>111</v>
      </c>
      <c r="EK64" s="132" t="s">
        <v>111</v>
      </c>
      <c r="EL64" s="132" t="s">
        <v>111</v>
      </c>
      <c r="EM64" s="132" t="s">
        <v>111</v>
      </c>
      <c r="EN64" s="132" t="s">
        <v>111</v>
      </c>
      <c r="EO64" s="132" t="s">
        <v>111</v>
      </c>
      <c r="EP64" s="132" t="s">
        <v>111</v>
      </c>
      <c r="EQ64" s="132" t="s">
        <v>111</v>
      </c>
      <c r="ER64" s="132" t="s">
        <v>111</v>
      </c>
      <c r="ES64" s="132" t="s">
        <v>111</v>
      </c>
      <c r="ET64" s="132" t="s">
        <v>115</v>
      </c>
      <c r="EU64" s="132" t="s">
        <v>111</v>
      </c>
      <c r="EV64" s="132" t="s">
        <v>111</v>
      </c>
      <c r="EW64" s="132" t="s">
        <v>111</v>
      </c>
      <c r="EX64" s="132" t="s">
        <v>111</v>
      </c>
      <c r="EY64" s="132" t="s">
        <v>115</v>
      </c>
      <c r="EZ64" s="132" t="s">
        <v>111</v>
      </c>
      <c r="FA64" s="132" t="s">
        <v>111</v>
      </c>
      <c r="FB64" s="132" t="s">
        <v>111</v>
      </c>
      <c r="FC64" s="132" t="s">
        <v>111</v>
      </c>
      <c r="FD64" s="132" t="s">
        <v>111</v>
      </c>
      <c r="FE64" s="132" t="s">
        <v>111</v>
      </c>
      <c r="FF64" s="132" t="s">
        <v>111</v>
      </c>
      <c r="FG64" s="132" t="s">
        <v>111</v>
      </c>
      <c r="FH64" s="132" t="s">
        <v>111</v>
      </c>
      <c r="FI64" s="136"/>
      <c r="FJ64" s="138" t="str">
        <f t="shared" si="5"/>
        <v>CUMPLE</v>
      </c>
      <c r="FK64" s="138" t="str">
        <f t="shared" si="6"/>
        <v>CUMPLE</v>
      </c>
      <c r="FL64" s="138" t="str">
        <f t="shared" si="7"/>
        <v>CUMPLE</v>
      </c>
      <c r="FM64" s="138" t="str">
        <f t="shared" si="8"/>
        <v>CUMPLE</v>
      </c>
      <c r="FN64" s="138" t="str">
        <f t="shared" si="9"/>
        <v>CUMPLE</v>
      </c>
      <c r="FO64" s="138" t="str">
        <f t="shared" si="10"/>
        <v>CUMPLE</v>
      </c>
      <c r="FP64" s="138" t="str">
        <f t="shared" si="11"/>
        <v>CUMPLE</v>
      </c>
      <c r="FQ64" s="138" t="str">
        <f t="shared" si="12"/>
        <v>NO CUMPLE</v>
      </c>
      <c r="FR64" s="138" t="str">
        <f t="shared" si="13"/>
        <v>CUMPLE</v>
      </c>
      <c r="FS64" s="138" t="str">
        <f t="shared" si="14"/>
        <v>CUMPLE</v>
      </c>
      <c r="FT64" s="138" t="str">
        <f t="shared" si="15"/>
        <v>CUMPLE</v>
      </c>
      <c r="FU64" s="138" t="str">
        <f t="shared" si="16"/>
        <v>CUMPLE</v>
      </c>
      <c r="FV64" s="138" t="str">
        <f t="shared" si="17"/>
        <v>NO CUMPLE</v>
      </c>
      <c r="FW64" s="138" t="str">
        <f t="shared" si="18"/>
        <v>CUMPLE</v>
      </c>
      <c r="FX64" s="138" t="str">
        <f t="shared" si="19"/>
        <v>CUMPLE</v>
      </c>
      <c r="FY64" s="138" t="str">
        <f t="shared" si="20"/>
        <v>CUMPLE</v>
      </c>
      <c r="FZ64" s="138" t="str">
        <f t="shared" si="21"/>
        <v>NO CUMPLE</v>
      </c>
      <c r="GA64" s="138" t="str">
        <f t="shared" si="22"/>
        <v>NO CUMPLE</v>
      </c>
      <c r="GB64" s="138" t="str">
        <f t="shared" si="23"/>
        <v>CUMPLE</v>
      </c>
      <c r="GC64" s="138" t="str">
        <f t="shared" si="24"/>
        <v>NO CUMPLE</v>
      </c>
      <c r="GD64" s="138" t="str">
        <f t="shared" si="25"/>
        <v>CUMPLE</v>
      </c>
      <c r="GE64" s="138" t="str">
        <f t="shared" si="26"/>
        <v>CUMPLE</v>
      </c>
      <c r="GF64" s="138" t="str">
        <f t="shared" si="27"/>
        <v>CUMPLE</v>
      </c>
      <c r="GG64" s="138" t="str">
        <f t="shared" si="28"/>
        <v>CUMPLE</v>
      </c>
      <c r="GH64" s="138" t="str">
        <f t="shared" si="29"/>
        <v>NO CUMPLE</v>
      </c>
      <c r="GI64" s="138" t="str">
        <f t="shared" si="30"/>
        <v>CUMPLE</v>
      </c>
      <c r="GJ64" s="138" t="str">
        <f t="shared" si="31"/>
        <v>CUMPLE</v>
      </c>
      <c r="GK64" s="138" t="str">
        <f t="shared" si="32"/>
        <v>NO CUMPLE</v>
      </c>
      <c r="GL64" s="138" t="str">
        <f t="shared" si="33"/>
        <v>CUMPLE</v>
      </c>
      <c r="GM64" s="138" t="str">
        <f t="shared" si="34"/>
        <v>NO CUMPLE</v>
      </c>
      <c r="GN64" s="138" t="str">
        <f t="shared" si="35"/>
        <v>CUMPLE</v>
      </c>
      <c r="GO64" s="138" t="str">
        <f t="shared" si="36"/>
        <v>CUMPLE</v>
      </c>
      <c r="GP64" s="138" t="str">
        <f t="shared" si="37"/>
        <v>CUMPLE</v>
      </c>
      <c r="GQ64" s="138" t="str">
        <f t="shared" si="38"/>
        <v>CUMPLE</v>
      </c>
      <c r="GR64" s="138" t="str">
        <f t="shared" si="39"/>
        <v>CUMPLE</v>
      </c>
      <c r="GS64" s="138" t="str">
        <f t="shared" si="40"/>
        <v>CUMPLE</v>
      </c>
      <c r="GT64" s="138" t="str">
        <f t="shared" si="41"/>
        <v>CUMPLE</v>
      </c>
      <c r="GU64" s="138" t="str">
        <f t="shared" si="42"/>
        <v>CUMPLE</v>
      </c>
      <c r="GV64" s="138" t="str">
        <f t="shared" si="43"/>
        <v>CUMPLE</v>
      </c>
      <c r="GW64" s="141"/>
      <c r="GX64" s="124" t="s">
        <v>115</v>
      </c>
      <c r="GY64" s="124" t="s">
        <v>369</v>
      </c>
      <c r="GZ64" s="124" t="s">
        <v>369</v>
      </c>
      <c r="HA64" s="124" t="s">
        <v>111</v>
      </c>
      <c r="HB64" s="124" t="s">
        <v>369</v>
      </c>
      <c r="HC64" s="124" t="s">
        <v>369</v>
      </c>
      <c r="HD64" s="124" t="s">
        <v>369</v>
      </c>
      <c r="HE64" s="124" t="s">
        <v>369</v>
      </c>
      <c r="HF64" s="124" t="s">
        <v>369</v>
      </c>
      <c r="HG64" s="124" t="s">
        <v>369</v>
      </c>
      <c r="HH64" s="124" t="s">
        <v>111</v>
      </c>
      <c r="HI64" s="124" t="s">
        <v>369</v>
      </c>
      <c r="HJ64" s="124" t="s">
        <v>369</v>
      </c>
      <c r="HK64" s="124" t="s">
        <v>369</v>
      </c>
      <c r="HL64" s="124" t="s">
        <v>369</v>
      </c>
      <c r="HM64" s="124" t="s">
        <v>369</v>
      </c>
      <c r="HN64" s="124" t="s">
        <v>369</v>
      </c>
      <c r="HO64" s="124" t="s">
        <v>369</v>
      </c>
      <c r="HP64" s="124" t="s">
        <v>369</v>
      </c>
      <c r="HQ64" s="124" t="s">
        <v>369</v>
      </c>
      <c r="HR64" s="124" t="s">
        <v>111</v>
      </c>
      <c r="HS64" s="124" t="s">
        <v>369</v>
      </c>
      <c r="HT64" s="124" t="s">
        <v>369</v>
      </c>
      <c r="HU64" s="124" t="s">
        <v>369</v>
      </c>
      <c r="HV64" s="124" t="s">
        <v>369</v>
      </c>
      <c r="HW64" s="124" t="s">
        <v>369</v>
      </c>
      <c r="HX64" s="124" t="s">
        <v>369</v>
      </c>
      <c r="HY64" s="124" t="s">
        <v>369</v>
      </c>
      <c r="HZ64" s="124" t="s">
        <v>369</v>
      </c>
      <c r="IA64" s="124" t="s">
        <v>369</v>
      </c>
      <c r="IB64" s="124" t="s">
        <v>369</v>
      </c>
      <c r="IC64" s="124" t="s">
        <v>369</v>
      </c>
      <c r="ID64" s="124" t="s">
        <v>369</v>
      </c>
      <c r="IE64" s="124" t="s">
        <v>369</v>
      </c>
      <c r="IF64" s="124" t="s">
        <v>111</v>
      </c>
      <c r="IG64" s="124" t="s">
        <v>369</v>
      </c>
      <c r="IH64" s="124" t="s">
        <v>369</v>
      </c>
      <c r="II64" s="124" t="s">
        <v>369</v>
      </c>
      <c r="IJ64" s="124" t="s">
        <v>111</v>
      </c>
      <c r="IK64" s="142"/>
      <c r="IL64" s="154" t="s">
        <v>111</v>
      </c>
      <c r="IM64" s="154" t="s">
        <v>369</v>
      </c>
      <c r="IN64" s="154" t="s">
        <v>369</v>
      </c>
      <c r="IO64" s="154" t="s">
        <v>111</v>
      </c>
      <c r="IP64" s="154" t="s">
        <v>369</v>
      </c>
      <c r="IQ64" s="154" t="s">
        <v>369</v>
      </c>
      <c r="IR64" s="154" t="s">
        <v>369</v>
      </c>
      <c r="IS64" s="154" t="s">
        <v>369</v>
      </c>
      <c r="IT64" s="154" t="s">
        <v>369</v>
      </c>
      <c r="IU64" s="154" t="s">
        <v>369</v>
      </c>
      <c r="IV64" s="154" t="s">
        <v>111</v>
      </c>
      <c r="IW64" s="154" t="s">
        <v>369</v>
      </c>
      <c r="IX64" s="154" t="s">
        <v>369</v>
      </c>
      <c r="IY64" s="154" t="s">
        <v>369</v>
      </c>
      <c r="IZ64" s="154" t="s">
        <v>369</v>
      </c>
      <c r="JA64" s="154" t="s">
        <v>369</v>
      </c>
      <c r="JB64" s="154" t="s">
        <v>369</v>
      </c>
      <c r="JC64" s="154" t="s">
        <v>369</v>
      </c>
      <c r="JD64" s="154" t="s">
        <v>369</v>
      </c>
      <c r="JE64" s="154" t="s">
        <v>369</v>
      </c>
      <c r="JF64" s="154" t="s">
        <v>111</v>
      </c>
      <c r="JG64" s="154" t="s">
        <v>369</v>
      </c>
      <c r="JH64" s="154" t="s">
        <v>369</v>
      </c>
      <c r="JI64" s="154" t="s">
        <v>369</v>
      </c>
      <c r="JJ64" s="154" t="s">
        <v>369</v>
      </c>
      <c r="JK64" s="154" t="s">
        <v>369</v>
      </c>
      <c r="JL64" s="154" t="s">
        <v>369</v>
      </c>
      <c r="JM64" s="154" t="s">
        <v>369</v>
      </c>
      <c r="JN64" s="154" t="s">
        <v>369</v>
      </c>
      <c r="JO64" s="154" t="s">
        <v>369</v>
      </c>
      <c r="JP64" s="154" t="s">
        <v>369</v>
      </c>
      <c r="JQ64" s="154" t="s">
        <v>369</v>
      </c>
      <c r="JR64" s="154" t="s">
        <v>369</v>
      </c>
      <c r="JS64" s="154" t="s">
        <v>369</v>
      </c>
      <c r="JT64" s="154" t="s">
        <v>111</v>
      </c>
      <c r="JU64" s="154" t="s">
        <v>369</v>
      </c>
      <c r="JV64" s="154" t="s">
        <v>369</v>
      </c>
      <c r="JW64" s="154" t="s">
        <v>369</v>
      </c>
      <c r="JX64" s="154" t="s">
        <v>111</v>
      </c>
      <c r="JY64" s="141"/>
      <c r="JZ64" s="166" t="str">
        <f t="shared" si="44"/>
        <v/>
      </c>
      <c r="KA64" s="166" t="str">
        <f t="shared" si="45"/>
        <v/>
      </c>
      <c r="KB64" s="166" t="str">
        <f t="shared" si="46"/>
        <v/>
      </c>
      <c r="KC64" s="166">
        <f t="shared" si="47"/>
        <v>7363720</v>
      </c>
      <c r="KD64" s="166" t="str">
        <f t="shared" si="48"/>
        <v/>
      </c>
      <c r="KE64" s="166" t="str">
        <f t="shared" si="49"/>
        <v/>
      </c>
      <c r="KF64" s="166" t="str">
        <f t="shared" si="50"/>
        <v/>
      </c>
      <c r="KG64" s="166" t="str">
        <f t="shared" si="51"/>
        <v/>
      </c>
      <c r="KH64" s="166" t="str">
        <f t="shared" si="52"/>
        <v/>
      </c>
      <c r="KI64" s="166" t="str">
        <f t="shared" si="53"/>
        <v/>
      </c>
      <c r="KJ64" s="166">
        <f t="shared" si="54"/>
        <v>9282000</v>
      </c>
      <c r="KK64" s="166" t="str">
        <f t="shared" si="55"/>
        <v/>
      </c>
      <c r="KL64" s="166" t="str">
        <f t="shared" si="56"/>
        <v/>
      </c>
      <c r="KM64" s="166" t="str">
        <f t="shared" si="57"/>
        <v/>
      </c>
      <c r="KN64" s="166" t="str">
        <f t="shared" si="58"/>
        <v/>
      </c>
      <c r="KO64" s="166" t="str">
        <f t="shared" si="59"/>
        <v/>
      </c>
      <c r="KP64" s="166" t="str">
        <f t="shared" si="60"/>
        <v/>
      </c>
      <c r="KQ64" s="166" t="str">
        <f t="shared" si="61"/>
        <v/>
      </c>
      <c r="KR64" s="166" t="str">
        <f t="shared" si="62"/>
        <v/>
      </c>
      <c r="KS64" s="166" t="str">
        <f t="shared" si="63"/>
        <v/>
      </c>
      <c r="KT64" s="166">
        <f t="shared" si="64"/>
        <v>7044800</v>
      </c>
      <c r="KU64" s="166" t="str">
        <f t="shared" si="65"/>
        <v/>
      </c>
      <c r="KV64" s="166" t="str">
        <f t="shared" si="66"/>
        <v/>
      </c>
      <c r="KW64" s="166" t="str">
        <f t="shared" si="67"/>
        <v/>
      </c>
      <c r="KX64" s="166" t="str">
        <f t="shared" si="68"/>
        <v/>
      </c>
      <c r="KY64" s="166" t="str">
        <f t="shared" si="69"/>
        <v/>
      </c>
      <c r="KZ64" s="166" t="str">
        <f t="shared" si="70"/>
        <v/>
      </c>
      <c r="LA64" s="166" t="str">
        <f t="shared" si="71"/>
        <v/>
      </c>
      <c r="LB64" s="166" t="str">
        <f t="shared" si="72"/>
        <v/>
      </c>
      <c r="LC64" s="166" t="str">
        <f t="shared" si="73"/>
        <v/>
      </c>
      <c r="LD64" s="166" t="str">
        <f t="shared" si="74"/>
        <v/>
      </c>
      <c r="LE64" s="166" t="str">
        <f t="shared" si="75"/>
        <v/>
      </c>
      <c r="LF64" s="166" t="str">
        <f t="shared" si="76"/>
        <v/>
      </c>
      <c r="LG64" s="166" t="str">
        <f t="shared" si="77"/>
        <v/>
      </c>
      <c r="LH64" s="166">
        <f t="shared" si="78"/>
        <v>11519200</v>
      </c>
      <c r="LI64" s="166" t="str">
        <f t="shared" si="79"/>
        <v/>
      </c>
      <c r="LJ64" s="166" t="str">
        <f t="shared" si="80"/>
        <v/>
      </c>
      <c r="LK64" s="166" t="str">
        <f t="shared" si="81"/>
        <v/>
      </c>
      <c r="LL64" s="166">
        <f t="shared" si="82"/>
        <v>11270308</v>
      </c>
      <c r="LM64" s="168">
        <f t="shared" si="83"/>
        <v>7044800</v>
      </c>
      <c r="LN64" s="115">
        <v>24</v>
      </c>
      <c r="LO64" s="115"/>
      <c r="LP64" s="115"/>
      <c r="LQ64" s="115">
        <v>61</v>
      </c>
      <c r="LR64" s="115"/>
      <c r="LS64" s="115"/>
      <c r="LT64" s="115"/>
      <c r="LU64" s="115"/>
      <c r="LV64" s="115"/>
      <c r="LW64" s="115"/>
      <c r="LX64" s="115">
        <v>61</v>
      </c>
      <c r="LY64" s="115"/>
      <c r="LZ64" s="115"/>
      <c r="MA64" s="115"/>
      <c r="MB64" s="115"/>
      <c r="MC64" s="115"/>
      <c r="MD64" s="115"/>
      <c r="ME64" s="115"/>
      <c r="MF64" s="115"/>
      <c r="MG64" s="115"/>
      <c r="MH64" s="115">
        <v>24</v>
      </c>
      <c r="MI64" s="115"/>
      <c r="MJ64" s="115"/>
      <c r="MK64" s="115"/>
      <c r="ML64" s="115"/>
      <c r="MM64" s="115"/>
      <c r="MN64" s="115"/>
      <c r="MO64" s="115"/>
      <c r="MP64" s="115"/>
      <c r="MQ64" s="115"/>
      <c r="MR64" s="115"/>
      <c r="MS64" s="115"/>
      <c r="MT64" s="115"/>
      <c r="MU64" s="115"/>
      <c r="MV64" s="115">
        <v>60</v>
      </c>
      <c r="MW64" s="115"/>
      <c r="MX64" s="115"/>
      <c r="MY64" s="115"/>
      <c r="MZ64" s="115">
        <v>61</v>
      </c>
      <c r="NA64" s="142"/>
      <c r="NB64" s="115">
        <f t="shared" si="84"/>
        <v>0</v>
      </c>
      <c r="NC64" s="115">
        <f t="shared" si="85"/>
        <v>0</v>
      </c>
      <c r="ND64" s="115">
        <f t="shared" si="86"/>
        <v>0</v>
      </c>
      <c r="NE64" s="115">
        <f t="shared" si="87"/>
        <v>55</v>
      </c>
      <c r="NF64" s="115">
        <f t="shared" si="88"/>
        <v>0</v>
      </c>
      <c r="NG64" s="115">
        <f t="shared" si="89"/>
        <v>0</v>
      </c>
      <c r="NH64" s="115">
        <f t="shared" si="90"/>
        <v>0</v>
      </c>
      <c r="NI64" s="115">
        <f t="shared" si="91"/>
        <v>0</v>
      </c>
      <c r="NJ64" s="115">
        <f t="shared" si="92"/>
        <v>0</v>
      </c>
      <c r="NK64" s="115">
        <f t="shared" si="93"/>
        <v>0</v>
      </c>
      <c r="NL64" s="115">
        <f t="shared" si="94"/>
        <v>55</v>
      </c>
      <c r="NM64" s="115">
        <f t="shared" si="95"/>
        <v>0</v>
      </c>
      <c r="NN64" s="115">
        <f t="shared" si="96"/>
        <v>0</v>
      </c>
      <c r="NO64" s="115">
        <f t="shared" si="97"/>
        <v>0</v>
      </c>
      <c r="NP64" s="115">
        <f t="shared" si="98"/>
        <v>0</v>
      </c>
      <c r="NQ64" s="115">
        <f t="shared" si="99"/>
        <v>0</v>
      </c>
      <c r="NR64" s="115">
        <f t="shared" si="100"/>
        <v>0</v>
      </c>
      <c r="NS64" s="115">
        <f t="shared" si="101"/>
        <v>0</v>
      </c>
      <c r="NT64" s="115">
        <f t="shared" si="102"/>
        <v>0</v>
      </c>
      <c r="NU64" s="115">
        <f t="shared" si="103"/>
        <v>0</v>
      </c>
      <c r="NV64" s="115">
        <f t="shared" si="104"/>
        <v>0</v>
      </c>
      <c r="NW64" s="115">
        <f t="shared" si="105"/>
        <v>0</v>
      </c>
      <c r="NX64" s="115">
        <f t="shared" si="106"/>
        <v>0</v>
      </c>
      <c r="NY64" s="115">
        <f t="shared" si="107"/>
        <v>0</v>
      </c>
      <c r="NZ64" s="115">
        <f t="shared" si="108"/>
        <v>0</v>
      </c>
      <c r="OA64" s="115">
        <f t="shared" si="109"/>
        <v>0</v>
      </c>
      <c r="OB64" s="115">
        <f t="shared" si="110"/>
        <v>0</v>
      </c>
      <c r="OC64" s="115">
        <f t="shared" si="111"/>
        <v>0</v>
      </c>
      <c r="OD64" s="115">
        <f t="shared" si="112"/>
        <v>0</v>
      </c>
      <c r="OE64" s="115">
        <f t="shared" si="113"/>
        <v>0</v>
      </c>
      <c r="OF64" s="115">
        <f t="shared" si="114"/>
        <v>0</v>
      </c>
      <c r="OG64" s="115">
        <f t="shared" si="115"/>
        <v>0</v>
      </c>
      <c r="OH64" s="115">
        <f t="shared" si="116"/>
        <v>0</v>
      </c>
      <c r="OI64" s="115">
        <f t="shared" si="117"/>
        <v>0</v>
      </c>
      <c r="OJ64" s="115">
        <f t="shared" si="118"/>
        <v>55</v>
      </c>
      <c r="OK64" s="115">
        <f t="shared" si="119"/>
        <v>0</v>
      </c>
      <c r="OL64" s="115">
        <f t="shared" si="120"/>
        <v>0</v>
      </c>
      <c r="OM64" s="115">
        <f t="shared" si="121"/>
        <v>0</v>
      </c>
      <c r="ON64" s="115">
        <f t="shared" si="122"/>
        <v>55</v>
      </c>
      <c r="OO64" s="142"/>
      <c r="OP64" s="170" t="str">
        <f t="shared" si="123"/>
        <v/>
      </c>
      <c r="OQ64" s="170" t="str">
        <f t="shared" si="124"/>
        <v/>
      </c>
      <c r="OR64" s="170" t="str">
        <f t="shared" si="125"/>
        <v/>
      </c>
      <c r="OS64" s="170">
        <f t="shared" si="126"/>
        <v>43.051066580478349</v>
      </c>
      <c r="OT64" s="170" t="str">
        <f t="shared" si="127"/>
        <v/>
      </c>
      <c r="OU64" s="170" t="str">
        <f t="shared" si="128"/>
        <v/>
      </c>
      <c r="OV64" s="170" t="str">
        <f t="shared" si="129"/>
        <v/>
      </c>
      <c r="OW64" s="170" t="str">
        <f t="shared" si="130"/>
        <v/>
      </c>
      <c r="OX64" s="170" t="str">
        <f t="shared" si="131"/>
        <v/>
      </c>
      <c r="OY64" s="170" t="str">
        <f t="shared" si="132"/>
        <v/>
      </c>
      <c r="OZ64" s="170">
        <f t="shared" si="133"/>
        <v>34.153846153846153</v>
      </c>
      <c r="PA64" s="170" t="str">
        <f t="shared" si="134"/>
        <v/>
      </c>
      <c r="PB64" s="170" t="str">
        <f t="shared" si="135"/>
        <v/>
      </c>
      <c r="PC64" s="170" t="str">
        <f t="shared" si="136"/>
        <v/>
      </c>
      <c r="PD64" s="170" t="str">
        <f t="shared" si="137"/>
        <v/>
      </c>
      <c r="PE64" s="170" t="str">
        <f t="shared" si="138"/>
        <v/>
      </c>
      <c r="PF64" s="170" t="str">
        <f t="shared" si="139"/>
        <v/>
      </c>
      <c r="PG64" s="170" t="str">
        <f t="shared" si="140"/>
        <v/>
      </c>
      <c r="PH64" s="170" t="str">
        <f t="shared" si="141"/>
        <v/>
      </c>
      <c r="PI64" s="170" t="str">
        <f t="shared" si="142"/>
        <v/>
      </c>
      <c r="PJ64" s="170">
        <f t="shared" si="143"/>
        <v>45</v>
      </c>
      <c r="PK64" s="170" t="str">
        <f t="shared" si="144"/>
        <v/>
      </c>
      <c r="PL64" s="170" t="str">
        <f t="shared" si="145"/>
        <v/>
      </c>
      <c r="PM64" s="170" t="str">
        <f t="shared" si="146"/>
        <v/>
      </c>
      <c r="PN64" s="170" t="str">
        <f t="shared" si="147"/>
        <v/>
      </c>
      <c r="PO64" s="170" t="str">
        <f t="shared" si="148"/>
        <v/>
      </c>
      <c r="PP64" s="170" t="str">
        <f t="shared" si="149"/>
        <v/>
      </c>
      <c r="PQ64" s="170" t="str">
        <f t="shared" si="150"/>
        <v/>
      </c>
      <c r="PR64" s="170" t="str">
        <f t="shared" si="151"/>
        <v/>
      </c>
      <c r="PS64" s="170" t="str">
        <f t="shared" si="152"/>
        <v/>
      </c>
      <c r="PT64" s="170" t="str">
        <f t="shared" si="153"/>
        <v/>
      </c>
      <c r="PU64" s="170" t="str">
        <f t="shared" si="154"/>
        <v/>
      </c>
      <c r="PV64" s="170" t="str">
        <f t="shared" si="155"/>
        <v/>
      </c>
      <c r="PW64" s="170" t="str">
        <f t="shared" si="156"/>
        <v/>
      </c>
      <c r="PX64" s="170">
        <f t="shared" si="157"/>
        <v>27.520661157024794</v>
      </c>
      <c r="PY64" s="170" t="str">
        <f t="shared" si="158"/>
        <v/>
      </c>
      <c r="PZ64" s="170" t="str">
        <f t="shared" si="159"/>
        <v/>
      </c>
      <c r="QA64" s="170" t="str">
        <f t="shared" si="160"/>
        <v/>
      </c>
      <c r="QB64" s="170">
        <f t="shared" si="161"/>
        <v>28.128423819473255</v>
      </c>
      <c r="QC64" s="172"/>
      <c r="QD64" s="171" t="str">
        <f t="shared" si="162"/>
        <v/>
      </c>
      <c r="QE64" s="172" t="str">
        <f t="shared" si="163"/>
        <v/>
      </c>
      <c r="QF64" s="172" t="str">
        <f t="shared" si="164"/>
        <v/>
      </c>
      <c r="QG64" s="172">
        <f t="shared" si="165"/>
        <v>98.051066580478349</v>
      </c>
      <c r="QH64" s="172" t="str">
        <f t="shared" si="166"/>
        <v/>
      </c>
      <c r="QI64" s="172" t="str">
        <f t="shared" si="167"/>
        <v/>
      </c>
      <c r="QJ64" s="172" t="str">
        <f t="shared" si="168"/>
        <v/>
      </c>
      <c r="QK64" s="172" t="str">
        <f t="shared" si="169"/>
        <v/>
      </c>
      <c r="QL64" s="172" t="str">
        <f t="shared" si="170"/>
        <v/>
      </c>
      <c r="QM64" s="172" t="str">
        <f t="shared" si="171"/>
        <v/>
      </c>
      <c r="QN64" s="172">
        <f t="shared" si="172"/>
        <v>89.15384615384616</v>
      </c>
      <c r="QO64" s="172" t="str">
        <f t="shared" si="173"/>
        <v/>
      </c>
      <c r="QP64" s="172" t="str">
        <f t="shared" si="174"/>
        <v/>
      </c>
      <c r="QQ64" s="172" t="str">
        <f t="shared" si="175"/>
        <v/>
      </c>
      <c r="QR64" s="172" t="str">
        <f t="shared" si="176"/>
        <v/>
      </c>
      <c r="QS64" s="172" t="str">
        <f t="shared" si="177"/>
        <v/>
      </c>
      <c r="QT64" s="172" t="str">
        <f t="shared" si="178"/>
        <v/>
      </c>
      <c r="QU64" s="172" t="str">
        <f t="shared" si="179"/>
        <v/>
      </c>
      <c r="QV64" s="172" t="str">
        <f t="shared" si="180"/>
        <v/>
      </c>
      <c r="QW64" s="172" t="str">
        <f t="shared" si="181"/>
        <v/>
      </c>
      <c r="QX64" s="172">
        <f t="shared" si="182"/>
        <v>45</v>
      </c>
      <c r="QY64" s="172" t="str">
        <f t="shared" si="183"/>
        <v/>
      </c>
      <c r="QZ64" s="172" t="str">
        <f t="shared" si="184"/>
        <v/>
      </c>
      <c r="RA64" s="172" t="str">
        <f t="shared" si="185"/>
        <v/>
      </c>
      <c r="RB64" s="172" t="str">
        <f t="shared" si="186"/>
        <v/>
      </c>
      <c r="RC64" s="172" t="str">
        <f t="shared" si="187"/>
        <v/>
      </c>
      <c r="RD64" s="172" t="str">
        <f t="shared" si="188"/>
        <v/>
      </c>
      <c r="RE64" s="172" t="str">
        <f t="shared" si="189"/>
        <v/>
      </c>
      <c r="RF64" s="172" t="str">
        <f t="shared" si="190"/>
        <v/>
      </c>
      <c r="RG64" s="172" t="str">
        <f t="shared" si="191"/>
        <v/>
      </c>
      <c r="RH64" s="172" t="str">
        <f t="shared" si="192"/>
        <v/>
      </c>
      <c r="RI64" s="172" t="str">
        <f t="shared" si="193"/>
        <v/>
      </c>
      <c r="RJ64" s="172" t="str">
        <f t="shared" si="194"/>
        <v/>
      </c>
      <c r="RK64" s="172" t="str">
        <f t="shared" si="195"/>
        <v/>
      </c>
      <c r="RL64" s="172">
        <f t="shared" si="196"/>
        <v>82.52066115702479</v>
      </c>
      <c r="RM64" s="172" t="str">
        <f t="shared" si="197"/>
        <v/>
      </c>
      <c r="RN64" s="172" t="str">
        <f t="shared" si="198"/>
        <v/>
      </c>
      <c r="RO64" s="172" t="str">
        <f t="shared" si="199"/>
        <v/>
      </c>
      <c r="RP64" s="172">
        <f t="shared" si="200"/>
        <v>83.128423819473255</v>
      </c>
      <c r="RQ64" s="173">
        <f t="shared" si="201"/>
        <v>98.051066580478349</v>
      </c>
      <c r="RR64" s="21" t="str">
        <f t="shared" si="202"/>
        <v>ANALYTICA SAS</v>
      </c>
      <c r="RS64" s="21" t="str">
        <f t="shared" si="203"/>
        <v/>
      </c>
      <c r="RT64" s="21" t="str">
        <f t="shared" si="204"/>
        <v/>
      </c>
      <c r="RU64" s="21" t="str">
        <f t="shared" si="205"/>
        <v/>
      </c>
      <c r="RV64" s="21" t="str">
        <f t="shared" si="206"/>
        <v/>
      </c>
      <c r="RW64" s="21" t="str">
        <f t="shared" si="207"/>
        <v/>
      </c>
      <c r="RX64" s="174" t="str">
        <f t="shared" si="208"/>
        <v>ANALYTICA SAS</v>
      </c>
      <c r="RY64" s="175">
        <f t="shared" si="209"/>
        <v>7363720</v>
      </c>
      <c r="RZ64" s="175" t="str">
        <f t="shared" si="210"/>
        <v/>
      </c>
      <c r="SA64" s="175" t="str">
        <f t="shared" si="211"/>
        <v/>
      </c>
      <c r="SB64" s="175" t="str">
        <f t="shared" si="212"/>
        <v/>
      </c>
      <c r="SC64" s="175" t="str">
        <f t="shared" si="213"/>
        <v/>
      </c>
      <c r="SD64" s="175" t="str">
        <f t="shared" si="214"/>
        <v/>
      </c>
      <c r="SE64" s="175">
        <f t="shared" si="215"/>
        <v>7363720</v>
      </c>
      <c r="SF64" s="176"/>
    </row>
    <row r="65" spans="1:500" ht="25.5" hidden="1">
      <c r="A65" s="86">
        <v>55</v>
      </c>
      <c r="B65" s="83" t="s">
        <v>198</v>
      </c>
      <c r="C65" s="98" t="s">
        <v>218</v>
      </c>
      <c r="D65" s="84" t="s">
        <v>219</v>
      </c>
      <c r="E65" s="76" t="s">
        <v>225</v>
      </c>
      <c r="F65" s="89">
        <v>1</v>
      </c>
      <c r="G65" s="106">
        <v>6530720</v>
      </c>
      <c r="H65" s="109" t="s">
        <v>369</v>
      </c>
      <c r="I65" s="109" t="s">
        <v>369</v>
      </c>
      <c r="J65" s="109" t="s">
        <v>369</v>
      </c>
      <c r="K65" s="110">
        <v>5226480</v>
      </c>
      <c r="L65" s="109" t="s">
        <v>369</v>
      </c>
      <c r="M65" s="109" t="s">
        <v>369</v>
      </c>
      <c r="N65" s="110">
        <v>6019816.1100000003</v>
      </c>
      <c r="O65" s="109" t="s">
        <v>369</v>
      </c>
      <c r="P65" s="109" t="s">
        <v>369</v>
      </c>
      <c r="Q65" s="109" t="s">
        <v>369</v>
      </c>
      <c r="R65" s="111">
        <v>5712000</v>
      </c>
      <c r="S65" s="109" t="s">
        <v>369</v>
      </c>
      <c r="T65" s="109" t="s">
        <v>369</v>
      </c>
      <c r="U65" s="109" t="s">
        <v>369</v>
      </c>
      <c r="V65" s="109" t="s">
        <v>369</v>
      </c>
      <c r="W65" s="109" t="s">
        <v>369</v>
      </c>
      <c r="X65" s="109" t="s">
        <v>369</v>
      </c>
      <c r="Y65" s="109" t="s">
        <v>369</v>
      </c>
      <c r="Z65" s="109" t="s">
        <v>369</v>
      </c>
      <c r="AA65" s="109" t="s">
        <v>369</v>
      </c>
      <c r="AB65" s="110">
        <v>4160240</v>
      </c>
      <c r="AC65" s="109" t="s">
        <v>369</v>
      </c>
      <c r="AD65" s="109" t="s">
        <v>369</v>
      </c>
      <c r="AE65" s="109" t="s">
        <v>369</v>
      </c>
      <c r="AF65" s="109" t="s">
        <v>369</v>
      </c>
      <c r="AG65" s="109" t="s">
        <v>369</v>
      </c>
      <c r="AH65" s="109" t="s">
        <v>369</v>
      </c>
      <c r="AI65" s="109" t="s">
        <v>369</v>
      </c>
      <c r="AJ65" s="109" t="s">
        <v>369</v>
      </c>
      <c r="AK65" s="109" t="s">
        <v>369</v>
      </c>
      <c r="AL65" s="109" t="s">
        <v>369</v>
      </c>
      <c r="AM65" s="109" t="s">
        <v>369</v>
      </c>
      <c r="AN65" s="109" t="s">
        <v>369</v>
      </c>
      <c r="AO65" s="109" t="s">
        <v>369</v>
      </c>
      <c r="AP65" s="109" t="s">
        <v>369</v>
      </c>
      <c r="AQ65" s="109" t="s">
        <v>369</v>
      </c>
      <c r="AR65" s="109" t="s">
        <v>369</v>
      </c>
      <c r="AS65" s="109" t="s">
        <v>369</v>
      </c>
      <c r="AT65" s="110">
        <v>6269491.2000000002</v>
      </c>
      <c r="AU65" s="143"/>
      <c r="AV65" s="130" t="s">
        <v>111</v>
      </c>
      <c r="AW65" s="130" t="s">
        <v>111</v>
      </c>
      <c r="AX65" s="130" t="s">
        <v>111</v>
      </c>
      <c r="AY65" s="130" t="s">
        <v>111</v>
      </c>
      <c r="AZ65" s="130" t="s">
        <v>111</v>
      </c>
      <c r="BA65" s="130" t="s">
        <v>111</v>
      </c>
      <c r="BB65" s="130" t="s">
        <v>111</v>
      </c>
      <c r="BC65" s="130" t="s">
        <v>115</v>
      </c>
      <c r="BD65" s="130" t="s">
        <v>111</v>
      </c>
      <c r="BE65" s="130" t="s">
        <v>111</v>
      </c>
      <c r="BF65" s="130" t="s">
        <v>111</v>
      </c>
      <c r="BG65" s="130" t="s">
        <v>111</v>
      </c>
      <c r="BH65" s="130" t="s">
        <v>115</v>
      </c>
      <c r="BI65" s="130" t="s">
        <v>111</v>
      </c>
      <c r="BJ65" s="130" t="s">
        <v>111</v>
      </c>
      <c r="BK65" s="130" t="s">
        <v>111</v>
      </c>
      <c r="BL65" s="130" t="s">
        <v>115</v>
      </c>
      <c r="BM65" s="130" t="s">
        <v>115</v>
      </c>
      <c r="BN65" s="130" t="s">
        <v>111</v>
      </c>
      <c r="BO65" s="130" t="s">
        <v>115</v>
      </c>
      <c r="BP65" s="130" t="s">
        <v>111</v>
      </c>
      <c r="BQ65" s="130" t="s">
        <v>111</v>
      </c>
      <c r="BR65" s="130" t="s">
        <v>111</v>
      </c>
      <c r="BS65" s="130" t="s">
        <v>111</v>
      </c>
      <c r="BT65" s="130" t="s">
        <v>111</v>
      </c>
      <c r="BU65" s="130" t="s">
        <v>111</v>
      </c>
      <c r="BV65" s="130" t="s">
        <v>111</v>
      </c>
      <c r="BW65" s="130" t="s">
        <v>111</v>
      </c>
      <c r="BX65" s="130" t="s">
        <v>111</v>
      </c>
      <c r="BY65" s="130" t="s">
        <v>115</v>
      </c>
      <c r="BZ65" s="130" t="s">
        <v>111</v>
      </c>
      <c r="CA65" s="130" t="s">
        <v>111</v>
      </c>
      <c r="CB65" s="130" t="s">
        <v>111</v>
      </c>
      <c r="CC65" s="130" t="s">
        <v>111</v>
      </c>
      <c r="CD65" s="130" t="s">
        <v>111</v>
      </c>
      <c r="CE65" s="130" t="s">
        <v>111</v>
      </c>
      <c r="CF65" s="130" t="s">
        <v>111</v>
      </c>
      <c r="CG65" s="130" t="s">
        <v>111</v>
      </c>
      <c r="CH65" s="130" t="s">
        <v>111</v>
      </c>
      <c r="CI65" s="131" t="s">
        <v>111</v>
      </c>
      <c r="CJ65" s="131" t="s">
        <v>111</v>
      </c>
      <c r="CK65" s="131" t="s">
        <v>111</v>
      </c>
      <c r="CL65" s="131" t="s">
        <v>111</v>
      </c>
      <c r="CM65" s="131" t="s">
        <v>111</v>
      </c>
      <c r="CN65" s="131" t="s">
        <v>111</v>
      </c>
      <c r="CO65" s="131" t="s">
        <v>111</v>
      </c>
      <c r="CP65" s="131" t="s">
        <v>111</v>
      </c>
      <c r="CQ65" s="131" t="s">
        <v>111</v>
      </c>
      <c r="CR65" s="131" t="s">
        <v>111</v>
      </c>
      <c r="CS65" s="131" t="s">
        <v>111</v>
      </c>
      <c r="CT65" s="131" t="s">
        <v>111</v>
      </c>
      <c r="CU65" s="131" t="s">
        <v>115</v>
      </c>
      <c r="CV65" s="131" t="s">
        <v>111</v>
      </c>
      <c r="CW65" s="131" t="s">
        <v>111</v>
      </c>
      <c r="CX65" s="131" t="s">
        <v>111</v>
      </c>
      <c r="CY65" s="131" t="s">
        <v>111</v>
      </c>
      <c r="CZ65" s="131" t="s">
        <v>111</v>
      </c>
      <c r="DA65" s="131" t="s">
        <v>111</v>
      </c>
      <c r="DB65" s="131" t="s">
        <v>111</v>
      </c>
      <c r="DC65" s="131" t="s">
        <v>111</v>
      </c>
      <c r="DD65" s="131" t="s">
        <v>111</v>
      </c>
      <c r="DE65" s="131" t="s">
        <v>111</v>
      </c>
      <c r="DF65" s="131" t="s">
        <v>111</v>
      </c>
      <c r="DG65" s="131" t="s">
        <v>115</v>
      </c>
      <c r="DH65" s="131" t="s">
        <v>111</v>
      </c>
      <c r="DI65" s="131" t="s">
        <v>111</v>
      </c>
      <c r="DJ65" s="131" t="s">
        <v>115</v>
      </c>
      <c r="DK65" s="131" t="s">
        <v>111</v>
      </c>
      <c r="DL65" s="131" t="s">
        <v>111</v>
      </c>
      <c r="DM65" s="131" t="s">
        <v>111</v>
      </c>
      <c r="DN65" s="131" t="s">
        <v>111</v>
      </c>
      <c r="DO65" s="131" t="s">
        <v>111</v>
      </c>
      <c r="DP65" s="131" t="s">
        <v>111</v>
      </c>
      <c r="DQ65" s="131" t="s">
        <v>111</v>
      </c>
      <c r="DR65" s="131" t="s">
        <v>111</v>
      </c>
      <c r="DS65" s="131" t="s">
        <v>111</v>
      </c>
      <c r="DT65" s="131" t="s">
        <v>111</v>
      </c>
      <c r="DU65" s="131" t="s">
        <v>111</v>
      </c>
      <c r="DV65" s="132" t="s">
        <v>111</v>
      </c>
      <c r="DW65" s="132" t="s">
        <v>111</v>
      </c>
      <c r="DX65" s="132" t="s">
        <v>111</v>
      </c>
      <c r="DY65" s="132" t="s">
        <v>111</v>
      </c>
      <c r="DZ65" s="132" t="s">
        <v>111</v>
      </c>
      <c r="EA65" s="132" t="s">
        <v>111</v>
      </c>
      <c r="EB65" s="132" t="s">
        <v>111</v>
      </c>
      <c r="EC65" s="132" t="s">
        <v>111</v>
      </c>
      <c r="ED65" s="132" t="s">
        <v>111</v>
      </c>
      <c r="EE65" s="132" t="s">
        <v>111</v>
      </c>
      <c r="EF65" s="132" t="s">
        <v>111</v>
      </c>
      <c r="EG65" s="132" t="s">
        <v>111</v>
      </c>
      <c r="EH65" s="132" t="s">
        <v>111</v>
      </c>
      <c r="EI65" s="132" t="s">
        <v>111</v>
      </c>
      <c r="EJ65" s="132" t="s">
        <v>111</v>
      </c>
      <c r="EK65" s="132" t="s">
        <v>111</v>
      </c>
      <c r="EL65" s="132" t="s">
        <v>111</v>
      </c>
      <c r="EM65" s="132" t="s">
        <v>111</v>
      </c>
      <c r="EN65" s="132" t="s">
        <v>111</v>
      </c>
      <c r="EO65" s="132" t="s">
        <v>111</v>
      </c>
      <c r="EP65" s="132" t="s">
        <v>111</v>
      </c>
      <c r="EQ65" s="132" t="s">
        <v>111</v>
      </c>
      <c r="ER65" s="132" t="s">
        <v>111</v>
      </c>
      <c r="ES65" s="132" t="s">
        <v>111</v>
      </c>
      <c r="ET65" s="132" t="s">
        <v>115</v>
      </c>
      <c r="EU65" s="132" t="s">
        <v>111</v>
      </c>
      <c r="EV65" s="132" t="s">
        <v>111</v>
      </c>
      <c r="EW65" s="132" t="s">
        <v>111</v>
      </c>
      <c r="EX65" s="132" t="s">
        <v>111</v>
      </c>
      <c r="EY65" s="132" t="s">
        <v>115</v>
      </c>
      <c r="EZ65" s="132" t="s">
        <v>111</v>
      </c>
      <c r="FA65" s="132" t="s">
        <v>111</v>
      </c>
      <c r="FB65" s="132" t="s">
        <v>111</v>
      </c>
      <c r="FC65" s="132" t="s">
        <v>111</v>
      </c>
      <c r="FD65" s="132" t="s">
        <v>111</v>
      </c>
      <c r="FE65" s="132" t="s">
        <v>111</v>
      </c>
      <c r="FF65" s="132" t="s">
        <v>111</v>
      </c>
      <c r="FG65" s="132" t="s">
        <v>111</v>
      </c>
      <c r="FH65" s="132" t="s">
        <v>111</v>
      </c>
      <c r="FI65" s="136"/>
      <c r="FJ65" s="138" t="str">
        <f t="shared" si="5"/>
        <v>CUMPLE</v>
      </c>
      <c r="FK65" s="138" t="str">
        <f t="shared" si="6"/>
        <v>CUMPLE</v>
      </c>
      <c r="FL65" s="138" t="str">
        <f t="shared" si="7"/>
        <v>CUMPLE</v>
      </c>
      <c r="FM65" s="138" t="str">
        <f t="shared" si="8"/>
        <v>CUMPLE</v>
      </c>
      <c r="FN65" s="138" t="str">
        <f t="shared" si="9"/>
        <v>CUMPLE</v>
      </c>
      <c r="FO65" s="138" t="str">
        <f t="shared" si="10"/>
        <v>CUMPLE</v>
      </c>
      <c r="FP65" s="138" t="str">
        <f t="shared" si="11"/>
        <v>CUMPLE</v>
      </c>
      <c r="FQ65" s="138" t="str">
        <f t="shared" si="12"/>
        <v>NO CUMPLE</v>
      </c>
      <c r="FR65" s="138" t="str">
        <f t="shared" si="13"/>
        <v>CUMPLE</v>
      </c>
      <c r="FS65" s="138" t="str">
        <f t="shared" si="14"/>
        <v>CUMPLE</v>
      </c>
      <c r="FT65" s="138" t="str">
        <f t="shared" si="15"/>
        <v>CUMPLE</v>
      </c>
      <c r="FU65" s="138" t="str">
        <f t="shared" si="16"/>
        <v>CUMPLE</v>
      </c>
      <c r="FV65" s="138" t="str">
        <f t="shared" si="17"/>
        <v>NO CUMPLE</v>
      </c>
      <c r="FW65" s="138" t="str">
        <f t="shared" si="18"/>
        <v>CUMPLE</v>
      </c>
      <c r="FX65" s="138" t="str">
        <f t="shared" si="19"/>
        <v>CUMPLE</v>
      </c>
      <c r="FY65" s="138" t="str">
        <f t="shared" si="20"/>
        <v>CUMPLE</v>
      </c>
      <c r="FZ65" s="138" t="str">
        <f t="shared" si="21"/>
        <v>NO CUMPLE</v>
      </c>
      <c r="GA65" s="138" t="str">
        <f t="shared" si="22"/>
        <v>NO CUMPLE</v>
      </c>
      <c r="GB65" s="138" t="str">
        <f t="shared" si="23"/>
        <v>CUMPLE</v>
      </c>
      <c r="GC65" s="138" t="str">
        <f t="shared" si="24"/>
        <v>NO CUMPLE</v>
      </c>
      <c r="GD65" s="138" t="str">
        <f t="shared" si="25"/>
        <v>CUMPLE</v>
      </c>
      <c r="GE65" s="138" t="str">
        <f t="shared" si="26"/>
        <v>CUMPLE</v>
      </c>
      <c r="GF65" s="138" t="str">
        <f t="shared" si="27"/>
        <v>CUMPLE</v>
      </c>
      <c r="GG65" s="138" t="str">
        <f t="shared" si="28"/>
        <v>CUMPLE</v>
      </c>
      <c r="GH65" s="138" t="str">
        <f t="shared" si="29"/>
        <v>NO CUMPLE</v>
      </c>
      <c r="GI65" s="138" t="str">
        <f t="shared" si="30"/>
        <v>CUMPLE</v>
      </c>
      <c r="GJ65" s="138" t="str">
        <f t="shared" si="31"/>
        <v>CUMPLE</v>
      </c>
      <c r="GK65" s="138" t="str">
        <f t="shared" si="32"/>
        <v>NO CUMPLE</v>
      </c>
      <c r="GL65" s="138" t="str">
        <f t="shared" si="33"/>
        <v>CUMPLE</v>
      </c>
      <c r="GM65" s="138" t="str">
        <f t="shared" si="34"/>
        <v>NO CUMPLE</v>
      </c>
      <c r="GN65" s="138" t="str">
        <f t="shared" si="35"/>
        <v>CUMPLE</v>
      </c>
      <c r="GO65" s="138" t="str">
        <f t="shared" si="36"/>
        <v>CUMPLE</v>
      </c>
      <c r="GP65" s="138" t="str">
        <f t="shared" si="37"/>
        <v>CUMPLE</v>
      </c>
      <c r="GQ65" s="138" t="str">
        <f t="shared" si="38"/>
        <v>CUMPLE</v>
      </c>
      <c r="GR65" s="138" t="str">
        <f t="shared" si="39"/>
        <v>CUMPLE</v>
      </c>
      <c r="GS65" s="138" t="str">
        <f t="shared" si="40"/>
        <v>CUMPLE</v>
      </c>
      <c r="GT65" s="138" t="str">
        <f t="shared" si="41"/>
        <v>CUMPLE</v>
      </c>
      <c r="GU65" s="138" t="str">
        <f t="shared" si="42"/>
        <v>CUMPLE</v>
      </c>
      <c r="GV65" s="138" t="str">
        <f t="shared" si="43"/>
        <v>CUMPLE</v>
      </c>
      <c r="GW65" s="141"/>
      <c r="GX65" s="124" t="s">
        <v>369</v>
      </c>
      <c r="GY65" s="124" t="s">
        <v>369</v>
      </c>
      <c r="GZ65" s="124" t="s">
        <v>369</v>
      </c>
      <c r="HA65" s="124" t="s">
        <v>115</v>
      </c>
      <c r="HB65" s="124" t="s">
        <v>369</v>
      </c>
      <c r="HC65" s="124" t="s">
        <v>369</v>
      </c>
      <c r="HD65" s="124" t="s">
        <v>115</v>
      </c>
      <c r="HE65" s="124" t="s">
        <v>369</v>
      </c>
      <c r="HF65" s="124" t="s">
        <v>369</v>
      </c>
      <c r="HG65" s="124" t="s">
        <v>369</v>
      </c>
      <c r="HH65" s="124" t="s">
        <v>111</v>
      </c>
      <c r="HI65" s="124" t="s">
        <v>369</v>
      </c>
      <c r="HJ65" s="124" t="s">
        <v>369</v>
      </c>
      <c r="HK65" s="124" t="s">
        <v>369</v>
      </c>
      <c r="HL65" s="124" t="s">
        <v>369</v>
      </c>
      <c r="HM65" s="124" t="s">
        <v>369</v>
      </c>
      <c r="HN65" s="124" t="s">
        <v>369</v>
      </c>
      <c r="HO65" s="124" t="s">
        <v>369</v>
      </c>
      <c r="HP65" s="124" t="s">
        <v>369</v>
      </c>
      <c r="HQ65" s="124" t="s">
        <v>369</v>
      </c>
      <c r="HR65" s="124" t="s">
        <v>115</v>
      </c>
      <c r="HS65" s="124" t="s">
        <v>369</v>
      </c>
      <c r="HT65" s="124" t="s">
        <v>369</v>
      </c>
      <c r="HU65" s="124" t="s">
        <v>369</v>
      </c>
      <c r="HV65" s="124" t="s">
        <v>369</v>
      </c>
      <c r="HW65" s="124" t="s">
        <v>369</v>
      </c>
      <c r="HX65" s="124" t="s">
        <v>369</v>
      </c>
      <c r="HY65" s="124" t="s">
        <v>369</v>
      </c>
      <c r="HZ65" s="124" t="s">
        <v>369</v>
      </c>
      <c r="IA65" s="124" t="s">
        <v>369</v>
      </c>
      <c r="IB65" s="124" t="s">
        <v>369</v>
      </c>
      <c r="IC65" s="124" t="s">
        <v>369</v>
      </c>
      <c r="ID65" s="124" t="s">
        <v>369</v>
      </c>
      <c r="IE65" s="124" t="s">
        <v>369</v>
      </c>
      <c r="IF65" s="124" t="s">
        <v>369</v>
      </c>
      <c r="IG65" s="124" t="s">
        <v>369</v>
      </c>
      <c r="IH65" s="124" t="s">
        <v>369</v>
      </c>
      <c r="II65" s="124" t="s">
        <v>369</v>
      </c>
      <c r="IJ65" s="124" t="s">
        <v>115</v>
      </c>
      <c r="IK65" s="142"/>
      <c r="IL65" s="154" t="s">
        <v>369</v>
      </c>
      <c r="IM65" s="154" t="s">
        <v>369</v>
      </c>
      <c r="IN65" s="154" t="s">
        <v>369</v>
      </c>
      <c r="IO65" s="154" t="s">
        <v>111</v>
      </c>
      <c r="IP65" s="154" t="s">
        <v>369</v>
      </c>
      <c r="IQ65" s="154" t="s">
        <v>369</v>
      </c>
      <c r="IR65" s="154" t="s">
        <v>111</v>
      </c>
      <c r="IS65" s="154" t="s">
        <v>369</v>
      </c>
      <c r="IT65" s="154" t="s">
        <v>369</v>
      </c>
      <c r="IU65" s="154" t="s">
        <v>369</v>
      </c>
      <c r="IV65" s="154" t="s">
        <v>111</v>
      </c>
      <c r="IW65" s="154" t="s">
        <v>369</v>
      </c>
      <c r="IX65" s="154" t="s">
        <v>369</v>
      </c>
      <c r="IY65" s="154" t="s">
        <v>369</v>
      </c>
      <c r="IZ65" s="154" t="s">
        <v>369</v>
      </c>
      <c r="JA65" s="154" t="s">
        <v>369</v>
      </c>
      <c r="JB65" s="154" t="s">
        <v>369</v>
      </c>
      <c r="JC65" s="154" t="s">
        <v>369</v>
      </c>
      <c r="JD65" s="154" t="s">
        <v>369</v>
      </c>
      <c r="JE65" s="154" t="s">
        <v>369</v>
      </c>
      <c r="JF65" s="154" t="s">
        <v>111</v>
      </c>
      <c r="JG65" s="154" t="s">
        <v>369</v>
      </c>
      <c r="JH65" s="154" t="s">
        <v>369</v>
      </c>
      <c r="JI65" s="154" t="s">
        <v>369</v>
      </c>
      <c r="JJ65" s="154" t="s">
        <v>369</v>
      </c>
      <c r="JK65" s="154" t="s">
        <v>369</v>
      </c>
      <c r="JL65" s="154" t="s">
        <v>369</v>
      </c>
      <c r="JM65" s="154" t="s">
        <v>369</v>
      </c>
      <c r="JN65" s="154" t="s">
        <v>369</v>
      </c>
      <c r="JO65" s="154" t="s">
        <v>369</v>
      </c>
      <c r="JP65" s="154" t="s">
        <v>369</v>
      </c>
      <c r="JQ65" s="154" t="s">
        <v>369</v>
      </c>
      <c r="JR65" s="154" t="s">
        <v>369</v>
      </c>
      <c r="JS65" s="154" t="s">
        <v>369</v>
      </c>
      <c r="JT65" s="154" t="s">
        <v>369</v>
      </c>
      <c r="JU65" s="154" t="s">
        <v>369</v>
      </c>
      <c r="JV65" s="154" t="s">
        <v>369</v>
      </c>
      <c r="JW65" s="154" t="s">
        <v>369</v>
      </c>
      <c r="JX65" s="154" t="s">
        <v>111</v>
      </c>
      <c r="JY65" s="141"/>
      <c r="JZ65" s="166" t="str">
        <f t="shared" si="44"/>
        <v/>
      </c>
      <c r="KA65" s="166" t="str">
        <f t="shared" si="45"/>
        <v/>
      </c>
      <c r="KB65" s="166" t="str">
        <f t="shared" si="46"/>
        <v/>
      </c>
      <c r="KC65" s="166" t="str">
        <f t="shared" si="47"/>
        <v/>
      </c>
      <c r="KD65" s="166" t="str">
        <f t="shared" si="48"/>
        <v/>
      </c>
      <c r="KE65" s="166" t="str">
        <f t="shared" si="49"/>
        <v/>
      </c>
      <c r="KF65" s="166" t="str">
        <f t="shared" si="50"/>
        <v/>
      </c>
      <c r="KG65" s="166" t="str">
        <f t="shared" si="51"/>
        <v/>
      </c>
      <c r="KH65" s="166" t="str">
        <f t="shared" si="52"/>
        <v/>
      </c>
      <c r="KI65" s="166" t="str">
        <f t="shared" si="53"/>
        <v/>
      </c>
      <c r="KJ65" s="166">
        <f t="shared" si="54"/>
        <v>5712000</v>
      </c>
      <c r="KK65" s="166" t="str">
        <f t="shared" si="55"/>
        <v/>
      </c>
      <c r="KL65" s="166" t="str">
        <f t="shared" si="56"/>
        <v/>
      </c>
      <c r="KM65" s="166" t="str">
        <f t="shared" si="57"/>
        <v/>
      </c>
      <c r="KN65" s="166" t="str">
        <f t="shared" si="58"/>
        <v/>
      </c>
      <c r="KO65" s="166" t="str">
        <f t="shared" si="59"/>
        <v/>
      </c>
      <c r="KP65" s="166" t="str">
        <f t="shared" si="60"/>
        <v/>
      </c>
      <c r="KQ65" s="166" t="str">
        <f t="shared" si="61"/>
        <v/>
      </c>
      <c r="KR65" s="166" t="str">
        <f t="shared" si="62"/>
        <v/>
      </c>
      <c r="KS65" s="166" t="str">
        <f t="shared" si="63"/>
        <v/>
      </c>
      <c r="KT65" s="166" t="str">
        <f t="shared" si="64"/>
        <v/>
      </c>
      <c r="KU65" s="166" t="str">
        <f t="shared" si="65"/>
        <v/>
      </c>
      <c r="KV65" s="166" t="str">
        <f t="shared" si="66"/>
        <v/>
      </c>
      <c r="KW65" s="166" t="str">
        <f t="shared" si="67"/>
        <v/>
      </c>
      <c r="KX65" s="166" t="str">
        <f t="shared" si="68"/>
        <v/>
      </c>
      <c r="KY65" s="166" t="str">
        <f t="shared" si="69"/>
        <v/>
      </c>
      <c r="KZ65" s="166" t="str">
        <f t="shared" si="70"/>
        <v/>
      </c>
      <c r="LA65" s="166" t="str">
        <f t="shared" si="71"/>
        <v/>
      </c>
      <c r="LB65" s="166" t="str">
        <f t="shared" si="72"/>
        <v/>
      </c>
      <c r="LC65" s="166" t="str">
        <f t="shared" si="73"/>
        <v/>
      </c>
      <c r="LD65" s="166" t="str">
        <f t="shared" si="74"/>
        <v/>
      </c>
      <c r="LE65" s="166" t="str">
        <f t="shared" si="75"/>
        <v/>
      </c>
      <c r="LF65" s="166" t="str">
        <f t="shared" si="76"/>
        <v/>
      </c>
      <c r="LG65" s="166" t="str">
        <f t="shared" si="77"/>
        <v/>
      </c>
      <c r="LH65" s="166" t="str">
        <f t="shared" si="78"/>
        <v/>
      </c>
      <c r="LI65" s="166" t="str">
        <f t="shared" si="79"/>
        <v/>
      </c>
      <c r="LJ65" s="166" t="str">
        <f t="shared" si="80"/>
        <v/>
      </c>
      <c r="LK65" s="166" t="str">
        <f t="shared" si="81"/>
        <v/>
      </c>
      <c r="LL65" s="166" t="str">
        <f t="shared" si="82"/>
        <v/>
      </c>
      <c r="LM65" s="168">
        <f t="shared" si="83"/>
        <v>5712000</v>
      </c>
      <c r="LN65" s="115"/>
      <c r="LO65" s="115"/>
      <c r="LP65" s="115"/>
      <c r="LQ65" s="115">
        <v>61</v>
      </c>
      <c r="LR65" s="115"/>
      <c r="LS65" s="115"/>
      <c r="LT65" s="115">
        <v>48</v>
      </c>
      <c r="LU65" s="115"/>
      <c r="LV65" s="115"/>
      <c r="LW65" s="115"/>
      <c r="LX65" s="115">
        <v>24</v>
      </c>
      <c r="LY65" s="115"/>
      <c r="LZ65" s="115"/>
      <c r="MA65" s="115"/>
      <c r="MB65" s="115"/>
      <c r="MC65" s="115"/>
      <c r="MD65" s="115"/>
      <c r="ME65" s="115"/>
      <c r="MF65" s="115"/>
      <c r="MG65" s="115"/>
      <c r="MH65" s="115">
        <v>24</v>
      </c>
      <c r="MI65" s="115"/>
      <c r="MJ65" s="115"/>
      <c r="MK65" s="115"/>
      <c r="ML65" s="115"/>
      <c r="MM65" s="115"/>
      <c r="MN65" s="115"/>
      <c r="MO65" s="115"/>
      <c r="MP65" s="115"/>
      <c r="MQ65" s="115"/>
      <c r="MR65" s="115"/>
      <c r="MS65" s="115"/>
      <c r="MT65" s="115"/>
      <c r="MU65" s="115"/>
      <c r="MV65" s="115"/>
      <c r="MW65" s="115"/>
      <c r="MX65" s="115"/>
      <c r="MY65" s="115"/>
      <c r="MZ65" s="115">
        <v>61</v>
      </c>
      <c r="NA65" s="142"/>
      <c r="NB65" s="115">
        <f t="shared" si="84"/>
        <v>0</v>
      </c>
      <c r="NC65" s="115">
        <f t="shared" si="85"/>
        <v>0</v>
      </c>
      <c r="ND65" s="115">
        <f t="shared" si="86"/>
        <v>0</v>
      </c>
      <c r="NE65" s="115">
        <f t="shared" si="87"/>
        <v>55</v>
      </c>
      <c r="NF65" s="115">
        <f t="shared" si="88"/>
        <v>0</v>
      </c>
      <c r="NG65" s="115">
        <f t="shared" si="89"/>
        <v>0</v>
      </c>
      <c r="NH65" s="115">
        <f t="shared" si="90"/>
        <v>30</v>
      </c>
      <c r="NI65" s="115">
        <f t="shared" si="91"/>
        <v>0</v>
      </c>
      <c r="NJ65" s="115">
        <f t="shared" si="92"/>
        <v>0</v>
      </c>
      <c r="NK65" s="115">
        <f t="shared" si="93"/>
        <v>0</v>
      </c>
      <c r="NL65" s="115">
        <f t="shared" si="94"/>
        <v>0</v>
      </c>
      <c r="NM65" s="115">
        <f t="shared" si="95"/>
        <v>0</v>
      </c>
      <c r="NN65" s="115">
        <f t="shared" si="96"/>
        <v>0</v>
      </c>
      <c r="NO65" s="115">
        <f t="shared" si="97"/>
        <v>0</v>
      </c>
      <c r="NP65" s="115">
        <f t="shared" si="98"/>
        <v>0</v>
      </c>
      <c r="NQ65" s="115">
        <f t="shared" si="99"/>
        <v>0</v>
      </c>
      <c r="NR65" s="115">
        <f t="shared" si="100"/>
        <v>0</v>
      </c>
      <c r="NS65" s="115">
        <f t="shared" si="101"/>
        <v>0</v>
      </c>
      <c r="NT65" s="115">
        <f t="shared" si="102"/>
        <v>0</v>
      </c>
      <c r="NU65" s="115">
        <f t="shared" si="103"/>
        <v>0</v>
      </c>
      <c r="NV65" s="115">
        <f t="shared" si="104"/>
        <v>0</v>
      </c>
      <c r="NW65" s="115">
        <f t="shared" si="105"/>
        <v>0</v>
      </c>
      <c r="NX65" s="115">
        <f t="shared" si="106"/>
        <v>0</v>
      </c>
      <c r="NY65" s="115">
        <f t="shared" si="107"/>
        <v>0</v>
      </c>
      <c r="NZ65" s="115">
        <f t="shared" si="108"/>
        <v>0</v>
      </c>
      <c r="OA65" s="115">
        <f t="shared" si="109"/>
        <v>0</v>
      </c>
      <c r="OB65" s="115">
        <f t="shared" si="110"/>
        <v>0</v>
      </c>
      <c r="OC65" s="115">
        <f t="shared" si="111"/>
        <v>0</v>
      </c>
      <c r="OD65" s="115">
        <f t="shared" si="112"/>
        <v>0</v>
      </c>
      <c r="OE65" s="115">
        <f t="shared" si="113"/>
        <v>0</v>
      </c>
      <c r="OF65" s="115">
        <f t="shared" si="114"/>
        <v>0</v>
      </c>
      <c r="OG65" s="115">
        <f t="shared" si="115"/>
        <v>0</v>
      </c>
      <c r="OH65" s="115">
        <f t="shared" si="116"/>
        <v>0</v>
      </c>
      <c r="OI65" s="115">
        <f t="shared" si="117"/>
        <v>0</v>
      </c>
      <c r="OJ65" s="115">
        <f t="shared" si="118"/>
        <v>0</v>
      </c>
      <c r="OK65" s="115">
        <f t="shared" si="119"/>
        <v>0</v>
      </c>
      <c r="OL65" s="115">
        <f t="shared" si="120"/>
        <v>0</v>
      </c>
      <c r="OM65" s="115">
        <f t="shared" si="121"/>
        <v>0</v>
      </c>
      <c r="ON65" s="115">
        <f t="shared" si="122"/>
        <v>55</v>
      </c>
      <c r="OO65" s="142"/>
      <c r="OP65" s="170" t="str">
        <f t="shared" si="123"/>
        <v/>
      </c>
      <c r="OQ65" s="170" t="str">
        <f t="shared" si="124"/>
        <v/>
      </c>
      <c r="OR65" s="170" t="str">
        <f t="shared" si="125"/>
        <v/>
      </c>
      <c r="OS65" s="170" t="str">
        <f t="shared" si="126"/>
        <v/>
      </c>
      <c r="OT65" s="170" t="str">
        <f t="shared" si="127"/>
        <v/>
      </c>
      <c r="OU65" s="170" t="str">
        <f t="shared" si="128"/>
        <v/>
      </c>
      <c r="OV65" s="170" t="str">
        <f t="shared" si="129"/>
        <v/>
      </c>
      <c r="OW65" s="170" t="str">
        <f t="shared" si="130"/>
        <v/>
      </c>
      <c r="OX65" s="170" t="str">
        <f t="shared" si="131"/>
        <v/>
      </c>
      <c r="OY65" s="170" t="str">
        <f t="shared" si="132"/>
        <v/>
      </c>
      <c r="OZ65" s="170">
        <f t="shared" si="133"/>
        <v>45</v>
      </c>
      <c r="PA65" s="170" t="str">
        <f t="shared" si="134"/>
        <v/>
      </c>
      <c r="PB65" s="170" t="str">
        <f t="shared" si="135"/>
        <v/>
      </c>
      <c r="PC65" s="170" t="str">
        <f t="shared" si="136"/>
        <v/>
      </c>
      <c r="PD65" s="170" t="str">
        <f t="shared" si="137"/>
        <v/>
      </c>
      <c r="PE65" s="170" t="str">
        <f t="shared" si="138"/>
        <v/>
      </c>
      <c r="PF65" s="170" t="str">
        <f t="shared" si="139"/>
        <v/>
      </c>
      <c r="PG65" s="170" t="str">
        <f t="shared" si="140"/>
        <v/>
      </c>
      <c r="PH65" s="170" t="str">
        <f t="shared" si="141"/>
        <v/>
      </c>
      <c r="PI65" s="170" t="str">
        <f t="shared" si="142"/>
        <v/>
      </c>
      <c r="PJ65" s="170" t="str">
        <f t="shared" si="143"/>
        <v/>
      </c>
      <c r="PK65" s="170" t="str">
        <f t="shared" si="144"/>
        <v/>
      </c>
      <c r="PL65" s="170" t="str">
        <f t="shared" si="145"/>
        <v/>
      </c>
      <c r="PM65" s="170" t="str">
        <f t="shared" si="146"/>
        <v/>
      </c>
      <c r="PN65" s="170" t="str">
        <f t="shared" si="147"/>
        <v/>
      </c>
      <c r="PO65" s="170" t="str">
        <f t="shared" si="148"/>
        <v/>
      </c>
      <c r="PP65" s="170" t="str">
        <f t="shared" si="149"/>
        <v/>
      </c>
      <c r="PQ65" s="170" t="str">
        <f t="shared" si="150"/>
        <v/>
      </c>
      <c r="PR65" s="170" t="str">
        <f t="shared" si="151"/>
        <v/>
      </c>
      <c r="PS65" s="170" t="str">
        <f t="shared" si="152"/>
        <v/>
      </c>
      <c r="PT65" s="170" t="str">
        <f t="shared" si="153"/>
        <v/>
      </c>
      <c r="PU65" s="170" t="str">
        <f t="shared" si="154"/>
        <v/>
      </c>
      <c r="PV65" s="170" t="str">
        <f t="shared" si="155"/>
        <v/>
      </c>
      <c r="PW65" s="170" t="str">
        <f t="shared" si="156"/>
        <v/>
      </c>
      <c r="PX65" s="170" t="str">
        <f t="shared" si="157"/>
        <v/>
      </c>
      <c r="PY65" s="170" t="str">
        <f t="shared" si="158"/>
        <v/>
      </c>
      <c r="PZ65" s="170" t="str">
        <f t="shared" si="159"/>
        <v/>
      </c>
      <c r="QA65" s="170" t="str">
        <f t="shared" si="160"/>
        <v/>
      </c>
      <c r="QB65" s="170" t="str">
        <f t="shared" si="161"/>
        <v/>
      </c>
      <c r="QC65" s="172"/>
      <c r="QD65" s="171" t="str">
        <f t="shared" si="162"/>
        <v/>
      </c>
      <c r="QE65" s="172" t="str">
        <f t="shared" si="163"/>
        <v/>
      </c>
      <c r="QF65" s="172" t="str">
        <f t="shared" si="164"/>
        <v/>
      </c>
      <c r="QG65" s="172" t="str">
        <f t="shared" si="165"/>
        <v/>
      </c>
      <c r="QH65" s="172" t="str">
        <f t="shared" si="166"/>
        <v/>
      </c>
      <c r="QI65" s="172" t="str">
        <f t="shared" si="167"/>
        <v/>
      </c>
      <c r="QJ65" s="172" t="str">
        <f t="shared" si="168"/>
        <v/>
      </c>
      <c r="QK65" s="172" t="str">
        <f t="shared" si="169"/>
        <v/>
      </c>
      <c r="QL65" s="172" t="str">
        <f t="shared" si="170"/>
        <v/>
      </c>
      <c r="QM65" s="172" t="str">
        <f t="shared" si="171"/>
        <v/>
      </c>
      <c r="QN65" s="172">
        <f t="shared" si="172"/>
        <v>45</v>
      </c>
      <c r="QO65" s="172" t="str">
        <f t="shared" si="173"/>
        <v/>
      </c>
      <c r="QP65" s="172" t="str">
        <f t="shared" si="174"/>
        <v/>
      </c>
      <c r="QQ65" s="172" t="str">
        <f t="shared" si="175"/>
        <v/>
      </c>
      <c r="QR65" s="172" t="str">
        <f t="shared" si="176"/>
        <v/>
      </c>
      <c r="QS65" s="172" t="str">
        <f t="shared" si="177"/>
        <v/>
      </c>
      <c r="QT65" s="172" t="str">
        <f t="shared" si="178"/>
        <v/>
      </c>
      <c r="QU65" s="172" t="str">
        <f t="shared" si="179"/>
        <v/>
      </c>
      <c r="QV65" s="172" t="str">
        <f t="shared" si="180"/>
        <v/>
      </c>
      <c r="QW65" s="172" t="str">
        <f t="shared" si="181"/>
        <v/>
      </c>
      <c r="QX65" s="172" t="str">
        <f t="shared" si="182"/>
        <v/>
      </c>
      <c r="QY65" s="172" t="str">
        <f t="shared" si="183"/>
        <v/>
      </c>
      <c r="QZ65" s="172" t="str">
        <f t="shared" si="184"/>
        <v/>
      </c>
      <c r="RA65" s="172" t="str">
        <f t="shared" si="185"/>
        <v/>
      </c>
      <c r="RB65" s="172" t="str">
        <f t="shared" si="186"/>
        <v/>
      </c>
      <c r="RC65" s="172" t="str">
        <f t="shared" si="187"/>
        <v/>
      </c>
      <c r="RD65" s="172" t="str">
        <f t="shared" si="188"/>
        <v/>
      </c>
      <c r="RE65" s="172" t="str">
        <f t="shared" si="189"/>
        <v/>
      </c>
      <c r="RF65" s="172" t="str">
        <f t="shared" si="190"/>
        <v/>
      </c>
      <c r="RG65" s="172" t="str">
        <f t="shared" si="191"/>
        <v/>
      </c>
      <c r="RH65" s="172" t="str">
        <f t="shared" si="192"/>
        <v/>
      </c>
      <c r="RI65" s="172" t="str">
        <f t="shared" si="193"/>
        <v/>
      </c>
      <c r="RJ65" s="172" t="str">
        <f t="shared" si="194"/>
        <v/>
      </c>
      <c r="RK65" s="172" t="str">
        <f t="shared" si="195"/>
        <v/>
      </c>
      <c r="RL65" s="172" t="str">
        <f t="shared" si="196"/>
        <v/>
      </c>
      <c r="RM65" s="172" t="str">
        <f t="shared" si="197"/>
        <v/>
      </c>
      <c r="RN65" s="172" t="str">
        <f t="shared" si="198"/>
        <v/>
      </c>
      <c r="RO65" s="172" t="str">
        <f t="shared" si="199"/>
        <v/>
      </c>
      <c r="RP65" s="172" t="str">
        <f t="shared" si="200"/>
        <v/>
      </c>
      <c r="RQ65" s="173">
        <f t="shared" si="201"/>
        <v>45</v>
      </c>
      <c r="RR65" s="21" t="str">
        <f t="shared" si="202"/>
        <v/>
      </c>
      <c r="RS65" s="21" t="str">
        <f t="shared" si="203"/>
        <v>Cesar Tabares L y  Compañía Ltda -  CTL COMPANY</v>
      </c>
      <c r="RT65" s="21" t="str">
        <f t="shared" si="204"/>
        <v/>
      </c>
      <c r="RU65" s="21" t="str">
        <f t="shared" si="205"/>
        <v/>
      </c>
      <c r="RV65" s="21" t="str">
        <f t="shared" si="206"/>
        <v/>
      </c>
      <c r="RW65" s="21" t="str">
        <f t="shared" si="207"/>
        <v/>
      </c>
      <c r="RX65" s="174" t="str">
        <f t="shared" si="208"/>
        <v>Cesar Tabares L y  Compañía Ltda -  CTL COMPANY</v>
      </c>
      <c r="RY65" s="175" t="str">
        <f t="shared" si="209"/>
        <v/>
      </c>
      <c r="RZ65" s="175">
        <f t="shared" si="210"/>
        <v>5712000</v>
      </c>
      <c r="SA65" s="175" t="str">
        <f t="shared" si="211"/>
        <v/>
      </c>
      <c r="SB65" s="175" t="str">
        <f t="shared" si="212"/>
        <v/>
      </c>
      <c r="SC65" s="175" t="str">
        <f t="shared" si="213"/>
        <v/>
      </c>
      <c r="SD65" s="175" t="str">
        <f t="shared" si="214"/>
        <v/>
      </c>
      <c r="SE65" s="175">
        <f t="shared" si="215"/>
        <v>5712000</v>
      </c>
      <c r="SF65" s="176"/>
    </row>
    <row r="66" spans="1:500" ht="38.25" hidden="1">
      <c r="A66" s="179">
        <v>56</v>
      </c>
      <c r="B66" s="83" t="s">
        <v>198</v>
      </c>
      <c r="C66" s="98" t="s">
        <v>218</v>
      </c>
      <c r="D66" s="84" t="s">
        <v>219</v>
      </c>
      <c r="E66" s="76" t="s">
        <v>226</v>
      </c>
      <c r="F66" s="89">
        <v>1</v>
      </c>
      <c r="G66" s="106">
        <v>79695490</v>
      </c>
      <c r="H66" s="109" t="s">
        <v>369</v>
      </c>
      <c r="I66" s="109" t="s">
        <v>369</v>
      </c>
      <c r="J66" s="109" t="s">
        <v>369</v>
      </c>
      <c r="K66" s="110">
        <v>95200000</v>
      </c>
      <c r="L66" s="109" t="s">
        <v>369</v>
      </c>
      <c r="M66" s="109" t="s">
        <v>369</v>
      </c>
      <c r="N66" s="109" t="s">
        <v>369</v>
      </c>
      <c r="O66" s="109" t="s">
        <v>369</v>
      </c>
      <c r="P66" s="109" t="s">
        <v>369</v>
      </c>
      <c r="Q66" s="110">
        <v>76293280</v>
      </c>
      <c r="R66" s="109" t="s">
        <v>369</v>
      </c>
      <c r="S66" s="109" t="s">
        <v>369</v>
      </c>
      <c r="T66" s="109" t="s">
        <v>369</v>
      </c>
      <c r="U66" s="109" t="s">
        <v>369</v>
      </c>
      <c r="V66" s="110">
        <v>79495490.269999996</v>
      </c>
      <c r="W66" s="109" t="s">
        <v>369</v>
      </c>
      <c r="X66" s="109" t="s">
        <v>369</v>
      </c>
      <c r="Y66" s="109" t="s">
        <v>369</v>
      </c>
      <c r="Z66" s="109" t="s">
        <v>369</v>
      </c>
      <c r="AA66" s="109" t="s">
        <v>369</v>
      </c>
      <c r="AB66" s="110">
        <v>69020000</v>
      </c>
      <c r="AC66" s="109" t="s">
        <v>369</v>
      </c>
      <c r="AD66" s="109" t="s">
        <v>369</v>
      </c>
      <c r="AE66" s="109" t="s">
        <v>369</v>
      </c>
      <c r="AF66" s="109" t="s">
        <v>369</v>
      </c>
      <c r="AG66" s="109" t="s">
        <v>369</v>
      </c>
      <c r="AH66" s="110">
        <v>79695490</v>
      </c>
      <c r="AI66" s="109" t="s">
        <v>369</v>
      </c>
      <c r="AJ66" s="109" t="s">
        <v>369</v>
      </c>
      <c r="AK66" s="109" t="s">
        <v>369</v>
      </c>
      <c r="AL66" s="109" t="s">
        <v>369</v>
      </c>
      <c r="AM66" s="109" t="s">
        <v>369</v>
      </c>
      <c r="AN66" s="109" t="s">
        <v>369</v>
      </c>
      <c r="AO66" s="109" t="s">
        <v>369</v>
      </c>
      <c r="AP66" s="110">
        <v>79492000</v>
      </c>
      <c r="AQ66" s="109" t="s">
        <v>369</v>
      </c>
      <c r="AR66" s="109" t="s">
        <v>369</v>
      </c>
      <c r="AS66" s="110">
        <v>73661000</v>
      </c>
      <c r="AT66" s="109" t="s">
        <v>369</v>
      </c>
      <c r="AU66" s="144"/>
      <c r="AV66" s="130" t="s">
        <v>111</v>
      </c>
      <c r="AW66" s="130" t="s">
        <v>111</v>
      </c>
      <c r="AX66" s="130" t="s">
        <v>111</v>
      </c>
      <c r="AY66" s="130" t="s">
        <v>111</v>
      </c>
      <c r="AZ66" s="130" t="s">
        <v>111</v>
      </c>
      <c r="BA66" s="130" t="s">
        <v>111</v>
      </c>
      <c r="BB66" s="130" t="s">
        <v>111</v>
      </c>
      <c r="BC66" s="130" t="s">
        <v>115</v>
      </c>
      <c r="BD66" s="130" t="s">
        <v>111</v>
      </c>
      <c r="BE66" s="130" t="s">
        <v>111</v>
      </c>
      <c r="BF66" s="130" t="s">
        <v>111</v>
      </c>
      <c r="BG66" s="130" t="s">
        <v>111</v>
      </c>
      <c r="BH66" s="130" t="s">
        <v>115</v>
      </c>
      <c r="BI66" s="130" t="s">
        <v>111</v>
      </c>
      <c r="BJ66" s="130" t="s">
        <v>111</v>
      </c>
      <c r="BK66" s="130" t="s">
        <v>111</v>
      </c>
      <c r="BL66" s="130" t="s">
        <v>115</v>
      </c>
      <c r="BM66" s="130" t="s">
        <v>115</v>
      </c>
      <c r="BN66" s="130" t="s">
        <v>111</v>
      </c>
      <c r="BO66" s="130" t="s">
        <v>115</v>
      </c>
      <c r="BP66" s="130" t="s">
        <v>111</v>
      </c>
      <c r="BQ66" s="130" t="s">
        <v>111</v>
      </c>
      <c r="BR66" s="130" t="s">
        <v>111</v>
      </c>
      <c r="BS66" s="130" t="s">
        <v>111</v>
      </c>
      <c r="BT66" s="130" t="s">
        <v>111</v>
      </c>
      <c r="BU66" s="130" t="s">
        <v>111</v>
      </c>
      <c r="BV66" s="130" t="s">
        <v>111</v>
      </c>
      <c r="BW66" s="130" t="s">
        <v>111</v>
      </c>
      <c r="BX66" s="130" t="s">
        <v>111</v>
      </c>
      <c r="BY66" s="130" t="s">
        <v>115</v>
      </c>
      <c r="BZ66" s="130" t="s">
        <v>111</v>
      </c>
      <c r="CA66" s="130" t="s">
        <v>111</v>
      </c>
      <c r="CB66" s="130" t="s">
        <v>111</v>
      </c>
      <c r="CC66" s="130" t="s">
        <v>111</v>
      </c>
      <c r="CD66" s="130" t="s">
        <v>111</v>
      </c>
      <c r="CE66" s="130" t="s">
        <v>111</v>
      </c>
      <c r="CF66" s="130" t="s">
        <v>111</v>
      </c>
      <c r="CG66" s="130" t="s">
        <v>111</v>
      </c>
      <c r="CH66" s="130" t="s">
        <v>111</v>
      </c>
      <c r="CI66" s="131" t="s">
        <v>111</v>
      </c>
      <c r="CJ66" s="131" t="s">
        <v>111</v>
      </c>
      <c r="CK66" s="131" t="s">
        <v>111</v>
      </c>
      <c r="CL66" s="131" t="s">
        <v>111</v>
      </c>
      <c r="CM66" s="131" t="s">
        <v>111</v>
      </c>
      <c r="CN66" s="131" t="s">
        <v>111</v>
      </c>
      <c r="CO66" s="131" t="s">
        <v>111</v>
      </c>
      <c r="CP66" s="131" t="s">
        <v>111</v>
      </c>
      <c r="CQ66" s="131" t="s">
        <v>111</v>
      </c>
      <c r="CR66" s="131" t="s">
        <v>111</v>
      </c>
      <c r="CS66" s="131" t="s">
        <v>111</v>
      </c>
      <c r="CT66" s="131" t="s">
        <v>111</v>
      </c>
      <c r="CU66" s="131" t="s">
        <v>115</v>
      </c>
      <c r="CV66" s="131" t="s">
        <v>111</v>
      </c>
      <c r="CW66" s="131" t="s">
        <v>111</v>
      </c>
      <c r="CX66" s="131" t="s">
        <v>111</v>
      </c>
      <c r="CY66" s="131" t="s">
        <v>111</v>
      </c>
      <c r="CZ66" s="131" t="s">
        <v>111</v>
      </c>
      <c r="DA66" s="131" t="s">
        <v>111</v>
      </c>
      <c r="DB66" s="131" t="s">
        <v>111</v>
      </c>
      <c r="DC66" s="131" t="s">
        <v>111</v>
      </c>
      <c r="DD66" s="131" t="s">
        <v>111</v>
      </c>
      <c r="DE66" s="131" t="s">
        <v>111</v>
      </c>
      <c r="DF66" s="131" t="s">
        <v>111</v>
      </c>
      <c r="DG66" s="131" t="s">
        <v>115</v>
      </c>
      <c r="DH66" s="131" t="s">
        <v>111</v>
      </c>
      <c r="DI66" s="131" t="s">
        <v>111</v>
      </c>
      <c r="DJ66" s="131" t="s">
        <v>115</v>
      </c>
      <c r="DK66" s="131" t="s">
        <v>111</v>
      </c>
      <c r="DL66" s="131" t="s">
        <v>111</v>
      </c>
      <c r="DM66" s="131" t="s">
        <v>111</v>
      </c>
      <c r="DN66" s="131" t="s">
        <v>111</v>
      </c>
      <c r="DO66" s="131" t="s">
        <v>111</v>
      </c>
      <c r="DP66" s="131" t="s">
        <v>111</v>
      </c>
      <c r="DQ66" s="131" t="s">
        <v>111</v>
      </c>
      <c r="DR66" s="131" t="s">
        <v>111</v>
      </c>
      <c r="DS66" s="131" t="s">
        <v>111</v>
      </c>
      <c r="DT66" s="131" t="s">
        <v>111</v>
      </c>
      <c r="DU66" s="131" t="s">
        <v>111</v>
      </c>
      <c r="DV66" s="132" t="s">
        <v>111</v>
      </c>
      <c r="DW66" s="132" t="s">
        <v>111</v>
      </c>
      <c r="DX66" s="132" t="s">
        <v>111</v>
      </c>
      <c r="DY66" s="132" t="s">
        <v>111</v>
      </c>
      <c r="DZ66" s="132" t="s">
        <v>111</v>
      </c>
      <c r="EA66" s="132" t="s">
        <v>111</v>
      </c>
      <c r="EB66" s="132" t="s">
        <v>111</v>
      </c>
      <c r="EC66" s="132" t="s">
        <v>111</v>
      </c>
      <c r="ED66" s="132" t="s">
        <v>111</v>
      </c>
      <c r="EE66" s="132" t="s">
        <v>111</v>
      </c>
      <c r="EF66" s="132" t="s">
        <v>111</v>
      </c>
      <c r="EG66" s="132" t="s">
        <v>111</v>
      </c>
      <c r="EH66" s="132" t="s">
        <v>111</v>
      </c>
      <c r="EI66" s="132" t="s">
        <v>111</v>
      </c>
      <c r="EJ66" s="132" t="s">
        <v>111</v>
      </c>
      <c r="EK66" s="132" t="s">
        <v>111</v>
      </c>
      <c r="EL66" s="132" t="s">
        <v>111</v>
      </c>
      <c r="EM66" s="132" t="s">
        <v>111</v>
      </c>
      <c r="EN66" s="132" t="s">
        <v>111</v>
      </c>
      <c r="EO66" s="132" t="s">
        <v>111</v>
      </c>
      <c r="EP66" s="132" t="s">
        <v>111</v>
      </c>
      <c r="EQ66" s="132" t="s">
        <v>111</v>
      </c>
      <c r="ER66" s="132" t="s">
        <v>111</v>
      </c>
      <c r="ES66" s="132" t="s">
        <v>111</v>
      </c>
      <c r="ET66" s="132" t="s">
        <v>115</v>
      </c>
      <c r="EU66" s="132" t="s">
        <v>111</v>
      </c>
      <c r="EV66" s="132" t="s">
        <v>111</v>
      </c>
      <c r="EW66" s="132" t="s">
        <v>111</v>
      </c>
      <c r="EX66" s="132" t="s">
        <v>111</v>
      </c>
      <c r="EY66" s="132" t="s">
        <v>115</v>
      </c>
      <c r="EZ66" s="132" t="s">
        <v>111</v>
      </c>
      <c r="FA66" s="132" t="s">
        <v>111</v>
      </c>
      <c r="FB66" s="132" t="s">
        <v>111</v>
      </c>
      <c r="FC66" s="132" t="s">
        <v>111</v>
      </c>
      <c r="FD66" s="132" t="s">
        <v>111</v>
      </c>
      <c r="FE66" s="132" t="s">
        <v>111</v>
      </c>
      <c r="FF66" s="132" t="s">
        <v>111</v>
      </c>
      <c r="FG66" s="132" t="s">
        <v>111</v>
      </c>
      <c r="FH66" s="132" t="s">
        <v>111</v>
      </c>
      <c r="FI66" s="136"/>
      <c r="FJ66" s="138" t="str">
        <f t="shared" si="5"/>
        <v>CUMPLE</v>
      </c>
      <c r="FK66" s="138" t="str">
        <f t="shared" si="6"/>
        <v>CUMPLE</v>
      </c>
      <c r="FL66" s="138" t="str">
        <f t="shared" si="7"/>
        <v>CUMPLE</v>
      </c>
      <c r="FM66" s="138" t="str">
        <f t="shared" si="8"/>
        <v>CUMPLE</v>
      </c>
      <c r="FN66" s="138" t="str">
        <f t="shared" si="9"/>
        <v>CUMPLE</v>
      </c>
      <c r="FO66" s="138" t="str">
        <f t="shared" si="10"/>
        <v>CUMPLE</v>
      </c>
      <c r="FP66" s="138" t="str">
        <f t="shared" si="11"/>
        <v>CUMPLE</v>
      </c>
      <c r="FQ66" s="138" t="str">
        <f t="shared" si="12"/>
        <v>NO CUMPLE</v>
      </c>
      <c r="FR66" s="138" t="str">
        <f t="shared" si="13"/>
        <v>CUMPLE</v>
      </c>
      <c r="FS66" s="138" t="str">
        <f t="shared" si="14"/>
        <v>CUMPLE</v>
      </c>
      <c r="FT66" s="138" t="str">
        <f t="shared" si="15"/>
        <v>CUMPLE</v>
      </c>
      <c r="FU66" s="138" t="str">
        <f t="shared" si="16"/>
        <v>CUMPLE</v>
      </c>
      <c r="FV66" s="138" t="str">
        <f t="shared" si="17"/>
        <v>NO CUMPLE</v>
      </c>
      <c r="FW66" s="138" t="str">
        <f t="shared" si="18"/>
        <v>CUMPLE</v>
      </c>
      <c r="FX66" s="138" t="str">
        <f t="shared" si="19"/>
        <v>CUMPLE</v>
      </c>
      <c r="FY66" s="138" t="str">
        <f t="shared" si="20"/>
        <v>CUMPLE</v>
      </c>
      <c r="FZ66" s="138" t="str">
        <f t="shared" si="21"/>
        <v>NO CUMPLE</v>
      </c>
      <c r="GA66" s="138" t="str">
        <f t="shared" si="22"/>
        <v>NO CUMPLE</v>
      </c>
      <c r="GB66" s="138" t="str">
        <f t="shared" si="23"/>
        <v>CUMPLE</v>
      </c>
      <c r="GC66" s="138" t="str">
        <f t="shared" si="24"/>
        <v>NO CUMPLE</v>
      </c>
      <c r="GD66" s="138" t="str">
        <f t="shared" si="25"/>
        <v>CUMPLE</v>
      </c>
      <c r="GE66" s="138" t="str">
        <f t="shared" si="26"/>
        <v>CUMPLE</v>
      </c>
      <c r="GF66" s="138" t="str">
        <f t="shared" si="27"/>
        <v>CUMPLE</v>
      </c>
      <c r="GG66" s="138" t="str">
        <f t="shared" si="28"/>
        <v>CUMPLE</v>
      </c>
      <c r="GH66" s="138" t="str">
        <f t="shared" si="29"/>
        <v>NO CUMPLE</v>
      </c>
      <c r="GI66" s="138" t="str">
        <f t="shared" si="30"/>
        <v>CUMPLE</v>
      </c>
      <c r="GJ66" s="138" t="str">
        <f t="shared" si="31"/>
        <v>CUMPLE</v>
      </c>
      <c r="GK66" s="138" t="str">
        <f t="shared" si="32"/>
        <v>NO CUMPLE</v>
      </c>
      <c r="GL66" s="138" t="str">
        <f t="shared" si="33"/>
        <v>CUMPLE</v>
      </c>
      <c r="GM66" s="138" t="str">
        <f t="shared" si="34"/>
        <v>NO CUMPLE</v>
      </c>
      <c r="GN66" s="138" t="str">
        <f t="shared" si="35"/>
        <v>CUMPLE</v>
      </c>
      <c r="GO66" s="138" t="str">
        <f t="shared" si="36"/>
        <v>CUMPLE</v>
      </c>
      <c r="GP66" s="138" t="str">
        <f t="shared" si="37"/>
        <v>CUMPLE</v>
      </c>
      <c r="GQ66" s="138" t="str">
        <f t="shared" si="38"/>
        <v>CUMPLE</v>
      </c>
      <c r="GR66" s="138" t="str">
        <f t="shared" si="39"/>
        <v>CUMPLE</v>
      </c>
      <c r="GS66" s="138" t="str">
        <f t="shared" si="40"/>
        <v>CUMPLE</v>
      </c>
      <c r="GT66" s="138" t="str">
        <f t="shared" si="41"/>
        <v>CUMPLE</v>
      </c>
      <c r="GU66" s="138" t="str">
        <f t="shared" si="42"/>
        <v>CUMPLE</v>
      </c>
      <c r="GV66" s="138" t="str">
        <f t="shared" si="43"/>
        <v>CUMPLE</v>
      </c>
      <c r="GW66" s="141"/>
      <c r="GX66" s="124" t="s">
        <v>369</v>
      </c>
      <c r="GY66" s="124" t="s">
        <v>369</v>
      </c>
      <c r="GZ66" s="124" t="s">
        <v>369</v>
      </c>
      <c r="HA66" s="124" t="s">
        <v>111</v>
      </c>
      <c r="HB66" s="124" t="s">
        <v>369</v>
      </c>
      <c r="HC66" s="124" t="s">
        <v>369</v>
      </c>
      <c r="HD66" s="124" t="s">
        <v>369</v>
      </c>
      <c r="HE66" s="124" t="s">
        <v>369</v>
      </c>
      <c r="HF66" s="124" t="s">
        <v>369</v>
      </c>
      <c r="HG66" s="124" t="s">
        <v>111</v>
      </c>
      <c r="HH66" s="124" t="s">
        <v>369</v>
      </c>
      <c r="HI66" s="124" t="s">
        <v>369</v>
      </c>
      <c r="HJ66" s="124" t="s">
        <v>369</v>
      </c>
      <c r="HK66" s="124" t="s">
        <v>369</v>
      </c>
      <c r="HL66" s="124" t="s">
        <v>111</v>
      </c>
      <c r="HM66" s="124" t="s">
        <v>369</v>
      </c>
      <c r="HN66" s="124" t="s">
        <v>369</v>
      </c>
      <c r="HO66" s="124" t="s">
        <v>369</v>
      </c>
      <c r="HP66" s="124" t="s">
        <v>369</v>
      </c>
      <c r="HQ66" s="124" t="s">
        <v>369</v>
      </c>
      <c r="HR66" s="124" t="s">
        <v>111</v>
      </c>
      <c r="HS66" s="124" t="s">
        <v>369</v>
      </c>
      <c r="HT66" s="124" t="s">
        <v>369</v>
      </c>
      <c r="HU66" s="124" t="s">
        <v>369</v>
      </c>
      <c r="HV66" s="124" t="s">
        <v>369</v>
      </c>
      <c r="HW66" s="124" t="s">
        <v>369</v>
      </c>
      <c r="HX66" s="124" t="s">
        <v>111</v>
      </c>
      <c r="HY66" s="124" t="s">
        <v>369</v>
      </c>
      <c r="HZ66" s="124" t="s">
        <v>369</v>
      </c>
      <c r="IA66" s="124" t="s">
        <v>369</v>
      </c>
      <c r="IB66" s="124" t="s">
        <v>369</v>
      </c>
      <c r="IC66" s="124" t="s">
        <v>369</v>
      </c>
      <c r="ID66" s="124" t="s">
        <v>369</v>
      </c>
      <c r="IE66" s="124" t="s">
        <v>369</v>
      </c>
      <c r="IF66" s="124" t="s">
        <v>111</v>
      </c>
      <c r="IG66" s="124" t="s">
        <v>369</v>
      </c>
      <c r="IH66" s="124" t="s">
        <v>369</v>
      </c>
      <c r="II66" s="124" t="s">
        <v>111</v>
      </c>
      <c r="IJ66" s="124" t="s">
        <v>369</v>
      </c>
      <c r="IK66" s="142"/>
      <c r="IL66" s="154" t="s">
        <v>369</v>
      </c>
      <c r="IM66" s="154" t="s">
        <v>369</v>
      </c>
      <c r="IN66" s="154" t="s">
        <v>369</v>
      </c>
      <c r="IO66" s="180" t="s">
        <v>115</v>
      </c>
      <c r="IP66" s="154" t="s">
        <v>369</v>
      </c>
      <c r="IQ66" s="154" t="s">
        <v>369</v>
      </c>
      <c r="IR66" s="154" t="s">
        <v>369</v>
      </c>
      <c r="IS66" s="154" t="s">
        <v>369</v>
      </c>
      <c r="IT66" s="154" t="s">
        <v>369</v>
      </c>
      <c r="IU66" s="154" t="s">
        <v>115</v>
      </c>
      <c r="IV66" s="154" t="s">
        <v>369</v>
      </c>
      <c r="IW66" s="154" t="s">
        <v>369</v>
      </c>
      <c r="IX66" s="154" t="s">
        <v>369</v>
      </c>
      <c r="IY66" s="154" t="s">
        <v>369</v>
      </c>
      <c r="IZ66" s="154" t="s">
        <v>115</v>
      </c>
      <c r="JA66" s="154" t="s">
        <v>369</v>
      </c>
      <c r="JB66" s="154" t="s">
        <v>369</v>
      </c>
      <c r="JC66" s="154" t="s">
        <v>369</v>
      </c>
      <c r="JD66" s="154" t="s">
        <v>369</v>
      </c>
      <c r="JE66" s="154" t="s">
        <v>369</v>
      </c>
      <c r="JF66" s="154" t="s">
        <v>115</v>
      </c>
      <c r="JG66" s="154" t="s">
        <v>369</v>
      </c>
      <c r="JH66" s="154" t="s">
        <v>369</v>
      </c>
      <c r="JI66" s="154" t="s">
        <v>369</v>
      </c>
      <c r="JJ66" s="154" t="s">
        <v>369</v>
      </c>
      <c r="JK66" s="154" t="s">
        <v>369</v>
      </c>
      <c r="JL66" s="154" t="s">
        <v>111</v>
      </c>
      <c r="JM66" s="154" t="s">
        <v>369</v>
      </c>
      <c r="JN66" s="154" t="s">
        <v>369</v>
      </c>
      <c r="JO66" s="154" t="s">
        <v>369</v>
      </c>
      <c r="JP66" s="154" t="s">
        <v>369</v>
      </c>
      <c r="JQ66" s="154" t="s">
        <v>369</v>
      </c>
      <c r="JR66" s="154" t="s">
        <v>369</v>
      </c>
      <c r="JS66" s="154" t="s">
        <v>369</v>
      </c>
      <c r="JT66" s="156" t="s">
        <v>115</v>
      </c>
      <c r="JU66" s="154" t="s">
        <v>369</v>
      </c>
      <c r="JV66" s="154" t="s">
        <v>369</v>
      </c>
      <c r="JW66" s="154" t="s">
        <v>115</v>
      </c>
      <c r="JX66" s="154" t="s">
        <v>369</v>
      </c>
      <c r="JY66" s="141"/>
      <c r="JZ66" s="166" t="str">
        <f t="shared" si="44"/>
        <v/>
      </c>
      <c r="KA66" s="166" t="str">
        <f t="shared" si="45"/>
        <v/>
      </c>
      <c r="KB66" s="166" t="str">
        <f t="shared" si="46"/>
        <v/>
      </c>
      <c r="KC66" s="166" t="str">
        <f t="shared" si="47"/>
        <v/>
      </c>
      <c r="KD66" s="166" t="str">
        <f t="shared" si="48"/>
        <v/>
      </c>
      <c r="KE66" s="166" t="str">
        <f t="shared" si="49"/>
        <v/>
      </c>
      <c r="KF66" s="166" t="str">
        <f t="shared" si="50"/>
        <v/>
      </c>
      <c r="KG66" s="166" t="str">
        <f t="shared" si="51"/>
        <v/>
      </c>
      <c r="KH66" s="166" t="str">
        <f t="shared" si="52"/>
        <v/>
      </c>
      <c r="KI66" s="166" t="str">
        <f t="shared" si="53"/>
        <v/>
      </c>
      <c r="KJ66" s="166" t="str">
        <f t="shared" si="54"/>
        <v/>
      </c>
      <c r="KK66" s="166" t="str">
        <f t="shared" si="55"/>
        <v/>
      </c>
      <c r="KL66" s="166" t="str">
        <f t="shared" si="56"/>
        <v/>
      </c>
      <c r="KM66" s="166" t="str">
        <f t="shared" si="57"/>
        <v/>
      </c>
      <c r="KN66" s="166" t="str">
        <f t="shared" si="58"/>
        <v/>
      </c>
      <c r="KO66" s="166" t="str">
        <f t="shared" si="59"/>
        <v/>
      </c>
      <c r="KP66" s="166" t="str">
        <f t="shared" si="60"/>
        <v/>
      </c>
      <c r="KQ66" s="166" t="str">
        <f t="shared" si="61"/>
        <v/>
      </c>
      <c r="KR66" s="166" t="str">
        <f t="shared" si="62"/>
        <v/>
      </c>
      <c r="KS66" s="166" t="str">
        <f t="shared" si="63"/>
        <v/>
      </c>
      <c r="KT66" s="166" t="str">
        <f t="shared" si="64"/>
        <v/>
      </c>
      <c r="KU66" s="166" t="str">
        <f t="shared" si="65"/>
        <v/>
      </c>
      <c r="KV66" s="166" t="str">
        <f t="shared" si="66"/>
        <v/>
      </c>
      <c r="KW66" s="166" t="str">
        <f t="shared" si="67"/>
        <v/>
      </c>
      <c r="KX66" s="166" t="str">
        <f t="shared" si="68"/>
        <v/>
      </c>
      <c r="KY66" s="166" t="str">
        <f t="shared" si="69"/>
        <v/>
      </c>
      <c r="KZ66" s="166">
        <f t="shared" si="70"/>
        <v>79695490</v>
      </c>
      <c r="LA66" s="166" t="str">
        <f t="shared" si="71"/>
        <v/>
      </c>
      <c r="LB66" s="166" t="str">
        <f t="shared" si="72"/>
        <v/>
      </c>
      <c r="LC66" s="166" t="str">
        <f t="shared" si="73"/>
        <v/>
      </c>
      <c r="LD66" s="166" t="str">
        <f t="shared" si="74"/>
        <v/>
      </c>
      <c r="LE66" s="166" t="str">
        <f t="shared" si="75"/>
        <v/>
      </c>
      <c r="LF66" s="166" t="str">
        <f t="shared" si="76"/>
        <v/>
      </c>
      <c r="LG66" s="166" t="str">
        <f t="shared" si="77"/>
        <v/>
      </c>
      <c r="LH66" s="166" t="str">
        <f t="shared" si="78"/>
        <v/>
      </c>
      <c r="LI66" s="166" t="str">
        <f t="shared" si="79"/>
        <v/>
      </c>
      <c r="LJ66" s="166" t="str">
        <f t="shared" si="80"/>
        <v/>
      </c>
      <c r="LK66" s="166" t="str">
        <f t="shared" si="81"/>
        <v/>
      </c>
      <c r="LL66" s="166" t="str">
        <f t="shared" si="82"/>
        <v/>
      </c>
      <c r="LM66" s="168">
        <f t="shared" si="83"/>
        <v>79695490</v>
      </c>
      <c r="LN66" s="115"/>
      <c r="LO66" s="115"/>
      <c r="LP66" s="115"/>
      <c r="LQ66" s="115">
        <v>61</v>
      </c>
      <c r="LR66" s="115"/>
      <c r="LS66" s="115"/>
      <c r="LT66" s="115"/>
      <c r="LU66" s="115"/>
      <c r="LV66" s="115"/>
      <c r="LW66" s="115">
        <v>36</v>
      </c>
      <c r="LX66" s="115"/>
      <c r="LY66" s="115"/>
      <c r="LZ66" s="115"/>
      <c r="MA66" s="115"/>
      <c r="MB66" s="115">
        <v>60</v>
      </c>
      <c r="MC66" s="115"/>
      <c r="MD66" s="115"/>
      <c r="ME66" s="115"/>
      <c r="MF66" s="115"/>
      <c r="MG66" s="115"/>
      <c r="MH66" s="115">
        <v>24</v>
      </c>
      <c r="MI66" s="115"/>
      <c r="MJ66" s="115"/>
      <c r="MK66" s="115"/>
      <c r="ML66" s="115"/>
      <c r="MM66" s="115"/>
      <c r="MN66" s="115">
        <v>24</v>
      </c>
      <c r="MO66" s="115"/>
      <c r="MP66" s="115"/>
      <c r="MQ66" s="115"/>
      <c r="MR66" s="115"/>
      <c r="MS66" s="115"/>
      <c r="MT66" s="115"/>
      <c r="MU66" s="115"/>
      <c r="MV66" s="115">
        <v>60</v>
      </c>
      <c r="MW66" s="115"/>
      <c r="MX66" s="115"/>
      <c r="MY66" s="115">
        <v>61</v>
      </c>
      <c r="MZ66" s="115"/>
      <c r="NA66" s="142"/>
      <c r="NB66" s="115">
        <f t="shared" si="84"/>
        <v>0</v>
      </c>
      <c r="NC66" s="115">
        <f t="shared" si="85"/>
        <v>0</v>
      </c>
      <c r="ND66" s="115">
        <f t="shared" si="86"/>
        <v>0</v>
      </c>
      <c r="NE66" s="115">
        <f t="shared" si="87"/>
        <v>55</v>
      </c>
      <c r="NF66" s="115">
        <f t="shared" si="88"/>
        <v>0</v>
      </c>
      <c r="NG66" s="115">
        <f t="shared" si="89"/>
        <v>0</v>
      </c>
      <c r="NH66" s="115">
        <f t="shared" si="90"/>
        <v>0</v>
      </c>
      <c r="NI66" s="115">
        <f t="shared" si="91"/>
        <v>0</v>
      </c>
      <c r="NJ66" s="115">
        <f t="shared" si="92"/>
        <v>0</v>
      </c>
      <c r="NK66" s="115">
        <f t="shared" si="93"/>
        <v>20</v>
      </c>
      <c r="NL66" s="115">
        <f t="shared" si="94"/>
        <v>0</v>
      </c>
      <c r="NM66" s="115">
        <f t="shared" si="95"/>
        <v>0</v>
      </c>
      <c r="NN66" s="115">
        <f t="shared" si="96"/>
        <v>0</v>
      </c>
      <c r="NO66" s="115">
        <f t="shared" si="97"/>
        <v>0</v>
      </c>
      <c r="NP66" s="115">
        <f t="shared" si="98"/>
        <v>55</v>
      </c>
      <c r="NQ66" s="115">
        <f t="shared" si="99"/>
        <v>0</v>
      </c>
      <c r="NR66" s="115">
        <f t="shared" si="100"/>
        <v>0</v>
      </c>
      <c r="NS66" s="115">
        <f t="shared" si="101"/>
        <v>0</v>
      </c>
      <c r="NT66" s="115">
        <f t="shared" si="102"/>
        <v>0</v>
      </c>
      <c r="NU66" s="115">
        <f t="shared" si="103"/>
        <v>0</v>
      </c>
      <c r="NV66" s="115">
        <f t="shared" si="104"/>
        <v>0</v>
      </c>
      <c r="NW66" s="115">
        <f t="shared" si="105"/>
        <v>0</v>
      </c>
      <c r="NX66" s="115">
        <f t="shared" si="106"/>
        <v>0</v>
      </c>
      <c r="NY66" s="115">
        <f t="shared" si="107"/>
        <v>0</v>
      </c>
      <c r="NZ66" s="115">
        <f t="shared" si="108"/>
        <v>0</v>
      </c>
      <c r="OA66" s="115">
        <f t="shared" si="109"/>
        <v>0</v>
      </c>
      <c r="OB66" s="115">
        <f t="shared" si="110"/>
        <v>0</v>
      </c>
      <c r="OC66" s="115">
        <f t="shared" si="111"/>
        <v>0</v>
      </c>
      <c r="OD66" s="115">
        <f t="shared" si="112"/>
        <v>0</v>
      </c>
      <c r="OE66" s="115">
        <f t="shared" si="113"/>
        <v>0</v>
      </c>
      <c r="OF66" s="115">
        <f t="shared" si="114"/>
        <v>0</v>
      </c>
      <c r="OG66" s="115">
        <f t="shared" si="115"/>
        <v>0</v>
      </c>
      <c r="OH66" s="115">
        <f t="shared" si="116"/>
        <v>0</v>
      </c>
      <c r="OI66" s="115">
        <f t="shared" si="117"/>
        <v>0</v>
      </c>
      <c r="OJ66" s="115">
        <f t="shared" si="118"/>
        <v>55</v>
      </c>
      <c r="OK66" s="115">
        <f t="shared" si="119"/>
        <v>0</v>
      </c>
      <c r="OL66" s="115">
        <f t="shared" si="120"/>
        <v>0</v>
      </c>
      <c r="OM66" s="115">
        <f t="shared" si="121"/>
        <v>55</v>
      </c>
      <c r="ON66" s="115">
        <f t="shared" si="122"/>
        <v>0</v>
      </c>
      <c r="OO66" s="142"/>
      <c r="OP66" s="170" t="str">
        <f t="shared" si="123"/>
        <v/>
      </c>
      <c r="OQ66" s="170" t="str">
        <f t="shared" si="124"/>
        <v/>
      </c>
      <c r="OR66" s="170" t="str">
        <f t="shared" si="125"/>
        <v/>
      </c>
      <c r="OS66" s="170" t="str">
        <f t="shared" si="126"/>
        <v/>
      </c>
      <c r="OT66" s="170" t="str">
        <f t="shared" si="127"/>
        <v/>
      </c>
      <c r="OU66" s="170" t="str">
        <f t="shared" si="128"/>
        <v/>
      </c>
      <c r="OV66" s="170" t="str">
        <f t="shared" si="129"/>
        <v/>
      </c>
      <c r="OW66" s="170" t="str">
        <f t="shared" si="130"/>
        <v/>
      </c>
      <c r="OX66" s="170" t="str">
        <f t="shared" si="131"/>
        <v/>
      </c>
      <c r="OY66" s="170" t="str">
        <f t="shared" si="132"/>
        <v/>
      </c>
      <c r="OZ66" s="170" t="str">
        <f t="shared" si="133"/>
        <v/>
      </c>
      <c r="PA66" s="170" t="str">
        <f t="shared" si="134"/>
        <v/>
      </c>
      <c r="PB66" s="170" t="str">
        <f t="shared" si="135"/>
        <v/>
      </c>
      <c r="PC66" s="170" t="str">
        <f t="shared" si="136"/>
        <v/>
      </c>
      <c r="PD66" s="170" t="str">
        <f t="shared" si="137"/>
        <v/>
      </c>
      <c r="PE66" s="170" t="str">
        <f t="shared" si="138"/>
        <v/>
      </c>
      <c r="PF66" s="170" t="str">
        <f t="shared" si="139"/>
        <v/>
      </c>
      <c r="PG66" s="170" t="str">
        <f t="shared" si="140"/>
        <v/>
      </c>
      <c r="PH66" s="170" t="str">
        <f t="shared" si="141"/>
        <v/>
      </c>
      <c r="PI66" s="170" t="str">
        <f t="shared" si="142"/>
        <v/>
      </c>
      <c r="PJ66" s="170" t="str">
        <f t="shared" si="143"/>
        <v/>
      </c>
      <c r="PK66" s="170" t="str">
        <f t="shared" si="144"/>
        <v/>
      </c>
      <c r="PL66" s="170" t="str">
        <f t="shared" si="145"/>
        <v/>
      </c>
      <c r="PM66" s="170" t="str">
        <f t="shared" si="146"/>
        <v/>
      </c>
      <c r="PN66" s="170" t="str">
        <f t="shared" si="147"/>
        <v/>
      </c>
      <c r="PO66" s="170" t="str">
        <f t="shared" si="148"/>
        <v/>
      </c>
      <c r="PP66" s="170">
        <f t="shared" si="149"/>
        <v>45</v>
      </c>
      <c r="PQ66" s="170" t="str">
        <f t="shared" si="150"/>
        <v/>
      </c>
      <c r="PR66" s="170" t="str">
        <f t="shared" si="151"/>
        <v/>
      </c>
      <c r="PS66" s="170" t="str">
        <f t="shared" si="152"/>
        <v/>
      </c>
      <c r="PT66" s="170" t="str">
        <f t="shared" si="153"/>
        <v/>
      </c>
      <c r="PU66" s="170" t="str">
        <f t="shared" si="154"/>
        <v/>
      </c>
      <c r="PV66" s="170" t="str">
        <f t="shared" si="155"/>
        <v/>
      </c>
      <c r="PW66" s="170" t="str">
        <f t="shared" si="156"/>
        <v/>
      </c>
      <c r="PX66" s="170" t="str">
        <f t="shared" si="157"/>
        <v/>
      </c>
      <c r="PY66" s="170" t="str">
        <f t="shared" si="158"/>
        <v/>
      </c>
      <c r="PZ66" s="170" t="str">
        <f t="shared" si="159"/>
        <v/>
      </c>
      <c r="QA66" s="170" t="str">
        <f t="shared" si="160"/>
        <v/>
      </c>
      <c r="QB66" s="170" t="str">
        <f t="shared" si="161"/>
        <v/>
      </c>
      <c r="QC66" s="172"/>
      <c r="QD66" s="171" t="str">
        <f t="shared" si="162"/>
        <v/>
      </c>
      <c r="QE66" s="172" t="str">
        <f t="shared" si="163"/>
        <v/>
      </c>
      <c r="QF66" s="172" t="str">
        <f t="shared" si="164"/>
        <v/>
      </c>
      <c r="QG66" s="172" t="str">
        <f t="shared" si="165"/>
        <v/>
      </c>
      <c r="QH66" s="172" t="str">
        <f t="shared" si="166"/>
        <v/>
      </c>
      <c r="QI66" s="172" t="str">
        <f t="shared" si="167"/>
        <v/>
      </c>
      <c r="QJ66" s="172" t="str">
        <f t="shared" si="168"/>
        <v/>
      </c>
      <c r="QK66" s="172" t="str">
        <f t="shared" si="169"/>
        <v/>
      </c>
      <c r="QL66" s="172" t="str">
        <f t="shared" si="170"/>
        <v/>
      </c>
      <c r="QM66" s="172" t="str">
        <f t="shared" si="171"/>
        <v/>
      </c>
      <c r="QN66" s="172" t="str">
        <f t="shared" si="172"/>
        <v/>
      </c>
      <c r="QO66" s="172" t="str">
        <f t="shared" si="173"/>
        <v/>
      </c>
      <c r="QP66" s="172" t="str">
        <f t="shared" si="174"/>
        <v/>
      </c>
      <c r="QQ66" s="172" t="str">
        <f t="shared" si="175"/>
        <v/>
      </c>
      <c r="QR66" s="172" t="str">
        <f t="shared" si="176"/>
        <v/>
      </c>
      <c r="QS66" s="172" t="str">
        <f t="shared" si="177"/>
        <v/>
      </c>
      <c r="QT66" s="172" t="str">
        <f t="shared" si="178"/>
        <v/>
      </c>
      <c r="QU66" s="172" t="str">
        <f t="shared" si="179"/>
        <v/>
      </c>
      <c r="QV66" s="172" t="str">
        <f t="shared" si="180"/>
        <v/>
      </c>
      <c r="QW66" s="172" t="str">
        <f t="shared" si="181"/>
        <v/>
      </c>
      <c r="QX66" s="172" t="str">
        <f t="shared" si="182"/>
        <v/>
      </c>
      <c r="QY66" s="172" t="str">
        <f t="shared" si="183"/>
        <v/>
      </c>
      <c r="QZ66" s="172" t="str">
        <f t="shared" si="184"/>
        <v/>
      </c>
      <c r="RA66" s="172" t="str">
        <f t="shared" si="185"/>
        <v/>
      </c>
      <c r="RB66" s="172" t="str">
        <f t="shared" si="186"/>
        <v/>
      </c>
      <c r="RC66" s="172" t="str">
        <f t="shared" si="187"/>
        <v/>
      </c>
      <c r="RD66" s="172">
        <f t="shared" si="188"/>
        <v>45</v>
      </c>
      <c r="RE66" s="172" t="str">
        <f t="shared" si="189"/>
        <v/>
      </c>
      <c r="RF66" s="172" t="str">
        <f t="shared" si="190"/>
        <v/>
      </c>
      <c r="RG66" s="172" t="str">
        <f t="shared" si="191"/>
        <v/>
      </c>
      <c r="RH66" s="172" t="str">
        <f t="shared" si="192"/>
        <v/>
      </c>
      <c r="RI66" s="172" t="str">
        <f t="shared" si="193"/>
        <v/>
      </c>
      <c r="RJ66" s="172" t="str">
        <f t="shared" si="194"/>
        <v/>
      </c>
      <c r="RK66" s="172" t="str">
        <f t="shared" si="195"/>
        <v/>
      </c>
      <c r="RL66" s="172" t="str">
        <f t="shared" si="196"/>
        <v/>
      </c>
      <c r="RM66" s="172" t="str">
        <f t="shared" si="197"/>
        <v/>
      </c>
      <c r="RN66" s="172" t="str">
        <f t="shared" si="198"/>
        <v/>
      </c>
      <c r="RO66" s="172" t="str">
        <f t="shared" si="199"/>
        <v/>
      </c>
      <c r="RP66" s="172" t="str">
        <f t="shared" si="200"/>
        <v/>
      </c>
      <c r="RQ66" s="173">
        <f t="shared" si="201"/>
        <v>45</v>
      </c>
      <c r="RR66" s="21" t="str">
        <f t="shared" si="202"/>
        <v/>
      </c>
      <c r="RS66" s="21" t="str">
        <f t="shared" si="203"/>
        <v/>
      </c>
      <c r="RT66" s="21" t="str">
        <f t="shared" si="204"/>
        <v/>
      </c>
      <c r="RU66" s="21" t="str">
        <f t="shared" si="205"/>
        <v>KAIKA</v>
      </c>
      <c r="RV66" s="21" t="str">
        <f t="shared" si="206"/>
        <v/>
      </c>
      <c r="RW66" s="21" t="str">
        <f t="shared" si="207"/>
        <v/>
      </c>
      <c r="RX66" s="174" t="str">
        <f t="shared" si="208"/>
        <v>KAIKA</v>
      </c>
      <c r="RY66" s="175" t="str">
        <f t="shared" si="209"/>
        <v/>
      </c>
      <c r="RZ66" s="175" t="str">
        <f t="shared" si="210"/>
        <v/>
      </c>
      <c r="SA66" s="175" t="str">
        <f t="shared" si="211"/>
        <v/>
      </c>
      <c r="SB66" s="175">
        <f t="shared" si="212"/>
        <v>79695490</v>
      </c>
      <c r="SC66" s="175" t="str">
        <f t="shared" si="213"/>
        <v/>
      </c>
      <c r="SD66" s="175" t="str">
        <f t="shared" si="214"/>
        <v/>
      </c>
      <c r="SE66" s="175">
        <f t="shared" si="215"/>
        <v>79695490</v>
      </c>
      <c r="SF66" s="176"/>
    </row>
    <row r="67" spans="1:500" ht="25.5" hidden="1">
      <c r="A67" s="75">
        <v>57</v>
      </c>
      <c r="B67" s="83" t="s">
        <v>227</v>
      </c>
      <c r="C67" s="98" t="s">
        <v>228</v>
      </c>
      <c r="D67" s="84" t="s">
        <v>229</v>
      </c>
      <c r="E67" s="76" t="s">
        <v>230</v>
      </c>
      <c r="F67" s="90">
        <v>1</v>
      </c>
      <c r="G67" s="106">
        <v>60359091.939999998</v>
      </c>
      <c r="H67" s="109" t="s">
        <v>369</v>
      </c>
      <c r="I67" s="109" t="s">
        <v>369</v>
      </c>
      <c r="J67" s="109" t="s">
        <v>369</v>
      </c>
      <c r="K67" s="109" t="s">
        <v>369</v>
      </c>
      <c r="L67" s="109" t="s">
        <v>369</v>
      </c>
      <c r="M67" s="109" t="s">
        <v>369</v>
      </c>
      <c r="N67" s="109" t="s">
        <v>369</v>
      </c>
      <c r="O67" s="109" t="s">
        <v>369</v>
      </c>
      <c r="P67" s="109" t="s">
        <v>369</v>
      </c>
      <c r="Q67" s="109" t="s">
        <v>369</v>
      </c>
      <c r="R67" s="109" t="s">
        <v>369</v>
      </c>
      <c r="S67" s="109" t="s">
        <v>369</v>
      </c>
      <c r="T67" s="109" t="s">
        <v>369</v>
      </c>
      <c r="U67" s="109" t="s">
        <v>369</v>
      </c>
      <c r="V67" s="109" t="s">
        <v>369</v>
      </c>
      <c r="W67" s="109" t="s">
        <v>369</v>
      </c>
      <c r="X67" s="109" t="s">
        <v>369</v>
      </c>
      <c r="Y67" s="109" t="s">
        <v>369</v>
      </c>
      <c r="Z67" s="109" t="s">
        <v>369</v>
      </c>
      <c r="AA67" s="109" t="s">
        <v>369</v>
      </c>
      <c r="AB67" s="109" t="s">
        <v>369</v>
      </c>
      <c r="AC67" s="109" t="s">
        <v>369</v>
      </c>
      <c r="AD67" s="109" t="s">
        <v>369</v>
      </c>
      <c r="AE67" s="109" t="s">
        <v>369</v>
      </c>
      <c r="AF67" s="109" t="s">
        <v>369</v>
      </c>
      <c r="AG67" s="109" t="s">
        <v>369</v>
      </c>
      <c r="AH67" s="109" t="s">
        <v>369</v>
      </c>
      <c r="AI67" s="109" t="s">
        <v>369</v>
      </c>
      <c r="AJ67" s="109" t="s">
        <v>369</v>
      </c>
      <c r="AK67" s="109" t="s">
        <v>369</v>
      </c>
      <c r="AL67" s="109" t="s">
        <v>369</v>
      </c>
      <c r="AM67" s="109" t="s">
        <v>369</v>
      </c>
      <c r="AN67" s="110">
        <v>54427030</v>
      </c>
      <c r="AO67" s="109" t="s">
        <v>369</v>
      </c>
      <c r="AP67" s="109" t="s">
        <v>369</v>
      </c>
      <c r="AQ67" s="109" t="s">
        <v>369</v>
      </c>
      <c r="AR67" s="109" t="s">
        <v>369</v>
      </c>
      <c r="AS67" s="109" t="s">
        <v>369</v>
      </c>
      <c r="AT67" s="109" t="s">
        <v>369</v>
      </c>
      <c r="AU67" s="144"/>
      <c r="AV67" s="130" t="s">
        <v>111</v>
      </c>
      <c r="AW67" s="130" t="s">
        <v>111</v>
      </c>
      <c r="AX67" s="130" t="s">
        <v>111</v>
      </c>
      <c r="AY67" s="130" t="s">
        <v>111</v>
      </c>
      <c r="AZ67" s="130" t="s">
        <v>111</v>
      </c>
      <c r="BA67" s="130" t="s">
        <v>111</v>
      </c>
      <c r="BB67" s="130" t="s">
        <v>111</v>
      </c>
      <c r="BC67" s="130" t="s">
        <v>115</v>
      </c>
      <c r="BD67" s="130" t="s">
        <v>111</v>
      </c>
      <c r="BE67" s="130" t="s">
        <v>111</v>
      </c>
      <c r="BF67" s="130" t="s">
        <v>111</v>
      </c>
      <c r="BG67" s="130" t="s">
        <v>111</v>
      </c>
      <c r="BH67" s="130" t="s">
        <v>115</v>
      </c>
      <c r="BI67" s="130" t="s">
        <v>111</v>
      </c>
      <c r="BJ67" s="130" t="s">
        <v>111</v>
      </c>
      <c r="BK67" s="130" t="s">
        <v>111</v>
      </c>
      <c r="BL67" s="130" t="s">
        <v>115</v>
      </c>
      <c r="BM67" s="130" t="s">
        <v>115</v>
      </c>
      <c r="BN67" s="130" t="s">
        <v>111</v>
      </c>
      <c r="BO67" s="130" t="s">
        <v>115</v>
      </c>
      <c r="BP67" s="130" t="s">
        <v>111</v>
      </c>
      <c r="BQ67" s="130" t="s">
        <v>111</v>
      </c>
      <c r="BR67" s="130" t="s">
        <v>111</v>
      </c>
      <c r="BS67" s="130" t="s">
        <v>111</v>
      </c>
      <c r="BT67" s="130" t="s">
        <v>111</v>
      </c>
      <c r="BU67" s="130" t="s">
        <v>111</v>
      </c>
      <c r="BV67" s="130" t="s">
        <v>111</v>
      </c>
      <c r="BW67" s="130" t="s">
        <v>111</v>
      </c>
      <c r="BX67" s="130" t="s">
        <v>111</v>
      </c>
      <c r="BY67" s="130" t="s">
        <v>115</v>
      </c>
      <c r="BZ67" s="130" t="s">
        <v>111</v>
      </c>
      <c r="CA67" s="130" t="s">
        <v>111</v>
      </c>
      <c r="CB67" s="130" t="s">
        <v>111</v>
      </c>
      <c r="CC67" s="130" t="s">
        <v>111</v>
      </c>
      <c r="CD67" s="130" t="s">
        <v>111</v>
      </c>
      <c r="CE67" s="130" t="s">
        <v>111</v>
      </c>
      <c r="CF67" s="130" t="s">
        <v>111</v>
      </c>
      <c r="CG67" s="130" t="s">
        <v>111</v>
      </c>
      <c r="CH67" s="130" t="s">
        <v>111</v>
      </c>
      <c r="CI67" s="131" t="s">
        <v>111</v>
      </c>
      <c r="CJ67" s="131" t="s">
        <v>111</v>
      </c>
      <c r="CK67" s="131" t="s">
        <v>111</v>
      </c>
      <c r="CL67" s="131" t="s">
        <v>111</v>
      </c>
      <c r="CM67" s="131" t="s">
        <v>111</v>
      </c>
      <c r="CN67" s="131" t="s">
        <v>111</v>
      </c>
      <c r="CO67" s="131" t="s">
        <v>111</v>
      </c>
      <c r="CP67" s="131" t="s">
        <v>111</v>
      </c>
      <c r="CQ67" s="131" t="s">
        <v>111</v>
      </c>
      <c r="CR67" s="131" t="s">
        <v>111</v>
      </c>
      <c r="CS67" s="131" t="s">
        <v>111</v>
      </c>
      <c r="CT67" s="131" t="s">
        <v>111</v>
      </c>
      <c r="CU67" s="131" t="s">
        <v>115</v>
      </c>
      <c r="CV67" s="131" t="s">
        <v>111</v>
      </c>
      <c r="CW67" s="131" t="s">
        <v>111</v>
      </c>
      <c r="CX67" s="131" t="s">
        <v>111</v>
      </c>
      <c r="CY67" s="131" t="s">
        <v>111</v>
      </c>
      <c r="CZ67" s="131" t="s">
        <v>111</v>
      </c>
      <c r="DA67" s="131" t="s">
        <v>111</v>
      </c>
      <c r="DB67" s="131" t="s">
        <v>111</v>
      </c>
      <c r="DC67" s="131" t="s">
        <v>111</v>
      </c>
      <c r="DD67" s="131" t="s">
        <v>111</v>
      </c>
      <c r="DE67" s="131" t="s">
        <v>111</v>
      </c>
      <c r="DF67" s="131" t="s">
        <v>111</v>
      </c>
      <c r="DG67" s="131" t="s">
        <v>115</v>
      </c>
      <c r="DH67" s="131" t="s">
        <v>111</v>
      </c>
      <c r="DI67" s="131" t="s">
        <v>111</v>
      </c>
      <c r="DJ67" s="131" t="s">
        <v>115</v>
      </c>
      <c r="DK67" s="131" t="s">
        <v>111</v>
      </c>
      <c r="DL67" s="131" t="s">
        <v>111</v>
      </c>
      <c r="DM67" s="131" t="s">
        <v>111</v>
      </c>
      <c r="DN67" s="131" t="s">
        <v>111</v>
      </c>
      <c r="DO67" s="131" t="s">
        <v>111</v>
      </c>
      <c r="DP67" s="131" t="s">
        <v>111</v>
      </c>
      <c r="DQ67" s="131" t="s">
        <v>111</v>
      </c>
      <c r="DR67" s="131" t="s">
        <v>111</v>
      </c>
      <c r="DS67" s="131" t="s">
        <v>111</v>
      </c>
      <c r="DT67" s="131" t="s">
        <v>111</v>
      </c>
      <c r="DU67" s="131" t="s">
        <v>111</v>
      </c>
      <c r="DV67" s="132" t="s">
        <v>111</v>
      </c>
      <c r="DW67" s="132" t="s">
        <v>111</v>
      </c>
      <c r="DX67" s="132" t="s">
        <v>111</v>
      </c>
      <c r="DY67" s="132" t="s">
        <v>111</v>
      </c>
      <c r="DZ67" s="132" t="s">
        <v>111</v>
      </c>
      <c r="EA67" s="132" t="s">
        <v>111</v>
      </c>
      <c r="EB67" s="132" t="s">
        <v>111</v>
      </c>
      <c r="EC67" s="132" t="s">
        <v>111</v>
      </c>
      <c r="ED67" s="132" t="s">
        <v>111</v>
      </c>
      <c r="EE67" s="132" t="s">
        <v>111</v>
      </c>
      <c r="EF67" s="132" t="s">
        <v>111</v>
      </c>
      <c r="EG67" s="132" t="s">
        <v>111</v>
      </c>
      <c r="EH67" s="132" t="s">
        <v>111</v>
      </c>
      <c r="EI67" s="132" t="s">
        <v>111</v>
      </c>
      <c r="EJ67" s="132" t="s">
        <v>111</v>
      </c>
      <c r="EK67" s="132" t="s">
        <v>111</v>
      </c>
      <c r="EL67" s="132" t="s">
        <v>111</v>
      </c>
      <c r="EM67" s="132" t="s">
        <v>111</v>
      </c>
      <c r="EN67" s="132" t="s">
        <v>111</v>
      </c>
      <c r="EO67" s="132" t="s">
        <v>111</v>
      </c>
      <c r="EP67" s="132" t="s">
        <v>111</v>
      </c>
      <c r="EQ67" s="132" t="s">
        <v>111</v>
      </c>
      <c r="ER67" s="132" t="s">
        <v>111</v>
      </c>
      <c r="ES67" s="132" t="s">
        <v>111</v>
      </c>
      <c r="ET67" s="132" t="s">
        <v>115</v>
      </c>
      <c r="EU67" s="132" t="s">
        <v>111</v>
      </c>
      <c r="EV67" s="132" t="s">
        <v>111</v>
      </c>
      <c r="EW67" s="132" t="s">
        <v>111</v>
      </c>
      <c r="EX67" s="132" t="s">
        <v>111</v>
      </c>
      <c r="EY67" s="132" t="s">
        <v>115</v>
      </c>
      <c r="EZ67" s="132" t="s">
        <v>111</v>
      </c>
      <c r="FA67" s="132" t="s">
        <v>111</v>
      </c>
      <c r="FB67" s="132" t="s">
        <v>111</v>
      </c>
      <c r="FC67" s="132" t="s">
        <v>111</v>
      </c>
      <c r="FD67" s="132" t="s">
        <v>111</v>
      </c>
      <c r="FE67" s="132" t="s">
        <v>111</v>
      </c>
      <c r="FF67" s="132" t="s">
        <v>111</v>
      </c>
      <c r="FG67" s="132" t="s">
        <v>111</v>
      </c>
      <c r="FH67" s="132" t="s">
        <v>111</v>
      </c>
      <c r="FI67" s="136"/>
      <c r="FJ67" s="138" t="str">
        <f t="shared" si="5"/>
        <v>CUMPLE</v>
      </c>
      <c r="FK67" s="138" t="str">
        <f t="shared" si="6"/>
        <v>CUMPLE</v>
      </c>
      <c r="FL67" s="138" t="str">
        <f t="shared" si="7"/>
        <v>CUMPLE</v>
      </c>
      <c r="FM67" s="138" t="str">
        <f t="shared" si="8"/>
        <v>CUMPLE</v>
      </c>
      <c r="FN67" s="138" t="str">
        <f t="shared" si="9"/>
        <v>CUMPLE</v>
      </c>
      <c r="FO67" s="138" t="str">
        <f t="shared" si="10"/>
        <v>CUMPLE</v>
      </c>
      <c r="FP67" s="138" t="str">
        <f t="shared" si="11"/>
        <v>CUMPLE</v>
      </c>
      <c r="FQ67" s="138" t="str">
        <f t="shared" si="12"/>
        <v>NO CUMPLE</v>
      </c>
      <c r="FR67" s="138" t="str">
        <f t="shared" si="13"/>
        <v>CUMPLE</v>
      </c>
      <c r="FS67" s="138" t="str">
        <f t="shared" si="14"/>
        <v>CUMPLE</v>
      </c>
      <c r="FT67" s="138" t="str">
        <f t="shared" si="15"/>
        <v>CUMPLE</v>
      </c>
      <c r="FU67" s="138" t="str">
        <f t="shared" si="16"/>
        <v>CUMPLE</v>
      </c>
      <c r="FV67" s="138" t="str">
        <f t="shared" si="17"/>
        <v>NO CUMPLE</v>
      </c>
      <c r="FW67" s="138" t="str">
        <f t="shared" si="18"/>
        <v>CUMPLE</v>
      </c>
      <c r="FX67" s="138" t="str">
        <f t="shared" si="19"/>
        <v>CUMPLE</v>
      </c>
      <c r="FY67" s="138" t="str">
        <f t="shared" si="20"/>
        <v>CUMPLE</v>
      </c>
      <c r="FZ67" s="138" t="str">
        <f t="shared" si="21"/>
        <v>NO CUMPLE</v>
      </c>
      <c r="GA67" s="138" t="str">
        <f t="shared" si="22"/>
        <v>NO CUMPLE</v>
      </c>
      <c r="GB67" s="138" t="str">
        <f t="shared" si="23"/>
        <v>CUMPLE</v>
      </c>
      <c r="GC67" s="138" t="str">
        <f t="shared" si="24"/>
        <v>NO CUMPLE</v>
      </c>
      <c r="GD67" s="138" t="str">
        <f t="shared" si="25"/>
        <v>CUMPLE</v>
      </c>
      <c r="GE67" s="138" t="str">
        <f t="shared" si="26"/>
        <v>CUMPLE</v>
      </c>
      <c r="GF67" s="138" t="str">
        <f t="shared" si="27"/>
        <v>CUMPLE</v>
      </c>
      <c r="GG67" s="138" t="str">
        <f t="shared" si="28"/>
        <v>CUMPLE</v>
      </c>
      <c r="GH67" s="138" t="str">
        <f t="shared" si="29"/>
        <v>NO CUMPLE</v>
      </c>
      <c r="GI67" s="138" t="str">
        <f t="shared" si="30"/>
        <v>CUMPLE</v>
      </c>
      <c r="GJ67" s="138" t="str">
        <f t="shared" si="31"/>
        <v>CUMPLE</v>
      </c>
      <c r="GK67" s="138" t="str">
        <f t="shared" si="32"/>
        <v>NO CUMPLE</v>
      </c>
      <c r="GL67" s="138" t="str">
        <f t="shared" si="33"/>
        <v>CUMPLE</v>
      </c>
      <c r="GM67" s="138" t="str">
        <f t="shared" si="34"/>
        <v>NO CUMPLE</v>
      </c>
      <c r="GN67" s="138" t="str">
        <f t="shared" si="35"/>
        <v>CUMPLE</v>
      </c>
      <c r="GO67" s="138" t="str">
        <f t="shared" si="36"/>
        <v>CUMPLE</v>
      </c>
      <c r="GP67" s="138" t="str">
        <f t="shared" si="37"/>
        <v>CUMPLE</v>
      </c>
      <c r="GQ67" s="138" t="str">
        <f t="shared" si="38"/>
        <v>CUMPLE</v>
      </c>
      <c r="GR67" s="138" t="str">
        <f t="shared" si="39"/>
        <v>CUMPLE</v>
      </c>
      <c r="GS67" s="138" t="str">
        <f t="shared" si="40"/>
        <v>CUMPLE</v>
      </c>
      <c r="GT67" s="138" t="str">
        <f t="shared" si="41"/>
        <v>CUMPLE</v>
      </c>
      <c r="GU67" s="138" t="str">
        <f t="shared" si="42"/>
        <v>CUMPLE</v>
      </c>
      <c r="GV67" s="138" t="str">
        <f t="shared" si="43"/>
        <v>CUMPLE</v>
      </c>
      <c r="GW67" s="141"/>
      <c r="GX67" s="124" t="s">
        <v>369</v>
      </c>
      <c r="GY67" s="124" t="s">
        <v>369</v>
      </c>
      <c r="GZ67" s="124" t="s">
        <v>369</v>
      </c>
      <c r="HA67" s="124" t="s">
        <v>369</v>
      </c>
      <c r="HB67" s="124" t="s">
        <v>369</v>
      </c>
      <c r="HC67" s="124" t="s">
        <v>369</v>
      </c>
      <c r="HD67" s="124" t="s">
        <v>369</v>
      </c>
      <c r="HE67" s="124" t="s">
        <v>369</v>
      </c>
      <c r="HF67" s="124" t="s">
        <v>369</v>
      </c>
      <c r="HG67" s="124" t="s">
        <v>369</v>
      </c>
      <c r="HH67" s="124" t="s">
        <v>369</v>
      </c>
      <c r="HI67" s="124" t="s">
        <v>369</v>
      </c>
      <c r="HJ67" s="124" t="s">
        <v>369</v>
      </c>
      <c r="HK67" s="124" t="s">
        <v>369</v>
      </c>
      <c r="HL67" s="124" t="s">
        <v>369</v>
      </c>
      <c r="HM67" s="124" t="s">
        <v>369</v>
      </c>
      <c r="HN67" s="124" t="s">
        <v>369</v>
      </c>
      <c r="HO67" s="124" t="s">
        <v>369</v>
      </c>
      <c r="HP67" s="124" t="s">
        <v>369</v>
      </c>
      <c r="HQ67" s="124" t="s">
        <v>369</v>
      </c>
      <c r="HR67" s="124" t="s">
        <v>369</v>
      </c>
      <c r="HS67" s="124" t="s">
        <v>369</v>
      </c>
      <c r="HT67" s="124" t="s">
        <v>369</v>
      </c>
      <c r="HU67" s="124" t="s">
        <v>369</v>
      </c>
      <c r="HV67" s="124" t="s">
        <v>369</v>
      </c>
      <c r="HW67" s="124" t="s">
        <v>369</v>
      </c>
      <c r="HX67" s="124" t="s">
        <v>369</v>
      </c>
      <c r="HY67" s="124" t="s">
        <v>369</v>
      </c>
      <c r="HZ67" s="124" t="s">
        <v>369</v>
      </c>
      <c r="IA67" s="124" t="s">
        <v>369</v>
      </c>
      <c r="IB67" s="124" t="s">
        <v>369</v>
      </c>
      <c r="IC67" s="124" t="s">
        <v>369</v>
      </c>
      <c r="ID67" s="124" t="s">
        <v>111</v>
      </c>
      <c r="IE67" s="124" t="s">
        <v>369</v>
      </c>
      <c r="IF67" s="124" t="s">
        <v>369</v>
      </c>
      <c r="IG67" s="124" t="s">
        <v>369</v>
      </c>
      <c r="IH67" s="124" t="s">
        <v>369</v>
      </c>
      <c r="II67" s="124" t="s">
        <v>369</v>
      </c>
      <c r="IJ67" s="124" t="s">
        <v>369</v>
      </c>
      <c r="IK67" s="142"/>
      <c r="IL67" s="154" t="s">
        <v>369</v>
      </c>
      <c r="IM67" s="154" t="s">
        <v>369</v>
      </c>
      <c r="IN67" s="154" t="s">
        <v>369</v>
      </c>
      <c r="IO67" s="154" t="s">
        <v>369</v>
      </c>
      <c r="IP67" s="154" t="s">
        <v>369</v>
      </c>
      <c r="IQ67" s="154" t="s">
        <v>369</v>
      </c>
      <c r="IR67" s="154" t="s">
        <v>369</v>
      </c>
      <c r="IS67" s="154" t="s">
        <v>369</v>
      </c>
      <c r="IT67" s="154" t="s">
        <v>369</v>
      </c>
      <c r="IU67" s="154" t="s">
        <v>369</v>
      </c>
      <c r="IV67" s="154" t="s">
        <v>369</v>
      </c>
      <c r="IW67" s="154" t="s">
        <v>369</v>
      </c>
      <c r="IX67" s="154" t="s">
        <v>369</v>
      </c>
      <c r="IY67" s="154" t="s">
        <v>369</v>
      </c>
      <c r="IZ67" s="154" t="s">
        <v>369</v>
      </c>
      <c r="JA67" s="154" t="s">
        <v>369</v>
      </c>
      <c r="JB67" s="154" t="s">
        <v>369</v>
      </c>
      <c r="JC67" s="154" t="s">
        <v>369</v>
      </c>
      <c r="JD67" s="154" t="s">
        <v>369</v>
      </c>
      <c r="JE67" s="154" t="s">
        <v>369</v>
      </c>
      <c r="JF67" s="154" t="s">
        <v>369</v>
      </c>
      <c r="JG67" s="154" t="s">
        <v>369</v>
      </c>
      <c r="JH67" s="154" t="s">
        <v>369</v>
      </c>
      <c r="JI67" s="154" t="s">
        <v>369</v>
      </c>
      <c r="JJ67" s="154" t="s">
        <v>369</v>
      </c>
      <c r="JK67" s="154" t="s">
        <v>369</v>
      </c>
      <c r="JL67" s="154" t="s">
        <v>369</v>
      </c>
      <c r="JM67" s="154" t="s">
        <v>369</v>
      </c>
      <c r="JN67" s="154" t="s">
        <v>369</v>
      </c>
      <c r="JO67" s="154" t="s">
        <v>369</v>
      </c>
      <c r="JP67" s="154" t="s">
        <v>369</v>
      </c>
      <c r="JQ67" s="154" t="s">
        <v>369</v>
      </c>
      <c r="JR67" s="159" t="s">
        <v>111</v>
      </c>
      <c r="JS67" s="154" t="s">
        <v>369</v>
      </c>
      <c r="JT67" s="154" t="s">
        <v>369</v>
      </c>
      <c r="JU67" s="154" t="s">
        <v>369</v>
      </c>
      <c r="JV67" s="154" t="s">
        <v>369</v>
      </c>
      <c r="JW67" s="154" t="s">
        <v>369</v>
      </c>
      <c r="JX67" s="154" t="s">
        <v>369</v>
      </c>
      <c r="JY67" s="164"/>
      <c r="JZ67" s="166" t="str">
        <f t="shared" si="44"/>
        <v/>
      </c>
      <c r="KA67" s="166" t="str">
        <f t="shared" si="45"/>
        <v/>
      </c>
      <c r="KB67" s="166" t="str">
        <f t="shared" si="46"/>
        <v/>
      </c>
      <c r="KC67" s="166" t="str">
        <f t="shared" si="47"/>
        <v/>
      </c>
      <c r="KD67" s="166" t="str">
        <f t="shared" si="48"/>
        <v/>
      </c>
      <c r="KE67" s="166" t="str">
        <f t="shared" si="49"/>
        <v/>
      </c>
      <c r="KF67" s="166" t="str">
        <f t="shared" si="50"/>
        <v/>
      </c>
      <c r="KG67" s="166" t="str">
        <f t="shared" si="51"/>
        <v/>
      </c>
      <c r="KH67" s="166" t="str">
        <f t="shared" si="52"/>
        <v/>
      </c>
      <c r="KI67" s="166" t="str">
        <f t="shared" si="53"/>
        <v/>
      </c>
      <c r="KJ67" s="166" t="str">
        <f t="shared" si="54"/>
        <v/>
      </c>
      <c r="KK67" s="166" t="str">
        <f t="shared" si="55"/>
        <v/>
      </c>
      <c r="KL67" s="166" t="str">
        <f t="shared" si="56"/>
        <v/>
      </c>
      <c r="KM67" s="166" t="str">
        <f t="shared" si="57"/>
        <v/>
      </c>
      <c r="KN67" s="166" t="str">
        <f t="shared" si="58"/>
        <v/>
      </c>
      <c r="KO67" s="166" t="str">
        <f t="shared" si="59"/>
        <v/>
      </c>
      <c r="KP67" s="166" t="str">
        <f t="shared" si="60"/>
        <v/>
      </c>
      <c r="KQ67" s="166" t="str">
        <f t="shared" si="61"/>
        <v/>
      </c>
      <c r="KR67" s="166" t="str">
        <f t="shared" si="62"/>
        <v/>
      </c>
      <c r="KS67" s="166" t="str">
        <f t="shared" si="63"/>
        <v/>
      </c>
      <c r="KT67" s="166" t="str">
        <f t="shared" si="64"/>
        <v/>
      </c>
      <c r="KU67" s="166" t="str">
        <f t="shared" si="65"/>
        <v/>
      </c>
      <c r="KV67" s="166" t="str">
        <f t="shared" si="66"/>
        <v/>
      </c>
      <c r="KW67" s="166" t="str">
        <f t="shared" si="67"/>
        <v/>
      </c>
      <c r="KX67" s="166" t="str">
        <f t="shared" si="68"/>
        <v/>
      </c>
      <c r="KY67" s="166" t="str">
        <f t="shared" si="69"/>
        <v/>
      </c>
      <c r="KZ67" s="166" t="str">
        <f t="shared" si="70"/>
        <v/>
      </c>
      <c r="LA67" s="166" t="str">
        <f t="shared" si="71"/>
        <v/>
      </c>
      <c r="LB67" s="166" t="str">
        <f t="shared" si="72"/>
        <v/>
      </c>
      <c r="LC67" s="166" t="str">
        <f t="shared" si="73"/>
        <v/>
      </c>
      <c r="LD67" s="166" t="str">
        <f t="shared" si="74"/>
        <v/>
      </c>
      <c r="LE67" s="166" t="str">
        <f t="shared" si="75"/>
        <v/>
      </c>
      <c r="LF67" s="166">
        <f t="shared" si="76"/>
        <v>54427030</v>
      </c>
      <c r="LG67" s="166" t="str">
        <f t="shared" si="77"/>
        <v/>
      </c>
      <c r="LH67" s="166" t="str">
        <f t="shared" si="78"/>
        <v/>
      </c>
      <c r="LI67" s="166" t="str">
        <f t="shared" si="79"/>
        <v/>
      </c>
      <c r="LJ67" s="166" t="str">
        <f t="shared" si="80"/>
        <v/>
      </c>
      <c r="LK67" s="166" t="str">
        <f t="shared" si="81"/>
        <v/>
      </c>
      <c r="LL67" s="166" t="str">
        <f t="shared" si="82"/>
        <v/>
      </c>
      <c r="LM67" s="168">
        <f t="shared" si="83"/>
        <v>54427030</v>
      </c>
      <c r="LN67" s="115"/>
      <c r="LO67" s="115"/>
      <c r="LP67" s="115"/>
      <c r="LQ67" s="115"/>
      <c r="LR67" s="115"/>
      <c r="LS67" s="115"/>
      <c r="LT67" s="115"/>
      <c r="LU67" s="115"/>
      <c r="LV67" s="115"/>
      <c r="LW67" s="115"/>
      <c r="LX67" s="115"/>
      <c r="LY67" s="115"/>
      <c r="LZ67" s="115"/>
      <c r="MA67" s="115"/>
      <c r="MB67" s="115"/>
      <c r="MC67" s="115"/>
      <c r="MD67" s="115"/>
      <c r="ME67" s="115"/>
      <c r="MF67" s="115"/>
      <c r="MG67" s="115"/>
      <c r="MH67" s="115"/>
      <c r="MI67" s="115"/>
      <c r="MJ67" s="115"/>
      <c r="MK67" s="115"/>
      <c r="ML67" s="115"/>
      <c r="MM67" s="115"/>
      <c r="MN67" s="115"/>
      <c r="MO67" s="115"/>
      <c r="MP67" s="115"/>
      <c r="MQ67" s="115"/>
      <c r="MR67" s="115"/>
      <c r="MS67" s="115"/>
      <c r="MT67" s="115">
        <v>61</v>
      </c>
      <c r="MU67" s="115"/>
      <c r="MV67" s="115"/>
      <c r="MW67" s="115"/>
      <c r="MX67" s="115"/>
      <c r="MY67" s="115"/>
      <c r="MZ67" s="115"/>
      <c r="NA67" s="142"/>
      <c r="NB67" s="115">
        <f t="shared" si="84"/>
        <v>0</v>
      </c>
      <c r="NC67" s="115">
        <f t="shared" si="85"/>
        <v>0</v>
      </c>
      <c r="ND67" s="115">
        <f t="shared" si="86"/>
        <v>0</v>
      </c>
      <c r="NE67" s="115">
        <f t="shared" si="87"/>
        <v>0</v>
      </c>
      <c r="NF67" s="115">
        <f t="shared" si="88"/>
        <v>0</v>
      </c>
      <c r="NG67" s="115">
        <f t="shared" si="89"/>
        <v>0</v>
      </c>
      <c r="NH67" s="115">
        <f t="shared" si="90"/>
        <v>0</v>
      </c>
      <c r="NI67" s="115">
        <f t="shared" si="91"/>
        <v>0</v>
      </c>
      <c r="NJ67" s="115">
        <f t="shared" si="92"/>
        <v>0</v>
      </c>
      <c r="NK67" s="115">
        <f t="shared" si="93"/>
        <v>0</v>
      </c>
      <c r="NL67" s="115">
        <f t="shared" si="94"/>
        <v>0</v>
      </c>
      <c r="NM67" s="115">
        <f t="shared" si="95"/>
        <v>0</v>
      </c>
      <c r="NN67" s="115">
        <f t="shared" si="96"/>
        <v>0</v>
      </c>
      <c r="NO67" s="115">
        <f t="shared" si="97"/>
        <v>0</v>
      </c>
      <c r="NP67" s="115">
        <f t="shared" si="98"/>
        <v>0</v>
      </c>
      <c r="NQ67" s="115">
        <f t="shared" si="99"/>
        <v>0</v>
      </c>
      <c r="NR67" s="115">
        <f t="shared" si="100"/>
        <v>0</v>
      </c>
      <c r="NS67" s="115">
        <f t="shared" si="101"/>
        <v>0</v>
      </c>
      <c r="NT67" s="115">
        <f t="shared" si="102"/>
        <v>0</v>
      </c>
      <c r="NU67" s="115">
        <f t="shared" si="103"/>
        <v>0</v>
      </c>
      <c r="NV67" s="115">
        <f t="shared" si="104"/>
        <v>0</v>
      </c>
      <c r="NW67" s="115">
        <f t="shared" si="105"/>
        <v>0</v>
      </c>
      <c r="NX67" s="115">
        <f t="shared" si="106"/>
        <v>0</v>
      </c>
      <c r="NY67" s="115">
        <f t="shared" si="107"/>
        <v>0</v>
      </c>
      <c r="NZ67" s="115">
        <f t="shared" si="108"/>
        <v>0</v>
      </c>
      <c r="OA67" s="115">
        <f t="shared" si="109"/>
        <v>0</v>
      </c>
      <c r="OB67" s="115">
        <f t="shared" si="110"/>
        <v>0</v>
      </c>
      <c r="OC67" s="115">
        <f t="shared" si="111"/>
        <v>0</v>
      </c>
      <c r="OD67" s="115">
        <f t="shared" si="112"/>
        <v>0</v>
      </c>
      <c r="OE67" s="115">
        <f t="shared" si="113"/>
        <v>0</v>
      </c>
      <c r="OF67" s="115">
        <f t="shared" si="114"/>
        <v>0</v>
      </c>
      <c r="OG67" s="115">
        <f t="shared" si="115"/>
        <v>0</v>
      </c>
      <c r="OH67" s="115">
        <f t="shared" si="116"/>
        <v>55</v>
      </c>
      <c r="OI67" s="115">
        <f t="shared" si="117"/>
        <v>0</v>
      </c>
      <c r="OJ67" s="115">
        <f t="shared" si="118"/>
        <v>0</v>
      </c>
      <c r="OK67" s="115">
        <f t="shared" si="119"/>
        <v>0</v>
      </c>
      <c r="OL67" s="115">
        <f t="shared" si="120"/>
        <v>0</v>
      </c>
      <c r="OM67" s="115">
        <f t="shared" si="121"/>
        <v>0</v>
      </c>
      <c r="ON67" s="115">
        <f t="shared" si="122"/>
        <v>0</v>
      </c>
      <c r="OO67" s="142"/>
      <c r="OP67" s="170" t="str">
        <f t="shared" si="123"/>
        <v/>
      </c>
      <c r="OQ67" s="170" t="str">
        <f t="shared" si="124"/>
        <v/>
      </c>
      <c r="OR67" s="170" t="str">
        <f t="shared" si="125"/>
        <v/>
      </c>
      <c r="OS67" s="170" t="str">
        <f t="shared" si="126"/>
        <v/>
      </c>
      <c r="OT67" s="170" t="str">
        <f t="shared" si="127"/>
        <v/>
      </c>
      <c r="OU67" s="170" t="str">
        <f t="shared" si="128"/>
        <v/>
      </c>
      <c r="OV67" s="170" t="str">
        <f t="shared" si="129"/>
        <v/>
      </c>
      <c r="OW67" s="170" t="str">
        <f t="shared" si="130"/>
        <v/>
      </c>
      <c r="OX67" s="170" t="str">
        <f t="shared" si="131"/>
        <v/>
      </c>
      <c r="OY67" s="170" t="str">
        <f t="shared" si="132"/>
        <v/>
      </c>
      <c r="OZ67" s="170" t="str">
        <f t="shared" si="133"/>
        <v/>
      </c>
      <c r="PA67" s="170" t="str">
        <f t="shared" si="134"/>
        <v/>
      </c>
      <c r="PB67" s="170" t="str">
        <f t="shared" si="135"/>
        <v/>
      </c>
      <c r="PC67" s="170" t="str">
        <f t="shared" si="136"/>
        <v/>
      </c>
      <c r="PD67" s="170" t="str">
        <f t="shared" si="137"/>
        <v/>
      </c>
      <c r="PE67" s="170" t="str">
        <f t="shared" si="138"/>
        <v/>
      </c>
      <c r="PF67" s="170" t="str">
        <f t="shared" si="139"/>
        <v/>
      </c>
      <c r="PG67" s="170" t="str">
        <f t="shared" si="140"/>
        <v/>
      </c>
      <c r="PH67" s="170" t="str">
        <f t="shared" si="141"/>
        <v/>
      </c>
      <c r="PI67" s="170" t="str">
        <f t="shared" si="142"/>
        <v/>
      </c>
      <c r="PJ67" s="170" t="str">
        <f t="shared" si="143"/>
        <v/>
      </c>
      <c r="PK67" s="170" t="str">
        <f t="shared" si="144"/>
        <v/>
      </c>
      <c r="PL67" s="170" t="str">
        <f t="shared" si="145"/>
        <v/>
      </c>
      <c r="PM67" s="170" t="str">
        <f t="shared" si="146"/>
        <v/>
      </c>
      <c r="PN67" s="170" t="str">
        <f t="shared" si="147"/>
        <v/>
      </c>
      <c r="PO67" s="170" t="str">
        <f t="shared" si="148"/>
        <v/>
      </c>
      <c r="PP67" s="170" t="str">
        <f t="shared" si="149"/>
        <v/>
      </c>
      <c r="PQ67" s="170" t="str">
        <f t="shared" si="150"/>
        <v/>
      </c>
      <c r="PR67" s="170" t="str">
        <f t="shared" si="151"/>
        <v/>
      </c>
      <c r="PS67" s="170" t="str">
        <f t="shared" si="152"/>
        <v/>
      </c>
      <c r="PT67" s="170" t="str">
        <f t="shared" si="153"/>
        <v/>
      </c>
      <c r="PU67" s="170" t="str">
        <f t="shared" si="154"/>
        <v/>
      </c>
      <c r="PV67" s="170">
        <f t="shared" si="155"/>
        <v>45</v>
      </c>
      <c r="PW67" s="170" t="str">
        <f t="shared" si="156"/>
        <v/>
      </c>
      <c r="PX67" s="170" t="str">
        <f t="shared" si="157"/>
        <v/>
      </c>
      <c r="PY67" s="170" t="str">
        <f t="shared" si="158"/>
        <v/>
      </c>
      <c r="PZ67" s="170" t="str">
        <f t="shared" si="159"/>
        <v/>
      </c>
      <c r="QA67" s="170" t="str">
        <f t="shared" si="160"/>
        <v/>
      </c>
      <c r="QB67" s="170" t="str">
        <f t="shared" si="161"/>
        <v/>
      </c>
      <c r="QC67" s="172"/>
      <c r="QD67" s="171" t="str">
        <f t="shared" si="162"/>
        <v/>
      </c>
      <c r="QE67" s="172" t="str">
        <f t="shared" si="163"/>
        <v/>
      </c>
      <c r="QF67" s="172" t="str">
        <f t="shared" si="164"/>
        <v/>
      </c>
      <c r="QG67" s="172" t="str">
        <f t="shared" si="165"/>
        <v/>
      </c>
      <c r="QH67" s="172" t="str">
        <f t="shared" si="166"/>
        <v/>
      </c>
      <c r="QI67" s="172" t="str">
        <f t="shared" si="167"/>
        <v/>
      </c>
      <c r="QJ67" s="172" t="str">
        <f t="shared" si="168"/>
        <v/>
      </c>
      <c r="QK67" s="172" t="str">
        <f t="shared" si="169"/>
        <v/>
      </c>
      <c r="QL67" s="172" t="str">
        <f t="shared" si="170"/>
        <v/>
      </c>
      <c r="QM67" s="172" t="str">
        <f t="shared" si="171"/>
        <v/>
      </c>
      <c r="QN67" s="172" t="str">
        <f t="shared" si="172"/>
        <v/>
      </c>
      <c r="QO67" s="172" t="str">
        <f t="shared" si="173"/>
        <v/>
      </c>
      <c r="QP67" s="172" t="str">
        <f t="shared" si="174"/>
        <v/>
      </c>
      <c r="QQ67" s="172" t="str">
        <f t="shared" si="175"/>
        <v/>
      </c>
      <c r="QR67" s="172" t="str">
        <f t="shared" si="176"/>
        <v/>
      </c>
      <c r="QS67" s="172" t="str">
        <f t="shared" si="177"/>
        <v/>
      </c>
      <c r="QT67" s="172" t="str">
        <f t="shared" si="178"/>
        <v/>
      </c>
      <c r="QU67" s="172" t="str">
        <f t="shared" si="179"/>
        <v/>
      </c>
      <c r="QV67" s="172" t="str">
        <f t="shared" si="180"/>
        <v/>
      </c>
      <c r="QW67" s="172" t="str">
        <f t="shared" si="181"/>
        <v/>
      </c>
      <c r="QX67" s="172" t="str">
        <f t="shared" si="182"/>
        <v/>
      </c>
      <c r="QY67" s="172" t="str">
        <f t="shared" si="183"/>
        <v/>
      </c>
      <c r="QZ67" s="172" t="str">
        <f t="shared" si="184"/>
        <v/>
      </c>
      <c r="RA67" s="172" t="str">
        <f t="shared" si="185"/>
        <v/>
      </c>
      <c r="RB67" s="172" t="str">
        <f t="shared" si="186"/>
        <v/>
      </c>
      <c r="RC67" s="172" t="str">
        <f t="shared" si="187"/>
        <v/>
      </c>
      <c r="RD67" s="172" t="str">
        <f t="shared" si="188"/>
        <v/>
      </c>
      <c r="RE67" s="172" t="str">
        <f t="shared" si="189"/>
        <v/>
      </c>
      <c r="RF67" s="172" t="str">
        <f t="shared" si="190"/>
        <v/>
      </c>
      <c r="RG67" s="172" t="str">
        <f t="shared" si="191"/>
        <v/>
      </c>
      <c r="RH67" s="172" t="str">
        <f t="shared" si="192"/>
        <v/>
      </c>
      <c r="RI67" s="172" t="str">
        <f t="shared" si="193"/>
        <v/>
      </c>
      <c r="RJ67" s="172">
        <f t="shared" si="194"/>
        <v>100</v>
      </c>
      <c r="RK67" s="172" t="str">
        <f t="shared" si="195"/>
        <v/>
      </c>
      <c r="RL67" s="172" t="str">
        <f t="shared" si="196"/>
        <v/>
      </c>
      <c r="RM67" s="172" t="str">
        <f t="shared" si="197"/>
        <v/>
      </c>
      <c r="RN67" s="172" t="str">
        <f t="shared" si="198"/>
        <v/>
      </c>
      <c r="RO67" s="172" t="str">
        <f t="shared" si="199"/>
        <v/>
      </c>
      <c r="RP67" s="172" t="str">
        <f t="shared" si="200"/>
        <v/>
      </c>
      <c r="RQ67" s="173">
        <f t="shared" si="201"/>
        <v>100</v>
      </c>
      <c r="RR67" s="21" t="str">
        <f t="shared" si="202"/>
        <v/>
      </c>
      <c r="RS67" s="21" t="str">
        <f t="shared" si="203"/>
        <v/>
      </c>
      <c r="RT67" s="21" t="str">
        <f t="shared" si="204"/>
        <v/>
      </c>
      <c r="RU67" s="21" t="str">
        <f t="shared" si="205"/>
        <v/>
      </c>
      <c r="RV67" s="21" t="str">
        <f t="shared" si="206"/>
        <v>NUEVOS RECURSOS SAS</v>
      </c>
      <c r="RW67" s="21" t="str">
        <f t="shared" si="207"/>
        <v/>
      </c>
      <c r="RX67" s="174" t="str">
        <f t="shared" si="208"/>
        <v>NUEVOS RECURSOS SAS</v>
      </c>
      <c r="RY67" s="175" t="str">
        <f t="shared" si="209"/>
        <v/>
      </c>
      <c r="RZ67" s="175" t="str">
        <f t="shared" si="210"/>
        <v/>
      </c>
      <c r="SA67" s="175" t="str">
        <f t="shared" si="211"/>
        <v/>
      </c>
      <c r="SB67" s="175" t="str">
        <f t="shared" si="212"/>
        <v/>
      </c>
      <c r="SC67" s="175">
        <f t="shared" si="213"/>
        <v>54427030</v>
      </c>
      <c r="SD67" s="175" t="str">
        <f t="shared" si="214"/>
        <v/>
      </c>
      <c r="SE67" s="175">
        <f t="shared" si="215"/>
        <v>54427030</v>
      </c>
      <c r="SF67" s="176"/>
    </row>
    <row r="68" spans="1:500" ht="14.25" hidden="1">
      <c r="A68" s="75">
        <v>58</v>
      </c>
      <c r="B68" s="83" t="s">
        <v>227</v>
      </c>
      <c r="C68" s="98" t="s">
        <v>231</v>
      </c>
      <c r="D68" s="84" t="s">
        <v>232</v>
      </c>
      <c r="E68" s="76" t="s">
        <v>233</v>
      </c>
      <c r="F68" s="90">
        <v>3</v>
      </c>
      <c r="G68" s="106">
        <v>3315940.9499999997</v>
      </c>
      <c r="H68" s="109" t="s">
        <v>369</v>
      </c>
      <c r="I68" s="109" t="s">
        <v>369</v>
      </c>
      <c r="J68" s="109" t="s">
        <v>369</v>
      </c>
      <c r="K68" s="109" t="s">
        <v>369</v>
      </c>
      <c r="L68" s="109" t="s">
        <v>369</v>
      </c>
      <c r="M68" s="109" t="s">
        <v>369</v>
      </c>
      <c r="N68" s="109" t="s">
        <v>369</v>
      </c>
      <c r="O68" s="109" t="s">
        <v>369</v>
      </c>
      <c r="P68" s="110">
        <v>3313441.9499999997</v>
      </c>
      <c r="Q68" s="109" t="s">
        <v>369</v>
      </c>
      <c r="R68" s="109" t="s">
        <v>369</v>
      </c>
      <c r="S68" s="109" t="s">
        <v>369</v>
      </c>
      <c r="T68" s="109" t="s">
        <v>369</v>
      </c>
      <c r="U68" s="109" t="s">
        <v>369</v>
      </c>
      <c r="V68" s="109" t="s">
        <v>369</v>
      </c>
      <c r="W68" s="114">
        <v>3302250</v>
      </c>
      <c r="X68" s="109" t="s">
        <v>369</v>
      </c>
      <c r="Y68" s="109" t="s">
        <v>369</v>
      </c>
      <c r="Z68" s="109" t="s">
        <v>369</v>
      </c>
      <c r="AA68" s="109" t="s">
        <v>369</v>
      </c>
      <c r="AB68" s="109" t="s">
        <v>369</v>
      </c>
      <c r="AC68" s="109" t="s">
        <v>369</v>
      </c>
      <c r="AD68" s="109" t="s">
        <v>369</v>
      </c>
      <c r="AE68" s="109" t="s">
        <v>369</v>
      </c>
      <c r="AF68" s="109" t="s">
        <v>369</v>
      </c>
      <c r="AG68" s="109" t="s">
        <v>369</v>
      </c>
      <c r="AH68" s="109" t="s">
        <v>369</v>
      </c>
      <c r="AI68" s="109" t="s">
        <v>369</v>
      </c>
      <c r="AJ68" s="109" t="s">
        <v>369</v>
      </c>
      <c r="AK68" s="109" t="s">
        <v>369</v>
      </c>
      <c r="AL68" s="109" t="s">
        <v>369</v>
      </c>
      <c r="AM68" s="109" t="s">
        <v>369</v>
      </c>
      <c r="AN68" s="109" t="s">
        <v>369</v>
      </c>
      <c r="AO68" s="109" t="s">
        <v>369</v>
      </c>
      <c r="AP68" s="109" t="s">
        <v>369</v>
      </c>
      <c r="AQ68" s="109" t="s">
        <v>369</v>
      </c>
      <c r="AR68" s="109" t="s">
        <v>369</v>
      </c>
      <c r="AS68" s="109" t="s">
        <v>369</v>
      </c>
      <c r="AT68" s="109" t="s">
        <v>369</v>
      </c>
      <c r="AU68" s="144"/>
      <c r="AV68" s="130" t="s">
        <v>111</v>
      </c>
      <c r="AW68" s="130" t="s">
        <v>111</v>
      </c>
      <c r="AX68" s="130" t="s">
        <v>111</v>
      </c>
      <c r="AY68" s="130" t="s">
        <v>111</v>
      </c>
      <c r="AZ68" s="130" t="s">
        <v>111</v>
      </c>
      <c r="BA68" s="130" t="s">
        <v>111</v>
      </c>
      <c r="BB68" s="130" t="s">
        <v>111</v>
      </c>
      <c r="BC68" s="130" t="s">
        <v>115</v>
      </c>
      <c r="BD68" s="130" t="s">
        <v>111</v>
      </c>
      <c r="BE68" s="130" t="s">
        <v>111</v>
      </c>
      <c r="BF68" s="130" t="s">
        <v>111</v>
      </c>
      <c r="BG68" s="130" t="s">
        <v>111</v>
      </c>
      <c r="BH68" s="130" t="s">
        <v>115</v>
      </c>
      <c r="BI68" s="130" t="s">
        <v>111</v>
      </c>
      <c r="BJ68" s="130" t="s">
        <v>111</v>
      </c>
      <c r="BK68" s="130" t="s">
        <v>111</v>
      </c>
      <c r="BL68" s="130" t="s">
        <v>115</v>
      </c>
      <c r="BM68" s="130" t="s">
        <v>115</v>
      </c>
      <c r="BN68" s="130" t="s">
        <v>111</v>
      </c>
      <c r="BO68" s="130" t="s">
        <v>115</v>
      </c>
      <c r="BP68" s="130" t="s">
        <v>111</v>
      </c>
      <c r="BQ68" s="130" t="s">
        <v>111</v>
      </c>
      <c r="BR68" s="130" t="s">
        <v>111</v>
      </c>
      <c r="BS68" s="130" t="s">
        <v>111</v>
      </c>
      <c r="BT68" s="130" t="s">
        <v>111</v>
      </c>
      <c r="BU68" s="130" t="s">
        <v>111</v>
      </c>
      <c r="BV68" s="130" t="s">
        <v>111</v>
      </c>
      <c r="BW68" s="130" t="s">
        <v>111</v>
      </c>
      <c r="BX68" s="130" t="s">
        <v>111</v>
      </c>
      <c r="BY68" s="130" t="s">
        <v>115</v>
      </c>
      <c r="BZ68" s="130" t="s">
        <v>111</v>
      </c>
      <c r="CA68" s="130" t="s">
        <v>111</v>
      </c>
      <c r="CB68" s="130" t="s">
        <v>111</v>
      </c>
      <c r="CC68" s="130" t="s">
        <v>111</v>
      </c>
      <c r="CD68" s="130" t="s">
        <v>111</v>
      </c>
      <c r="CE68" s="130" t="s">
        <v>111</v>
      </c>
      <c r="CF68" s="130" t="s">
        <v>111</v>
      </c>
      <c r="CG68" s="130" t="s">
        <v>111</v>
      </c>
      <c r="CH68" s="130" t="s">
        <v>111</v>
      </c>
      <c r="CI68" s="131" t="s">
        <v>111</v>
      </c>
      <c r="CJ68" s="131" t="s">
        <v>111</v>
      </c>
      <c r="CK68" s="131" t="s">
        <v>111</v>
      </c>
      <c r="CL68" s="131" t="s">
        <v>111</v>
      </c>
      <c r="CM68" s="131" t="s">
        <v>111</v>
      </c>
      <c r="CN68" s="131" t="s">
        <v>111</v>
      </c>
      <c r="CO68" s="131" t="s">
        <v>111</v>
      </c>
      <c r="CP68" s="131" t="s">
        <v>111</v>
      </c>
      <c r="CQ68" s="131" t="s">
        <v>111</v>
      </c>
      <c r="CR68" s="131" t="s">
        <v>111</v>
      </c>
      <c r="CS68" s="131" t="s">
        <v>111</v>
      </c>
      <c r="CT68" s="131" t="s">
        <v>111</v>
      </c>
      <c r="CU68" s="131" t="s">
        <v>115</v>
      </c>
      <c r="CV68" s="131" t="s">
        <v>111</v>
      </c>
      <c r="CW68" s="131" t="s">
        <v>111</v>
      </c>
      <c r="CX68" s="131" t="s">
        <v>111</v>
      </c>
      <c r="CY68" s="131" t="s">
        <v>111</v>
      </c>
      <c r="CZ68" s="131" t="s">
        <v>111</v>
      </c>
      <c r="DA68" s="131" t="s">
        <v>111</v>
      </c>
      <c r="DB68" s="131" t="s">
        <v>111</v>
      </c>
      <c r="DC68" s="131" t="s">
        <v>111</v>
      </c>
      <c r="DD68" s="131" t="s">
        <v>111</v>
      </c>
      <c r="DE68" s="131" t="s">
        <v>111</v>
      </c>
      <c r="DF68" s="131" t="s">
        <v>111</v>
      </c>
      <c r="DG68" s="131" t="s">
        <v>115</v>
      </c>
      <c r="DH68" s="131" t="s">
        <v>111</v>
      </c>
      <c r="DI68" s="131" t="s">
        <v>111</v>
      </c>
      <c r="DJ68" s="131" t="s">
        <v>115</v>
      </c>
      <c r="DK68" s="131" t="s">
        <v>111</v>
      </c>
      <c r="DL68" s="131" t="s">
        <v>111</v>
      </c>
      <c r="DM68" s="131" t="s">
        <v>111</v>
      </c>
      <c r="DN68" s="131" t="s">
        <v>111</v>
      </c>
      <c r="DO68" s="131" t="s">
        <v>111</v>
      </c>
      <c r="DP68" s="131" t="s">
        <v>111</v>
      </c>
      <c r="DQ68" s="131" t="s">
        <v>111</v>
      </c>
      <c r="DR68" s="131" t="s">
        <v>111</v>
      </c>
      <c r="DS68" s="131" t="s">
        <v>111</v>
      </c>
      <c r="DT68" s="131" t="s">
        <v>111</v>
      </c>
      <c r="DU68" s="131" t="s">
        <v>111</v>
      </c>
      <c r="DV68" s="132" t="s">
        <v>111</v>
      </c>
      <c r="DW68" s="132" t="s">
        <v>111</v>
      </c>
      <c r="DX68" s="132" t="s">
        <v>111</v>
      </c>
      <c r="DY68" s="132" t="s">
        <v>111</v>
      </c>
      <c r="DZ68" s="132" t="s">
        <v>111</v>
      </c>
      <c r="EA68" s="132" t="s">
        <v>111</v>
      </c>
      <c r="EB68" s="132" t="s">
        <v>111</v>
      </c>
      <c r="EC68" s="132" t="s">
        <v>111</v>
      </c>
      <c r="ED68" s="132" t="s">
        <v>111</v>
      </c>
      <c r="EE68" s="132" t="s">
        <v>111</v>
      </c>
      <c r="EF68" s="132" t="s">
        <v>111</v>
      </c>
      <c r="EG68" s="132" t="s">
        <v>111</v>
      </c>
      <c r="EH68" s="132" t="s">
        <v>111</v>
      </c>
      <c r="EI68" s="132" t="s">
        <v>111</v>
      </c>
      <c r="EJ68" s="132" t="s">
        <v>111</v>
      </c>
      <c r="EK68" s="132" t="s">
        <v>111</v>
      </c>
      <c r="EL68" s="132" t="s">
        <v>111</v>
      </c>
      <c r="EM68" s="132" t="s">
        <v>111</v>
      </c>
      <c r="EN68" s="132" t="s">
        <v>111</v>
      </c>
      <c r="EO68" s="132" t="s">
        <v>111</v>
      </c>
      <c r="EP68" s="132" t="s">
        <v>111</v>
      </c>
      <c r="EQ68" s="132" t="s">
        <v>111</v>
      </c>
      <c r="ER68" s="132" t="s">
        <v>111</v>
      </c>
      <c r="ES68" s="132" t="s">
        <v>111</v>
      </c>
      <c r="ET68" s="132" t="s">
        <v>115</v>
      </c>
      <c r="EU68" s="132" t="s">
        <v>111</v>
      </c>
      <c r="EV68" s="132" t="s">
        <v>111</v>
      </c>
      <c r="EW68" s="132" t="s">
        <v>111</v>
      </c>
      <c r="EX68" s="132" t="s">
        <v>111</v>
      </c>
      <c r="EY68" s="132" t="s">
        <v>115</v>
      </c>
      <c r="EZ68" s="132" t="s">
        <v>111</v>
      </c>
      <c r="FA68" s="132" t="s">
        <v>111</v>
      </c>
      <c r="FB68" s="132" t="s">
        <v>111</v>
      </c>
      <c r="FC68" s="132" t="s">
        <v>111</v>
      </c>
      <c r="FD68" s="132" t="s">
        <v>111</v>
      </c>
      <c r="FE68" s="132" t="s">
        <v>111</v>
      </c>
      <c r="FF68" s="132" t="s">
        <v>111</v>
      </c>
      <c r="FG68" s="132" t="s">
        <v>111</v>
      </c>
      <c r="FH68" s="132" t="s">
        <v>111</v>
      </c>
      <c r="FI68" s="136"/>
      <c r="FJ68" s="138" t="str">
        <f t="shared" si="5"/>
        <v>CUMPLE</v>
      </c>
      <c r="FK68" s="138" t="str">
        <f t="shared" si="6"/>
        <v>CUMPLE</v>
      </c>
      <c r="FL68" s="138" t="str">
        <f t="shared" si="7"/>
        <v>CUMPLE</v>
      </c>
      <c r="FM68" s="138" t="str">
        <f t="shared" si="8"/>
        <v>CUMPLE</v>
      </c>
      <c r="FN68" s="138" t="str">
        <f t="shared" si="9"/>
        <v>CUMPLE</v>
      </c>
      <c r="FO68" s="138" t="str">
        <f t="shared" si="10"/>
        <v>CUMPLE</v>
      </c>
      <c r="FP68" s="138" t="str">
        <f t="shared" si="11"/>
        <v>CUMPLE</v>
      </c>
      <c r="FQ68" s="138" t="str">
        <f t="shared" si="12"/>
        <v>NO CUMPLE</v>
      </c>
      <c r="FR68" s="138" t="str">
        <f t="shared" si="13"/>
        <v>CUMPLE</v>
      </c>
      <c r="FS68" s="138" t="str">
        <f t="shared" si="14"/>
        <v>CUMPLE</v>
      </c>
      <c r="FT68" s="138" t="str">
        <f t="shared" si="15"/>
        <v>CUMPLE</v>
      </c>
      <c r="FU68" s="138" t="str">
        <f t="shared" si="16"/>
        <v>CUMPLE</v>
      </c>
      <c r="FV68" s="138" t="str">
        <f t="shared" si="17"/>
        <v>NO CUMPLE</v>
      </c>
      <c r="FW68" s="138" t="str">
        <f t="shared" si="18"/>
        <v>CUMPLE</v>
      </c>
      <c r="FX68" s="138" t="str">
        <f t="shared" si="19"/>
        <v>CUMPLE</v>
      </c>
      <c r="FY68" s="138" t="str">
        <f t="shared" si="20"/>
        <v>CUMPLE</v>
      </c>
      <c r="FZ68" s="138" t="str">
        <f t="shared" si="21"/>
        <v>NO CUMPLE</v>
      </c>
      <c r="GA68" s="138" t="str">
        <f t="shared" si="22"/>
        <v>NO CUMPLE</v>
      </c>
      <c r="GB68" s="138" t="str">
        <f t="shared" si="23"/>
        <v>CUMPLE</v>
      </c>
      <c r="GC68" s="138" t="str">
        <f t="shared" si="24"/>
        <v>NO CUMPLE</v>
      </c>
      <c r="GD68" s="138" t="str">
        <f t="shared" si="25"/>
        <v>CUMPLE</v>
      </c>
      <c r="GE68" s="138" t="str">
        <f t="shared" si="26"/>
        <v>CUMPLE</v>
      </c>
      <c r="GF68" s="138" t="str">
        <f t="shared" si="27"/>
        <v>CUMPLE</v>
      </c>
      <c r="GG68" s="138" t="str">
        <f t="shared" si="28"/>
        <v>CUMPLE</v>
      </c>
      <c r="GH68" s="138" t="str">
        <f t="shared" si="29"/>
        <v>NO CUMPLE</v>
      </c>
      <c r="GI68" s="138" t="str">
        <f t="shared" si="30"/>
        <v>CUMPLE</v>
      </c>
      <c r="GJ68" s="138" t="str">
        <f t="shared" si="31"/>
        <v>CUMPLE</v>
      </c>
      <c r="GK68" s="138" t="str">
        <f t="shared" si="32"/>
        <v>NO CUMPLE</v>
      </c>
      <c r="GL68" s="138" t="str">
        <f t="shared" si="33"/>
        <v>CUMPLE</v>
      </c>
      <c r="GM68" s="138" t="str">
        <f t="shared" si="34"/>
        <v>NO CUMPLE</v>
      </c>
      <c r="GN68" s="138" t="str">
        <f t="shared" si="35"/>
        <v>CUMPLE</v>
      </c>
      <c r="GO68" s="138" t="str">
        <f t="shared" si="36"/>
        <v>CUMPLE</v>
      </c>
      <c r="GP68" s="138" t="str">
        <f t="shared" si="37"/>
        <v>CUMPLE</v>
      </c>
      <c r="GQ68" s="138" t="str">
        <f t="shared" si="38"/>
        <v>CUMPLE</v>
      </c>
      <c r="GR68" s="138" t="str">
        <f t="shared" si="39"/>
        <v>CUMPLE</v>
      </c>
      <c r="GS68" s="138" t="str">
        <f t="shared" si="40"/>
        <v>CUMPLE</v>
      </c>
      <c r="GT68" s="138" t="str">
        <f t="shared" si="41"/>
        <v>CUMPLE</v>
      </c>
      <c r="GU68" s="138" t="str">
        <f t="shared" si="42"/>
        <v>CUMPLE</v>
      </c>
      <c r="GV68" s="138" t="str">
        <f t="shared" si="43"/>
        <v>CUMPLE</v>
      </c>
      <c r="GW68" s="141"/>
      <c r="GX68" s="124" t="s">
        <v>369</v>
      </c>
      <c r="GY68" s="124" t="s">
        <v>369</v>
      </c>
      <c r="GZ68" s="124" t="s">
        <v>369</v>
      </c>
      <c r="HA68" s="124" t="s">
        <v>369</v>
      </c>
      <c r="HB68" s="124" t="s">
        <v>369</v>
      </c>
      <c r="HC68" s="124" t="s">
        <v>369</v>
      </c>
      <c r="HD68" s="124" t="s">
        <v>369</v>
      </c>
      <c r="HE68" s="124" t="s">
        <v>369</v>
      </c>
      <c r="HF68" s="124" t="s">
        <v>115</v>
      </c>
      <c r="HG68" s="124" t="s">
        <v>369</v>
      </c>
      <c r="HH68" s="124" t="s">
        <v>369</v>
      </c>
      <c r="HI68" s="124" t="s">
        <v>369</v>
      </c>
      <c r="HJ68" s="124" t="s">
        <v>369</v>
      </c>
      <c r="HK68" s="124" t="s">
        <v>369</v>
      </c>
      <c r="HL68" s="124" t="s">
        <v>369</v>
      </c>
      <c r="HM68" s="124" t="s">
        <v>111</v>
      </c>
      <c r="HN68" s="124" t="s">
        <v>369</v>
      </c>
      <c r="HO68" s="124" t="s">
        <v>369</v>
      </c>
      <c r="HP68" s="124" t="s">
        <v>369</v>
      </c>
      <c r="HQ68" s="124" t="s">
        <v>369</v>
      </c>
      <c r="HR68" s="124" t="s">
        <v>369</v>
      </c>
      <c r="HS68" s="124" t="s">
        <v>369</v>
      </c>
      <c r="HT68" s="124" t="s">
        <v>369</v>
      </c>
      <c r="HU68" s="124" t="s">
        <v>369</v>
      </c>
      <c r="HV68" s="124" t="s">
        <v>369</v>
      </c>
      <c r="HW68" s="124" t="s">
        <v>369</v>
      </c>
      <c r="HX68" s="124" t="s">
        <v>369</v>
      </c>
      <c r="HY68" s="124" t="s">
        <v>369</v>
      </c>
      <c r="HZ68" s="124" t="s">
        <v>369</v>
      </c>
      <c r="IA68" s="124" t="s">
        <v>369</v>
      </c>
      <c r="IB68" s="124" t="s">
        <v>369</v>
      </c>
      <c r="IC68" s="124" t="s">
        <v>369</v>
      </c>
      <c r="ID68" s="124" t="s">
        <v>369</v>
      </c>
      <c r="IE68" s="124" t="s">
        <v>369</v>
      </c>
      <c r="IF68" s="124" t="s">
        <v>369</v>
      </c>
      <c r="IG68" s="124" t="s">
        <v>369</v>
      </c>
      <c r="IH68" s="124" t="s">
        <v>369</v>
      </c>
      <c r="II68" s="124" t="s">
        <v>369</v>
      </c>
      <c r="IJ68" s="124" t="s">
        <v>369</v>
      </c>
      <c r="IK68" s="142"/>
      <c r="IL68" s="154" t="s">
        <v>369</v>
      </c>
      <c r="IM68" s="154" t="s">
        <v>369</v>
      </c>
      <c r="IN68" s="154" t="s">
        <v>369</v>
      </c>
      <c r="IO68" s="154" t="s">
        <v>369</v>
      </c>
      <c r="IP68" s="154" t="s">
        <v>369</v>
      </c>
      <c r="IQ68" s="154" t="s">
        <v>369</v>
      </c>
      <c r="IR68" s="154" t="s">
        <v>369</v>
      </c>
      <c r="IS68" s="154" t="s">
        <v>369</v>
      </c>
      <c r="IT68" s="159" t="s">
        <v>111</v>
      </c>
      <c r="IU68" s="154" t="s">
        <v>369</v>
      </c>
      <c r="IV68" s="154" t="s">
        <v>369</v>
      </c>
      <c r="IW68" s="154" t="s">
        <v>369</v>
      </c>
      <c r="IX68" s="154" t="s">
        <v>369</v>
      </c>
      <c r="IY68" s="154" t="s">
        <v>369</v>
      </c>
      <c r="IZ68" s="154" t="s">
        <v>369</v>
      </c>
      <c r="JA68" s="159" t="s">
        <v>111</v>
      </c>
      <c r="JB68" s="154" t="s">
        <v>369</v>
      </c>
      <c r="JC68" s="154" t="s">
        <v>369</v>
      </c>
      <c r="JD68" s="154" t="s">
        <v>369</v>
      </c>
      <c r="JE68" s="154" t="s">
        <v>369</v>
      </c>
      <c r="JF68" s="154" t="s">
        <v>369</v>
      </c>
      <c r="JG68" s="154" t="s">
        <v>369</v>
      </c>
      <c r="JH68" s="154" t="s">
        <v>369</v>
      </c>
      <c r="JI68" s="154" t="s">
        <v>369</v>
      </c>
      <c r="JJ68" s="154" t="s">
        <v>369</v>
      </c>
      <c r="JK68" s="154" t="s">
        <v>369</v>
      </c>
      <c r="JL68" s="154" t="s">
        <v>369</v>
      </c>
      <c r="JM68" s="154" t="s">
        <v>369</v>
      </c>
      <c r="JN68" s="154" t="s">
        <v>369</v>
      </c>
      <c r="JO68" s="154" t="s">
        <v>369</v>
      </c>
      <c r="JP68" s="154" t="s">
        <v>369</v>
      </c>
      <c r="JQ68" s="154" t="s">
        <v>369</v>
      </c>
      <c r="JR68" s="154" t="s">
        <v>369</v>
      </c>
      <c r="JS68" s="154" t="s">
        <v>369</v>
      </c>
      <c r="JT68" s="154" t="s">
        <v>369</v>
      </c>
      <c r="JU68" s="154" t="s">
        <v>369</v>
      </c>
      <c r="JV68" s="154" t="s">
        <v>369</v>
      </c>
      <c r="JW68" s="154" t="s">
        <v>369</v>
      </c>
      <c r="JX68" s="154" t="s">
        <v>369</v>
      </c>
      <c r="JY68" s="164"/>
      <c r="JZ68" s="166" t="str">
        <f t="shared" si="44"/>
        <v/>
      </c>
      <c r="KA68" s="166" t="str">
        <f t="shared" si="45"/>
        <v/>
      </c>
      <c r="KB68" s="166" t="str">
        <f t="shared" si="46"/>
        <v/>
      </c>
      <c r="KC68" s="166" t="str">
        <f t="shared" si="47"/>
        <v/>
      </c>
      <c r="KD68" s="166" t="str">
        <f t="shared" si="48"/>
        <v/>
      </c>
      <c r="KE68" s="166" t="str">
        <f t="shared" si="49"/>
        <v/>
      </c>
      <c r="KF68" s="166" t="str">
        <f t="shared" si="50"/>
        <v/>
      </c>
      <c r="KG68" s="166" t="str">
        <f t="shared" si="51"/>
        <v/>
      </c>
      <c r="KH68" s="166" t="str">
        <f t="shared" si="52"/>
        <v/>
      </c>
      <c r="KI68" s="166" t="str">
        <f t="shared" si="53"/>
        <v/>
      </c>
      <c r="KJ68" s="166" t="str">
        <f t="shared" si="54"/>
        <v/>
      </c>
      <c r="KK68" s="166" t="str">
        <f t="shared" si="55"/>
        <v/>
      </c>
      <c r="KL68" s="166" t="str">
        <f t="shared" si="56"/>
        <v/>
      </c>
      <c r="KM68" s="166" t="str">
        <f t="shared" si="57"/>
        <v/>
      </c>
      <c r="KN68" s="166" t="str">
        <f t="shared" si="58"/>
        <v/>
      </c>
      <c r="KO68" s="166">
        <f t="shared" si="59"/>
        <v>3302250</v>
      </c>
      <c r="KP68" s="166" t="str">
        <f t="shared" si="60"/>
        <v/>
      </c>
      <c r="KQ68" s="166" t="str">
        <f t="shared" si="61"/>
        <v/>
      </c>
      <c r="KR68" s="166" t="str">
        <f t="shared" si="62"/>
        <v/>
      </c>
      <c r="KS68" s="166" t="str">
        <f t="shared" si="63"/>
        <v/>
      </c>
      <c r="KT68" s="166" t="str">
        <f t="shared" si="64"/>
        <v/>
      </c>
      <c r="KU68" s="166" t="str">
        <f t="shared" si="65"/>
        <v/>
      </c>
      <c r="KV68" s="166" t="str">
        <f t="shared" si="66"/>
        <v/>
      </c>
      <c r="KW68" s="166" t="str">
        <f t="shared" si="67"/>
        <v/>
      </c>
      <c r="KX68" s="166" t="str">
        <f t="shared" si="68"/>
        <v/>
      </c>
      <c r="KY68" s="166" t="str">
        <f t="shared" si="69"/>
        <v/>
      </c>
      <c r="KZ68" s="166" t="str">
        <f t="shared" si="70"/>
        <v/>
      </c>
      <c r="LA68" s="166" t="str">
        <f t="shared" si="71"/>
        <v/>
      </c>
      <c r="LB68" s="166" t="str">
        <f t="shared" si="72"/>
        <v/>
      </c>
      <c r="LC68" s="166" t="str">
        <f t="shared" si="73"/>
        <v/>
      </c>
      <c r="LD68" s="166" t="str">
        <f t="shared" si="74"/>
        <v/>
      </c>
      <c r="LE68" s="166" t="str">
        <f t="shared" si="75"/>
        <v/>
      </c>
      <c r="LF68" s="166" t="str">
        <f t="shared" si="76"/>
        <v/>
      </c>
      <c r="LG68" s="166" t="str">
        <f t="shared" si="77"/>
        <v/>
      </c>
      <c r="LH68" s="166" t="str">
        <f t="shared" si="78"/>
        <v/>
      </c>
      <c r="LI68" s="166" t="str">
        <f t="shared" si="79"/>
        <v/>
      </c>
      <c r="LJ68" s="166" t="str">
        <f t="shared" si="80"/>
        <v/>
      </c>
      <c r="LK68" s="166" t="str">
        <f t="shared" si="81"/>
        <v/>
      </c>
      <c r="LL68" s="166" t="str">
        <f t="shared" si="82"/>
        <v/>
      </c>
      <c r="LM68" s="168">
        <f t="shared" si="83"/>
        <v>3302250</v>
      </c>
      <c r="LN68" s="115"/>
      <c r="LO68" s="115"/>
      <c r="LP68" s="115"/>
      <c r="LQ68" s="115"/>
      <c r="LR68" s="115"/>
      <c r="LS68" s="115"/>
      <c r="LT68" s="115"/>
      <c r="LU68" s="115"/>
      <c r="LV68" s="115">
        <v>61</v>
      </c>
      <c r="LW68" s="115"/>
      <c r="LX68" s="115"/>
      <c r="LY68" s="115"/>
      <c r="LZ68" s="115"/>
      <c r="MA68" s="115"/>
      <c r="MB68" s="115"/>
      <c r="MC68" s="115">
        <v>24</v>
      </c>
      <c r="MD68" s="115"/>
      <c r="ME68" s="115"/>
      <c r="MF68" s="115"/>
      <c r="MG68" s="115"/>
      <c r="MH68" s="115"/>
      <c r="MI68" s="115"/>
      <c r="MJ68" s="115"/>
      <c r="MK68" s="115"/>
      <c r="ML68" s="115"/>
      <c r="MM68" s="115"/>
      <c r="MN68" s="115"/>
      <c r="MO68" s="115"/>
      <c r="MP68" s="115"/>
      <c r="MQ68" s="115"/>
      <c r="MR68" s="115"/>
      <c r="MS68" s="115"/>
      <c r="MT68" s="115"/>
      <c r="MU68" s="115"/>
      <c r="MV68" s="115"/>
      <c r="MW68" s="115"/>
      <c r="MX68" s="115"/>
      <c r="MY68" s="115"/>
      <c r="MZ68" s="115"/>
      <c r="NA68" s="142"/>
      <c r="NB68" s="115">
        <f t="shared" si="84"/>
        <v>0</v>
      </c>
      <c r="NC68" s="115">
        <f t="shared" si="85"/>
        <v>0</v>
      </c>
      <c r="ND68" s="115">
        <f t="shared" si="86"/>
        <v>0</v>
      </c>
      <c r="NE68" s="115">
        <f t="shared" si="87"/>
        <v>0</v>
      </c>
      <c r="NF68" s="115">
        <f t="shared" si="88"/>
        <v>0</v>
      </c>
      <c r="NG68" s="115">
        <f t="shared" si="89"/>
        <v>0</v>
      </c>
      <c r="NH68" s="115">
        <f t="shared" si="90"/>
        <v>0</v>
      </c>
      <c r="NI68" s="115">
        <f t="shared" si="91"/>
        <v>0</v>
      </c>
      <c r="NJ68" s="115">
        <f t="shared" si="92"/>
        <v>55</v>
      </c>
      <c r="NK68" s="115">
        <f t="shared" si="93"/>
        <v>0</v>
      </c>
      <c r="NL68" s="115">
        <f t="shared" si="94"/>
        <v>0</v>
      </c>
      <c r="NM68" s="115">
        <f t="shared" si="95"/>
        <v>0</v>
      </c>
      <c r="NN68" s="115">
        <f t="shared" si="96"/>
        <v>0</v>
      </c>
      <c r="NO68" s="115">
        <f t="shared" si="97"/>
        <v>0</v>
      </c>
      <c r="NP68" s="115">
        <f t="shared" si="98"/>
        <v>0</v>
      </c>
      <c r="NQ68" s="115">
        <f t="shared" si="99"/>
        <v>0</v>
      </c>
      <c r="NR68" s="115">
        <f t="shared" si="100"/>
        <v>0</v>
      </c>
      <c r="NS68" s="115">
        <f t="shared" si="101"/>
        <v>0</v>
      </c>
      <c r="NT68" s="115">
        <f t="shared" si="102"/>
        <v>0</v>
      </c>
      <c r="NU68" s="115">
        <f t="shared" si="103"/>
        <v>0</v>
      </c>
      <c r="NV68" s="115">
        <f t="shared" si="104"/>
        <v>0</v>
      </c>
      <c r="NW68" s="115">
        <f t="shared" si="105"/>
        <v>0</v>
      </c>
      <c r="NX68" s="115">
        <f t="shared" si="106"/>
        <v>0</v>
      </c>
      <c r="NY68" s="115">
        <f t="shared" si="107"/>
        <v>0</v>
      </c>
      <c r="NZ68" s="115">
        <f t="shared" si="108"/>
        <v>0</v>
      </c>
      <c r="OA68" s="115">
        <f t="shared" si="109"/>
        <v>0</v>
      </c>
      <c r="OB68" s="115">
        <f t="shared" si="110"/>
        <v>0</v>
      </c>
      <c r="OC68" s="115">
        <f t="shared" si="111"/>
        <v>0</v>
      </c>
      <c r="OD68" s="115">
        <f t="shared" si="112"/>
        <v>0</v>
      </c>
      <c r="OE68" s="115">
        <f t="shared" si="113"/>
        <v>0</v>
      </c>
      <c r="OF68" s="115">
        <f t="shared" si="114"/>
        <v>0</v>
      </c>
      <c r="OG68" s="115">
        <f t="shared" si="115"/>
        <v>0</v>
      </c>
      <c r="OH68" s="115">
        <f t="shared" si="116"/>
        <v>0</v>
      </c>
      <c r="OI68" s="115">
        <f t="shared" si="117"/>
        <v>0</v>
      </c>
      <c r="OJ68" s="115">
        <f t="shared" si="118"/>
        <v>0</v>
      </c>
      <c r="OK68" s="115">
        <f t="shared" si="119"/>
        <v>0</v>
      </c>
      <c r="OL68" s="115">
        <f t="shared" si="120"/>
        <v>0</v>
      </c>
      <c r="OM68" s="115">
        <f t="shared" si="121"/>
        <v>0</v>
      </c>
      <c r="ON68" s="115">
        <f t="shared" si="122"/>
        <v>0</v>
      </c>
      <c r="OO68" s="142"/>
      <c r="OP68" s="170" t="str">
        <f t="shared" si="123"/>
        <v/>
      </c>
      <c r="OQ68" s="170" t="str">
        <f t="shared" si="124"/>
        <v/>
      </c>
      <c r="OR68" s="170" t="str">
        <f t="shared" si="125"/>
        <v/>
      </c>
      <c r="OS68" s="170" t="str">
        <f t="shared" si="126"/>
        <v/>
      </c>
      <c r="OT68" s="170" t="str">
        <f t="shared" si="127"/>
        <v/>
      </c>
      <c r="OU68" s="170" t="str">
        <f t="shared" si="128"/>
        <v/>
      </c>
      <c r="OV68" s="170" t="str">
        <f t="shared" si="129"/>
        <v/>
      </c>
      <c r="OW68" s="170" t="str">
        <f t="shared" si="130"/>
        <v/>
      </c>
      <c r="OX68" s="170" t="str">
        <f t="shared" si="131"/>
        <v/>
      </c>
      <c r="OY68" s="170" t="str">
        <f t="shared" si="132"/>
        <v/>
      </c>
      <c r="OZ68" s="170" t="str">
        <f t="shared" si="133"/>
        <v/>
      </c>
      <c r="PA68" s="170" t="str">
        <f t="shared" si="134"/>
        <v/>
      </c>
      <c r="PB68" s="170" t="str">
        <f t="shared" si="135"/>
        <v/>
      </c>
      <c r="PC68" s="170" t="str">
        <f t="shared" si="136"/>
        <v/>
      </c>
      <c r="PD68" s="170" t="str">
        <f t="shared" si="137"/>
        <v/>
      </c>
      <c r="PE68" s="170">
        <f t="shared" si="138"/>
        <v>45</v>
      </c>
      <c r="PF68" s="170" t="str">
        <f t="shared" si="139"/>
        <v/>
      </c>
      <c r="PG68" s="170" t="str">
        <f t="shared" si="140"/>
        <v/>
      </c>
      <c r="PH68" s="170" t="str">
        <f t="shared" si="141"/>
        <v/>
      </c>
      <c r="PI68" s="170" t="str">
        <f t="shared" si="142"/>
        <v/>
      </c>
      <c r="PJ68" s="170" t="str">
        <f t="shared" si="143"/>
        <v/>
      </c>
      <c r="PK68" s="170" t="str">
        <f t="shared" si="144"/>
        <v/>
      </c>
      <c r="PL68" s="170" t="str">
        <f t="shared" si="145"/>
        <v/>
      </c>
      <c r="PM68" s="170" t="str">
        <f t="shared" si="146"/>
        <v/>
      </c>
      <c r="PN68" s="170" t="str">
        <f t="shared" si="147"/>
        <v/>
      </c>
      <c r="PO68" s="170" t="str">
        <f t="shared" si="148"/>
        <v/>
      </c>
      <c r="PP68" s="170" t="str">
        <f t="shared" si="149"/>
        <v/>
      </c>
      <c r="PQ68" s="170" t="str">
        <f t="shared" si="150"/>
        <v/>
      </c>
      <c r="PR68" s="170" t="str">
        <f t="shared" si="151"/>
        <v/>
      </c>
      <c r="PS68" s="170" t="str">
        <f t="shared" si="152"/>
        <v/>
      </c>
      <c r="PT68" s="170" t="str">
        <f t="shared" si="153"/>
        <v/>
      </c>
      <c r="PU68" s="170" t="str">
        <f t="shared" si="154"/>
        <v/>
      </c>
      <c r="PV68" s="170" t="str">
        <f t="shared" si="155"/>
        <v/>
      </c>
      <c r="PW68" s="170" t="str">
        <f t="shared" si="156"/>
        <v/>
      </c>
      <c r="PX68" s="170" t="str">
        <f t="shared" si="157"/>
        <v/>
      </c>
      <c r="PY68" s="170" t="str">
        <f t="shared" si="158"/>
        <v/>
      </c>
      <c r="PZ68" s="170" t="str">
        <f t="shared" si="159"/>
        <v/>
      </c>
      <c r="QA68" s="170" t="str">
        <f t="shared" si="160"/>
        <v/>
      </c>
      <c r="QB68" s="170" t="str">
        <f t="shared" si="161"/>
        <v/>
      </c>
      <c r="QC68" s="172"/>
      <c r="QD68" s="171" t="str">
        <f t="shared" si="162"/>
        <v/>
      </c>
      <c r="QE68" s="172" t="str">
        <f t="shared" si="163"/>
        <v/>
      </c>
      <c r="QF68" s="172" t="str">
        <f t="shared" si="164"/>
        <v/>
      </c>
      <c r="QG68" s="172" t="str">
        <f t="shared" si="165"/>
        <v/>
      </c>
      <c r="QH68" s="172" t="str">
        <f t="shared" si="166"/>
        <v/>
      </c>
      <c r="QI68" s="172" t="str">
        <f t="shared" si="167"/>
        <v/>
      </c>
      <c r="QJ68" s="172" t="str">
        <f t="shared" si="168"/>
        <v/>
      </c>
      <c r="QK68" s="172" t="str">
        <f t="shared" si="169"/>
        <v/>
      </c>
      <c r="QL68" s="172" t="str">
        <f t="shared" si="170"/>
        <v/>
      </c>
      <c r="QM68" s="172" t="str">
        <f t="shared" si="171"/>
        <v/>
      </c>
      <c r="QN68" s="172" t="str">
        <f t="shared" si="172"/>
        <v/>
      </c>
      <c r="QO68" s="172" t="str">
        <f t="shared" si="173"/>
        <v/>
      </c>
      <c r="QP68" s="172" t="str">
        <f t="shared" si="174"/>
        <v/>
      </c>
      <c r="QQ68" s="172" t="str">
        <f t="shared" si="175"/>
        <v/>
      </c>
      <c r="QR68" s="172" t="str">
        <f t="shared" si="176"/>
        <v/>
      </c>
      <c r="QS68" s="172">
        <f t="shared" si="177"/>
        <v>45</v>
      </c>
      <c r="QT68" s="172" t="str">
        <f t="shared" si="178"/>
        <v/>
      </c>
      <c r="QU68" s="172" t="str">
        <f t="shared" si="179"/>
        <v/>
      </c>
      <c r="QV68" s="172" t="str">
        <f t="shared" si="180"/>
        <v/>
      </c>
      <c r="QW68" s="172" t="str">
        <f t="shared" si="181"/>
        <v/>
      </c>
      <c r="QX68" s="172" t="str">
        <f t="shared" si="182"/>
        <v/>
      </c>
      <c r="QY68" s="172" t="str">
        <f t="shared" si="183"/>
        <v/>
      </c>
      <c r="QZ68" s="172" t="str">
        <f t="shared" si="184"/>
        <v/>
      </c>
      <c r="RA68" s="172" t="str">
        <f t="shared" si="185"/>
        <v/>
      </c>
      <c r="RB68" s="172" t="str">
        <f t="shared" si="186"/>
        <v/>
      </c>
      <c r="RC68" s="172" t="str">
        <f t="shared" si="187"/>
        <v/>
      </c>
      <c r="RD68" s="172" t="str">
        <f t="shared" si="188"/>
        <v/>
      </c>
      <c r="RE68" s="172" t="str">
        <f t="shared" si="189"/>
        <v/>
      </c>
      <c r="RF68" s="172" t="str">
        <f t="shared" si="190"/>
        <v/>
      </c>
      <c r="RG68" s="172" t="str">
        <f t="shared" si="191"/>
        <v/>
      </c>
      <c r="RH68" s="172" t="str">
        <f t="shared" si="192"/>
        <v/>
      </c>
      <c r="RI68" s="172" t="str">
        <f t="shared" si="193"/>
        <v/>
      </c>
      <c r="RJ68" s="172" t="str">
        <f t="shared" si="194"/>
        <v/>
      </c>
      <c r="RK68" s="172" t="str">
        <f t="shared" si="195"/>
        <v/>
      </c>
      <c r="RL68" s="172" t="str">
        <f t="shared" si="196"/>
        <v/>
      </c>
      <c r="RM68" s="172" t="str">
        <f t="shared" si="197"/>
        <v/>
      </c>
      <c r="RN68" s="172" t="str">
        <f t="shared" si="198"/>
        <v/>
      </c>
      <c r="RO68" s="172" t="str">
        <f t="shared" si="199"/>
        <v/>
      </c>
      <c r="RP68" s="172" t="str">
        <f t="shared" si="200"/>
        <v/>
      </c>
      <c r="RQ68" s="173">
        <f t="shared" si="201"/>
        <v>45</v>
      </c>
      <c r="RR68" s="21" t="str">
        <f t="shared" si="202"/>
        <v/>
      </c>
      <c r="RS68" s="21" t="str">
        <f t="shared" si="203"/>
        <v/>
      </c>
      <c r="RT68" s="21" t="str">
        <f t="shared" si="204"/>
        <v>GAMATECNICA</v>
      </c>
      <c r="RU68" s="21" t="str">
        <f t="shared" si="205"/>
        <v/>
      </c>
      <c r="RV68" s="21" t="str">
        <f t="shared" si="206"/>
        <v/>
      </c>
      <c r="RW68" s="21" t="str">
        <f t="shared" si="207"/>
        <v/>
      </c>
      <c r="RX68" s="174" t="str">
        <f t="shared" si="208"/>
        <v>GAMATECNICA</v>
      </c>
      <c r="RY68" s="175" t="str">
        <f t="shared" si="209"/>
        <v/>
      </c>
      <c r="RZ68" s="175" t="str">
        <f t="shared" si="210"/>
        <v/>
      </c>
      <c r="SA68" s="175">
        <f t="shared" si="211"/>
        <v>3302250</v>
      </c>
      <c r="SB68" s="175" t="str">
        <f t="shared" si="212"/>
        <v/>
      </c>
      <c r="SC68" s="175" t="str">
        <f t="shared" si="213"/>
        <v/>
      </c>
      <c r="SD68" s="175" t="str">
        <f t="shared" si="214"/>
        <v/>
      </c>
      <c r="SE68" s="175">
        <f t="shared" si="215"/>
        <v>3302250</v>
      </c>
      <c r="SF68" s="176"/>
    </row>
    <row r="69" spans="1:500" ht="21" hidden="1">
      <c r="A69" s="75">
        <v>59</v>
      </c>
      <c r="B69" s="83" t="s">
        <v>227</v>
      </c>
      <c r="C69" s="98" t="s">
        <v>234</v>
      </c>
      <c r="D69" s="84" t="s">
        <v>232</v>
      </c>
      <c r="E69" s="76" t="s">
        <v>235</v>
      </c>
      <c r="F69" s="90">
        <v>1</v>
      </c>
      <c r="G69" s="106">
        <v>2815376.97</v>
      </c>
      <c r="H69" s="109" t="s">
        <v>369</v>
      </c>
      <c r="I69" s="109" t="s">
        <v>369</v>
      </c>
      <c r="J69" s="109" t="s">
        <v>369</v>
      </c>
      <c r="K69" s="109" t="s">
        <v>369</v>
      </c>
      <c r="L69" s="109" t="s">
        <v>369</v>
      </c>
      <c r="M69" s="109" t="s">
        <v>369</v>
      </c>
      <c r="N69" s="109" t="s">
        <v>369</v>
      </c>
      <c r="O69" s="109" t="s">
        <v>369</v>
      </c>
      <c r="P69" s="110">
        <v>2505377.21</v>
      </c>
      <c r="Q69" s="109" t="s">
        <v>369</v>
      </c>
      <c r="R69" s="109" t="s">
        <v>369</v>
      </c>
      <c r="S69" s="109" t="s">
        <v>369</v>
      </c>
      <c r="T69" s="109" t="s">
        <v>369</v>
      </c>
      <c r="U69" s="109" t="s">
        <v>369</v>
      </c>
      <c r="V69" s="109" t="s">
        <v>369</v>
      </c>
      <c r="W69" s="114">
        <v>2380000</v>
      </c>
      <c r="X69" s="109" t="s">
        <v>369</v>
      </c>
      <c r="Y69" s="109" t="s">
        <v>369</v>
      </c>
      <c r="Z69" s="109" t="s">
        <v>369</v>
      </c>
      <c r="AA69" s="109" t="s">
        <v>369</v>
      </c>
      <c r="AB69" s="109" t="s">
        <v>369</v>
      </c>
      <c r="AC69" s="109" t="s">
        <v>369</v>
      </c>
      <c r="AD69" s="109" t="s">
        <v>369</v>
      </c>
      <c r="AE69" s="109" t="s">
        <v>369</v>
      </c>
      <c r="AF69" s="109" t="s">
        <v>369</v>
      </c>
      <c r="AG69" s="109" t="s">
        <v>369</v>
      </c>
      <c r="AH69" s="109" t="s">
        <v>369</v>
      </c>
      <c r="AI69" s="109" t="s">
        <v>369</v>
      </c>
      <c r="AJ69" s="109" t="s">
        <v>369</v>
      </c>
      <c r="AK69" s="109" t="s">
        <v>369</v>
      </c>
      <c r="AL69" s="109" t="s">
        <v>369</v>
      </c>
      <c r="AM69" s="109" t="s">
        <v>369</v>
      </c>
      <c r="AN69" s="109" t="s">
        <v>369</v>
      </c>
      <c r="AO69" s="109" t="s">
        <v>369</v>
      </c>
      <c r="AP69" s="109" t="s">
        <v>369</v>
      </c>
      <c r="AQ69" s="109" t="s">
        <v>369</v>
      </c>
      <c r="AR69" s="109" t="s">
        <v>369</v>
      </c>
      <c r="AS69" s="109" t="s">
        <v>369</v>
      </c>
      <c r="AT69" s="109" t="s">
        <v>369</v>
      </c>
      <c r="AU69" s="144"/>
      <c r="AV69" s="130" t="s">
        <v>111</v>
      </c>
      <c r="AW69" s="130" t="s">
        <v>111</v>
      </c>
      <c r="AX69" s="130" t="s">
        <v>111</v>
      </c>
      <c r="AY69" s="130" t="s">
        <v>111</v>
      </c>
      <c r="AZ69" s="130" t="s">
        <v>111</v>
      </c>
      <c r="BA69" s="130" t="s">
        <v>111</v>
      </c>
      <c r="BB69" s="130" t="s">
        <v>111</v>
      </c>
      <c r="BC69" s="130" t="s">
        <v>115</v>
      </c>
      <c r="BD69" s="130" t="s">
        <v>111</v>
      </c>
      <c r="BE69" s="130" t="s">
        <v>111</v>
      </c>
      <c r="BF69" s="130" t="s">
        <v>111</v>
      </c>
      <c r="BG69" s="130" t="s">
        <v>111</v>
      </c>
      <c r="BH69" s="130" t="s">
        <v>115</v>
      </c>
      <c r="BI69" s="130" t="s">
        <v>111</v>
      </c>
      <c r="BJ69" s="130" t="s">
        <v>111</v>
      </c>
      <c r="BK69" s="130" t="s">
        <v>111</v>
      </c>
      <c r="BL69" s="130" t="s">
        <v>115</v>
      </c>
      <c r="BM69" s="130" t="s">
        <v>115</v>
      </c>
      <c r="BN69" s="130" t="s">
        <v>111</v>
      </c>
      <c r="BO69" s="130" t="s">
        <v>115</v>
      </c>
      <c r="BP69" s="130" t="s">
        <v>111</v>
      </c>
      <c r="BQ69" s="130" t="s">
        <v>111</v>
      </c>
      <c r="BR69" s="130" t="s">
        <v>111</v>
      </c>
      <c r="BS69" s="130" t="s">
        <v>111</v>
      </c>
      <c r="BT69" s="130" t="s">
        <v>111</v>
      </c>
      <c r="BU69" s="130" t="s">
        <v>111</v>
      </c>
      <c r="BV69" s="130" t="s">
        <v>111</v>
      </c>
      <c r="BW69" s="130" t="s">
        <v>111</v>
      </c>
      <c r="BX69" s="130" t="s">
        <v>111</v>
      </c>
      <c r="BY69" s="130" t="s">
        <v>115</v>
      </c>
      <c r="BZ69" s="130" t="s">
        <v>111</v>
      </c>
      <c r="CA69" s="130" t="s">
        <v>111</v>
      </c>
      <c r="CB69" s="130" t="s">
        <v>111</v>
      </c>
      <c r="CC69" s="130" t="s">
        <v>111</v>
      </c>
      <c r="CD69" s="130" t="s">
        <v>111</v>
      </c>
      <c r="CE69" s="130" t="s">
        <v>111</v>
      </c>
      <c r="CF69" s="130" t="s">
        <v>111</v>
      </c>
      <c r="CG69" s="130" t="s">
        <v>111</v>
      </c>
      <c r="CH69" s="130" t="s">
        <v>111</v>
      </c>
      <c r="CI69" s="131" t="s">
        <v>111</v>
      </c>
      <c r="CJ69" s="131" t="s">
        <v>111</v>
      </c>
      <c r="CK69" s="131" t="s">
        <v>111</v>
      </c>
      <c r="CL69" s="131" t="s">
        <v>111</v>
      </c>
      <c r="CM69" s="131" t="s">
        <v>111</v>
      </c>
      <c r="CN69" s="131" t="s">
        <v>111</v>
      </c>
      <c r="CO69" s="131" t="s">
        <v>111</v>
      </c>
      <c r="CP69" s="131" t="s">
        <v>111</v>
      </c>
      <c r="CQ69" s="131" t="s">
        <v>111</v>
      </c>
      <c r="CR69" s="131" t="s">
        <v>111</v>
      </c>
      <c r="CS69" s="131" t="s">
        <v>111</v>
      </c>
      <c r="CT69" s="131" t="s">
        <v>111</v>
      </c>
      <c r="CU69" s="131" t="s">
        <v>115</v>
      </c>
      <c r="CV69" s="131" t="s">
        <v>111</v>
      </c>
      <c r="CW69" s="131" t="s">
        <v>111</v>
      </c>
      <c r="CX69" s="131" t="s">
        <v>111</v>
      </c>
      <c r="CY69" s="131" t="s">
        <v>111</v>
      </c>
      <c r="CZ69" s="131" t="s">
        <v>111</v>
      </c>
      <c r="DA69" s="131" t="s">
        <v>111</v>
      </c>
      <c r="DB69" s="131" t="s">
        <v>111</v>
      </c>
      <c r="DC69" s="131" t="s">
        <v>111</v>
      </c>
      <c r="DD69" s="131" t="s">
        <v>111</v>
      </c>
      <c r="DE69" s="131" t="s">
        <v>111</v>
      </c>
      <c r="DF69" s="131" t="s">
        <v>111</v>
      </c>
      <c r="DG69" s="131" t="s">
        <v>115</v>
      </c>
      <c r="DH69" s="131" t="s">
        <v>111</v>
      </c>
      <c r="DI69" s="131" t="s">
        <v>111</v>
      </c>
      <c r="DJ69" s="131" t="s">
        <v>115</v>
      </c>
      <c r="DK69" s="131" t="s">
        <v>111</v>
      </c>
      <c r="DL69" s="131" t="s">
        <v>111</v>
      </c>
      <c r="DM69" s="131" t="s">
        <v>111</v>
      </c>
      <c r="DN69" s="131" t="s">
        <v>111</v>
      </c>
      <c r="DO69" s="131" t="s">
        <v>111</v>
      </c>
      <c r="DP69" s="131" t="s">
        <v>111</v>
      </c>
      <c r="DQ69" s="131" t="s">
        <v>111</v>
      </c>
      <c r="DR69" s="131" t="s">
        <v>111</v>
      </c>
      <c r="DS69" s="131" t="s">
        <v>111</v>
      </c>
      <c r="DT69" s="131" t="s">
        <v>111</v>
      </c>
      <c r="DU69" s="131" t="s">
        <v>111</v>
      </c>
      <c r="DV69" s="132" t="s">
        <v>111</v>
      </c>
      <c r="DW69" s="132" t="s">
        <v>111</v>
      </c>
      <c r="DX69" s="132" t="s">
        <v>111</v>
      </c>
      <c r="DY69" s="132" t="s">
        <v>111</v>
      </c>
      <c r="DZ69" s="132" t="s">
        <v>111</v>
      </c>
      <c r="EA69" s="132" t="s">
        <v>111</v>
      </c>
      <c r="EB69" s="132" t="s">
        <v>111</v>
      </c>
      <c r="EC69" s="132" t="s">
        <v>111</v>
      </c>
      <c r="ED69" s="132" t="s">
        <v>111</v>
      </c>
      <c r="EE69" s="132" t="s">
        <v>111</v>
      </c>
      <c r="EF69" s="132" t="s">
        <v>111</v>
      </c>
      <c r="EG69" s="132" t="s">
        <v>111</v>
      </c>
      <c r="EH69" s="132" t="s">
        <v>111</v>
      </c>
      <c r="EI69" s="132" t="s">
        <v>111</v>
      </c>
      <c r="EJ69" s="132" t="s">
        <v>111</v>
      </c>
      <c r="EK69" s="132" t="s">
        <v>111</v>
      </c>
      <c r="EL69" s="132" t="s">
        <v>111</v>
      </c>
      <c r="EM69" s="132" t="s">
        <v>111</v>
      </c>
      <c r="EN69" s="132" t="s">
        <v>111</v>
      </c>
      <c r="EO69" s="132" t="s">
        <v>111</v>
      </c>
      <c r="EP69" s="132" t="s">
        <v>111</v>
      </c>
      <c r="EQ69" s="132" t="s">
        <v>111</v>
      </c>
      <c r="ER69" s="132" t="s">
        <v>111</v>
      </c>
      <c r="ES69" s="132" t="s">
        <v>111</v>
      </c>
      <c r="ET69" s="132" t="s">
        <v>115</v>
      </c>
      <c r="EU69" s="132" t="s">
        <v>111</v>
      </c>
      <c r="EV69" s="132" t="s">
        <v>111</v>
      </c>
      <c r="EW69" s="132" t="s">
        <v>111</v>
      </c>
      <c r="EX69" s="132" t="s">
        <v>111</v>
      </c>
      <c r="EY69" s="132" t="s">
        <v>115</v>
      </c>
      <c r="EZ69" s="132" t="s">
        <v>111</v>
      </c>
      <c r="FA69" s="132" t="s">
        <v>111</v>
      </c>
      <c r="FB69" s="132" t="s">
        <v>111</v>
      </c>
      <c r="FC69" s="132" t="s">
        <v>111</v>
      </c>
      <c r="FD69" s="132" t="s">
        <v>111</v>
      </c>
      <c r="FE69" s="132" t="s">
        <v>111</v>
      </c>
      <c r="FF69" s="132" t="s">
        <v>111</v>
      </c>
      <c r="FG69" s="132" t="s">
        <v>111</v>
      </c>
      <c r="FH69" s="132" t="s">
        <v>111</v>
      </c>
      <c r="FI69" s="136"/>
      <c r="FJ69" s="138" t="str">
        <f t="shared" si="5"/>
        <v>CUMPLE</v>
      </c>
      <c r="FK69" s="138" t="str">
        <f t="shared" si="6"/>
        <v>CUMPLE</v>
      </c>
      <c r="FL69" s="138" t="str">
        <f t="shared" si="7"/>
        <v>CUMPLE</v>
      </c>
      <c r="FM69" s="138" t="str">
        <f t="shared" si="8"/>
        <v>CUMPLE</v>
      </c>
      <c r="FN69" s="138" t="str">
        <f t="shared" si="9"/>
        <v>CUMPLE</v>
      </c>
      <c r="FO69" s="138" t="str">
        <f t="shared" si="10"/>
        <v>CUMPLE</v>
      </c>
      <c r="FP69" s="138" t="str">
        <f t="shared" si="11"/>
        <v>CUMPLE</v>
      </c>
      <c r="FQ69" s="138" t="str">
        <f t="shared" si="12"/>
        <v>NO CUMPLE</v>
      </c>
      <c r="FR69" s="138" t="str">
        <f t="shared" si="13"/>
        <v>CUMPLE</v>
      </c>
      <c r="FS69" s="138" t="str">
        <f t="shared" si="14"/>
        <v>CUMPLE</v>
      </c>
      <c r="FT69" s="138" t="str">
        <f t="shared" si="15"/>
        <v>CUMPLE</v>
      </c>
      <c r="FU69" s="138" t="str">
        <f t="shared" si="16"/>
        <v>CUMPLE</v>
      </c>
      <c r="FV69" s="138" t="str">
        <f t="shared" si="17"/>
        <v>NO CUMPLE</v>
      </c>
      <c r="FW69" s="138" t="str">
        <f t="shared" si="18"/>
        <v>CUMPLE</v>
      </c>
      <c r="FX69" s="138" t="str">
        <f t="shared" si="19"/>
        <v>CUMPLE</v>
      </c>
      <c r="FY69" s="138" t="str">
        <f t="shared" si="20"/>
        <v>CUMPLE</v>
      </c>
      <c r="FZ69" s="138" t="str">
        <f t="shared" si="21"/>
        <v>NO CUMPLE</v>
      </c>
      <c r="GA69" s="138" t="str">
        <f t="shared" si="22"/>
        <v>NO CUMPLE</v>
      </c>
      <c r="GB69" s="138" t="str">
        <f t="shared" si="23"/>
        <v>CUMPLE</v>
      </c>
      <c r="GC69" s="138" t="str">
        <f t="shared" si="24"/>
        <v>NO CUMPLE</v>
      </c>
      <c r="GD69" s="138" t="str">
        <f t="shared" si="25"/>
        <v>CUMPLE</v>
      </c>
      <c r="GE69" s="138" t="str">
        <f t="shared" si="26"/>
        <v>CUMPLE</v>
      </c>
      <c r="GF69" s="138" t="str">
        <f t="shared" si="27"/>
        <v>CUMPLE</v>
      </c>
      <c r="GG69" s="138" t="str">
        <f t="shared" si="28"/>
        <v>CUMPLE</v>
      </c>
      <c r="GH69" s="138" t="str">
        <f t="shared" si="29"/>
        <v>NO CUMPLE</v>
      </c>
      <c r="GI69" s="138" t="str">
        <f t="shared" si="30"/>
        <v>CUMPLE</v>
      </c>
      <c r="GJ69" s="138" t="str">
        <f t="shared" si="31"/>
        <v>CUMPLE</v>
      </c>
      <c r="GK69" s="138" t="str">
        <f t="shared" si="32"/>
        <v>NO CUMPLE</v>
      </c>
      <c r="GL69" s="138" t="str">
        <f t="shared" si="33"/>
        <v>CUMPLE</v>
      </c>
      <c r="GM69" s="138" t="str">
        <f t="shared" si="34"/>
        <v>NO CUMPLE</v>
      </c>
      <c r="GN69" s="138" t="str">
        <f t="shared" si="35"/>
        <v>CUMPLE</v>
      </c>
      <c r="GO69" s="138" t="str">
        <f t="shared" si="36"/>
        <v>CUMPLE</v>
      </c>
      <c r="GP69" s="138" t="str">
        <f t="shared" si="37"/>
        <v>CUMPLE</v>
      </c>
      <c r="GQ69" s="138" t="str">
        <f t="shared" si="38"/>
        <v>CUMPLE</v>
      </c>
      <c r="GR69" s="138" t="str">
        <f t="shared" si="39"/>
        <v>CUMPLE</v>
      </c>
      <c r="GS69" s="138" t="str">
        <f t="shared" si="40"/>
        <v>CUMPLE</v>
      </c>
      <c r="GT69" s="138" t="str">
        <f t="shared" si="41"/>
        <v>CUMPLE</v>
      </c>
      <c r="GU69" s="138" t="str">
        <f t="shared" si="42"/>
        <v>CUMPLE</v>
      </c>
      <c r="GV69" s="138" t="str">
        <f t="shared" si="43"/>
        <v>CUMPLE</v>
      </c>
      <c r="GW69" s="141"/>
      <c r="GX69" s="124" t="s">
        <v>369</v>
      </c>
      <c r="GY69" s="124" t="s">
        <v>369</v>
      </c>
      <c r="GZ69" s="124" t="s">
        <v>369</v>
      </c>
      <c r="HA69" s="124" t="s">
        <v>369</v>
      </c>
      <c r="HB69" s="124" t="s">
        <v>369</v>
      </c>
      <c r="HC69" s="124" t="s">
        <v>369</v>
      </c>
      <c r="HD69" s="124" t="s">
        <v>369</v>
      </c>
      <c r="HE69" s="124" t="s">
        <v>369</v>
      </c>
      <c r="HF69" s="124" t="s">
        <v>111</v>
      </c>
      <c r="HG69" s="124" t="s">
        <v>369</v>
      </c>
      <c r="HH69" s="124" t="s">
        <v>369</v>
      </c>
      <c r="HI69" s="124" t="s">
        <v>369</v>
      </c>
      <c r="HJ69" s="124" t="s">
        <v>369</v>
      </c>
      <c r="HK69" s="124" t="s">
        <v>369</v>
      </c>
      <c r="HL69" s="124" t="s">
        <v>369</v>
      </c>
      <c r="HM69" s="124" t="s">
        <v>111</v>
      </c>
      <c r="HN69" s="124" t="s">
        <v>369</v>
      </c>
      <c r="HO69" s="124" t="s">
        <v>369</v>
      </c>
      <c r="HP69" s="124" t="s">
        <v>369</v>
      </c>
      <c r="HQ69" s="124" t="s">
        <v>369</v>
      </c>
      <c r="HR69" s="124" t="s">
        <v>369</v>
      </c>
      <c r="HS69" s="124" t="s">
        <v>369</v>
      </c>
      <c r="HT69" s="124" t="s">
        <v>369</v>
      </c>
      <c r="HU69" s="124" t="s">
        <v>369</v>
      </c>
      <c r="HV69" s="124" t="s">
        <v>369</v>
      </c>
      <c r="HW69" s="124" t="s">
        <v>369</v>
      </c>
      <c r="HX69" s="124" t="s">
        <v>369</v>
      </c>
      <c r="HY69" s="124" t="s">
        <v>369</v>
      </c>
      <c r="HZ69" s="124" t="s">
        <v>369</v>
      </c>
      <c r="IA69" s="124" t="s">
        <v>369</v>
      </c>
      <c r="IB69" s="124" t="s">
        <v>369</v>
      </c>
      <c r="IC69" s="124" t="s">
        <v>369</v>
      </c>
      <c r="ID69" s="124" t="s">
        <v>369</v>
      </c>
      <c r="IE69" s="124" t="s">
        <v>369</v>
      </c>
      <c r="IF69" s="124" t="s">
        <v>369</v>
      </c>
      <c r="IG69" s="124" t="s">
        <v>369</v>
      </c>
      <c r="IH69" s="124" t="s">
        <v>369</v>
      </c>
      <c r="II69" s="124" t="s">
        <v>369</v>
      </c>
      <c r="IJ69" s="124" t="s">
        <v>369</v>
      </c>
      <c r="IK69" s="142"/>
      <c r="IL69" s="154" t="s">
        <v>369</v>
      </c>
      <c r="IM69" s="154" t="s">
        <v>369</v>
      </c>
      <c r="IN69" s="154" t="s">
        <v>369</v>
      </c>
      <c r="IO69" s="154" t="s">
        <v>369</v>
      </c>
      <c r="IP69" s="154" t="s">
        <v>369</v>
      </c>
      <c r="IQ69" s="154" t="s">
        <v>369</v>
      </c>
      <c r="IR69" s="154" t="s">
        <v>369</v>
      </c>
      <c r="IS69" s="154" t="s">
        <v>369</v>
      </c>
      <c r="IT69" s="159" t="s">
        <v>111</v>
      </c>
      <c r="IU69" s="154" t="s">
        <v>369</v>
      </c>
      <c r="IV69" s="154" t="s">
        <v>369</v>
      </c>
      <c r="IW69" s="154" t="s">
        <v>369</v>
      </c>
      <c r="IX69" s="154" t="s">
        <v>369</v>
      </c>
      <c r="IY69" s="154" t="s">
        <v>369</v>
      </c>
      <c r="IZ69" s="154" t="s">
        <v>369</v>
      </c>
      <c r="JA69" s="159" t="s">
        <v>111</v>
      </c>
      <c r="JB69" s="154" t="s">
        <v>369</v>
      </c>
      <c r="JC69" s="154" t="s">
        <v>369</v>
      </c>
      <c r="JD69" s="154" t="s">
        <v>369</v>
      </c>
      <c r="JE69" s="154" t="s">
        <v>369</v>
      </c>
      <c r="JF69" s="154" t="s">
        <v>369</v>
      </c>
      <c r="JG69" s="154" t="s">
        <v>369</v>
      </c>
      <c r="JH69" s="154" t="s">
        <v>369</v>
      </c>
      <c r="JI69" s="154" t="s">
        <v>369</v>
      </c>
      <c r="JJ69" s="154" t="s">
        <v>369</v>
      </c>
      <c r="JK69" s="154" t="s">
        <v>369</v>
      </c>
      <c r="JL69" s="154" t="s">
        <v>369</v>
      </c>
      <c r="JM69" s="154" t="s">
        <v>369</v>
      </c>
      <c r="JN69" s="154" t="s">
        <v>369</v>
      </c>
      <c r="JO69" s="154" t="s">
        <v>369</v>
      </c>
      <c r="JP69" s="154" t="s">
        <v>369</v>
      </c>
      <c r="JQ69" s="154" t="s">
        <v>369</v>
      </c>
      <c r="JR69" s="154" t="s">
        <v>369</v>
      </c>
      <c r="JS69" s="154" t="s">
        <v>369</v>
      </c>
      <c r="JT69" s="154" t="s">
        <v>369</v>
      </c>
      <c r="JU69" s="154" t="s">
        <v>369</v>
      </c>
      <c r="JV69" s="154" t="s">
        <v>369</v>
      </c>
      <c r="JW69" s="154" t="s">
        <v>369</v>
      </c>
      <c r="JX69" s="154" t="s">
        <v>369</v>
      </c>
      <c r="JY69" s="164"/>
      <c r="JZ69" s="166" t="str">
        <f t="shared" si="44"/>
        <v/>
      </c>
      <c r="KA69" s="166" t="str">
        <f t="shared" si="45"/>
        <v/>
      </c>
      <c r="KB69" s="166" t="str">
        <f t="shared" si="46"/>
        <v/>
      </c>
      <c r="KC69" s="166" t="str">
        <f t="shared" si="47"/>
        <v/>
      </c>
      <c r="KD69" s="166" t="str">
        <f t="shared" si="48"/>
        <v/>
      </c>
      <c r="KE69" s="166" t="str">
        <f t="shared" si="49"/>
        <v/>
      </c>
      <c r="KF69" s="166" t="str">
        <f t="shared" si="50"/>
        <v/>
      </c>
      <c r="KG69" s="166" t="str">
        <f t="shared" si="51"/>
        <v/>
      </c>
      <c r="KH69" s="166">
        <f t="shared" si="52"/>
        <v>2505377.21</v>
      </c>
      <c r="KI69" s="166" t="str">
        <f t="shared" si="53"/>
        <v/>
      </c>
      <c r="KJ69" s="166" t="str">
        <f t="shared" si="54"/>
        <v/>
      </c>
      <c r="KK69" s="166" t="str">
        <f t="shared" si="55"/>
        <v/>
      </c>
      <c r="KL69" s="166" t="str">
        <f t="shared" si="56"/>
        <v/>
      </c>
      <c r="KM69" s="166" t="str">
        <f t="shared" si="57"/>
        <v/>
      </c>
      <c r="KN69" s="166" t="str">
        <f t="shared" si="58"/>
        <v/>
      </c>
      <c r="KO69" s="166">
        <f t="shared" si="59"/>
        <v>2380000</v>
      </c>
      <c r="KP69" s="166" t="str">
        <f t="shared" si="60"/>
        <v/>
      </c>
      <c r="KQ69" s="166" t="str">
        <f t="shared" si="61"/>
        <v/>
      </c>
      <c r="KR69" s="166" t="str">
        <f t="shared" si="62"/>
        <v/>
      </c>
      <c r="KS69" s="166" t="str">
        <f t="shared" si="63"/>
        <v/>
      </c>
      <c r="KT69" s="166" t="str">
        <f t="shared" si="64"/>
        <v/>
      </c>
      <c r="KU69" s="166" t="str">
        <f t="shared" si="65"/>
        <v/>
      </c>
      <c r="KV69" s="166" t="str">
        <f t="shared" si="66"/>
        <v/>
      </c>
      <c r="KW69" s="166" t="str">
        <f t="shared" si="67"/>
        <v/>
      </c>
      <c r="KX69" s="166" t="str">
        <f t="shared" si="68"/>
        <v/>
      </c>
      <c r="KY69" s="166" t="str">
        <f t="shared" si="69"/>
        <v/>
      </c>
      <c r="KZ69" s="166" t="str">
        <f t="shared" si="70"/>
        <v/>
      </c>
      <c r="LA69" s="166" t="str">
        <f t="shared" si="71"/>
        <v/>
      </c>
      <c r="LB69" s="166" t="str">
        <f t="shared" si="72"/>
        <v/>
      </c>
      <c r="LC69" s="166" t="str">
        <f t="shared" si="73"/>
        <v/>
      </c>
      <c r="LD69" s="166" t="str">
        <f t="shared" si="74"/>
        <v/>
      </c>
      <c r="LE69" s="166" t="str">
        <f t="shared" si="75"/>
        <v/>
      </c>
      <c r="LF69" s="166" t="str">
        <f t="shared" si="76"/>
        <v/>
      </c>
      <c r="LG69" s="166" t="str">
        <f t="shared" si="77"/>
        <v/>
      </c>
      <c r="LH69" s="166" t="str">
        <f t="shared" si="78"/>
        <v/>
      </c>
      <c r="LI69" s="166" t="str">
        <f t="shared" si="79"/>
        <v/>
      </c>
      <c r="LJ69" s="166" t="str">
        <f t="shared" si="80"/>
        <v/>
      </c>
      <c r="LK69" s="166" t="str">
        <f t="shared" si="81"/>
        <v/>
      </c>
      <c r="LL69" s="166" t="str">
        <f t="shared" si="82"/>
        <v/>
      </c>
      <c r="LM69" s="168">
        <f t="shared" si="83"/>
        <v>2380000</v>
      </c>
      <c r="LN69" s="115"/>
      <c r="LO69" s="115"/>
      <c r="LP69" s="115"/>
      <c r="LQ69" s="115"/>
      <c r="LR69" s="115"/>
      <c r="LS69" s="115"/>
      <c r="LT69" s="115"/>
      <c r="LU69" s="115"/>
      <c r="LV69" s="115">
        <v>61</v>
      </c>
      <c r="LW69" s="115"/>
      <c r="LX69" s="115"/>
      <c r="LY69" s="115"/>
      <c r="LZ69" s="115"/>
      <c r="MA69" s="115"/>
      <c r="MB69" s="115"/>
      <c r="MC69" s="115">
        <v>24</v>
      </c>
      <c r="MD69" s="115"/>
      <c r="ME69" s="115"/>
      <c r="MF69" s="115"/>
      <c r="MG69" s="115"/>
      <c r="MH69" s="115"/>
      <c r="MI69" s="115"/>
      <c r="MJ69" s="115"/>
      <c r="MK69" s="115"/>
      <c r="ML69" s="115"/>
      <c r="MM69" s="115"/>
      <c r="MN69" s="115"/>
      <c r="MO69" s="115"/>
      <c r="MP69" s="115"/>
      <c r="MQ69" s="115"/>
      <c r="MR69" s="115"/>
      <c r="MS69" s="115"/>
      <c r="MT69" s="115"/>
      <c r="MU69" s="115"/>
      <c r="MV69" s="115"/>
      <c r="MW69" s="115"/>
      <c r="MX69" s="115"/>
      <c r="MY69" s="115"/>
      <c r="MZ69" s="115"/>
      <c r="NA69" s="142"/>
      <c r="NB69" s="115">
        <f t="shared" si="84"/>
        <v>0</v>
      </c>
      <c r="NC69" s="115">
        <f t="shared" si="85"/>
        <v>0</v>
      </c>
      <c r="ND69" s="115">
        <f t="shared" si="86"/>
        <v>0</v>
      </c>
      <c r="NE69" s="115">
        <f t="shared" si="87"/>
        <v>0</v>
      </c>
      <c r="NF69" s="115">
        <f t="shared" si="88"/>
        <v>0</v>
      </c>
      <c r="NG69" s="115">
        <f t="shared" si="89"/>
        <v>0</v>
      </c>
      <c r="NH69" s="115">
        <f t="shared" si="90"/>
        <v>0</v>
      </c>
      <c r="NI69" s="115">
        <f t="shared" si="91"/>
        <v>0</v>
      </c>
      <c r="NJ69" s="115">
        <f t="shared" si="92"/>
        <v>55</v>
      </c>
      <c r="NK69" s="115">
        <f t="shared" si="93"/>
        <v>0</v>
      </c>
      <c r="NL69" s="115">
        <f t="shared" si="94"/>
        <v>0</v>
      </c>
      <c r="NM69" s="115">
        <f t="shared" si="95"/>
        <v>0</v>
      </c>
      <c r="NN69" s="115">
        <f t="shared" si="96"/>
        <v>0</v>
      </c>
      <c r="NO69" s="115">
        <f t="shared" si="97"/>
        <v>0</v>
      </c>
      <c r="NP69" s="115">
        <f t="shared" si="98"/>
        <v>0</v>
      </c>
      <c r="NQ69" s="115">
        <f t="shared" si="99"/>
        <v>0</v>
      </c>
      <c r="NR69" s="115">
        <f t="shared" si="100"/>
        <v>0</v>
      </c>
      <c r="NS69" s="115">
        <f t="shared" si="101"/>
        <v>0</v>
      </c>
      <c r="NT69" s="115">
        <f t="shared" si="102"/>
        <v>0</v>
      </c>
      <c r="NU69" s="115">
        <f t="shared" si="103"/>
        <v>0</v>
      </c>
      <c r="NV69" s="115">
        <f t="shared" si="104"/>
        <v>0</v>
      </c>
      <c r="NW69" s="115">
        <f t="shared" si="105"/>
        <v>0</v>
      </c>
      <c r="NX69" s="115">
        <f t="shared" si="106"/>
        <v>0</v>
      </c>
      <c r="NY69" s="115">
        <f t="shared" si="107"/>
        <v>0</v>
      </c>
      <c r="NZ69" s="115">
        <f t="shared" si="108"/>
        <v>0</v>
      </c>
      <c r="OA69" s="115">
        <f t="shared" si="109"/>
        <v>0</v>
      </c>
      <c r="OB69" s="115">
        <f t="shared" si="110"/>
        <v>0</v>
      </c>
      <c r="OC69" s="115">
        <f t="shared" si="111"/>
        <v>0</v>
      </c>
      <c r="OD69" s="115">
        <f t="shared" si="112"/>
        <v>0</v>
      </c>
      <c r="OE69" s="115">
        <f t="shared" si="113"/>
        <v>0</v>
      </c>
      <c r="OF69" s="115">
        <f t="shared" si="114"/>
        <v>0</v>
      </c>
      <c r="OG69" s="115">
        <f t="shared" si="115"/>
        <v>0</v>
      </c>
      <c r="OH69" s="115">
        <f t="shared" si="116"/>
        <v>0</v>
      </c>
      <c r="OI69" s="115">
        <f t="shared" si="117"/>
        <v>0</v>
      </c>
      <c r="OJ69" s="115">
        <f t="shared" si="118"/>
        <v>0</v>
      </c>
      <c r="OK69" s="115">
        <f t="shared" si="119"/>
        <v>0</v>
      </c>
      <c r="OL69" s="115">
        <f t="shared" si="120"/>
        <v>0</v>
      </c>
      <c r="OM69" s="115">
        <f t="shared" si="121"/>
        <v>0</v>
      </c>
      <c r="ON69" s="115">
        <f t="shared" si="122"/>
        <v>0</v>
      </c>
      <c r="OO69" s="142"/>
      <c r="OP69" s="170" t="str">
        <f t="shared" si="123"/>
        <v/>
      </c>
      <c r="OQ69" s="170" t="str">
        <f t="shared" si="124"/>
        <v/>
      </c>
      <c r="OR69" s="170" t="str">
        <f t="shared" si="125"/>
        <v/>
      </c>
      <c r="OS69" s="170" t="str">
        <f t="shared" si="126"/>
        <v/>
      </c>
      <c r="OT69" s="170" t="str">
        <f t="shared" si="127"/>
        <v/>
      </c>
      <c r="OU69" s="170" t="str">
        <f t="shared" si="128"/>
        <v/>
      </c>
      <c r="OV69" s="170" t="str">
        <f t="shared" si="129"/>
        <v/>
      </c>
      <c r="OW69" s="170" t="str">
        <f t="shared" si="130"/>
        <v/>
      </c>
      <c r="OX69" s="170">
        <f t="shared" si="131"/>
        <v>42.748053894846436</v>
      </c>
      <c r="OY69" s="170" t="str">
        <f t="shared" si="132"/>
        <v/>
      </c>
      <c r="OZ69" s="170" t="str">
        <f t="shared" si="133"/>
        <v/>
      </c>
      <c r="PA69" s="170" t="str">
        <f t="shared" si="134"/>
        <v/>
      </c>
      <c r="PB69" s="170" t="str">
        <f t="shared" si="135"/>
        <v/>
      </c>
      <c r="PC69" s="170" t="str">
        <f t="shared" si="136"/>
        <v/>
      </c>
      <c r="PD69" s="170" t="str">
        <f t="shared" si="137"/>
        <v/>
      </c>
      <c r="PE69" s="170">
        <f t="shared" si="138"/>
        <v>45</v>
      </c>
      <c r="PF69" s="170" t="str">
        <f t="shared" si="139"/>
        <v/>
      </c>
      <c r="PG69" s="170" t="str">
        <f t="shared" si="140"/>
        <v/>
      </c>
      <c r="PH69" s="170" t="str">
        <f t="shared" si="141"/>
        <v/>
      </c>
      <c r="PI69" s="170" t="str">
        <f t="shared" si="142"/>
        <v/>
      </c>
      <c r="PJ69" s="170" t="str">
        <f t="shared" si="143"/>
        <v/>
      </c>
      <c r="PK69" s="170" t="str">
        <f t="shared" si="144"/>
        <v/>
      </c>
      <c r="PL69" s="170" t="str">
        <f t="shared" si="145"/>
        <v/>
      </c>
      <c r="PM69" s="170" t="str">
        <f t="shared" si="146"/>
        <v/>
      </c>
      <c r="PN69" s="170" t="str">
        <f t="shared" si="147"/>
        <v/>
      </c>
      <c r="PO69" s="170" t="str">
        <f t="shared" si="148"/>
        <v/>
      </c>
      <c r="PP69" s="170" t="str">
        <f t="shared" si="149"/>
        <v/>
      </c>
      <c r="PQ69" s="170" t="str">
        <f t="shared" si="150"/>
        <v/>
      </c>
      <c r="PR69" s="170" t="str">
        <f t="shared" si="151"/>
        <v/>
      </c>
      <c r="PS69" s="170" t="str">
        <f t="shared" si="152"/>
        <v/>
      </c>
      <c r="PT69" s="170" t="str">
        <f t="shared" si="153"/>
        <v/>
      </c>
      <c r="PU69" s="170" t="str">
        <f t="shared" si="154"/>
        <v/>
      </c>
      <c r="PV69" s="170" t="str">
        <f t="shared" si="155"/>
        <v/>
      </c>
      <c r="PW69" s="170" t="str">
        <f t="shared" si="156"/>
        <v/>
      </c>
      <c r="PX69" s="170" t="str">
        <f t="shared" si="157"/>
        <v/>
      </c>
      <c r="PY69" s="170" t="str">
        <f t="shared" si="158"/>
        <v/>
      </c>
      <c r="PZ69" s="170" t="str">
        <f t="shared" si="159"/>
        <v/>
      </c>
      <c r="QA69" s="170" t="str">
        <f t="shared" si="160"/>
        <v/>
      </c>
      <c r="QB69" s="170" t="str">
        <f t="shared" si="161"/>
        <v/>
      </c>
      <c r="QC69" s="172"/>
      <c r="QD69" s="171" t="str">
        <f t="shared" si="162"/>
        <v/>
      </c>
      <c r="QE69" s="172" t="str">
        <f t="shared" si="163"/>
        <v/>
      </c>
      <c r="QF69" s="172" t="str">
        <f t="shared" si="164"/>
        <v/>
      </c>
      <c r="QG69" s="172" t="str">
        <f t="shared" si="165"/>
        <v/>
      </c>
      <c r="QH69" s="172" t="str">
        <f t="shared" si="166"/>
        <v/>
      </c>
      <c r="QI69" s="172" t="str">
        <f t="shared" si="167"/>
        <v/>
      </c>
      <c r="QJ69" s="172" t="str">
        <f t="shared" si="168"/>
        <v/>
      </c>
      <c r="QK69" s="172" t="str">
        <f t="shared" si="169"/>
        <v/>
      </c>
      <c r="QL69" s="172">
        <f t="shared" si="170"/>
        <v>97.748053894846436</v>
      </c>
      <c r="QM69" s="172" t="str">
        <f t="shared" si="171"/>
        <v/>
      </c>
      <c r="QN69" s="172" t="str">
        <f t="shared" si="172"/>
        <v/>
      </c>
      <c r="QO69" s="172" t="str">
        <f t="shared" si="173"/>
        <v/>
      </c>
      <c r="QP69" s="172" t="str">
        <f t="shared" si="174"/>
        <v/>
      </c>
      <c r="QQ69" s="172" t="str">
        <f t="shared" si="175"/>
        <v/>
      </c>
      <c r="QR69" s="172" t="str">
        <f t="shared" si="176"/>
        <v/>
      </c>
      <c r="QS69" s="172">
        <f t="shared" si="177"/>
        <v>45</v>
      </c>
      <c r="QT69" s="172" t="str">
        <f t="shared" si="178"/>
        <v/>
      </c>
      <c r="QU69" s="172" t="str">
        <f t="shared" si="179"/>
        <v/>
      </c>
      <c r="QV69" s="172" t="str">
        <f t="shared" si="180"/>
        <v/>
      </c>
      <c r="QW69" s="172" t="str">
        <f t="shared" si="181"/>
        <v/>
      </c>
      <c r="QX69" s="172" t="str">
        <f t="shared" si="182"/>
        <v/>
      </c>
      <c r="QY69" s="172" t="str">
        <f t="shared" si="183"/>
        <v/>
      </c>
      <c r="QZ69" s="172" t="str">
        <f t="shared" si="184"/>
        <v/>
      </c>
      <c r="RA69" s="172" t="str">
        <f t="shared" si="185"/>
        <v/>
      </c>
      <c r="RB69" s="172" t="str">
        <f t="shared" si="186"/>
        <v/>
      </c>
      <c r="RC69" s="172" t="str">
        <f t="shared" si="187"/>
        <v/>
      </c>
      <c r="RD69" s="172" t="str">
        <f t="shared" si="188"/>
        <v/>
      </c>
      <c r="RE69" s="172" t="str">
        <f t="shared" si="189"/>
        <v/>
      </c>
      <c r="RF69" s="172" t="str">
        <f t="shared" si="190"/>
        <v/>
      </c>
      <c r="RG69" s="172" t="str">
        <f t="shared" si="191"/>
        <v/>
      </c>
      <c r="RH69" s="172" t="str">
        <f t="shared" si="192"/>
        <v/>
      </c>
      <c r="RI69" s="172" t="str">
        <f t="shared" si="193"/>
        <v/>
      </c>
      <c r="RJ69" s="172" t="str">
        <f t="shared" si="194"/>
        <v/>
      </c>
      <c r="RK69" s="172" t="str">
        <f t="shared" si="195"/>
        <v/>
      </c>
      <c r="RL69" s="172" t="str">
        <f t="shared" si="196"/>
        <v/>
      </c>
      <c r="RM69" s="172" t="str">
        <f t="shared" si="197"/>
        <v/>
      </c>
      <c r="RN69" s="172" t="str">
        <f t="shared" si="198"/>
        <v/>
      </c>
      <c r="RO69" s="172" t="str">
        <f t="shared" si="199"/>
        <v/>
      </c>
      <c r="RP69" s="172" t="str">
        <f t="shared" si="200"/>
        <v/>
      </c>
      <c r="RQ69" s="173">
        <f t="shared" si="201"/>
        <v>97.748053894846436</v>
      </c>
      <c r="RR69" s="21" t="str">
        <f t="shared" si="202"/>
        <v/>
      </c>
      <c r="RS69" s="21" t="str">
        <f t="shared" si="203"/>
        <v>CARLOS ARTURO MARTINEZ MARTINEZ - CAMNET</v>
      </c>
      <c r="RT69" s="21" t="str">
        <f t="shared" si="204"/>
        <v/>
      </c>
      <c r="RU69" s="21" t="str">
        <f t="shared" si="205"/>
        <v/>
      </c>
      <c r="RV69" s="21" t="str">
        <f t="shared" si="206"/>
        <v/>
      </c>
      <c r="RW69" s="21" t="str">
        <f t="shared" si="207"/>
        <v/>
      </c>
      <c r="RX69" s="174" t="str">
        <f t="shared" si="208"/>
        <v>CARLOS ARTURO MARTINEZ MARTINEZ - CAMNET</v>
      </c>
      <c r="RY69" s="175" t="str">
        <f t="shared" si="209"/>
        <v/>
      </c>
      <c r="RZ69" s="175">
        <f t="shared" si="210"/>
        <v>2505377.21</v>
      </c>
      <c r="SA69" s="175" t="str">
        <f t="shared" si="211"/>
        <v/>
      </c>
      <c r="SB69" s="175" t="str">
        <f t="shared" si="212"/>
        <v/>
      </c>
      <c r="SC69" s="175" t="str">
        <f t="shared" si="213"/>
        <v/>
      </c>
      <c r="SD69" s="175" t="str">
        <f t="shared" si="214"/>
        <v/>
      </c>
      <c r="SE69" s="175">
        <f t="shared" si="215"/>
        <v>2505377.21</v>
      </c>
      <c r="SF69" s="176"/>
    </row>
    <row r="70" spans="1:500" ht="21" hidden="1">
      <c r="A70" s="75">
        <v>60</v>
      </c>
      <c r="B70" s="83" t="s">
        <v>227</v>
      </c>
      <c r="C70" s="98" t="s">
        <v>234</v>
      </c>
      <c r="D70" s="84" t="s">
        <v>232</v>
      </c>
      <c r="E70" s="76" t="s">
        <v>236</v>
      </c>
      <c r="F70" s="90">
        <v>6</v>
      </c>
      <c r="G70" s="106">
        <v>152312779.07999998</v>
      </c>
      <c r="H70" s="109" t="s">
        <v>369</v>
      </c>
      <c r="I70" s="109" t="s">
        <v>369</v>
      </c>
      <c r="J70" s="109" t="s">
        <v>369</v>
      </c>
      <c r="K70" s="109" t="s">
        <v>369</v>
      </c>
      <c r="L70" s="109" t="s">
        <v>369</v>
      </c>
      <c r="M70" s="109" t="s">
        <v>369</v>
      </c>
      <c r="N70" s="109" t="s">
        <v>369</v>
      </c>
      <c r="O70" s="109" t="s">
        <v>369</v>
      </c>
      <c r="P70" s="110">
        <v>142154022.78</v>
      </c>
      <c r="Q70" s="109" t="s">
        <v>369</v>
      </c>
      <c r="R70" s="109" t="s">
        <v>369</v>
      </c>
      <c r="S70" s="109" t="s">
        <v>369</v>
      </c>
      <c r="T70" s="109" t="s">
        <v>369</v>
      </c>
      <c r="U70" s="109" t="s">
        <v>369</v>
      </c>
      <c r="V70" s="109" t="s">
        <v>369</v>
      </c>
      <c r="W70" s="114">
        <v>139230000</v>
      </c>
      <c r="X70" s="109" t="s">
        <v>369</v>
      </c>
      <c r="Y70" s="109" t="s">
        <v>369</v>
      </c>
      <c r="Z70" s="109" t="s">
        <v>369</v>
      </c>
      <c r="AA70" s="109" t="s">
        <v>369</v>
      </c>
      <c r="AB70" s="109" t="s">
        <v>369</v>
      </c>
      <c r="AC70" s="109" t="s">
        <v>369</v>
      </c>
      <c r="AD70" s="109" t="s">
        <v>369</v>
      </c>
      <c r="AE70" s="109" t="s">
        <v>369</v>
      </c>
      <c r="AF70" s="109" t="s">
        <v>369</v>
      </c>
      <c r="AG70" s="109" t="s">
        <v>369</v>
      </c>
      <c r="AH70" s="109" t="s">
        <v>369</v>
      </c>
      <c r="AI70" s="109" t="s">
        <v>369</v>
      </c>
      <c r="AJ70" s="109" t="s">
        <v>369</v>
      </c>
      <c r="AK70" s="109" t="s">
        <v>369</v>
      </c>
      <c r="AL70" s="109" t="s">
        <v>369</v>
      </c>
      <c r="AM70" s="109" t="s">
        <v>369</v>
      </c>
      <c r="AN70" s="109" t="s">
        <v>369</v>
      </c>
      <c r="AO70" s="109" t="s">
        <v>369</v>
      </c>
      <c r="AP70" s="109" t="s">
        <v>369</v>
      </c>
      <c r="AQ70" s="109" t="s">
        <v>369</v>
      </c>
      <c r="AR70" s="109" t="s">
        <v>369</v>
      </c>
      <c r="AS70" s="109" t="s">
        <v>369</v>
      </c>
      <c r="AT70" s="109" t="s">
        <v>369</v>
      </c>
      <c r="AU70" s="144"/>
      <c r="AV70" s="130" t="s">
        <v>111</v>
      </c>
      <c r="AW70" s="130" t="s">
        <v>111</v>
      </c>
      <c r="AX70" s="130" t="s">
        <v>111</v>
      </c>
      <c r="AY70" s="130" t="s">
        <v>111</v>
      </c>
      <c r="AZ70" s="130" t="s">
        <v>111</v>
      </c>
      <c r="BA70" s="130" t="s">
        <v>111</v>
      </c>
      <c r="BB70" s="130" t="s">
        <v>111</v>
      </c>
      <c r="BC70" s="130" t="s">
        <v>115</v>
      </c>
      <c r="BD70" s="130" t="s">
        <v>111</v>
      </c>
      <c r="BE70" s="130" t="s">
        <v>111</v>
      </c>
      <c r="BF70" s="130" t="s">
        <v>111</v>
      </c>
      <c r="BG70" s="130" t="s">
        <v>111</v>
      </c>
      <c r="BH70" s="130" t="s">
        <v>115</v>
      </c>
      <c r="BI70" s="130" t="s">
        <v>111</v>
      </c>
      <c r="BJ70" s="130" t="s">
        <v>111</v>
      </c>
      <c r="BK70" s="130" t="s">
        <v>111</v>
      </c>
      <c r="BL70" s="130" t="s">
        <v>115</v>
      </c>
      <c r="BM70" s="130" t="s">
        <v>115</v>
      </c>
      <c r="BN70" s="130" t="s">
        <v>111</v>
      </c>
      <c r="BO70" s="130" t="s">
        <v>115</v>
      </c>
      <c r="BP70" s="130" t="s">
        <v>111</v>
      </c>
      <c r="BQ70" s="130" t="s">
        <v>111</v>
      </c>
      <c r="BR70" s="130" t="s">
        <v>111</v>
      </c>
      <c r="BS70" s="130" t="s">
        <v>111</v>
      </c>
      <c r="BT70" s="130" t="s">
        <v>111</v>
      </c>
      <c r="BU70" s="130" t="s">
        <v>111</v>
      </c>
      <c r="BV70" s="130" t="s">
        <v>111</v>
      </c>
      <c r="BW70" s="130" t="s">
        <v>111</v>
      </c>
      <c r="BX70" s="130" t="s">
        <v>111</v>
      </c>
      <c r="BY70" s="130" t="s">
        <v>115</v>
      </c>
      <c r="BZ70" s="130" t="s">
        <v>111</v>
      </c>
      <c r="CA70" s="130" t="s">
        <v>111</v>
      </c>
      <c r="CB70" s="130" t="s">
        <v>111</v>
      </c>
      <c r="CC70" s="130" t="s">
        <v>111</v>
      </c>
      <c r="CD70" s="130" t="s">
        <v>111</v>
      </c>
      <c r="CE70" s="130" t="s">
        <v>111</v>
      </c>
      <c r="CF70" s="130" t="s">
        <v>111</v>
      </c>
      <c r="CG70" s="130" t="s">
        <v>111</v>
      </c>
      <c r="CH70" s="130" t="s">
        <v>111</v>
      </c>
      <c r="CI70" s="131" t="s">
        <v>111</v>
      </c>
      <c r="CJ70" s="131" t="s">
        <v>111</v>
      </c>
      <c r="CK70" s="131" t="s">
        <v>111</v>
      </c>
      <c r="CL70" s="131" t="s">
        <v>111</v>
      </c>
      <c r="CM70" s="131" t="s">
        <v>111</v>
      </c>
      <c r="CN70" s="131" t="s">
        <v>111</v>
      </c>
      <c r="CO70" s="131" t="s">
        <v>111</v>
      </c>
      <c r="CP70" s="131" t="s">
        <v>111</v>
      </c>
      <c r="CQ70" s="131" t="s">
        <v>111</v>
      </c>
      <c r="CR70" s="131" t="s">
        <v>111</v>
      </c>
      <c r="CS70" s="131" t="s">
        <v>111</v>
      </c>
      <c r="CT70" s="131" t="s">
        <v>111</v>
      </c>
      <c r="CU70" s="131" t="s">
        <v>115</v>
      </c>
      <c r="CV70" s="131" t="s">
        <v>111</v>
      </c>
      <c r="CW70" s="131" t="s">
        <v>111</v>
      </c>
      <c r="CX70" s="131" t="s">
        <v>111</v>
      </c>
      <c r="CY70" s="131" t="s">
        <v>111</v>
      </c>
      <c r="CZ70" s="131" t="s">
        <v>111</v>
      </c>
      <c r="DA70" s="131" t="s">
        <v>111</v>
      </c>
      <c r="DB70" s="131" t="s">
        <v>111</v>
      </c>
      <c r="DC70" s="131" t="s">
        <v>111</v>
      </c>
      <c r="DD70" s="131" t="s">
        <v>111</v>
      </c>
      <c r="DE70" s="131" t="s">
        <v>111</v>
      </c>
      <c r="DF70" s="131" t="s">
        <v>111</v>
      </c>
      <c r="DG70" s="131" t="s">
        <v>115</v>
      </c>
      <c r="DH70" s="131" t="s">
        <v>111</v>
      </c>
      <c r="DI70" s="131" t="s">
        <v>111</v>
      </c>
      <c r="DJ70" s="131" t="s">
        <v>115</v>
      </c>
      <c r="DK70" s="131" t="s">
        <v>111</v>
      </c>
      <c r="DL70" s="131" t="s">
        <v>111</v>
      </c>
      <c r="DM70" s="131" t="s">
        <v>111</v>
      </c>
      <c r="DN70" s="131" t="s">
        <v>111</v>
      </c>
      <c r="DO70" s="131" t="s">
        <v>111</v>
      </c>
      <c r="DP70" s="131" t="s">
        <v>111</v>
      </c>
      <c r="DQ70" s="131" t="s">
        <v>111</v>
      </c>
      <c r="DR70" s="131" t="s">
        <v>111</v>
      </c>
      <c r="DS70" s="131" t="s">
        <v>111</v>
      </c>
      <c r="DT70" s="131" t="s">
        <v>111</v>
      </c>
      <c r="DU70" s="131" t="s">
        <v>111</v>
      </c>
      <c r="DV70" s="132" t="s">
        <v>111</v>
      </c>
      <c r="DW70" s="132" t="s">
        <v>111</v>
      </c>
      <c r="DX70" s="132" t="s">
        <v>111</v>
      </c>
      <c r="DY70" s="132" t="s">
        <v>111</v>
      </c>
      <c r="DZ70" s="132" t="s">
        <v>111</v>
      </c>
      <c r="EA70" s="132" t="s">
        <v>111</v>
      </c>
      <c r="EB70" s="132" t="s">
        <v>111</v>
      </c>
      <c r="EC70" s="132" t="s">
        <v>111</v>
      </c>
      <c r="ED70" s="132" t="s">
        <v>111</v>
      </c>
      <c r="EE70" s="132" t="s">
        <v>111</v>
      </c>
      <c r="EF70" s="132" t="s">
        <v>111</v>
      </c>
      <c r="EG70" s="132" t="s">
        <v>111</v>
      </c>
      <c r="EH70" s="132" t="s">
        <v>111</v>
      </c>
      <c r="EI70" s="132" t="s">
        <v>111</v>
      </c>
      <c r="EJ70" s="132" t="s">
        <v>111</v>
      </c>
      <c r="EK70" s="132" t="s">
        <v>111</v>
      </c>
      <c r="EL70" s="132" t="s">
        <v>111</v>
      </c>
      <c r="EM70" s="132" t="s">
        <v>111</v>
      </c>
      <c r="EN70" s="132" t="s">
        <v>111</v>
      </c>
      <c r="EO70" s="132" t="s">
        <v>111</v>
      </c>
      <c r="EP70" s="132" t="s">
        <v>111</v>
      </c>
      <c r="EQ70" s="132" t="s">
        <v>111</v>
      </c>
      <c r="ER70" s="132" t="s">
        <v>111</v>
      </c>
      <c r="ES70" s="132" t="s">
        <v>111</v>
      </c>
      <c r="ET70" s="132" t="s">
        <v>115</v>
      </c>
      <c r="EU70" s="132" t="s">
        <v>111</v>
      </c>
      <c r="EV70" s="132" t="s">
        <v>111</v>
      </c>
      <c r="EW70" s="132" t="s">
        <v>111</v>
      </c>
      <c r="EX70" s="132" t="s">
        <v>111</v>
      </c>
      <c r="EY70" s="132" t="s">
        <v>115</v>
      </c>
      <c r="EZ70" s="132" t="s">
        <v>111</v>
      </c>
      <c r="FA70" s="132" t="s">
        <v>111</v>
      </c>
      <c r="FB70" s="132" t="s">
        <v>111</v>
      </c>
      <c r="FC70" s="132" t="s">
        <v>111</v>
      </c>
      <c r="FD70" s="132" t="s">
        <v>111</v>
      </c>
      <c r="FE70" s="132" t="s">
        <v>111</v>
      </c>
      <c r="FF70" s="132" t="s">
        <v>111</v>
      </c>
      <c r="FG70" s="132" t="s">
        <v>111</v>
      </c>
      <c r="FH70" s="132" t="s">
        <v>111</v>
      </c>
      <c r="FI70" s="136"/>
      <c r="FJ70" s="138" t="str">
        <f t="shared" si="5"/>
        <v>CUMPLE</v>
      </c>
      <c r="FK70" s="138" t="str">
        <f t="shared" si="6"/>
        <v>CUMPLE</v>
      </c>
      <c r="FL70" s="138" t="str">
        <f t="shared" si="7"/>
        <v>CUMPLE</v>
      </c>
      <c r="FM70" s="138" t="str">
        <f t="shared" si="8"/>
        <v>CUMPLE</v>
      </c>
      <c r="FN70" s="138" t="str">
        <f t="shared" si="9"/>
        <v>CUMPLE</v>
      </c>
      <c r="FO70" s="138" t="str">
        <f t="shared" si="10"/>
        <v>CUMPLE</v>
      </c>
      <c r="FP70" s="138" t="str">
        <f t="shared" si="11"/>
        <v>CUMPLE</v>
      </c>
      <c r="FQ70" s="138" t="str">
        <f t="shared" si="12"/>
        <v>NO CUMPLE</v>
      </c>
      <c r="FR70" s="138" t="str">
        <f t="shared" si="13"/>
        <v>CUMPLE</v>
      </c>
      <c r="FS70" s="138" t="str">
        <f t="shared" si="14"/>
        <v>CUMPLE</v>
      </c>
      <c r="FT70" s="138" t="str">
        <f t="shared" si="15"/>
        <v>CUMPLE</v>
      </c>
      <c r="FU70" s="138" t="str">
        <f t="shared" si="16"/>
        <v>CUMPLE</v>
      </c>
      <c r="FV70" s="138" t="str">
        <f t="shared" si="17"/>
        <v>NO CUMPLE</v>
      </c>
      <c r="FW70" s="138" t="str">
        <f t="shared" si="18"/>
        <v>CUMPLE</v>
      </c>
      <c r="FX70" s="138" t="str">
        <f t="shared" si="19"/>
        <v>CUMPLE</v>
      </c>
      <c r="FY70" s="138" t="str">
        <f t="shared" si="20"/>
        <v>CUMPLE</v>
      </c>
      <c r="FZ70" s="138" t="str">
        <f t="shared" si="21"/>
        <v>NO CUMPLE</v>
      </c>
      <c r="GA70" s="138" t="str">
        <f t="shared" si="22"/>
        <v>NO CUMPLE</v>
      </c>
      <c r="GB70" s="138" t="str">
        <f t="shared" si="23"/>
        <v>CUMPLE</v>
      </c>
      <c r="GC70" s="138" t="str">
        <f t="shared" si="24"/>
        <v>NO CUMPLE</v>
      </c>
      <c r="GD70" s="138" t="str">
        <f t="shared" si="25"/>
        <v>CUMPLE</v>
      </c>
      <c r="GE70" s="138" t="str">
        <f t="shared" si="26"/>
        <v>CUMPLE</v>
      </c>
      <c r="GF70" s="138" t="str">
        <f t="shared" si="27"/>
        <v>CUMPLE</v>
      </c>
      <c r="GG70" s="138" t="str">
        <f t="shared" si="28"/>
        <v>CUMPLE</v>
      </c>
      <c r="GH70" s="138" t="str">
        <f t="shared" si="29"/>
        <v>NO CUMPLE</v>
      </c>
      <c r="GI70" s="138" t="str">
        <f t="shared" si="30"/>
        <v>CUMPLE</v>
      </c>
      <c r="GJ70" s="138" t="str">
        <f t="shared" si="31"/>
        <v>CUMPLE</v>
      </c>
      <c r="GK70" s="138" t="str">
        <f t="shared" si="32"/>
        <v>NO CUMPLE</v>
      </c>
      <c r="GL70" s="138" t="str">
        <f t="shared" si="33"/>
        <v>CUMPLE</v>
      </c>
      <c r="GM70" s="138" t="str">
        <f t="shared" si="34"/>
        <v>NO CUMPLE</v>
      </c>
      <c r="GN70" s="138" t="str">
        <f t="shared" si="35"/>
        <v>CUMPLE</v>
      </c>
      <c r="GO70" s="138" t="str">
        <f t="shared" si="36"/>
        <v>CUMPLE</v>
      </c>
      <c r="GP70" s="138" t="str">
        <f t="shared" si="37"/>
        <v>CUMPLE</v>
      </c>
      <c r="GQ70" s="138" t="str">
        <f t="shared" si="38"/>
        <v>CUMPLE</v>
      </c>
      <c r="GR70" s="138" t="str">
        <f t="shared" si="39"/>
        <v>CUMPLE</v>
      </c>
      <c r="GS70" s="138" t="str">
        <f t="shared" si="40"/>
        <v>CUMPLE</v>
      </c>
      <c r="GT70" s="138" t="str">
        <f t="shared" si="41"/>
        <v>CUMPLE</v>
      </c>
      <c r="GU70" s="138" t="str">
        <f t="shared" si="42"/>
        <v>CUMPLE</v>
      </c>
      <c r="GV70" s="138" t="str">
        <f t="shared" si="43"/>
        <v>CUMPLE</v>
      </c>
      <c r="GW70" s="141"/>
      <c r="GX70" s="124" t="s">
        <v>369</v>
      </c>
      <c r="GY70" s="124" t="s">
        <v>369</v>
      </c>
      <c r="GZ70" s="124" t="s">
        <v>369</v>
      </c>
      <c r="HA70" s="124" t="s">
        <v>369</v>
      </c>
      <c r="HB70" s="124" t="s">
        <v>369</v>
      </c>
      <c r="HC70" s="124" t="s">
        <v>369</v>
      </c>
      <c r="HD70" s="124" t="s">
        <v>369</v>
      </c>
      <c r="HE70" s="124" t="s">
        <v>369</v>
      </c>
      <c r="HF70" s="124" t="s">
        <v>111</v>
      </c>
      <c r="HG70" s="124" t="s">
        <v>369</v>
      </c>
      <c r="HH70" s="124" t="s">
        <v>369</v>
      </c>
      <c r="HI70" s="124" t="s">
        <v>369</v>
      </c>
      <c r="HJ70" s="124" t="s">
        <v>369</v>
      </c>
      <c r="HK70" s="124" t="s">
        <v>369</v>
      </c>
      <c r="HL70" s="124" t="s">
        <v>369</v>
      </c>
      <c r="HM70" s="124" t="s">
        <v>111</v>
      </c>
      <c r="HN70" s="124" t="s">
        <v>369</v>
      </c>
      <c r="HO70" s="124" t="s">
        <v>369</v>
      </c>
      <c r="HP70" s="124" t="s">
        <v>369</v>
      </c>
      <c r="HQ70" s="124" t="s">
        <v>369</v>
      </c>
      <c r="HR70" s="124" t="s">
        <v>369</v>
      </c>
      <c r="HS70" s="124" t="s">
        <v>369</v>
      </c>
      <c r="HT70" s="124" t="s">
        <v>369</v>
      </c>
      <c r="HU70" s="124" t="s">
        <v>369</v>
      </c>
      <c r="HV70" s="124" t="s">
        <v>369</v>
      </c>
      <c r="HW70" s="124" t="s">
        <v>369</v>
      </c>
      <c r="HX70" s="124" t="s">
        <v>369</v>
      </c>
      <c r="HY70" s="124" t="s">
        <v>369</v>
      </c>
      <c r="HZ70" s="124" t="s">
        <v>369</v>
      </c>
      <c r="IA70" s="124" t="s">
        <v>369</v>
      </c>
      <c r="IB70" s="124" t="s">
        <v>369</v>
      </c>
      <c r="IC70" s="124" t="s">
        <v>369</v>
      </c>
      <c r="ID70" s="124" t="s">
        <v>369</v>
      </c>
      <c r="IE70" s="124" t="s">
        <v>369</v>
      </c>
      <c r="IF70" s="124" t="s">
        <v>369</v>
      </c>
      <c r="IG70" s="124" t="s">
        <v>369</v>
      </c>
      <c r="IH70" s="124" t="s">
        <v>369</v>
      </c>
      <c r="II70" s="124" t="s">
        <v>369</v>
      </c>
      <c r="IJ70" s="124" t="s">
        <v>369</v>
      </c>
      <c r="IK70" s="142"/>
      <c r="IL70" s="154" t="s">
        <v>369</v>
      </c>
      <c r="IM70" s="154" t="s">
        <v>369</v>
      </c>
      <c r="IN70" s="154" t="s">
        <v>369</v>
      </c>
      <c r="IO70" s="154" t="s">
        <v>369</v>
      </c>
      <c r="IP70" s="154" t="s">
        <v>369</v>
      </c>
      <c r="IQ70" s="154" t="s">
        <v>369</v>
      </c>
      <c r="IR70" s="154" t="s">
        <v>369</v>
      </c>
      <c r="IS70" s="154" t="s">
        <v>369</v>
      </c>
      <c r="IT70" s="159" t="s">
        <v>111</v>
      </c>
      <c r="IU70" s="154" t="s">
        <v>369</v>
      </c>
      <c r="IV70" s="154" t="s">
        <v>369</v>
      </c>
      <c r="IW70" s="154" t="s">
        <v>369</v>
      </c>
      <c r="IX70" s="154" t="s">
        <v>369</v>
      </c>
      <c r="IY70" s="154" t="s">
        <v>369</v>
      </c>
      <c r="IZ70" s="154" t="s">
        <v>369</v>
      </c>
      <c r="JA70" s="159" t="s">
        <v>115</v>
      </c>
      <c r="JB70" s="154" t="s">
        <v>369</v>
      </c>
      <c r="JC70" s="154" t="s">
        <v>369</v>
      </c>
      <c r="JD70" s="154" t="s">
        <v>369</v>
      </c>
      <c r="JE70" s="154" t="s">
        <v>369</v>
      </c>
      <c r="JF70" s="154" t="s">
        <v>369</v>
      </c>
      <c r="JG70" s="154" t="s">
        <v>369</v>
      </c>
      <c r="JH70" s="154" t="s">
        <v>369</v>
      </c>
      <c r="JI70" s="154" t="s">
        <v>369</v>
      </c>
      <c r="JJ70" s="154" t="s">
        <v>369</v>
      </c>
      <c r="JK70" s="154" t="s">
        <v>369</v>
      </c>
      <c r="JL70" s="154" t="s">
        <v>369</v>
      </c>
      <c r="JM70" s="154" t="s">
        <v>369</v>
      </c>
      <c r="JN70" s="154" t="s">
        <v>369</v>
      </c>
      <c r="JO70" s="154" t="s">
        <v>369</v>
      </c>
      <c r="JP70" s="154" t="s">
        <v>369</v>
      </c>
      <c r="JQ70" s="154" t="s">
        <v>369</v>
      </c>
      <c r="JR70" s="154" t="s">
        <v>369</v>
      </c>
      <c r="JS70" s="154" t="s">
        <v>369</v>
      </c>
      <c r="JT70" s="154" t="s">
        <v>369</v>
      </c>
      <c r="JU70" s="154" t="s">
        <v>369</v>
      </c>
      <c r="JV70" s="154" t="s">
        <v>369</v>
      </c>
      <c r="JW70" s="154" t="s">
        <v>369</v>
      </c>
      <c r="JX70" s="154" t="s">
        <v>369</v>
      </c>
      <c r="JY70" s="164"/>
      <c r="JZ70" s="166" t="str">
        <f t="shared" si="44"/>
        <v/>
      </c>
      <c r="KA70" s="166" t="str">
        <f t="shared" si="45"/>
        <v/>
      </c>
      <c r="KB70" s="166" t="str">
        <f t="shared" si="46"/>
        <v/>
      </c>
      <c r="KC70" s="166" t="str">
        <f t="shared" si="47"/>
        <v/>
      </c>
      <c r="KD70" s="166" t="str">
        <f t="shared" si="48"/>
        <v/>
      </c>
      <c r="KE70" s="166" t="str">
        <f t="shared" si="49"/>
        <v/>
      </c>
      <c r="KF70" s="166" t="str">
        <f t="shared" si="50"/>
        <v/>
      </c>
      <c r="KG70" s="166" t="str">
        <f t="shared" si="51"/>
        <v/>
      </c>
      <c r="KH70" s="166">
        <f t="shared" si="52"/>
        <v>142154022.78</v>
      </c>
      <c r="KI70" s="166" t="str">
        <f t="shared" si="53"/>
        <v/>
      </c>
      <c r="KJ70" s="166" t="str">
        <f t="shared" si="54"/>
        <v/>
      </c>
      <c r="KK70" s="166" t="str">
        <f t="shared" si="55"/>
        <v/>
      </c>
      <c r="KL70" s="166" t="str">
        <f t="shared" si="56"/>
        <v/>
      </c>
      <c r="KM70" s="166" t="str">
        <f t="shared" si="57"/>
        <v/>
      </c>
      <c r="KN70" s="166" t="str">
        <f t="shared" si="58"/>
        <v/>
      </c>
      <c r="KO70" s="166" t="str">
        <f t="shared" si="59"/>
        <v/>
      </c>
      <c r="KP70" s="166" t="str">
        <f t="shared" si="60"/>
        <v/>
      </c>
      <c r="KQ70" s="166" t="str">
        <f t="shared" si="61"/>
        <v/>
      </c>
      <c r="KR70" s="166" t="str">
        <f t="shared" si="62"/>
        <v/>
      </c>
      <c r="KS70" s="166" t="str">
        <f t="shared" si="63"/>
        <v/>
      </c>
      <c r="KT70" s="166" t="str">
        <f t="shared" si="64"/>
        <v/>
      </c>
      <c r="KU70" s="166" t="str">
        <f t="shared" si="65"/>
        <v/>
      </c>
      <c r="KV70" s="166" t="str">
        <f t="shared" si="66"/>
        <v/>
      </c>
      <c r="KW70" s="166" t="str">
        <f t="shared" si="67"/>
        <v/>
      </c>
      <c r="KX70" s="166" t="str">
        <f t="shared" si="68"/>
        <v/>
      </c>
      <c r="KY70" s="166" t="str">
        <f t="shared" si="69"/>
        <v/>
      </c>
      <c r="KZ70" s="166" t="str">
        <f t="shared" si="70"/>
        <v/>
      </c>
      <c r="LA70" s="166" t="str">
        <f t="shared" si="71"/>
        <v/>
      </c>
      <c r="LB70" s="166" t="str">
        <f t="shared" si="72"/>
        <v/>
      </c>
      <c r="LC70" s="166" t="str">
        <f t="shared" si="73"/>
        <v/>
      </c>
      <c r="LD70" s="166" t="str">
        <f t="shared" si="74"/>
        <v/>
      </c>
      <c r="LE70" s="166" t="str">
        <f t="shared" si="75"/>
        <v/>
      </c>
      <c r="LF70" s="166" t="str">
        <f t="shared" si="76"/>
        <v/>
      </c>
      <c r="LG70" s="166" t="str">
        <f t="shared" si="77"/>
        <v/>
      </c>
      <c r="LH70" s="166" t="str">
        <f t="shared" si="78"/>
        <v/>
      </c>
      <c r="LI70" s="166" t="str">
        <f t="shared" si="79"/>
        <v/>
      </c>
      <c r="LJ70" s="166" t="str">
        <f t="shared" si="80"/>
        <v/>
      </c>
      <c r="LK70" s="166" t="str">
        <f t="shared" si="81"/>
        <v/>
      </c>
      <c r="LL70" s="166" t="str">
        <f t="shared" si="82"/>
        <v/>
      </c>
      <c r="LM70" s="168">
        <f t="shared" si="83"/>
        <v>142154022.78</v>
      </c>
      <c r="LN70" s="115"/>
      <c r="LO70" s="115"/>
      <c r="LP70" s="115"/>
      <c r="LQ70" s="115"/>
      <c r="LR70" s="115"/>
      <c r="LS70" s="115"/>
      <c r="LT70" s="115"/>
      <c r="LU70" s="115"/>
      <c r="LV70" s="115">
        <v>61</v>
      </c>
      <c r="LW70" s="115"/>
      <c r="LX70" s="115"/>
      <c r="LY70" s="115"/>
      <c r="LZ70" s="115"/>
      <c r="MA70" s="115"/>
      <c r="MB70" s="115"/>
      <c r="MC70" s="115">
        <v>24</v>
      </c>
      <c r="MD70" s="115"/>
      <c r="ME70" s="115"/>
      <c r="MF70" s="115"/>
      <c r="MG70" s="115"/>
      <c r="MH70" s="115"/>
      <c r="MI70" s="115"/>
      <c r="MJ70" s="115"/>
      <c r="MK70" s="115"/>
      <c r="ML70" s="115"/>
      <c r="MM70" s="115"/>
      <c r="MN70" s="115"/>
      <c r="MO70" s="115"/>
      <c r="MP70" s="115"/>
      <c r="MQ70" s="115"/>
      <c r="MR70" s="115"/>
      <c r="MS70" s="115"/>
      <c r="MT70" s="115"/>
      <c r="MU70" s="115"/>
      <c r="MV70" s="115"/>
      <c r="MW70" s="115"/>
      <c r="MX70" s="115"/>
      <c r="MY70" s="115"/>
      <c r="MZ70" s="115"/>
      <c r="NA70" s="142"/>
      <c r="NB70" s="115">
        <f t="shared" si="84"/>
        <v>0</v>
      </c>
      <c r="NC70" s="115">
        <f t="shared" si="85"/>
        <v>0</v>
      </c>
      <c r="ND70" s="115">
        <f t="shared" si="86"/>
        <v>0</v>
      </c>
      <c r="NE70" s="115">
        <f t="shared" si="87"/>
        <v>0</v>
      </c>
      <c r="NF70" s="115">
        <f t="shared" si="88"/>
        <v>0</v>
      </c>
      <c r="NG70" s="115">
        <f t="shared" si="89"/>
        <v>0</v>
      </c>
      <c r="NH70" s="115">
        <f t="shared" si="90"/>
        <v>0</v>
      </c>
      <c r="NI70" s="115">
        <f t="shared" si="91"/>
        <v>0</v>
      </c>
      <c r="NJ70" s="115">
        <f t="shared" si="92"/>
        <v>55</v>
      </c>
      <c r="NK70" s="115">
        <f t="shared" si="93"/>
        <v>0</v>
      </c>
      <c r="NL70" s="115">
        <f t="shared" si="94"/>
        <v>0</v>
      </c>
      <c r="NM70" s="115">
        <f t="shared" si="95"/>
        <v>0</v>
      </c>
      <c r="NN70" s="115">
        <f t="shared" si="96"/>
        <v>0</v>
      </c>
      <c r="NO70" s="115">
        <f t="shared" si="97"/>
        <v>0</v>
      </c>
      <c r="NP70" s="115">
        <f t="shared" si="98"/>
        <v>0</v>
      </c>
      <c r="NQ70" s="115">
        <f t="shared" si="99"/>
        <v>0</v>
      </c>
      <c r="NR70" s="115">
        <f t="shared" si="100"/>
        <v>0</v>
      </c>
      <c r="NS70" s="115">
        <f t="shared" si="101"/>
        <v>0</v>
      </c>
      <c r="NT70" s="115">
        <f t="shared" si="102"/>
        <v>0</v>
      </c>
      <c r="NU70" s="115">
        <f t="shared" si="103"/>
        <v>0</v>
      </c>
      <c r="NV70" s="115">
        <f t="shared" si="104"/>
        <v>0</v>
      </c>
      <c r="NW70" s="115">
        <f t="shared" si="105"/>
        <v>0</v>
      </c>
      <c r="NX70" s="115">
        <f t="shared" si="106"/>
        <v>0</v>
      </c>
      <c r="NY70" s="115">
        <f t="shared" si="107"/>
        <v>0</v>
      </c>
      <c r="NZ70" s="115">
        <f t="shared" si="108"/>
        <v>0</v>
      </c>
      <c r="OA70" s="115">
        <f t="shared" si="109"/>
        <v>0</v>
      </c>
      <c r="OB70" s="115">
        <f t="shared" si="110"/>
        <v>0</v>
      </c>
      <c r="OC70" s="115">
        <f t="shared" si="111"/>
        <v>0</v>
      </c>
      <c r="OD70" s="115">
        <f t="shared" si="112"/>
        <v>0</v>
      </c>
      <c r="OE70" s="115">
        <f t="shared" si="113"/>
        <v>0</v>
      </c>
      <c r="OF70" s="115">
        <f t="shared" si="114"/>
        <v>0</v>
      </c>
      <c r="OG70" s="115">
        <f t="shared" si="115"/>
        <v>0</v>
      </c>
      <c r="OH70" s="115">
        <f t="shared" si="116"/>
        <v>0</v>
      </c>
      <c r="OI70" s="115">
        <f t="shared" si="117"/>
        <v>0</v>
      </c>
      <c r="OJ70" s="115">
        <f t="shared" si="118"/>
        <v>0</v>
      </c>
      <c r="OK70" s="115">
        <f t="shared" si="119"/>
        <v>0</v>
      </c>
      <c r="OL70" s="115">
        <f t="shared" si="120"/>
        <v>0</v>
      </c>
      <c r="OM70" s="115">
        <f t="shared" si="121"/>
        <v>0</v>
      </c>
      <c r="ON70" s="115">
        <f t="shared" si="122"/>
        <v>0</v>
      </c>
      <c r="OO70" s="142"/>
      <c r="OP70" s="170" t="str">
        <f t="shared" si="123"/>
        <v/>
      </c>
      <c r="OQ70" s="170" t="str">
        <f t="shared" si="124"/>
        <v/>
      </c>
      <c r="OR70" s="170" t="str">
        <f t="shared" si="125"/>
        <v/>
      </c>
      <c r="OS70" s="170" t="str">
        <f t="shared" si="126"/>
        <v/>
      </c>
      <c r="OT70" s="170" t="str">
        <f t="shared" si="127"/>
        <v/>
      </c>
      <c r="OU70" s="170" t="str">
        <f t="shared" si="128"/>
        <v/>
      </c>
      <c r="OV70" s="170" t="str">
        <f t="shared" si="129"/>
        <v/>
      </c>
      <c r="OW70" s="170" t="str">
        <f t="shared" si="130"/>
        <v/>
      </c>
      <c r="OX70" s="170">
        <f t="shared" si="131"/>
        <v>45</v>
      </c>
      <c r="OY70" s="170" t="str">
        <f t="shared" si="132"/>
        <v/>
      </c>
      <c r="OZ70" s="170" t="str">
        <f t="shared" si="133"/>
        <v/>
      </c>
      <c r="PA70" s="170" t="str">
        <f t="shared" si="134"/>
        <v/>
      </c>
      <c r="PB70" s="170" t="str">
        <f t="shared" si="135"/>
        <v/>
      </c>
      <c r="PC70" s="170" t="str">
        <f t="shared" si="136"/>
        <v/>
      </c>
      <c r="PD70" s="170" t="str">
        <f t="shared" si="137"/>
        <v/>
      </c>
      <c r="PE70" s="170" t="str">
        <f t="shared" si="138"/>
        <v/>
      </c>
      <c r="PF70" s="170" t="str">
        <f t="shared" si="139"/>
        <v/>
      </c>
      <c r="PG70" s="170" t="str">
        <f t="shared" si="140"/>
        <v/>
      </c>
      <c r="PH70" s="170" t="str">
        <f t="shared" si="141"/>
        <v/>
      </c>
      <c r="PI70" s="170" t="str">
        <f t="shared" si="142"/>
        <v/>
      </c>
      <c r="PJ70" s="170" t="str">
        <f t="shared" si="143"/>
        <v/>
      </c>
      <c r="PK70" s="170" t="str">
        <f t="shared" si="144"/>
        <v/>
      </c>
      <c r="PL70" s="170" t="str">
        <f t="shared" si="145"/>
        <v/>
      </c>
      <c r="PM70" s="170" t="str">
        <f t="shared" si="146"/>
        <v/>
      </c>
      <c r="PN70" s="170" t="str">
        <f t="shared" si="147"/>
        <v/>
      </c>
      <c r="PO70" s="170" t="str">
        <f t="shared" si="148"/>
        <v/>
      </c>
      <c r="PP70" s="170" t="str">
        <f t="shared" si="149"/>
        <v/>
      </c>
      <c r="PQ70" s="170" t="str">
        <f t="shared" si="150"/>
        <v/>
      </c>
      <c r="PR70" s="170" t="str">
        <f t="shared" si="151"/>
        <v/>
      </c>
      <c r="PS70" s="170" t="str">
        <f t="shared" si="152"/>
        <v/>
      </c>
      <c r="PT70" s="170" t="str">
        <f t="shared" si="153"/>
        <v/>
      </c>
      <c r="PU70" s="170" t="str">
        <f t="shared" si="154"/>
        <v/>
      </c>
      <c r="PV70" s="170" t="str">
        <f t="shared" si="155"/>
        <v/>
      </c>
      <c r="PW70" s="170" t="str">
        <f t="shared" si="156"/>
        <v/>
      </c>
      <c r="PX70" s="170" t="str">
        <f t="shared" si="157"/>
        <v/>
      </c>
      <c r="PY70" s="170" t="str">
        <f t="shared" si="158"/>
        <v/>
      </c>
      <c r="PZ70" s="170" t="str">
        <f t="shared" si="159"/>
        <v/>
      </c>
      <c r="QA70" s="170" t="str">
        <f t="shared" si="160"/>
        <v/>
      </c>
      <c r="QB70" s="170" t="str">
        <f t="shared" si="161"/>
        <v/>
      </c>
      <c r="QC70" s="172"/>
      <c r="QD70" s="171" t="str">
        <f t="shared" si="162"/>
        <v/>
      </c>
      <c r="QE70" s="172" t="str">
        <f t="shared" si="163"/>
        <v/>
      </c>
      <c r="QF70" s="172" t="str">
        <f t="shared" si="164"/>
        <v/>
      </c>
      <c r="QG70" s="172" t="str">
        <f t="shared" si="165"/>
        <v/>
      </c>
      <c r="QH70" s="172" t="str">
        <f t="shared" si="166"/>
        <v/>
      </c>
      <c r="QI70" s="172" t="str">
        <f t="shared" si="167"/>
        <v/>
      </c>
      <c r="QJ70" s="172" t="str">
        <f t="shared" si="168"/>
        <v/>
      </c>
      <c r="QK70" s="172" t="str">
        <f t="shared" si="169"/>
        <v/>
      </c>
      <c r="QL70" s="172">
        <f t="shared" si="170"/>
        <v>100</v>
      </c>
      <c r="QM70" s="172" t="str">
        <f t="shared" si="171"/>
        <v/>
      </c>
      <c r="QN70" s="172" t="str">
        <f t="shared" si="172"/>
        <v/>
      </c>
      <c r="QO70" s="172" t="str">
        <f t="shared" si="173"/>
        <v/>
      </c>
      <c r="QP70" s="172" t="str">
        <f t="shared" si="174"/>
        <v/>
      </c>
      <c r="QQ70" s="172" t="str">
        <f t="shared" si="175"/>
        <v/>
      </c>
      <c r="QR70" s="172" t="str">
        <f t="shared" si="176"/>
        <v/>
      </c>
      <c r="QS70" s="172" t="str">
        <f t="shared" si="177"/>
        <v/>
      </c>
      <c r="QT70" s="172" t="str">
        <f t="shared" si="178"/>
        <v/>
      </c>
      <c r="QU70" s="172" t="str">
        <f t="shared" si="179"/>
        <v/>
      </c>
      <c r="QV70" s="172" t="str">
        <f t="shared" si="180"/>
        <v/>
      </c>
      <c r="QW70" s="172" t="str">
        <f t="shared" si="181"/>
        <v/>
      </c>
      <c r="QX70" s="172" t="str">
        <f t="shared" si="182"/>
        <v/>
      </c>
      <c r="QY70" s="172" t="str">
        <f t="shared" si="183"/>
        <v/>
      </c>
      <c r="QZ70" s="172" t="str">
        <f t="shared" si="184"/>
        <v/>
      </c>
      <c r="RA70" s="172" t="str">
        <f t="shared" si="185"/>
        <v/>
      </c>
      <c r="RB70" s="172" t="str">
        <f t="shared" si="186"/>
        <v/>
      </c>
      <c r="RC70" s="172" t="str">
        <f t="shared" si="187"/>
        <v/>
      </c>
      <c r="RD70" s="172" t="str">
        <f t="shared" si="188"/>
        <v/>
      </c>
      <c r="RE70" s="172" t="str">
        <f t="shared" si="189"/>
        <v/>
      </c>
      <c r="RF70" s="172" t="str">
        <f t="shared" si="190"/>
        <v/>
      </c>
      <c r="RG70" s="172" t="str">
        <f t="shared" si="191"/>
        <v/>
      </c>
      <c r="RH70" s="172" t="str">
        <f t="shared" si="192"/>
        <v/>
      </c>
      <c r="RI70" s="172" t="str">
        <f t="shared" si="193"/>
        <v/>
      </c>
      <c r="RJ70" s="172" t="str">
        <f t="shared" si="194"/>
        <v/>
      </c>
      <c r="RK70" s="172" t="str">
        <f t="shared" si="195"/>
        <v/>
      </c>
      <c r="RL70" s="172" t="str">
        <f t="shared" si="196"/>
        <v/>
      </c>
      <c r="RM70" s="172" t="str">
        <f t="shared" si="197"/>
        <v/>
      </c>
      <c r="RN70" s="172" t="str">
        <f t="shared" si="198"/>
        <v/>
      </c>
      <c r="RO70" s="172" t="str">
        <f t="shared" si="199"/>
        <v/>
      </c>
      <c r="RP70" s="172" t="str">
        <f t="shared" si="200"/>
        <v/>
      </c>
      <c r="RQ70" s="173">
        <f t="shared" si="201"/>
        <v>100</v>
      </c>
      <c r="RR70" s="21" t="str">
        <f t="shared" si="202"/>
        <v/>
      </c>
      <c r="RS70" s="21" t="str">
        <f t="shared" si="203"/>
        <v>CARLOS ARTURO MARTINEZ MARTINEZ - CAMNET</v>
      </c>
      <c r="RT70" s="21" t="str">
        <f t="shared" si="204"/>
        <v/>
      </c>
      <c r="RU70" s="21" t="str">
        <f t="shared" si="205"/>
        <v/>
      </c>
      <c r="RV70" s="21" t="str">
        <f t="shared" si="206"/>
        <v/>
      </c>
      <c r="RW70" s="21" t="str">
        <f t="shared" si="207"/>
        <v/>
      </c>
      <c r="RX70" s="174" t="str">
        <f t="shared" si="208"/>
        <v>CARLOS ARTURO MARTINEZ MARTINEZ - CAMNET</v>
      </c>
      <c r="RY70" s="175" t="str">
        <f t="shared" si="209"/>
        <v/>
      </c>
      <c r="RZ70" s="175">
        <f t="shared" si="210"/>
        <v>142154022.78</v>
      </c>
      <c r="SA70" s="175" t="str">
        <f t="shared" si="211"/>
        <v/>
      </c>
      <c r="SB70" s="175" t="str">
        <f t="shared" si="212"/>
        <v/>
      </c>
      <c r="SC70" s="175" t="str">
        <f t="shared" si="213"/>
        <v/>
      </c>
      <c r="SD70" s="175" t="str">
        <f t="shared" si="214"/>
        <v/>
      </c>
      <c r="SE70" s="175">
        <f t="shared" si="215"/>
        <v>142154022.78</v>
      </c>
      <c r="SF70" s="176"/>
    </row>
    <row r="71" spans="1:500" ht="14.25" hidden="1">
      <c r="A71" s="75">
        <v>61</v>
      </c>
      <c r="B71" s="83" t="s">
        <v>227</v>
      </c>
      <c r="C71" s="98" t="s">
        <v>237</v>
      </c>
      <c r="D71" s="84" t="s">
        <v>232</v>
      </c>
      <c r="E71" s="76" t="s">
        <v>238</v>
      </c>
      <c r="F71" s="90">
        <v>1</v>
      </c>
      <c r="G71" s="106">
        <v>9917678.9600000009</v>
      </c>
      <c r="H71" s="109" t="s">
        <v>369</v>
      </c>
      <c r="I71" s="109" t="s">
        <v>369</v>
      </c>
      <c r="J71" s="109" t="s">
        <v>369</v>
      </c>
      <c r="K71" s="109" t="s">
        <v>369</v>
      </c>
      <c r="L71" s="109" t="s">
        <v>369</v>
      </c>
      <c r="M71" s="109" t="s">
        <v>369</v>
      </c>
      <c r="N71" s="109" t="s">
        <v>369</v>
      </c>
      <c r="O71" s="109" t="s">
        <v>369</v>
      </c>
      <c r="P71" s="110">
        <v>9900000.3200000003</v>
      </c>
      <c r="Q71" s="109" t="s">
        <v>369</v>
      </c>
      <c r="R71" s="109" t="s">
        <v>369</v>
      </c>
      <c r="S71" s="109" t="s">
        <v>369</v>
      </c>
      <c r="T71" s="109" t="s">
        <v>369</v>
      </c>
      <c r="U71" s="109" t="s">
        <v>369</v>
      </c>
      <c r="V71" s="109" t="s">
        <v>369</v>
      </c>
      <c r="W71" s="114">
        <v>8330000</v>
      </c>
      <c r="X71" s="109" t="s">
        <v>369</v>
      </c>
      <c r="Y71" s="109" t="s">
        <v>369</v>
      </c>
      <c r="Z71" s="109" t="s">
        <v>369</v>
      </c>
      <c r="AA71" s="109" t="s">
        <v>369</v>
      </c>
      <c r="AB71" s="109" t="s">
        <v>369</v>
      </c>
      <c r="AC71" s="109" t="s">
        <v>369</v>
      </c>
      <c r="AD71" s="109" t="s">
        <v>369</v>
      </c>
      <c r="AE71" s="109" t="s">
        <v>369</v>
      </c>
      <c r="AF71" s="109" t="s">
        <v>369</v>
      </c>
      <c r="AG71" s="109" t="s">
        <v>369</v>
      </c>
      <c r="AH71" s="109" t="s">
        <v>369</v>
      </c>
      <c r="AI71" s="109" t="s">
        <v>369</v>
      </c>
      <c r="AJ71" s="109" t="s">
        <v>369</v>
      </c>
      <c r="AK71" s="109" t="s">
        <v>369</v>
      </c>
      <c r="AL71" s="109" t="s">
        <v>369</v>
      </c>
      <c r="AM71" s="109" t="s">
        <v>369</v>
      </c>
      <c r="AN71" s="109" t="s">
        <v>369</v>
      </c>
      <c r="AO71" s="109" t="s">
        <v>369</v>
      </c>
      <c r="AP71" s="109" t="s">
        <v>369</v>
      </c>
      <c r="AQ71" s="109" t="s">
        <v>369</v>
      </c>
      <c r="AR71" s="109" t="s">
        <v>369</v>
      </c>
      <c r="AS71" s="109" t="s">
        <v>369</v>
      </c>
      <c r="AT71" s="109" t="s">
        <v>369</v>
      </c>
      <c r="AU71" s="144"/>
      <c r="AV71" s="130" t="s">
        <v>111</v>
      </c>
      <c r="AW71" s="130" t="s">
        <v>111</v>
      </c>
      <c r="AX71" s="130" t="s">
        <v>111</v>
      </c>
      <c r="AY71" s="130" t="s">
        <v>111</v>
      </c>
      <c r="AZ71" s="130" t="s">
        <v>111</v>
      </c>
      <c r="BA71" s="130" t="s">
        <v>111</v>
      </c>
      <c r="BB71" s="130" t="s">
        <v>111</v>
      </c>
      <c r="BC71" s="130" t="s">
        <v>115</v>
      </c>
      <c r="BD71" s="130" t="s">
        <v>111</v>
      </c>
      <c r="BE71" s="130" t="s">
        <v>111</v>
      </c>
      <c r="BF71" s="130" t="s">
        <v>111</v>
      </c>
      <c r="BG71" s="130" t="s">
        <v>111</v>
      </c>
      <c r="BH71" s="130" t="s">
        <v>115</v>
      </c>
      <c r="BI71" s="130" t="s">
        <v>111</v>
      </c>
      <c r="BJ71" s="130" t="s">
        <v>111</v>
      </c>
      <c r="BK71" s="130" t="s">
        <v>111</v>
      </c>
      <c r="BL71" s="130" t="s">
        <v>115</v>
      </c>
      <c r="BM71" s="130" t="s">
        <v>115</v>
      </c>
      <c r="BN71" s="130" t="s">
        <v>111</v>
      </c>
      <c r="BO71" s="130" t="s">
        <v>115</v>
      </c>
      <c r="BP71" s="130" t="s">
        <v>111</v>
      </c>
      <c r="BQ71" s="130" t="s">
        <v>111</v>
      </c>
      <c r="BR71" s="130" t="s">
        <v>111</v>
      </c>
      <c r="BS71" s="130" t="s">
        <v>111</v>
      </c>
      <c r="BT71" s="130" t="s">
        <v>111</v>
      </c>
      <c r="BU71" s="130" t="s">
        <v>111</v>
      </c>
      <c r="BV71" s="130" t="s">
        <v>111</v>
      </c>
      <c r="BW71" s="130" t="s">
        <v>111</v>
      </c>
      <c r="BX71" s="130" t="s">
        <v>111</v>
      </c>
      <c r="BY71" s="130" t="s">
        <v>115</v>
      </c>
      <c r="BZ71" s="130" t="s">
        <v>111</v>
      </c>
      <c r="CA71" s="130" t="s">
        <v>111</v>
      </c>
      <c r="CB71" s="130" t="s">
        <v>111</v>
      </c>
      <c r="CC71" s="130" t="s">
        <v>111</v>
      </c>
      <c r="CD71" s="130" t="s">
        <v>111</v>
      </c>
      <c r="CE71" s="130" t="s">
        <v>111</v>
      </c>
      <c r="CF71" s="130" t="s">
        <v>111</v>
      </c>
      <c r="CG71" s="130" t="s">
        <v>111</v>
      </c>
      <c r="CH71" s="130" t="s">
        <v>111</v>
      </c>
      <c r="CI71" s="131" t="s">
        <v>111</v>
      </c>
      <c r="CJ71" s="131" t="s">
        <v>111</v>
      </c>
      <c r="CK71" s="131" t="s">
        <v>111</v>
      </c>
      <c r="CL71" s="131" t="s">
        <v>111</v>
      </c>
      <c r="CM71" s="131" t="s">
        <v>111</v>
      </c>
      <c r="CN71" s="131" t="s">
        <v>111</v>
      </c>
      <c r="CO71" s="131" t="s">
        <v>111</v>
      </c>
      <c r="CP71" s="131" t="s">
        <v>111</v>
      </c>
      <c r="CQ71" s="131" t="s">
        <v>111</v>
      </c>
      <c r="CR71" s="131" t="s">
        <v>111</v>
      </c>
      <c r="CS71" s="131" t="s">
        <v>111</v>
      </c>
      <c r="CT71" s="131" t="s">
        <v>111</v>
      </c>
      <c r="CU71" s="131" t="s">
        <v>115</v>
      </c>
      <c r="CV71" s="131" t="s">
        <v>111</v>
      </c>
      <c r="CW71" s="131" t="s">
        <v>111</v>
      </c>
      <c r="CX71" s="131" t="s">
        <v>111</v>
      </c>
      <c r="CY71" s="131" t="s">
        <v>111</v>
      </c>
      <c r="CZ71" s="131" t="s">
        <v>111</v>
      </c>
      <c r="DA71" s="131" t="s">
        <v>111</v>
      </c>
      <c r="DB71" s="131" t="s">
        <v>111</v>
      </c>
      <c r="DC71" s="131" t="s">
        <v>111</v>
      </c>
      <c r="DD71" s="131" t="s">
        <v>111</v>
      </c>
      <c r="DE71" s="131" t="s">
        <v>111</v>
      </c>
      <c r="DF71" s="131" t="s">
        <v>111</v>
      </c>
      <c r="DG71" s="131" t="s">
        <v>115</v>
      </c>
      <c r="DH71" s="131" t="s">
        <v>111</v>
      </c>
      <c r="DI71" s="131" t="s">
        <v>111</v>
      </c>
      <c r="DJ71" s="131" t="s">
        <v>115</v>
      </c>
      <c r="DK71" s="131" t="s">
        <v>111</v>
      </c>
      <c r="DL71" s="131" t="s">
        <v>111</v>
      </c>
      <c r="DM71" s="131" t="s">
        <v>111</v>
      </c>
      <c r="DN71" s="131" t="s">
        <v>111</v>
      </c>
      <c r="DO71" s="131" t="s">
        <v>111</v>
      </c>
      <c r="DP71" s="131" t="s">
        <v>111</v>
      </c>
      <c r="DQ71" s="131" t="s">
        <v>111</v>
      </c>
      <c r="DR71" s="131" t="s">
        <v>111</v>
      </c>
      <c r="DS71" s="131" t="s">
        <v>111</v>
      </c>
      <c r="DT71" s="131" t="s">
        <v>111</v>
      </c>
      <c r="DU71" s="131" t="s">
        <v>111</v>
      </c>
      <c r="DV71" s="132" t="s">
        <v>111</v>
      </c>
      <c r="DW71" s="132" t="s">
        <v>111</v>
      </c>
      <c r="DX71" s="132" t="s">
        <v>111</v>
      </c>
      <c r="DY71" s="132" t="s">
        <v>111</v>
      </c>
      <c r="DZ71" s="132" t="s">
        <v>111</v>
      </c>
      <c r="EA71" s="132" t="s">
        <v>111</v>
      </c>
      <c r="EB71" s="132" t="s">
        <v>111</v>
      </c>
      <c r="EC71" s="132" t="s">
        <v>111</v>
      </c>
      <c r="ED71" s="132" t="s">
        <v>111</v>
      </c>
      <c r="EE71" s="132" t="s">
        <v>111</v>
      </c>
      <c r="EF71" s="132" t="s">
        <v>111</v>
      </c>
      <c r="EG71" s="132" t="s">
        <v>111</v>
      </c>
      <c r="EH71" s="132" t="s">
        <v>111</v>
      </c>
      <c r="EI71" s="132" t="s">
        <v>111</v>
      </c>
      <c r="EJ71" s="132" t="s">
        <v>111</v>
      </c>
      <c r="EK71" s="132" t="s">
        <v>111</v>
      </c>
      <c r="EL71" s="132" t="s">
        <v>111</v>
      </c>
      <c r="EM71" s="132" t="s">
        <v>111</v>
      </c>
      <c r="EN71" s="132" t="s">
        <v>111</v>
      </c>
      <c r="EO71" s="132" t="s">
        <v>111</v>
      </c>
      <c r="EP71" s="132" t="s">
        <v>111</v>
      </c>
      <c r="EQ71" s="132" t="s">
        <v>111</v>
      </c>
      <c r="ER71" s="132" t="s">
        <v>111</v>
      </c>
      <c r="ES71" s="132" t="s">
        <v>111</v>
      </c>
      <c r="ET71" s="132" t="s">
        <v>115</v>
      </c>
      <c r="EU71" s="132" t="s">
        <v>111</v>
      </c>
      <c r="EV71" s="132" t="s">
        <v>111</v>
      </c>
      <c r="EW71" s="132" t="s">
        <v>111</v>
      </c>
      <c r="EX71" s="132" t="s">
        <v>111</v>
      </c>
      <c r="EY71" s="132" t="s">
        <v>115</v>
      </c>
      <c r="EZ71" s="132" t="s">
        <v>111</v>
      </c>
      <c r="FA71" s="132" t="s">
        <v>111</v>
      </c>
      <c r="FB71" s="132" t="s">
        <v>111</v>
      </c>
      <c r="FC71" s="132" t="s">
        <v>111</v>
      </c>
      <c r="FD71" s="132" t="s">
        <v>111</v>
      </c>
      <c r="FE71" s="132" t="s">
        <v>111</v>
      </c>
      <c r="FF71" s="132" t="s">
        <v>111</v>
      </c>
      <c r="FG71" s="132" t="s">
        <v>111</v>
      </c>
      <c r="FH71" s="132" t="s">
        <v>111</v>
      </c>
      <c r="FI71" s="136"/>
      <c r="FJ71" s="138" t="str">
        <f t="shared" si="5"/>
        <v>CUMPLE</v>
      </c>
      <c r="FK71" s="138" t="str">
        <f t="shared" si="6"/>
        <v>CUMPLE</v>
      </c>
      <c r="FL71" s="138" t="str">
        <f t="shared" si="7"/>
        <v>CUMPLE</v>
      </c>
      <c r="FM71" s="138" t="str">
        <f t="shared" si="8"/>
        <v>CUMPLE</v>
      </c>
      <c r="FN71" s="138" t="str">
        <f t="shared" si="9"/>
        <v>CUMPLE</v>
      </c>
      <c r="FO71" s="138" t="str">
        <f t="shared" si="10"/>
        <v>CUMPLE</v>
      </c>
      <c r="FP71" s="138" t="str">
        <f t="shared" si="11"/>
        <v>CUMPLE</v>
      </c>
      <c r="FQ71" s="138" t="str">
        <f t="shared" si="12"/>
        <v>NO CUMPLE</v>
      </c>
      <c r="FR71" s="138" t="str">
        <f t="shared" si="13"/>
        <v>CUMPLE</v>
      </c>
      <c r="FS71" s="138" t="str">
        <f t="shared" si="14"/>
        <v>CUMPLE</v>
      </c>
      <c r="FT71" s="138" t="str">
        <f t="shared" si="15"/>
        <v>CUMPLE</v>
      </c>
      <c r="FU71" s="138" t="str">
        <f t="shared" si="16"/>
        <v>CUMPLE</v>
      </c>
      <c r="FV71" s="138" t="str">
        <f t="shared" si="17"/>
        <v>NO CUMPLE</v>
      </c>
      <c r="FW71" s="138" t="str">
        <f t="shared" si="18"/>
        <v>CUMPLE</v>
      </c>
      <c r="FX71" s="138" t="str">
        <f t="shared" si="19"/>
        <v>CUMPLE</v>
      </c>
      <c r="FY71" s="138" t="str">
        <f t="shared" si="20"/>
        <v>CUMPLE</v>
      </c>
      <c r="FZ71" s="138" t="str">
        <f t="shared" si="21"/>
        <v>NO CUMPLE</v>
      </c>
      <c r="GA71" s="138" t="str">
        <f t="shared" si="22"/>
        <v>NO CUMPLE</v>
      </c>
      <c r="GB71" s="138" t="str">
        <f t="shared" si="23"/>
        <v>CUMPLE</v>
      </c>
      <c r="GC71" s="138" t="str">
        <f t="shared" si="24"/>
        <v>NO CUMPLE</v>
      </c>
      <c r="GD71" s="138" t="str">
        <f t="shared" si="25"/>
        <v>CUMPLE</v>
      </c>
      <c r="GE71" s="138" t="str">
        <f t="shared" si="26"/>
        <v>CUMPLE</v>
      </c>
      <c r="GF71" s="138" t="str">
        <f t="shared" si="27"/>
        <v>CUMPLE</v>
      </c>
      <c r="GG71" s="138" t="str">
        <f t="shared" si="28"/>
        <v>CUMPLE</v>
      </c>
      <c r="GH71" s="138" t="str">
        <f t="shared" si="29"/>
        <v>NO CUMPLE</v>
      </c>
      <c r="GI71" s="138" t="str">
        <f t="shared" si="30"/>
        <v>CUMPLE</v>
      </c>
      <c r="GJ71" s="138" t="str">
        <f t="shared" si="31"/>
        <v>CUMPLE</v>
      </c>
      <c r="GK71" s="138" t="str">
        <f t="shared" si="32"/>
        <v>NO CUMPLE</v>
      </c>
      <c r="GL71" s="138" t="str">
        <f t="shared" si="33"/>
        <v>CUMPLE</v>
      </c>
      <c r="GM71" s="138" t="str">
        <f t="shared" si="34"/>
        <v>NO CUMPLE</v>
      </c>
      <c r="GN71" s="138" t="str">
        <f t="shared" si="35"/>
        <v>CUMPLE</v>
      </c>
      <c r="GO71" s="138" t="str">
        <f t="shared" si="36"/>
        <v>CUMPLE</v>
      </c>
      <c r="GP71" s="138" t="str">
        <f t="shared" si="37"/>
        <v>CUMPLE</v>
      </c>
      <c r="GQ71" s="138" t="str">
        <f t="shared" si="38"/>
        <v>CUMPLE</v>
      </c>
      <c r="GR71" s="138" t="str">
        <f t="shared" si="39"/>
        <v>CUMPLE</v>
      </c>
      <c r="GS71" s="138" t="str">
        <f t="shared" si="40"/>
        <v>CUMPLE</v>
      </c>
      <c r="GT71" s="138" t="str">
        <f t="shared" si="41"/>
        <v>CUMPLE</v>
      </c>
      <c r="GU71" s="138" t="str">
        <f t="shared" si="42"/>
        <v>CUMPLE</v>
      </c>
      <c r="GV71" s="138" t="str">
        <f t="shared" si="43"/>
        <v>CUMPLE</v>
      </c>
      <c r="GW71" s="141"/>
      <c r="GX71" s="124" t="s">
        <v>369</v>
      </c>
      <c r="GY71" s="124" t="s">
        <v>369</v>
      </c>
      <c r="GZ71" s="124" t="s">
        <v>369</v>
      </c>
      <c r="HA71" s="124" t="s">
        <v>369</v>
      </c>
      <c r="HB71" s="124" t="s">
        <v>369</v>
      </c>
      <c r="HC71" s="124" t="s">
        <v>369</v>
      </c>
      <c r="HD71" s="124" t="s">
        <v>369</v>
      </c>
      <c r="HE71" s="124" t="s">
        <v>369</v>
      </c>
      <c r="HF71" s="124" t="s">
        <v>115</v>
      </c>
      <c r="HG71" s="124" t="s">
        <v>369</v>
      </c>
      <c r="HH71" s="124" t="s">
        <v>369</v>
      </c>
      <c r="HI71" s="124" t="s">
        <v>369</v>
      </c>
      <c r="HJ71" s="124" t="s">
        <v>369</v>
      </c>
      <c r="HK71" s="124" t="s">
        <v>369</v>
      </c>
      <c r="HL71" s="124" t="s">
        <v>369</v>
      </c>
      <c r="HM71" s="124" t="s">
        <v>111</v>
      </c>
      <c r="HN71" s="124" t="s">
        <v>369</v>
      </c>
      <c r="HO71" s="124" t="s">
        <v>369</v>
      </c>
      <c r="HP71" s="124" t="s">
        <v>369</v>
      </c>
      <c r="HQ71" s="124" t="s">
        <v>369</v>
      </c>
      <c r="HR71" s="124" t="s">
        <v>369</v>
      </c>
      <c r="HS71" s="124" t="s">
        <v>369</v>
      </c>
      <c r="HT71" s="124" t="s">
        <v>369</v>
      </c>
      <c r="HU71" s="124" t="s">
        <v>369</v>
      </c>
      <c r="HV71" s="124" t="s">
        <v>369</v>
      </c>
      <c r="HW71" s="124" t="s">
        <v>369</v>
      </c>
      <c r="HX71" s="124" t="s">
        <v>369</v>
      </c>
      <c r="HY71" s="124" t="s">
        <v>369</v>
      </c>
      <c r="HZ71" s="124" t="s">
        <v>369</v>
      </c>
      <c r="IA71" s="124" t="s">
        <v>369</v>
      </c>
      <c r="IB71" s="124" t="s">
        <v>369</v>
      </c>
      <c r="IC71" s="124" t="s">
        <v>369</v>
      </c>
      <c r="ID71" s="124" t="s">
        <v>369</v>
      </c>
      <c r="IE71" s="124" t="s">
        <v>369</v>
      </c>
      <c r="IF71" s="124" t="s">
        <v>369</v>
      </c>
      <c r="IG71" s="124" t="s">
        <v>369</v>
      </c>
      <c r="IH71" s="124" t="s">
        <v>369</v>
      </c>
      <c r="II71" s="124" t="s">
        <v>369</v>
      </c>
      <c r="IJ71" s="124" t="s">
        <v>369</v>
      </c>
      <c r="IK71" s="142"/>
      <c r="IL71" s="154" t="s">
        <v>369</v>
      </c>
      <c r="IM71" s="154" t="s">
        <v>369</v>
      </c>
      <c r="IN71" s="154" t="s">
        <v>369</v>
      </c>
      <c r="IO71" s="154" t="s">
        <v>369</v>
      </c>
      <c r="IP71" s="154" t="s">
        <v>369</v>
      </c>
      <c r="IQ71" s="154" t="s">
        <v>369</v>
      </c>
      <c r="IR71" s="154" t="s">
        <v>369</v>
      </c>
      <c r="IS71" s="154" t="s">
        <v>369</v>
      </c>
      <c r="IT71" s="159" t="s">
        <v>111</v>
      </c>
      <c r="IU71" s="154" t="s">
        <v>369</v>
      </c>
      <c r="IV71" s="154" t="s">
        <v>369</v>
      </c>
      <c r="IW71" s="154" t="s">
        <v>369</v>
      </c>
      <c r="IX71" s="154" t="s">
        <v>369</v>
      </c>
      <c r="IY71" s="154" t="s">
        <v>369</v>
      </c>
      <c r="IZ71" s="154" t="s">
        <v>369</v>
      </c>
      <c r="JA71" s="159" t="s">
        <v>111</v>
      </c>
      <c r="JB71" s="154" t="s">
        <v>369</v>
      </c>
      <c r="JC71" s="154" t="s">
        <v>369</v>
      </c>
      <c r="JD71" s="154" t="s">
        <v>369</v>
      </c>
      <c r="JE71" s="154" t="s">
        <v>369</v>
      </c>
      <c r="JF71" s="154" t="s">
        <v>369</v>
      </c>
      <c r="JG71" s="154" t="s">
        <v>369</v>
      </c>
      <c r="JH71" s="154" t="s">
        <v>369</v>
      </c>
      <c r="JI71" s="154" t="s">
        <v>369</v>
      </c>
      <c r="JJ71" s="154" t="s">
        <v>369</v>
      </c>
      <c r="JK71" s="154" t="s">
        <v>369</v>
      </c>
      <c r="JL71" s="154" t="s">
        <v>369</v>
      </c>
      <c r="JM71" s="154" t="s">
        <v>369</v>
      </c>
      <c r="JN71" s="154" t="s">
        <v>369</v>
      </c>
      <c r="JO71" s="154" t="s">
        <v>369</v>
      </c>
      <c r="JP71" s="154" t="s">
        <v>369</v>
      </c>
      <c r="JQ71" s="154" t="s">
        <v>369</v>
      </c>
      <c r="JR71" s="154" t="s">
        <v>369</v>
      </c>
      <c r="JS71" s="154" t="s">
        <v>369</v>
      </c>
      <c r="JT71" s="154" t="s">
        <v>369</v>
      </c>
      <c r="JU71" s="154" t="s">
        <v>369</v>
      </c>
      <c r="JV71" s="154" t="s">
        <v>369</v>
      </c>
      <c r="JW71" s="154" t="s">
        <v>369</v>
      </c>
      <c r="JX71" s="154" t="s">
        <v>369</v>
      </c>
      <c r="JY71" s="164"/>
      <c r="JZ71" s="166" t="str">
        <f t="shared" si="44"/>
        <v/>
      </c>
      <c r="KA71" s="166" t="str">
        <f t="shared" si="45"/>
        <v/>
      </c>
      <c r="KB71" s="166" t="str">
        <f t="shared" si="46"/>
        <v/>
      </c>
      <c r="KC71" s="166" t="str">
        <f t="shared" si="47"/>
        <v/>
      </c>
      <c r="KD71" s="166" t="str">
        <f t="shared" si="48"/>
        <v/>
      </c>
      <c r="KE71" s="166" t="str">
        <f t="shared" si="49"/>
        <v/>
      </c>
      <c r="KF71" s="166" t="str">
        <f t="shared" si="50"/>
        <v/>
      </c>
      <c r="KG71" s="166" t="str">
        <f t="shared" si="51"/>
        <v/>
      </c>
      <c r="KH71" s="166" t="str">
        <f t="shared" si="52"/>
        <v/>
      </c>
      <c r="KI71" s="166" t="str">
        <f t="shared" si="53"/>
        <v/>
      </c>
      <c r="KJ71" s="166" t="str">
        <f t="shared" si="54"/>
        <v/>
      </c>
      <c r="KK71" s="166" t="str">
        <f t="shared" si="55"/>
        <v/>
      </c>
      <c r="KL71" s="166" t="str">
        <f t="shared" si="56"/>
        <v/>
      </c>
      <c r="KM71" s="166" t="str">
        <f t="shared" si="57"/>
        <v/>
      </c>
      <c r="KN71" s="166" t="str">
        <f t="shared" si="58"/>
        <v/>
      </c>
      <c r="KO71" s="166">
        <f t="shared" si="59"/>
        <v>8330000</v>
      </c>
      <c r="KP71" s="166" t="str">
        <f t="shared" si="60"/>
        <v/>
      </c>
      <c r="KQ71" s="166" t="str">
        <f t="shared" si="61"/>
        <v/>
      </c>
      <c r="KR71" s="166" t="str">
        <f t="shared" si="62"/>
        <v/>
      </c>
      <c r="KS71" s="166" t="str">
        <f t="shared" si="63"/>
        <v/>
      </c>
      <c r="KT71" s="166" t="str">
        <f t="shared" si="64"/>
        <v/>
      </c>
      <c r="KU71" s="166" t="str">
        <f t="shared" si="65"/>
        <v/>
      </c>
      <c r="KV71" s="166" t="str">
        <f t="shared" si="66"/>
        <v/>
      </c>
      <c r="KW71" s="166" t="str">
        <f t="shared" si="67"/>
        <v/>
      </c>
      <c r="KX71" s="166" t="str">
        <f t="shared" si="68"/>
        <v/>
      </c>
      <c r="KY71" s="166" t="str">
        <f t="shared" si="69"/>
        <v/>
      </c>
      <c r="KZ71" s="166" t="str">
        <f t="shared" si="70"/>
        <v/>
      </c>
      <c r="LA71" s="166" t="str">
        <f t="shared" si="71"/>
        <v/>
      </c>
      <c r="LB71" s="166" t="str">
        <f t="shared" si="72"/>
        <v/>
      </c>
      <c r="LC71" s="166" t="str">
        <f t="shared" si="73"/>
        <v/>
      </c>
      <c r="LD71" s="166" t="str">
        <f t="shared" si="74"/>
        <v/>
      </c>
      <c r="LE71" s="166" t="str">
        <f t="shared" si="75"/>
        <v/>
      </c>
      <c r="LF71" s="166" t="str">
        <f t="shared" si="76"/>
        <v/>
      </c>
      <c r="LG71" s="166" t="str">
        <f t="shared" si="77"/>
        <v/>
      </c>
      <c r="LH71" s="166" t="str">
        <f t="shared" si="78"/>
        <v/>
      </c>
      <c r="LI71" s="166" t="str">
        <f t="shared" si="79"/>
        <v/>
      </c>
      <c r="LJ71" s="166" t="str">
        <f t="shared" si="80"/>
        <v/>
      </c>
      <c r="LK71" s="166" t="str">
        <f t="shared" si="81"/>
        <v/>
      </c>
      <c r="LL71" s="166" t="str">
        <f t="shared" si="82"/>
        <v/>
      </c>
      <c r="LM71" s="168">
        <f t="shared" si="83"/>
        <v>8330000</v>
      </c>
      <c r="LN71" s="115"/>
      <c r="LO71" s="115"/>
      <c r="LP71" s="115"/>
      <c r="LQ71" s="115"/>
      <c r="LR71" s="115"/>
      <c r="LS71" s="115"/>
      <c r="LT71" s="115"/>
      <c r="LU71" s="115"/>
      <c r="LV71" s="115">
        <v>61</v>
      </c>
      <c r="LW71" s="115"/>
      <c r="LX71" s="115"/>
      <c r="LY71" s="115"/>
      <c r="LZ71" s="115"/>
      <c r="MA71" s="115"/>
      <c r="MB71" s="115"/>
      <c r="MC71" s="115">
        <v>24</v>
      </c>
      <c r="MD71" s="115"/>
      <c r="ME71" s="115"/>
      <c r="MF71" s="115"/>
      <c r="MG71" s="115"/>
      <c r="MH71" s="115"/>
      <c r="MI71" s="115"/>
      <c r="MJ71" s="115"/>
      <c r="MK71" s="115"/>
      <c r="ML71" s="115"/>
      <c r="MM71" s="115"/>
      <c r="MN71" s="115"/>
      <c r="MO71" s="115"/>
      <c r="MP71" s="115"/>
      <c r="MQ71" s="115"/>
      <c r="MR71" s="115"/>
      <c r="MS71" s="115"/>
      <c r="MT71" s="115"/>
      <c r="MU71" s="115"/>
      <c r="MV71" s="115"/>
      <c r="MW71" s="115"/>
      <c r="MX71" s="115"/>
      <c r="MY71" s="115"/>
      <c r="MZ71" s="115"/>
      <c r="NA71" s="142"/>
      <c r="NB71" s="115">
        <f t="shared" si="84"/>
        <v>0</v>
      </c>
      <c r="NC71" s="115">
        <f t="shared" si="85"/>
        <v>0</v>
      </c>
      <c r="ND71" s="115">
        <f t="shared" si="86"/>
        <v>0</v>
      </c>
      <c r="NE71" s="115">
        <f t="shared" si="87"/>
        <v>0</v>
      </c>
      <c r="NF71" s="115">
        <f t="shared" si="88"/>
        <v>0</v>
      </c>
      <c r="NG71" s="115">
        <f t="shared" si="89"/>
        <v>0</v>
      </c>
      <c r="NH71" s="115">
        <f t="shared" si="90"/>
        <v>0</v>
      </c>
      <c r="NI71" s="115">
        <f t="shared" si="91"/>
        <v>0</v>
      </c>
      <c r="NJ71" s="115">
        <f t="shared" si="92"/>
        <v>55</v>
      </c>
      <c r="NK71" s="115">
        <f t="shared" si="93"/>
        <v>0</v>
      </c>
      <c r="NL71" s="115">
        <f t="shared" si="94"/>
        <v>0</v>
      </c>
      <c r="NM71" s="115">
        <f t="shared" si="95"/>
        <v>0</v>
      </c>
      <c r="NN71" s="115">
        <f t="shared" si="96"/>
        <v>0</v>
      </c>
      <c r="NO71" s="115">
        <f t="shared" si="97"/>
        <v>0</v>
      </c>
      <c r="NP71" s="115">
        <f t="shared" si="98"/>
        <v>0</v>
      </c>
      <c r="NQ71" s="115">
        <f t="shared" si="99"/>
        <v>0</v>
      </c>
      <c r="NR71" s="115">
        <f t="shared" si="100"/>
        <v>0</v>
      </c>
      <c r="NS71" s="115">
        <f t="shared" si="101"/>
        <v>0</v>
      </c>
      <c r="NT71" s="115">
        <f t="shared" si="102"/>
        <v>0</v>
      </c>
      <c r="NU71" s="115">
        <f t="shared" si="103"/>
        <v>0</v>
      </c>
      <c r="NV71" s="115">
        <f t="shared" si="104"/>
        <v>0</v>
      </c>
      <c r="NW71" s="115">
        <f t="shared" si="105"/>
        <v>0</v>
      </c>
      <c r="NX71" s="115">
        <f t="shared" si="106"/>
        <v>0</v>
      </c>
      <c r="NY71" s="115">
        <f t="shared" si="107"/>
        <v>0</v>
      </c>
      <c r="NZ71" s="115">
        <f t="shared" si="108"/>
        <v>0</v>
      </c>
      <c r="OA71" s="115">
        <f t="shared" si="109"/>
        <v>0</v>
      </c>
      <c r="OB71" s="115">
        <f t="shared" si="110"/>
        <v>0</v>
      </c>
      <c r="OC71" s="115">
        <f t="shared" si="111"/>
        <v>0</v>
      </c>
      <c r="OD71" s="115">
        <f t="shared" si="112"/>
        <v>0</v>
      </c>
      <c r="OE71" s="115">
        <f t="shared" si="113"/>
        <v>0</v>
      </c>
      <c r="OF71" s="115">
        <f t="shared" si="114"/>
        <v>0</v>
      </c>
      <c r="OG71" s="115">
        <f t="shared" si="115"/>
        <v>0</v>
      </c>
      <c r="OH71" s="115">
        <f t="shared" si="116"/>
        <v>0</v>
      </c>
      <c r="OI71" s="115">
        <f t="shared" si="117"/>
        <v>0</v>
      </c>
      <c r="OJ71" s="115">
        <f t="shared" si="118"/>
        <v>0</v>
      </c>
      <c r="OK71" s="115">
        <f t="shared" si="119"/>
        <v>0</v>
      </c>
      <c r="OL71" s="115">
        <f t="shared" si="120"/>
        <v>0</v>
      </c>
      <c r="OM71" s="115">
        <f t="shared" si="121"/>
        <v>0</v>
      </c>
      <c r="ON71" s="115">
        <f t="shared" si="122"/>
        <v>0</v>
      </c>
      <c r="OO71" s="142"/>
      <c r="OP71" s="170" t="str">
        <f t="shared" si="123"/>
        <v/>
      </c>
      <c r="OQ71" s="170" t="str">
        <f t="shared" si="124"/>
        <v/>
      </c>
      <c r="OR71" s="170" t="str">
        <f t="shared" si="125"/>
        <v/>
      </c>
      <c r="OS71" s="170" t="str">
        <f t="shared" si="126"/>
        <v/>
      </c>
      <c r="OT71" s="170" t="str">
        <f t="shared" si="127"/>
        <v/>
      </c>
      <c r="OU71" s="170" t="str">
        <f t="shared" si="128"/>
        <v/>
      </c>
      <c r="OV71" s="170" t="str">
        <f t="shared" si="129"/>
        <v/>
      </c>
      <c r="OW71" s="170" t="str">
        <f t="shared" si="130"/>
        <v/>
      </c>
      <c r="OX71" s="170" t="str">
        <f t="shared" si="131"/>
        <v/>
      </c>
      <c r="OY71" s="170" t="str">
        <f t="shared" si="132"/>
        <v/>
      </c>
      <c r="OZ71" s="170" t="str">
        <f t="shared" si="133"/>
        <v/>
      </c>
      <c r="PA71" s="170" t="str">
        <f t="shared" si="134"/>
        <v/>
      </c>
      <c r="PB71" s="170" t="str">
        <f t="shared" si="135"/>
        <v/>
      </c>
      <c r="PC71" s="170" t="str">
        <f t="shared" si="136"/>
        <v/>
      </c>
      <c r="PD71" s="170" t="str">
        <f t="shared" si="137"/>
        <v/>
      </c>
      <c r="PE71" s="170">
        <f t="shared" si="138"/>
        <v>45</v>
      </c>
      <c r="PF71" s="170" t="str">
        <f t="shared" si="139"/>
        <v/>
      </c>
      <c r="PG71" s="170" t="str">
        <f t="shared" si="140"/>
        <v/>
      </c>
      <c r="PH71" s="170" t="str">
        <f t="shared" si="141"/>
        <v/>
      </c>
      <c r="PI71" s="170" t="str">
        <f t="shared" si="142"/>
        <v/>
      </c>
      <c r="PJ71" s="170" t="str">
        <f t="shared" si="143"/>
        <v/>
      </c>
      <c r="PK71" s="170" t="str">
        <f t="shared" si="144"/>
        <v/>
      </c>
      <c r="PL71" s="170" t="str">
        <f t="shared" si="145"/>
        <v/>
      </c>
      <c r="PM71" s="170" t="str">
        <f t="shared" si="146"/>
        <v/>
      </c>
      <c r="PN71" s="170" t="str">
        <f t="shared" si="147"/>
        <v/>
      </c>
      <c r="PO71" s="170" t="str">
        <f t="shared" si="148"/>
        <v/>
      </c>
      <c r="PP71" s="170" t="str">
        <f t="shared" si="149"/>
        <v/>
      </c>
      <c r="PQ71" s="170" t="str">
        <f t="shared" si="150"/>
        <v/>
      </c>
      <c r="PR71" s="170" t="str">
        <f t="shared" si="151"/>
        <v/>
      </c>
      <c r="PS71" s="170" t="str">
        <f t="shared" si="152"/>
        <v/>
      </c>
      <c r="PT71" s="170" t="str">
        <f t="shared" si="153"/>
        <v/>
      </c>
      <c r="PU71" s="170" t="str">
        <f t="shared" si="154"/>
        <v/>
      </c>
      <c r="PV71" s="170" t="str">
        <f t="shared" si="155"/>
        <v/>
      </c>
      <c r="PW71" s="170" t="str">
        <f t="shared" si="156"/>
        <v/>
      </c>
      <c r="PX71" s="170" t="str">
        <f t="shared" si="157"/>
        <v/>
      </c>
      <c r="PY71" s="170" t="str">
        <f t="shared" si="158"/>
        <v/>
      </c>
      <c r="PZ71" s="170" t="str">
        <f t="shared" si="159"/>
        <v/>
      </c>
      <c r="QA71" s="170" t="str">
        <f t="shared" si="160"/>
        <v/>
      </c>
      <c r="QB71" s="170" t="str">
        <f t="shared" si="161"/>
        <v/>
      </c>
      <c r="QC71" s="172"/>
      <c r="QD71" s="171" t="str">
        <f t="shared" si="162"/>
        <v/>
      </c>
      <c r="QE71" s="172" t="str">
        <f t="shared" si="163"/>
        <v/>
      </c>
      <c r="QF71" s="172" t="str">
        <f t="shared" si="164"/>
        <v/>
      </c>
      <c r="QG71" s="172" t="str">
        <f t="shared" si="165"/>
        <v/>
      </c>
      <c r="QH71" s="172" t="str">
        <f t="shared" si="166"/>
        <v/>
      </c>
      <c r="QI71" s="172" t="str">
        <f t="shared" si="167"/>
        <v/>
      </c>
      <c r="QJ71" s="172" t="str">
        <f t="shared" si="168"/>
        <v/>
      </c>
      <c r="QK71" s="172" t="str">
        <f t="shared" si="169"/>
        <v/>
      </c>
      <c r="QL71" s="172" t="str">
        <f t="shared" si="170"/>
        <v/>
      </c>
      <c r="QM71" s="172" t="str">
        <f t="shared" si="171"/>
        <v/>
      </c>
      <c r="QN71" s="172" t="str">
        <f t="shared" si="172"/>
        <v/>
      </c>
      <c r="QO71" s="172" t="str">
        <f t="shared" si="173"/>
        <v/>
      </c>
      <c r="QP71" s="172" t="str">
        <f t="shared" si="174"/>
        <v/>
      </c>
      <c r="QQ71" s="172" t="str">
        <f t="shared" si="175"/>
        <v/>
      </c>
      <c r="QR71" s="172" t="str">
        <f t="shared" si="176"/>
        <v/>
      </c>
      <c r="QS71" s="172">
        <f t="shared" si="177"/>
        <v>45</v>
      </c>
      <c r="QT71" s="172" t="str">
        <f t="shared" si="178"/>
        <v/>
      </c>
      <c r="QU71" s="172" t="str">
        <f t="shared" si="179"/>
        <v/>
      </c>
      <c r="QV71" s="172" t="str">
        <f t="shared" si="180"/>
        <v/>
      </c>
      <c r="QW71" s="172" t="str">
        <f t="shared" si="181"/>
        <v/>
      </c>
      <c r="QX71" s="172" t="str">
        <f t="shared" si="182"/>
        <v/>
      </c>
      <c r="QY71" s="172" t="str">
        <f t="shared" si="183"/>
        <v/>
      </c>
      <c r="QZ71" s="172" t="str">
        <f t="shared" si="184"/>
        <v/>
      </c>
      <c r="RA71" s="172" t="str">
        <f t="shared" si="185"/>
        <v/>
      </c>
      <c r="RB71" s="172" t="str">
        <f t="shared" si="186"/>
        <v/>
      </c>
      <c r="RC71" s="172" t="str">
        <f t="shared" si="187"/>
        <v/>
      </c>
      <c r="RD71" s="172" t="str">
        <f t="shared" si="188"/>
        <v/>
      </c>
      <c r="RE71" s="172" t="str">
        <f t="shared" si="189"/>
        <v/>
      </c>
      <c r="RF71" s="172" t="str">
        <f t="shared" si="190"/>
        <v/>
      </c>
      <c r="RG71" s="172" t="str">
        <f t="shared" si="191"/>
        <v/>
      </c>
      <c r="RH71" s="172" t="str">
        <f t="shared" si="192"/>
        <v/>
      </c>
      <c r="RI71" s="172" t="str">
        <f t="shared" si="193"/>
        <v/>
      </c>
      <c r="RJ71" s="172" t="str">
        <f t="shared" si="194"/>
        <v/>
      </c>
      <c r="RK71" s="172" t="str">
        <f t="shared" si="195"/>
        <v/>
      </c>
      <c r="RL71" s="172" t="str">
        <f t="shared" si="196"/>
        <v/>
      </c>
      <c r="RM71" s="172" t="str">
        <f t="shared" si="197"/>
        <v/>
      </c>
      <c r="RN71" s="172" t="str">
        <f t="shared" si="198"/>
        <v/>
      </c>
      <c r="RO71" s="172" t="str">
        <f t="shared" si="199"/>
        <v/>
      </c>
      <c r="RP71" s="172" t="str">
        <f t="shared" si="200"/>
        <v/>
      </c>
      <c r="RQ71" s="173">
        <f t="shared" si="201"/>
        <v>45</v>
      </c>
      <c r="RR71" s="21" t="str">
        <f t="shared" si="202"/>
        <v/>
      </c>
      <c r="RS71" s="21" t="str">
        <f t="shared" si="203"/>
        <v/>
      </c>
      <c r="RT71" s="21" t="str">
        <f t="shared" si="204"/>
        <v>GAMATECNICA</v>
      </c>
      <c r="RU71" s="21" t="str">
        <f t="shared" si="205"/>
        <v/>
      </c>
      <c r="RV71" s="21" t="str">
        <f t="shared" si="206"/>
        <v/>
      </c>
      <c r="RW71" s="21" t="str">
        <f t="shared" si="207"/>
        <v/>
      </c>
      <c r="RX71" s="174" t="str">
        <f t="shared" si="208"/>
        <v>GAMATECNICA</v>
      </c>
      <c r="RY71" s="175" t="str">
        <f t="shared" si="209"/>
        <v/>
      </c>
      <c r="RZ71" s="175" t="str">
        <f t="shared" si="210"/>
        <v/>
      </c>
      <c r="SA71" s="175">
        <f t="shared" si="211"/>
        <v>8330000</v>
      </c>
      <c r="SB71" s="175" t="str">
        <f t="shared" si="212"/>
        <v/>
      </c>
      <c r="SC71" s="175" t="str">
        <f t="shared" si="213"/>
        <v/>
      </c>
      <c r="SD71" s="175" t="str">
        <f t="shared" si="214"/>
        <v/>
      </c>
      <c r="SE71" s="175">
        <f t="shared" si="215"/>
        <v>8330000</v>
      </c>
      <c r="SF71" s="176"/>
    </row>
    <row r="72" spans="1:500" ht="51" hidden="1">
      <c r="A72" s="75">
        <v>62</v>
      </c>
      <c r="B72" s="83" t="s">
        <v>227</v>
      </c>
      <c r="C72" s="98" t="s">
        <v>239</v>
      </c>
      <c r="D72" s="84" t="s">
        <v>232</v>
      </c>
      <c r="E72" s="76" t="s">
        <v>240</v>
      </c>
      <c r="F72" s="90">
        <v>1</v>
      </c>
      <c r="G72" s="106">
        <v>57513890</v>
      </c>
      <c r="H72" s="109" t="s">
        <v>369</v>
      </c>
      <c r="I72" s="109" t="s">
        <v>369</v>
      </c>
      <c r="J72" s="109" t="s">
        <v>369</v>
      </c>
      <c r="K72" s="109" t="s">
        <v>369</v>
      </c>
      <c r="L72" s="109" t="s">
        <v>369</v>
      </c>
      <c r="M72" s="109" t="s">
        <v>369</v>
      </c>
      <c r="N72" s="109" t="s">
        <v>369</v>
      </c>
      <c r="O72" s="109" t="s">
        <v>369</v>
      </c>
      <c r="P72" s="109" t="s">
        <v>369</v>
      </c>
      <c r="Q72" s="109" t="s">
        <v>369</v>
      </c>
      <c r="R72" s="111">
        <v>54740000</v>
      </c>
      <c r="S72" s="109" t="s">
        <v>369</v>
      </c>
      <c r="T72" s="109" t="s">
        <v>369</v>
      </c>
      <c r="U72" s="109" t="s">
        <v>369</v>
      </c>
      <c r="V72" s="109" t="s">
        <v>369</v>
      </c>
      <c r="W72" s="109" t="s">
        <v>369</v>
      </c>
      <c r="X72" s="109" t="s">
        <v>369</v>
      </c>
      <c r="Y72" s="109" t="s">
        <v>369</v>
      </c>
      <c r="Z72" s="109" t="s">
        <v>369</v>
      </c>
      <c r="AA72" s="109" t="s">
        <v>369</v>
      </c>
      <c r="AB72" s="109" t="s">
        <v>369</v>
      </c>
      <c r="AC72" s="109" t="s">
        <v>369</v>
      </c>
      <c r="AD72" s="109" t="s">
        <v>369</v>
      </c>
      <c r="AE72" s="109" t="s">
        <v>369</v>
      </c>
      <c r="AF72" s="109" t="s">
        <v>369</v>
      </c>
      <c r="AG72" s="109" t="s">
        <v>369</v>
      </c>
      <c r="AH72" s="110">
        <v>52117240</v>
      </c>
      <c r="AI72" s="109" t="s">
        <v>369</v>
      </c>
      <c r="AJ72" s="109" t="s">
        <v>369</v>
      </c>
      <c r="AK72" s="109" t="s">
        <v>369</v>
      </c>
      <c r="AL72" s="109" t="s">
        <v>369</v>
      </c>
      <c r="AM72" s="109" t="s">
        <v>369</v>
      </c>
      <c r="AN72" s="109" t="s">
        <v>369</v>
      </c>
      <c r="AO72" s="109" t="s">
        <v>369</v>
      </c>
      <c r="AP72" s="109" t="s">
        <v>369</v>
      </c>
      <c r="AQ72" s="109" t="s">
        <v>369</v>
      </c>
      <c r="AR72" s="109" t="s">
        <v>369</v>
      </c>
      <c r="AS72" s="109" t="s">
        <v>369</v>
      </c>
      <c r="AT72" s="109" t="s">
        <v>369</v>
      </c>
      <c r="AU72" s="144"/>
      <c r="AV72" s="130" t="s">
        <v>111</v>
      </c>
      <c r="AW72" s="130" t="s">
        <v>111</v>
      </c>
      <c r="AX72" s="130" t="s">
        <v>111</v>
      </c>
      <c r="AY72" s="130" t="s">
        <v>111</v>
      </c>
      <c r="AZ72" s="130" t="s">
        <v>111</v>
      </c>
      <c r="BA72" s="130" t="s">
        <v>111</v>
      </c>
      <c r="BB72" s="130" t="s">
        <v>111</v>
      </c>
      <c r="BC72" s="130" t="s">
        <v>115</v>
      </c>
      <c r="BD72" s="130" t="s">
        <v>111</v>
      </c>
      <c r="BE72" s="130" t="s">
        <v>111</v>
      </c>
      <c r="BF72" s="130" t="s">
        <v>111</v>
      </c>
      <c r="BG72" s="130" t="s">
        <v>111</v>
      </c>
      <c r="BH72" s="130" t="s">
        <v>115</v>
      </c>
      <c r="BI72" s="130" t="s">
        <v>111</v>
      </c>
      <c r="BJ72" s="130" t="s">
        <v>111</v>
      </c>
      <c r="BK72" s="130" t="s">
        <v>111</v>
      </c>
      <c r="BL72" s="130" t="s">
        <v>115</v>
      </c>
      <c r="BM72" s="130" t="s">
        <v>115</v>
      </c>
      <c r="BN72" s="130" t="s">
        <v>111</v>
      </c>
      <c r="BO72" s="130" t="s">
        <v>115</v>
      </c>
      <c r="BP72" s="130" t="s">
        <v>111</v>
      </c>
      <c r="BQ72" s="130" t="s">
        <v>111</v>
      </c>
      <c r="BR72" s="130" t="s">
        <v>111</v>
      </c>
      <c r="BS72" s="130" t="s">
        <v>111</v>
      </c>
      <c r="BT72" s="130" t="s">
        <v>111</v>
      </c>
      <c r="BU72" s="130" t="s">
        <v>111</v>
      </c>
      <c r="BV72" s="130" t="s">
        <v>111</v>
      </c>
      <c r="BW72" s="130" t="s">
        <v>111</v>
      </c>
      <c r="BX72" s="130" t="s">
        <v>111</v>
      </c>
      <c r="BY72" s="130" t="s">
        <v>115</v>
      </c>
      <c r="BZ72" s="130" t="s">
        <v>111</v>
      </c>
      <c r="CA72" s="130" t="s">
        <v>111</v>
      </c>
      <c r="CB72" s="130" t="s">
        <v>111</v>
      </c>
      <c r="CC72" s="130" t="s">
        <v>111</v>
      </c>
      <c r="CD72" s="130" t="s">
        <v>111</v>
      </c>
      <c r="CE72" s="130" t="s">
        <v>111</v>
      </c>
      <c r="CF72" s="130" t="s">
        <v>111</v>
      </c>
      <c r="CG72" s="130" t="s">
        <v>111</v>
      </c>
      <c r="CH72" s="130" t="s">
        <v>111</v>
      </c>
      <c r="CI72" s="131" t="s">
        <v>111</v>
      </c>
      <c r="CJ72" s="131" t="s">
        <v>111</v>
      </c>
      <c r="CK72" s="131" t="s">
        <v>111</v>
      </c>
      <c r="CL72" s="131" t="s">
        <v>111</v>
      </c>
      <c r="CM72" s="131" t="s">
        <v>111</v>
      </c>
      <c r="CN72" s="131" t="s">
        <v>111</v>
      </c>
      <c r="CO72" s="131" t="s">
        <v>111</v>
      </c>
      <c r="CP72" s="131" t="s">
        <v>111</v>
      </c>
      <c r="CQ72" s="131" t="s">
        <v>111</v>
      </c>
      <c r="CR72" s="131" t="s">
        <v>111</v>
      </c>
      <c r="CS72" s="131" t="s">
        <v>111</v>
      </c>
      <c r="CT72" s="131" t="s">
        <v>111</v>
      </c>
      <c r="CU72" s="131" t="s">
        <v>115</v>
      </c>
      <c r="CV72" s="131" t="s">
        <v>111</v>
      </c>
      <c r="CW72" s="131" t="s">
        <v>111</v>
      </c>
      <c r="CX72" s="131" t="s">
        <v>111</v>
      </c>
      <c r="CY72" s="131" t="s">
        <v>111</v>
      </c>
      <c r="CZ72" s="131" t="s">
        <v>111</v>
      </c>
      <c r="DA72" s="131" t="s">
        <v>111</v>
      </c>
      <c r="DB72" s="131" t="s">
        <v>111</v>
      </c>
      <c r="DC72" s="131" t="s">
        <v>111</v>
      </c>
      <c r="DD72" s="131" t="s">
        <v>111</v>
      </c>
      <c r="DE72" s="131" t="s">
        <v>111</v>
      </c>
      <c r="DF72" s="131" t="s">
        <v>111</v>
      </c>
      <c r="DG72" s="131" t="s">
        <v>115</v>
      </c>
      <c r="DH72" s="131" t="s">
        <v>111</v>
      </c>
      <c r="DI72" s="131" t="s">
        <v>111</v>
      </c>
      <c r="DJ72" s="131" t="s">
        <v>115</v>
      </c>
      <c r="DK72" s="131" t="s">
        <v>111</v>
      </c>
      <c r="DL72" s="131" t="s">
        <v>111</v>
      </c>
      <c r="DM72" s="131" t="s">
        <v>111</v>
      </c>
      <c r="DN72" s="131" t="s">
        <v>111</v>
      </c>
      <c r="DO72" s="131" t="s">
        <v>111</v>
      </c>
      <c r="DP72" s="131" t="s">
        <v>111</v>
      </c>
      <c r="DQ72" s="131" t="s">
        <v>111</v>
      </c>
      <c r="DR72" s="131" t="s">
        <v>111</v>
      </c>
      <c r="DS72" s="131" t="s">
        <v>111</v>
      </c>
      <c r="DT72" s="131" t="s">
        <v>111</v>
      </c>
      <c r="DU72" s="131" t="s">
        <v>111</v>
      </c>
      <c r="DV72" s="132" t="s">
        <v>111</v>
      </c>
      <c r="DW72" s="132" t="s">
        <v>111</v>
      </c>
      <c r="DX72" s="132" t="s">
        <v>111</v>
      </c>
      <c r="DY72" s="132" t="s">
        <v>111</v>
      </c>
      <c r="DZ72" s="132" t="s">
        <v>111</v>
      </c>
      <c r="EA72" s="132" t="s">
        <v>111</v>
      </c>
      <c r="EB72" s="132" t="s">
        <v>111</v>
      </c>
      <c r="EC72" s="132" t="s">
        <v>111</v>
      </c>
      <c r="ED72" s="132" t="s">
        <v>111</v>
      </c>
      <c r="EE72" s="132" t="s">
        <v>111</v>
      </c>
      <c r="EF72" s="132" t="s">
        <v>111</v>
      </c>
      <c r="EG72" s="132" t="s">
        <v>111</v>
      </c>
      <c r="EH72" s="132" t="s">
        <v>111</v>
      </c>
      <c r="EI72" s="132" t="s">
        <v>111</v>
      </c>
      <c r="EJ72" s="132" t="s">
        <v>111</v>
      </c>
      <c r="EK72" s="132" t="s">
        <v>111</v>
      </c>
      <c r="EL72" s="132" t="s">
        <v>111</v>
      </c>
      <c r="EM72" s="132" t="s">
        <v>111</v>
      </c>
      <c r="EN72" s="132" t="s">
        <v>111</v>
      </c>
      <c r="EO72" s="132" t="s">
        <v>111</v>
      </c>
      <c r="EP72" s="132" t="s">
        <v>111</v>
      </c>
      <c r="EQ72" s="132" t="s">
        <v>111</v>
      </c>
      <c r="ER72" s="132" t="s">
        <v>111</v>
      </c>
      <c r="ES72" s="132" t="s">
        <v>111</v>
      </c>
      <c r="ET72" s="132" t="s">
        <v>115</v>
      </c>
      <c r="EU72" s="132" t="s">
        <v>111</v>
      </c>
      <c r="EV72" s="132" t="s">
        <v>111</v>
      </c>
      <c r="EW72" s="132" t="s">
        <v>111</v>
      </c>
      <c r="EX72" s="132" t="s">
        <v>111</v>
      </c>
      <c r="EY72" s="132" t="s">
        <v>115</v>
      </c>
      <c r="EZ72" s="132" t="s">
        <v>111</v>
      </c>
      <c r="FA72" s="132" t="s">
        <v>111</v>
      </c>
      <c r="FB72" s="132" t="s">
        <v>111</v>
      </c>
      <c r="FC72" s="132" t="s">
        <v>111</v>
      </c>
      <c r="FD72" s="132" t="s">
        <v>111</v>
      </c>
      <c r="FE72" s="132" t="s">
        <v>111</v>
      </c>
      <c r="FF72" s="132" t="s">
        <v>111</v>
      </c>
      <c r="FG72" s="132" t="s">
        <v>111</v>
      </c>
      <c r="FH72" s="132" t="s">
        <v>111</v>
      </c>
      <c r="FI72" s="136"/>
      <c r="FJ72" s="138" t="str">
        <f t="shared" si="5"/>
        <v>CUMPLE</v>
      </c>
      <c r="FK72" s="138" t="str">
        <f t="shared" si="6"/>
        <v>CUMPLE</v>
      </c>
      <c r="FL72" s="138" t="str">
        <f t="shared" si="7"/>
        <v>CUMPLE</v>
      </c>
      <c r="FM72" s="138" t="str">
        <f t="shared" si="8"/>
        <v>CUMPLE</v>
      </c>
      <c r="FN72" s="138" t="str">
        <f t="shared" si="9"/>
        <v>CUMPLE</v>
      </c>
      <c r="FO72" s="138" t="str">
        <f t="shared" si="10"/>
        <v>CUMPLE</v>
      </c>
      <c r="FP72" s="138" t="str">
        <f t="shared" si="11"/>
        <v>CUMPLE</v>
      </c>
      <c r="FQ72" s="138" t="str">
        <f t="shared" si="12"/>
        <v>NO CUMPLE</v>
      </c>
      <c r="FR72" s="138" t="str">
        <f t="shared" si="13"/>
        <v>CUMPLE</v>
      </c>
      <c r="FS72" s="138" t="str">
        <f t="shared" si="14"/>
        <v>CUMPLE</v>
      </c>
      <c r="FT72" s="138" t="str">
        <f t="shared" si="15"/>
        <v>CUMPLE</v>
      </c>
      <c r="FU72" s="138" t="str">
        <f t="shared" si="16"/>
        <v>CUMPLE</v>
      </c>
      <c r="FV72" s="138" t="str">
        <f t="shared" si="17"/>
        <v>NO CUMPLE</v>
      </c>
      <c r="FW72" s="138" t="str">
        <f t="shared" si="18"/>
        <v>CUMPLE</v>
      </c>
      <c r="FX72" s="138" t="str">
        <f t="shared" si="19"/>
        <v>CUMPLE</v>
      </c>
      <c r="FY72" s="138" t="str">
        <f t="shared" si="20"/>
        <v>CUMPLE</v>
      </c>
      <c r="FZ72" s="138" t="str">
        <f t="shared" si="21"/>
        <v>NO CUMPLE</v>
      </c>
      <c r="GA72" s="138" t="str">
        <f t="shared" si="22"/>
        <v>NO CUMPLE</v>
      </c>
      <c r="GB72" s="138" t="str">
        <f t="shared" si="23"/>
        <v>CUMPLE</v>
      </c>
      <c r="GC72" s="138" t="str">
        <f t="shared" si="24"/>
        <v>NO CUMPLE</v>
      </c>
      <c r="GD72" s="138" t="str">
        <f t="shared" si="25"/>
        <v>CUMPLE</v>
      </c>
      <c r="GE72" s="138" t="str">
        <f t="shared" si="26"/>
        <v>CUMPLE</v>
      </c>
      <c r="GF72" s="138" t="str">
        <f t="shared" si="27"/>
        <v>CUMPLE</v>
      </c>
      <c r="GG72" s="138" t="str">
        <f t="shared" si="28"/>
        <v>CUMPLE</v>
      </c>
      <c r="GH72" s="138" t="str">
        <f t="shared" si="29"/>
        <v>NO CUMPLE</v>
      </c>
      <c r="GI72" s="138" t="str">
        <f t="shared" si="30"/>
        <v>CUMPLE</v>
      </c>
      <c r="GJ72" s="138" t="str">
        <f t="shared" si="31"/>
        <v>CUMPLE</v>
      </c>
      <c r="GK72" s="138" t="str">
        <f t="shared" si="32"/>
        <v>NO CUMPLE</v>
      </c>
      <c r="GL72" s="138" t="str">
        <f t="shared" si="33"/>
        <v>CUMPLE</v>
      </c>
      <c r="GM72" s="138" t="str">
        <f t="shared" si="34"/>
        <v>NO CUMPLE</v>
      </c>
      <c r="GN72" s="138" t="str">
        <f t="shared" si="35"/>
        <v>CUMPLE</v>
      </c>
      <c r="GO72" s="138" t="str">
        <f t="shared" si="36"/>
        <v>CUMPLE</v>
      </c>
      <c r="GP72" s="138" t="str">
        <f t="shared" si="37"/>
        <v>CUMPLE</v>
      </c>
      <c r="GQ72" s="138" t="str">
        <f t="shared" si="38"/>
        <v>CUMPLE</v>
      </c>
      <c r="GR72" s="138" t="str">
        <f t="shared" si="39"/>
        <v>CUMPLE</v>
      </c>
      <c r="GS72" s="138" t="str">
        <f t="shared" si="40"/>
        <v>CUMPLE</v>
      </c>
      <c r="GT72" s="138" t="str">
        <f t="shared" si="41"/>
        <v>CUMPLE</v>
      </c>
      <c r="GU72" s="138" t="str">
        <f t="shared" si="42"/>
        <v>CUMPLE</v>
      </c>
      <c r="GV72" s="138" t="str">
        <f t="shared" si="43"/>
        <v>CUMPLE</v>
      </c>
      <c r="GW72" s="141"/>
      <c r="GX72" s="124" t="s">
        <v>369</v>
      </c>
      <c r="GY72" s="124" t="s">
        <v>369</v>
      </c>
      <c r="GZ72" s="124" t="s">
        <v>369</v>
      </c>
      <c r="HA72" s="124" t="s">
        <v>369</v>
      </c>
      <c r="HB72" s="124" t="s">
        <v>369</v>
      </c>
      <c r="HC72" s="124" t="s">
        <v>369</v>
      </c>
      <c r="HD72" s="124" t="s">
        <v>369</v>
      </c>
      <c r="HE72" s="124" t="s">
        <v>369</v>
      </c>
      <c r="HF72" s="124" t="s">
        <v>369</v>
      </c>
      <c r="HG72" s="124" t="s">
        <v>369</v>
      </c>
      <c r="HH72" s="124" t="s">
        <v>111</v>
      </c>
      <c r="HI72" s="124" t="s">
        <v>369</v>
      </c>
      <c r="HJ72" s="124" t="s">
        <v>369</v>
      </c>
      <c r="HK72" s="124" t="s">
        <v>369</v>
      </c>
      <c r="HL72" s="124" t="s">
        <v>369</v>
      </c>
      <c r="HM72" s="124" t="s">
        <v>369</v>
      </c>
      <c r="HN72" s="124" t="s">
        <v>369</v>
      </c>
      <c r="HO72" s="124" t="s">
        <v>369</v>
      </c>
      <c r="HP72" s="124" t="s">
        <v>369</v>
      </c>
      <c r="HQ72" s="124" t="s">
        <v>369</v>
      </c>
      <c r="HR72" s="124" t="s">
        <v>369</v>
      </c>
      <c r="HS72" s="124" t="s">
        <v>369</v>
      </c>
      <c r="HT72" s="124" t="s">
        <v>369</v>
      </c>
      <c r="HU72" s="124" t="s">
        <v>369</v>
      </c>
      <c r="HV72" s="124" t="s">
        <v>369</v>
      </c>
      <c r="HW72" s="124" t="s">
        <v>369</v>
      </c>
      <c r="HX72" s="124" t="s">
        <v>111</v>
      </c>
      <c r="HY72" s="124" t="s">
        <v>369</v>
      </c>
      <c r="HZ72" s="124" t="s">
        <v>369</v>
      </c>
      <c r="IA72" s="124" t="s">
        <v>369</v>
      </c>
      <c r="IB72" s="124" t="s">
        <v>369</v>
      </c>
      <c r="IC72" s="124" t="s">
        <v>369</v>
      </c>
      <c r="ID72" s="124" t="s">
        <v>369</v>
      </c>
      <c r="IE72" s="124" t="s">
        <v>369</v>
      </c>
      <c r="IF72" s="124" t="s">
        <v>369</v>
      </c>
      <c r="IG72" s="124" t="s">
        <v>369</v>
      </c>
      <c r="IH72" s="124" t="s">
        <v>369</v>
      </c>
      <c r="II72" s="124" t="s">
        <v>369</v>
      </c>
      <c r="IJ72" s="124" t="s">
        <v>369</v>
      </c>
      <c r="IK72" s="142"/>
      <c r="IL72" s="154" t="s">
        <v>369</v>
      </c>
      <c r="IM72" s="154" t="s">
        <v>369</v>
      </c>
      <c r="IN72" s="154" t="s">
        <v>369</v>
      </c>
      <c r="IO72" s="154" t="s">
        <v>369</v>
      </c>
      <c r="IP72" s="154" t="s">
        <v>369</v>
      </c>
      <c r="IQ72" s="154" t="s">
        <v>369</v>
      </c>
      <c r="IR72" s="154" t="s">
        <v>369</v>
      </c>
      <c r="IS72" s="154" t="s">
        <v>369</v>
      </c>
      <c r="IT72" s="154" t="s">
        <v>369</v>
      </c>
      <c r="IU72" s="154" t="s">
        <v>369</v>
      </c>
      <c r="IV72" s="159" t="s">
        <v>111</v>
      </c>
      <c r="IW72" s="154" t="s">
        <v>369</v>
      </c>
      <c r="IX72" s="154" t="s">
        <v>369</v>
      </c>
      <c r="IY72" s="154" t="s">
        <v>369</v>
      </c>
      <c r="IZ72" s="154" t="s">
        <v>369</v>
      </c>
      <c r="JA72" s="154" t="s">
        <v>369</v>
      </c>
      <c r="JB72" s="154" t="s">
        <v>369</v>
      </c>
      <c r="JC72" s="154" t="s">
        <v>369</v>
      </c>
      <c r="JD72" s="154" t="s">
        <v>369</v>
      </c>
      <c r="JE72" s="154" t="s">
        <v>369</v>
      </c>
      <c r="JF72" s="154" t="s">
        <v>369</v>
      </c>
      <c r="JG72" s="154" t="s">
        <v>369</v>
      </c>
      <c r="JH72" s="154" t="s">
        <v>369</v>
      </c>
      <c r="JI72" s="154" t="s">
        <v>369</v>
      </c>
      <c r="JJ72" s="154" t="s">
        <v>369</v>
      </c>
      <c r="JK72" s="154" t="s">
        <v>369</v>
      </c>
      <c r="JL72" s="159" t="s">
        <v>111</v>
      </c>
      <c r="JM72" s="154" t="s">
        <v>369</v>
      </c>
      <c r="JN72" s="154" t="s">
        <v>369</v>
      </c>
      <c r="JO72" s="154" t="s">
        <v>369</v>
      </c>
      <c r="JP72" s="154" t="s">
        <v>369</v>
      </c>
      <c r="JQ72" s="154" t="s">
        <v>369</v>
      </c>
      <c r="JR72" s="154" t="s">
        <v>369</v>
      </c>
      <c r="JS72" s="154" t="s">
        <v>369</v>
      </c>
      <c r="JT72" s="154" t="s">
        <v>369</v>
      </c>
      <c r="JU72" s="154" t="s">
        <v>369</v>
      </c>
      <c r="JV72" s="154" t="s">
        <v>369</v>
      </c>
      <c r="JW72" s="154" t="s">
        <v>369</v>
      </c>
      <c r="JX72" s="154" t="s">
        <v>369</v>
      </c>
      <c r="JY72" s="164"/>
      <c r="JZ72" s="166" t="str">
        <f t="shared" si="44"/>
        <v/>
      </c>
      <c r="KA72" s="166" t="str">
        <f t="shared" si="45"/>
        <v/>
      </c>
      <c r="KB72" s="166" t="str">
        <f t="shared" si="46"/>
        <v/>
      </c>
      <c r="KC72" s="166" t="str">
        <f t="shared" si="47"/>
        <v/>
      </c>
      <c r="KD72" s="166" t="str">
        <f t="shared" si="48"/>
        <v/>
      </c>
      <c r="KE72" s="166" t="str">
        <f t="shared" si="49"/>
        <v/>
      </c>
      <c r="KF72" s="166" t="str">
        <f t="shared" si="50"/>
        <v/>
      </c>
      <c r="KG72" s="166" t="str">
        <f t="shared" si="51"/>
        <v/>
      </c>
      <c r="KH72" s="166" t="str">
        <f t="shared" si="52"/>
        <v/>
      </c>
      <c r="KI72" s="166" t="str">
        <f t="shared" si="53"/>
        <v/>
      </c>
      <c r="KJ72" s="166">
        <f t="shared" si="54"/>
        <v>54740000</v>
      </c>
      <c r="KK72" s="166" t="str">
        <f t="shared" si="55"/>
        <v/>
      </c>
      <c r="KL72" s="166" t="str">
        <f t="shared" si="56"/>
        <v/>
      </c>
      <c r="KM72" s="166" t="str">
        <f t="shared" si="57"/>
        <v/>
      </c>
      <c r="KN72" s="166" t="str">
        <f t="shared" si="58"/>
        <v/>
      </c>
      <c r="KO72" s="166" t="str">
        <f t="shared" si="59"/>
        <v/>
      </c>
      <c r="KP72" s="166" t="str">
        <f t="shared" si="60"/>
        <v/>
      </c>
      <c r="KQ72" s="166" t="str">
        <f t="shared" si="61"/>
        <v/>
      </c>
      <c r="KR72" s="166" t="str">
        <f t="shared" si="62"/>
        <v/>
      </c>
      <c r="KS72" s="166" t="str">
        <f t="shared" si="63"/>
        <v/>
      </c>
      <c r="KT72" s="166" t="str">
        <f t="shared" si="64"/>
        <v/>
      </c>
      <c r="KU72" s="166" t="str">
        <f t="shared" si="65"/>
        <v/>
      </c>
      <c r="KV72" s="166" t="str">
        <f t="shared" si="66"/>
        <v/>
      </c>
      <c r="KW72" s="166" t="str">
        <f t="shared" si="67"/>
        <v/>
      </c>
      <c r="KX72" s="166" t="str">
        <f t="shared" si="68"/>
        <v/>
      </c>
      <c r="KY72" s="166" t="str">
        <f t="shared" si="69"/>
        <v/>
      </c>
      <c r="KZ72" s="166">
        <f t="shared" si="70"/>
        <v>52117240</v>
      </c>
      <c r="LA72" s="166" t="str">
        <f t="shared" si="71"/>
        <v/>
      </c>
      <c r="LB72" s="166" t="str">
        <f t="shared" si="72"/>
        <v/>
      </c>
      <c r="LC72" s="166" t="str">
        <f t="shared" si="73"/>
        <v/>
      </c>
      <c r="LD72" s="166" t="str">
        <f t="shared" si="74"/>
        <v/>
      </c>
      <c r="LE72" s="166" t="str">
        <f t="shared" si="75"/>
        <v/>
      </c>
      <c r="LF72" s="166" t="str">
        <f t="shared" si="76"/>
        <v/>
      </c>
      <c r="LG72" s="166" t="str">
        <f t="shared" si="77"/>
        <v/>
      </c>
      <c r="LH72" s="166" t="str">
        <f t="shared" si="78"/>
        <v/>
      </c>
      <c r="LI72" s="166" t="str">
        <f t="shared" si="79"/>
        <v/>
      </c>
      <c r="LJ72" s="166" t="str">
        <f t="shared" si="80"/>
        <v/>
      </c>
      <c r="LK72" s="166" t="str">
        <f t="shared" si="81"/>
        <v/>
      </c>
      <c r="LL72" s="166" t="str">
        <f t="shared" si="82"/>
        <v/>
      </c>
      <c r="LM72" s="168">
        <f t="shared" si="83"/>
        <v>52117240</v>
      </c>
      <c r="LN72" s="115"/>
      <c r="LO72" s="115"/>
      <c r="LP72" s="115"/>
      <c r="LQ72" s="115"/>
      <c r="LR72" s="115"/>
      <c r="LS72" s="115"/>
      <c r="LT72" s="115"/>
      <c r="LU72" s="115"/>
      <c r="LV72" s="115"/>
      <c r="LW72" s="115"/>
      <c r="LX72" s="115">
        <v>36</v>
      </c>
      <c r="LY72" s="115"/>
      <c r="LZ72" s="115"/>
      <c r="MA72" s="115"/>
      <c r="MB72" s="115"/>
      <c r="MC72" s="115"/>
      <c r="MD72" s="115"/>
      <c r="ME72" s="115"/>
      <c r="MF72" s="115"/>
      <c r="MG72" s="115"/>
      <c r="MH72" s="115"/>
      <c r="MI72" s="115"/>
      <c r="MJ72" s="115"/>
      <c r="MK72" s="115"/>
      <c r="ML72" s="115"/>
      <c r="MM72" s="115"/>
      <c r="MN72" s="115">
        <v>61</v>
      </c>
      <c r="MO72" s="115"/>
      <c r="MP72" s="115"/>
      <c r="MQ72" s="115"/>
      <c r="MR72" s="115"/>
      <c r="MS72" s="115"/>
      <c r="MT72" s="115"/>
      <c r="MU72" s="115"/>
      <c r="MV72" s="115"/>
      <c r="MW72" s="115"/>
      <c r="MX72" s="115"/>
      <c r="MY72" s="115"/>
      <c r="MZ72" s="115"/>
      <c r="NA72" s="142"/>
      <c r="NB72" s="115">
        <f t="shared" si="84"/>
        <v>0</v>
      </c>
      <c r="NC72" s="115">
        <f t="shared" si="85"/>
        <v>0</v>
      </c>
      <c r="ND72" s="115">
        <f t="shared" si="86"/>
        <v>0</v>
      </c>
      <c r="NE72" s="115">
        <f t="shared" si="87"/>
        <v>0</v>
      </c>
      <c r="NF72" s="115">
        <f t="shared" si="88"/>
        <v>0</v>
      </c>
      <c r="NG72" s="115">
        <f t="shared" si="89"/>
        <v>0</v>
      </c>
      <c r="NH72" s="115">
        <f t="shared" si="90"/>
        <v>0</v>
      </c>
      <c r="NI72" s="115">
        <f t="shared" si="91"/>
        <v>0</v>
      </c>
      <c r="NJ72" s="115">
        <f t="shared" si="92"/>
        <v>0</v>
      </c>
      <c r="NK72" s="115">
        <f t="shared" si="93"/>
        <v>0</v>
      </c>
      <c r="NL72" s="115">
        <f t="shared" si="94"/>
        <v>20</v>
      </c>
      <c r="NM72" s="115">
        <f t="shared" si="95"/>
        <v>0</v>
      </c>
      <c r="NN72" s="115">
        <f t="shared" si="96"/>
        <v>0</v>
      </c>
      <c r="NO72" s="115">
        <f t="shared" si="97"/>
        <v>0</v>
      </c>
      <c r="NP72" s="115">
        <f t="shared" si="98"/>
        <v>0</v>
      </c>
      <c r="NQ72" s="115">
        <f t="shared" si="99"/>
        <v>0</v>
      </c>
      <c r="NR72" s="115">
        <f t="shared" si="100"/>
        <v>0</v>
      </c>
      <c r="NS72" s="115">
        <f t="shared" si="101"/>
        <v>0</v>
      </c>
      <c r="NT72" s="115">
        <f t="shared" si="102"/>
        <v>0</v>
      </c>
      <c r="NU72" s="115">
        <f t="shared" si="103"/>
        <v>0</v>
      </c>
      <c r="NV72" s="115">
        <f t="shared" si="104"/>
        <v>0</v>
      </c>
      <c r="NW72" s="115">
        <f t="shared" si="105"/>
        <v>0</v>
      </c>
      <c r="NX72" s="115">
        <f t="shared" si="106"/>
        <v>0</v>
      </c>
      <c r="NY72" s="115">
        <f t="shared" si="107"/>
        <v>0</v>
      </c>
      <c r="NZ72" s="115">
        <f t="shared" si="108"/>
        <v>0</v>
      </c>
      <c r="OA72" s="115">
        <f t="shared" si="109"/>
        <v>0</v>
      </c>
      <c r="OB72" s="115">
        <f t="shared" si="110"/>
        <v>55</v>
      </c>
      <c r="OC72" s="115">
        <f t="shared" si="111"/>
        <v>0</v>
      </c>
      <c r="OD72" s="115">
        <f t="shared" si="112"/>
        <v>0</v>
      </c>
      <c r="OE72" s="115">
        <f t="shared" si="113"/>
        <v>0</v>
      </c>
      <c r="OF72" s="115">
        <f t="shared" si="114"/>
        <v>0</v>
      </c>
      <c r="OG72" s="115">
        <f t="shared" si="115"/>
        <v>0</v>
      </c>
      <c r="OH72" s="115">
        <f t="shared" si="116"/>
        <v>0</v>
      </c>
      <c r="OI72" s="115">
        <f t="shared" si="117"/>
        <v>0</v>
      </c>
      <c r="OJ72" s="115">
        <f t="shared" si="118"/>
        <v>0</v>
      </c>
      <c r="OK72" s="115">
        <f t="shared" si="119"/>
        <v>0</v>
      </c>
      <c r="OL72" s="115">
        <f t="shared" si="120"/>
        <v>0</v>
      </c>
      <c r="OM72" s="115">
        <f t="shared" si="121"/>
        <v>0</v>
      </c>
      <c r="ON72" s="115">
        <f t="shared" si="122"/>
        <v>0</v>
      </c>
      <c r="OO72" s="142"/>
      <c r="OP72" s="170" t="str">
        <f t="shared" si="123"/>
        <v/>
      </c>
      <c r="OQ72" s="170" t="str">
        <f t="shared" si="124"/>
        <v/>
      </c>
      <c r="OR72" s="170" t="str">
        <f t="shared" si="125"/>
        <v/>
      </c>
      <c r="OS72" s="170" t="str">
        <f t="shared" si="126"/>
        <v/>
      </c>
      <c r="OT72" s="170" t="str">
        <f t="shared" si="127"/>
        <v/>
      </c>
      <c r="OU72" s="170" t="str">
        <f t="shared" si="128"/>
        <v/>
      </c>
      <c r="OV72" s="170" t="str">
        <f t="shared" si="129"/>
        <v/>
      </c>
      <c r="OW72" s="170" t="str">
        <f t="shared" si="130"/>
        <v/>
      </c>
      <c r="OX72" s="170" t="str">
        <f t="shared" si="131"/>
        <v/>
      </c>
      <c r="OY72" s="170" t="str">
        <f t="shared" si="132"/>
        <v/>
      </c>
      <c r="OZ72" s="170">
        <f t="shared" si="133"/>
        <v>42.84391304347826</v>
      </c>
      <c r="PA72" s="170" t="str">
        <f t="shared" si="134"/>
        <v/>
      </c>
      <c r="PB72" s="170" t="str">
        <f t="shared" si="135"/>
        <v/>
      </c>
      <c r="PC72" s="170" t="str">
        <f t="shared" si="136"/>
        <v/>
      </c>
      <c r="PD72" s="170" t="str">
        <f t="shared" si="137"/>
        <v/>
      </c>
      <c r="PE72" s="170" t="str">
        <f t="shared" si="138"/>
        <v/>
      </c>
      <c r="PF72" s="170" t="str">
        <f t="shared" si="139"/>
        <v/>
      </c>
      <c r="PG72" s="170" t="str">
        <f t="shared" si="140"/>
        <v/>
      </c>
      <c r="PH72" s="170" t="str">
        <f t="shared" si="141"/>
        <v/>
      </c>
      <c r="PI72" s="170" t="str">
        <f t="shared" si="142"/>
        <v/>
      </c>
      <c r="PJ72" s="170" t="str">
        <f t="shared" si="143"/>
        <v/>
      </c>
      <c r="PK72" s="170" t="str">
        <f t="shared" si="144"/>
        <v/>
      </c>
      <c r="PL72" s="170" t="str">
        <f t="shared" si="145"/>
        <v/>
      </c>
      <c r="PM72" s="170" t="str">
        <f t="shared" si="146"/>
        <v/>
      </c>
      <c r="PN72" s="170" t="str">
        <f t="shared" si="147"/>
        <v/>
      </c>
      <c r="PO72" s="170" t="str">
        <f t="shared" si="148"/>
        <v/>
      </c>
      <c r="PP72" s="170">
        <f t="shared" si="149"/>
        <v>45</v>
      </c>
      <c r="PQ72" s="170" t="str">
        <f t="shared" si="150"/>
        <v/>
      </c>
      <c r="PR72" s="170" t="str">
        <f t="shared" si="151"/>
        <v/>
      </c>
      <c r="PS72" s="170" t="str">
        <f t="shared" si="152"/>
        <v/>
      </c>
      <c r="PT72" s="170" t="str">
        <f t="shared" si="153"/>
        <v/>
      </c>
      <c r="PU72" s="170" t="str">
        <f t="shared" si="154"/>
        <v/>
      </c>
      <c r="PV72" s="170" t="str">
        <f t="shared" si="155"/>
        <v/>
      </c>
      <c r="PW72" s="170" t="str">
        <f t="shared" si="156"/>
        <v/>
      </c>
      <c r="PX72" s="170" t="str">
        <f t="shared" si="157"/>
        <v/>
      </c>
      <c r="PY72" s="170" t="str">
        <f t="shared" si="158"/>
        <v/>
      </c>
      <c r="PZ72" s="170" t="str">
        <f t="shared" si="159"/>
        <v/>
      </c>
      <c r="QA72" s="170" t="str">
        <f t="shared" si="160"/>
        <v/>
      </c>
      <c r="QB72" s="170" t="str">
        <f t="shared" si="161"/>
        <v/>
      </c>
      <c r="QC72" s="172"/>
      <c r="QD72" s="171" t="str">
        <f t="shared" si="162"/>
        <v/>
      </c>
      <c r="QE72" s="172" t="str">
        <f t="shared" si="163"/>
        <v/>
      </c>
      <c r="QF72" s="172" t="str">
        <f t="shared" si="164"/>
        <v/>
      </c>
      <c r="QG72" s="172" t="str">
        <f t="shared" si="165"/>
        <v/>
      </c>
      <c r="QH72" s="172" t="str">
        <f t="shared" si="166"/>
        <v/>
      </c>
      <c r="QI72" s="172" t="str">
        <f t="shared" si="167"/>
        <v/>
      </c>
      <c r="QJ72" s="172" t="str">
        <f t="shared" si="168"/>
        <v/>
      </c>
      <c r="QK72" s="172" t="str">
        <f t="shared" si="169"/>
        <v/>
      </c>
      <c r="QL72" s="172" t="str">
        <f t="shared" si="170"/>
        <v/>
      </c>
      <c r="QM72" s="172" t="str">
        <f t="shared" si="171"/>
        <v/>
      </c>
      <c r="QN72" s="172">
        <f t="shared" si="172"/>
        <v>62.84391304347826</v>
      </c>
      <c r="QO72" s="172" t="str">
        <f t="shared" si="173"/>
        <v/>
      </c>
      <c r="QP72" s="172" t="str">
        <f t="shared" si="174"/>
        <v/>
      </c>
      <c r="QQ72" s="172" t="str">
        <f t="shared" si="175"/>
        <v/>
      </c>
      <c r="QR72" s="172" t="str">
        <f t="shared" si="176"/>
        <v/>
      </c>
      <c r="QS72" s="172" t="str">
        <f t="shared" si="177"/>
        <v/>
      </c>
      <c r="QT72" s="172" t="str">
        <f t="shared" si="178"/>
        <v/>
      </c>
      <c r="QU72" s="172" t="str">
        <f t="shared" si="179"/>
        <v/>
      </c>
      <c r="QV72" s="172" t="str">
        <f t="shared" si="180"/>
        <v/>
      </c>
      <c r="QW72" s="172" t="str">
        <f t="shared" si="181"/>
        <v/>
      </c>
      <c r="QX72" s="172" t="str">
        <f t="shared" si="182"/>
        <v/>
      </c>
      <c r="QY72" s="172" t="str">
        <f t="shared" si="183"/>
        <v/>
      </c>
      <c r="QZ72" s="172" t="str">
        <f t="shared" si="184"/>
        <v/>
      </c>
      <c r="RA72" s="172" t="str">
        <f t="shared" si="185"/>
        <v/>
      </c>
      <c r="RB72" s="172" t="str">
        <f t="shared" si="186"/>
        <v/>
      </c>
      <c r="RC72" s="172" t="str">
        <f t="shared" si="187"/>
        <v/>
      </c>
      <c r="RD72" s="172">
        <f t="shared" si="188"/>
        <v>100</v>
      </c>
      <c r="RE72" s="172" t="str">
        <f t="shared" si="189"/>
        <v/>
      </c>
      <c r="RF72" s="172" t="str">
        <f t="shared" si="190"/>
        <v/>
      </c>
      <c r="RG72" s="172" t="str">
        <f t="shared" si="191"/>
        <v/>
      </c>
      <c r="RH72" s="172" t="str">
        <f t="shared" si="192"/>
        <v/>
      </c>
      <c r="RI72" s="172" t="str">
        <f t="shared" si="193"/>
        <v/>
      </c>
      <c r="RJ72" s="172" t="str">
        <f t="shared" si="194"/>
        <v/>
      </c>
      <c r="RK72" s="172" t="str">
        <f t="shared" si="195"/>
        <v/>
      </c>
      <c r="RL72" s="172" t="str">
        <f t="shared" si="196"/>
        <v/>
      </c>
      <c r="RM72" s="172" t="str">
        <f t="shared" si="197"/>
        <v/>
      </c>
      <c r="RN72" s="172" t="str">
        <f t="shared" si="198"/>
        <v/>
      </c>
      <c r="RO72" s="172" t="str">
        <f t="shared" si="199"/>
        <v/>
      </c>
      <c r="RP72" s="172" t="str">
        <f t="shared" si="200"/>
        <v/>
      </c>
      <c r="RQ72" s="173">
        <f t="shared" si="201"/>
        <v>100</v>
      </c>
      <c r="RR72" s="21" t="str">
        <f t="shared" si="202"/>
        <v/>
      </c>
      <c r="RS72" s="21" t="str">
        <f t="shared" si="203"/>
        <v/>
      </c>
      <c r="RT72" s="21" t="str">
        <f t="shared" si="204"/>
        <v/>
      </c>
      <c r="RU72" s="21" t="str">
        <f t="shared" si="205"/>
        <v>KAIKA</v>
      </c>
      <c r="RV72" s="21" t="str">
        <f t="shared" si="206"/>
        <v/>
      </c>
      <c r="RW72" s="21" t="str">
        <f t="shared" si="207"/>
        <v/>
      </c>
      <c r="RX72" s="174" t="str">
        <f t="shared" si="208"/>
        <v>KAIKA</v>
      </c>
      <c r="RY72" s="175" t="str">
        <f t="shared" si="209"/>
        <v/>
      </c>
      <c r="RZ72" s="175" t="str">
        <f t="shared" si="210"/>
        <v/>
      </c>
      <c r="SA72" s="175" t="str">
        <f t="shared" si="211"/>
        <v/>
      </c>
      <c r="SB72" s="175">
        <f t="shared" si="212"/>
        <v>52117240</v>
      </c>
      <c r="SC72" s="175" t="str">
        <f t="shared" si="213"/>
        <v/>
      </c>
      <c r="SD72" s="175" t="str">
        <f t="shared" si="214"/>
        <v/>
      </c>
      <c r="SE72" s="175">
        <f t="shared" si="215"/>
        <v>52117240</v>
      </c>
      <c r="SF72" s="176"/>
    </row>
    <row r="73" spans="1:500" ht="51">
      <c r="A73" s="75">
        <v>63</v>
      </c>
      <c r="B73" s="83" t="s">
        <v>241</v>
      </c>
      <c r="C73" s="98" t="s">
        <v>242</v>
      </c>
      <c r="D73" s="84" t="s">
        <v>232</v>
      </c>
      <c r="E73" s="76" t="s">
        <v>243</v>
      </c>
      <c r="F73" s="90">
        <v>1</v>
      </c>
      <c r="G73" s="106">
        <v>83931890</v>
      </c>
      <c r="H73" s="109" t="s">
        <v>369</v>
      </c>
      <c r="I73" s="109" t="s">
        <v>369</v>
      </c>
      <c r="J73" s="109" t="s">
        <v>369</v>
      </c>
      <c r="K73" s="109" t="s">
        <v>369</v>
      </c>
      <c r="L73" s="109" t="s">
        <v>369</v>
      </c>
      <c r="M73" s="109" t="s">
        <v>369</v>
      </c>
      <c r="N73" s="109" t="s">
        <v>369</v>
      </c>
      <c r="O73" s="109" t="s">
        <v>369</v>
      </c>
      <c r="P73" s="109" t="s">
        <v>369</v>
      </c>
      <c r="Q73" s="109" t="s">
        <v>369</v>
      </c>
      <c r="R73" s="109" t="s">
        <v>369</v>
      </c>
      <c r="S73" s="109" t="s">
        <v>369</v>
      </c>
      <c r="T73" s="109" t="s">
        <v>369</v>
      </c>
      <c r="U73" s="109" t="s">
        <v>369</v>
      </c>
      <c r="V73" s="109" t="s">
        <v>369</v>
      </c>
      <c r="W73" s="109" t="s">
        <v>369</v>
      </c>
      <c r="X73" s="109" t="s">
        <v>369</v>
      </c>
      <c r="Y73" s="109" t="s">
        <v>369</v>
      </c>
      <c r="Z73" s="109" t="s">
        <v>369</v>
      </c>
      <c r="AA73" s="109" t="s">
        <v>369</v>
      </c>
      <c r="AB73" s="109" t="s">
        <v>369</v>
      </c>
      <c r="AC73" s="109" t="s">
        <v>369</v>
      </c>
      <c r="AD73" s="109" t="s">
        <v>369</v>
      </c>
      <c r="AE73" s="109" t="s">
        <v>369</v>
      </c>
      <c r="AF73" s="109" t="s">
        <v>369</v>
      </c>
      <c r="AG73" s="109" t="s">
        <v>369</v>
      </c>
      <c r="AH73" s="109" t="s">
        <v>369</v>
      </c>
      <c r="AI73" s="109" t="s">
        <v>369</v>
      </c>
      <c r="AJ73" s="109" t="s">
        <v>369</v>
      </c>
      <c r="AK73" s="110">
        <v>83931890</v>
      </c>
      <c r="AL73" s="109" t="s">
        <v>369</v>
      </c>
      <c r="AM73" s="109" t="s">
        <v>369</v>
      </c>
      <c r="AN73" s="109" t="s">
        <v>369</v>
      </c>
      <c r="AO73" s="109" t="s">
        <v>369</v>
      </c>
      <c r="AP73" s="109" t="s">
        <v>369</v>
      </c>
      <c r="AQ73" s="109" t="s">
        <v>369</v>
      </c>
      <c r="AR73" s="109" t="s">
        <v>369</v>
      </c>
      <c r="AS73" s="109" t="s">
        <v>369</v>
      </c>
      <c r="AT73" s="109" t="s">
        <v>369</v>
      </c>
      <c r="AU73" s="144"/>
      <c r="AV73" s="130" t="s">
        <v>111</v>
      </c>
      <c r="AW73" s="130" t="s">
        <v>111</v>
      </c>
      <c r="AX73" s="130" t="s">
        <v>111</v>
      </c>
      <c r="AY73" s="130" t="s">
        <v>111</v>
      </c>
      <c r="AZ73" s="130" t="s">
        <v>111</v>
      </c>
      <c r="BA73" s="130" t="s">
        <v>111</v>
      </c>
      <c r="BB73" s="130" t="s">
        <v>111</v>
      </c>
      <c r="BC73" s="130" t="s">
        <v>115</v>
      </c>
      <c r="BD73" s="130" t="s">
        <v>111</v>
      </c>
      <c r="BE73" s="130" t="s">
        <v>111</v>
      </c>
      <c r="BF73" s="130" t="s">
        <v>111</v>
      </c>
      <c r="BG73" s="130" t="s">
        <v>111</v>
      </c>
      <c r="BH73" s="130" t="s">
        <v>115</v>
      </c>
      <c r="BI73" s="130" t="s">
        <v>111</v>
      </c>
      <c r="BJ73" s="130" t="s">
        <v>111</v>
      </c>
      <c r="BK73" s="130" t="s">
        <v>111</v>
      </c>
      <c r="BL73" s="130" t="s">
        <v>115</v>
      </c>
      <c r="BM73" s="130" t="s">
        <v>115</v>
      </c>
      <c r="BN73" s="130" t="s">
        <v>111</v>
      </c>
      <c r="BO73" s="130" t="s">
        <v>115</v>
      </c>
      <c r="BP73" s="130" t="s">
        <v>111</v>
      </c>
      <c r="BQ73" s="130" t="s">
        <v>111</v>
      </c>
      <c r="BR73" s="130" t="s">
        <v>111</v>
      </c>
      <c r="BS73" s="130" t="s">
        <v>111</v>
      </c>
      <c r="BT73" s="130" t="s">
        <v>111</v>
      </c>
      <c r="BU73" s="130" t="s">
        <v>111</v>
      </c>
      <c r="BV73" s="130" t="s">
        <v>111</v>
      </c>
      <c r="BW73" s="130" t="s">
        <v>111</v>
      </c>
      <c r="BX73" s="130" t="s">
        <v>111</v>
      </c>
      <c r="BY73" s="130" t="s">
        <v>115</v>
      </c>
      <c r="BZ73" s="130" t="s">
        <v>111</v>
      </c>
      <c r="CA73" s="130" t="s">
        <v>111</v>
      </c>
      <c r="CB73" s="130" t="s">
        <v>111</v>
      </c>
      <c r="CC73" s="130" t="s">
        <v>111</v>
      </c>
      <c r="CD73" s="130" t="s">
        <v>111</v>
      </c>
      <c r="CE73" s="130" t="s">
        <v>111</v>
      </c>
      <c r="CF73" s="130" t="s">
        <v>111</v>
      </c>
      <c r="CG73" s="130" t="s">
        <v>111</v>
      </c>
      <c r="CH73" s="130" t="s">
        <v>111</v>
      </c>
      <c r="CI73" s="131" t="s">
        <v>111</v>
      </c>
      <c r="CJ73" s="131" t="s">
        <v>111</v>
      </c>
      <c r="CK73" s="131" t="s">
        <v>111</v>
      </c>
      <c r="CL73" s="131" t="s">
        <v>111</v>
      </c>
      <c r="CM73" s="131" t="s">
        <v>111</v>
      </c>
      <c r="CN73" s="131" t="s">
        <v>111</v>
      </c>
      <c r="CO73" s="131" t="s">
        <v>111</v>
      </c>
      <c r="CP73" s="131" t="s">
        <v>111</v>
      </c>
      <c r="CQ73" s="131" t="s">
        <v>111</v>
      </c>
      <c r="CR73" s="131" t="s">
        <v>111</v>
      </c>
      <c r="CS73" s="131" t="s">
        <v>111</v>
      </c>
      <c r="CT73" s="131" t="s">
        <v>111</v>
      </c>
      <c r="CU73" s="131" t="s">
        <v>115</v>
      </c>
      <c r="CV73" s="131" t="s">
        <v>111</v>
      </c>
      <c r="CW73" s="131" t="s">
        <v>111</v>
      </c>
      <c r="CX73" s="131" t="s">
        <v>111</v>
      </c>
      <c r="CY73" s="131" t="s">
        <v>111</v>
      </c>
      <c r="CZ73" s="131" t="s">
        <v>111</v>
      </c>
      <c r="DA73" s="131" t="s">
        <v>111</v>
      </c>
      <c r="DB73" s="131" t="s">
        <v>111</v>
      </c>
      <c r="DC73" s="131" t="s">
        <v>111</v>
      </c>
      <c r="DD73" s="131" t="s">
        <v>111</v>
      </c>
      <c r="DE73" s="131" t="s">
        <v>111</v>
      </c>
      <c r="DF73" s="131" t="s">
        <v>111</v>
      </c>
      <c r="DG73" s="131" t="s">
        <v>115</v>
      </c>
      <c r="DH73" s="131" t="s">
        <v>111</v>
      </c>
      <c r="DI73" s="131" t="s">
        <v>111</v>
      </c>
      <c r="DJ73" s="131" t="s">
        <v>115</v>
      </c>
      <c r="DK73" s="131" t="s">
        <v>111</v>
      </c>
      <c r="DL73" s="131" t="s">
        <v>111</v>
      </c>
      <c r="DM73" s="131" t="s">
        <v>111</v>
      </c>
      <c r="DN73" s="131" t="s">
        <v>111</v>
      </c>
      <c r="DO73" s="131" t="s">
        <v>111</v>
      </c>
      <c r="DP73" s="131" t="s">
        <v>111</v>
      </c>
      <c r="DQ73" s="131" t="s">
        <v>111</v>
      </c>
      <c r="DR73" s="131" t="s">
        <v>111</v>
      </c>
      <c r="DS73" s="131" t="s">
        <v>111</v>
      </c>
      <c r="DT73" s="131" t="s">
        <v>111</v>
      </c>
      <c r="DU73" s="131" t="s">
        <v>111</v>
      </c>
      <c r="DV73" s="132" t="s">
        <v>111</v>
      </c>
      <c r="DW73" s="132" t="s">
        <v>111</v>
      </c>
      <c r="DX73" s="132" t="s">
        <v>111</v>
      </c>
      <c r="DY73" s="132" t="s">
        <v>111</v>
      </c>
      <c r="DZ73" s="132" t="s">
        <v>111</v>
      </c>
      <c r="EA73" s="132" t="s">
        <v>111</v>
      </c>
      <c r="EB73" s="132" t="s">
        <v>111</v>
      </c>
      <c r="EC73" s="132" t="s">
        <v>111</v>
      </c>
      <c r="ED73" s="132" t="s">
        <v>111</v>
      </c>
      <c r="EE73" s="132" t="s">
        <v>111</v>
      </c>
      <c r="EF73" s="132" t="s">
        <v>111</v>
      </c>
      <c r="EG73" s="132" t="s">
        <v>111</v>
      </c>
      <c r="EH73" s="132" t="s">
        <v>111</v>
      </c>
      <c r="EI73" s="132" t="s">
        <v>111</v>
      </c>
      <c r="EJ73" s="132" t="s">
        <v>111</v>
      </c>
      <c r="EK73" s="132" t="s">
        <v>111</v>
      </c>
      <c r="EL73" s="132" t="s">
        <v>111</v>
      </c>
      <c r="EM73" s="132" t="s">
        <v>111</v>
      </c>
      <c r="EN73" s="132" t="s">
        <v>111</v>
      </c>
      <c r="EO73" s="132" t="s">
        <v>111</v>
      </c>
      <c r="EP73" s="132" t="s">
        <v>111</v>
      </c>
      <c r="EQ73" s="132" t="s">
        <v>111</v>
      </c>
      <c r="ER73" s="132" t="s">
        <v>111</v>
      </c>
      <c r="ES73" s="132" t="s">
        <v>111</v>
      </c>
      <c r="ET73" s="132" t="s">
        <v>115</v>
      </c>
      <c r="EU73" s="132" t="s">
        <v>111</v>
      </c>
      <c r="EV73" s="132" t="s">
        <v>111</v>
      </c>
      <c r="EW73" s="132" t="s">
        <v>111</v>
      </c>
      <c r="EX73" s="132" t="s">
        <v>111</v>
      </c>
      <c r="EY73" s="132" t="s">
        <v>115</v>
      </c>
      <c r="EZ73" s="132" t="s">
        <v>111</v>
      </c>
      <c r="FA73" s="132" t="s">
        <v>111</v>
      </c>
      <c r="FB73" s="132" t="s">
        <v>111</v>
      </c>
      <c r="FC73" s="132" t="s">
        <v>111</v>
      </c>
      <c r="FD73" s="132" t="s">
        <v>111</v>
      </c>
      <c r="FE73" s="132" t="s">
        <v>111</v>
      </c>
      <c r="FF73" s="132" t="s">
        <v>111</v>
      </c>
      <c r="FG73" s="132" t="s">
        <v>111</v>
      </c>
      <c r="FH73" s="132" t="s">
        <v>111</v>
      </c>
      <c r="FI73" s="136"/>
      <c r="FJ73" s="138" t="str">
        <f t="shared" si="5"/>
        <v>CUMPLE</v>
      </c>
      <c r="FK73" s="138" t="str">
        <f t="shared" si="6"/>
        <v>CUMPLE</v>
      </c>
      <c r="FL73" s="138" t="str">
        <f t="shared" si="7"/>
        <v>CUMPLE</v>
      </c>
      <c r="FM73" s="138" t="str">
        <f t="shared" si="8"/>
        <v>CUMPLE</v>
      </c>
      <c r="FN73" s="138" t="str">
        <f t="shared" si="9"/>
        <v>CUMPLE</v>
      </c>
      <c r="FO73" s="138" t="str">
        <f t="shared" si="10"/>
        <v>CUMPLE</v>
      </c>
      <c r="FP73" s="138" t="str">
        <f t="shared" si="11"/>
        <v>CUMPLE</v>
      </c>
      <c r="FQ73" s="138" t="str">
        <f t="shared" si="12"/>
        <v>NO CUMPLE</v>
      </c>
      <c r="FR73" s="138" t="str">
        <f t="shared" si="13"/>
        <v>CUMPLE</v>
      </c>
      <c r="FS73" s="138" t="str">
        <f t="shared" si="14"/>
        <v>CUMPLE</v>
      </c>
      <c r="FT73" s="138" t="str">
        <f t="shared" si="15"/>
        <v>CUMPLE</v>
      </c>
      <c r="FU73" s="138" t="str">
        <f t="shared" si="16"/>
        <v>CUMPLE</v>
      </c>
      <c r="FV73" s="138" t="str">
        <f t="shared" si="17"/>
        <v>NO CUMPLE</v>
      </c>
      <c r="FW73" s="138" t="str">
        <f t="shared" si="18"/>
        <v>CUMPLE</v>
      </c>
      <c r="FX73" s="138" t="str">
        <f t="shared" si="19"/>
        <v>CUMPLE</v>
      </c>
      <c r="FY73" s="138" t="str">
        <f t="shared" si="20"/>
        <v>CUMPLE</v>
      </c>
      <c r="FZ73" s="138" t="str">
        <f t="shared" si="21"/>
        <v>NO CUMPLE</v>
      </c>
      <c r="GA73" s="138" t="str">
        <f t="shared" si="22"/>
        <v>NO CUMPLE</v>
      </c>
      <c r="GB73" s="138" t="str">
        <f t="shared" si="23"/>
        <v>CUMPLE</v>
      </c>
      <c r="GC73" s="138" t="str">
        <f t="shared" si="24"/>
        <v>NO CUMPLE</v>
      </c>
      <c r="GD73" s="138" t="str">
        <f t="shared" si="25"/>
        <v>CUMPLE</v>
      </c>
      <c r="GE73" s="138" t="str">
        <f t="shared" si="26"/>
        <v>CUMPLE</v>
      </c>
      <c r="GF73" s="138" t="str">
        <f t="shared" si="27"/>
        <v>CUMPLE</v>
      </c>
      <c r="GG73" s="138" t="str">
        <f t="shared" si="28"/>
        <v>CUMPLE</v>
      </c>
      <c r="GH73" s="138" t="str">
        <f t="shared" si="29"/>
        <v>NO CUMPLE</v>
      </c>
      <c r="GI73" s="138" t="str">
        <f t="shared" si="30"/>
        <v>CUMPLE</v>
      </c>
      <c r="GJ73" s="138" t="str">
        <f t="shared" si="31"/>
        <v>CUMPLE</v>
      </c>
      <c r="GK73" s="138" t="str">
        <f t="shared" si="32"/>
        <v>NO CUMPLE</v>
      </c>
      <c r="GL73" s="138" t="str">
        <f t="shared" si="33"/>
        <v>CUMPLE</v>
      </c>
      <c r="GM73" s="138" t="str">
        <f t="shared" si="34"/>
        <v>NO CUMPLE</v>
      </c>
      <c r="GN73" s="138" t="str">
        <f t="shared" si="35"/>
        <v>CUMPLE</v>
      </c>
      <c r="GO73" s="138" t="str">
        <f t="shared" si="36"/>
        <v>CUMPLE</v>
      </c>
      <c r="GP73" s="138" t="str">
        <f t="shared" si="37"/>
        <v>CUMPLE</v>
      </c>
      <c r="GQ73" s="138" t="str">
        <f t="shared" si="38"/>
        <v>CUMPLE</v>
      </c>
      <c r="GR73" s="138" t="str">
        <f t="shared" si="39"/>
        <v>CUMPLE</v>
      </c>
      <c r="GS73" s="138" t="str">
        <f t="shared" si="40"/>
        <v>CUMPLE</v>
      </c>
      <c r="GT73" s="138" t="str">
        <f t="shared" si="41"/>
        <v>CUMPLE</v>
      </c>
      <c r="GU73" s="138" t="str">
        <f t="shared" si="42"/>
        <v>CUMPLE</v>
      </c>
      <c r="GV73" s="138" t="str">
        <f t="shared" si="43"/>
        <v>CUMPLE</v>
      </c>
      <c r="GW73" s="141"/>
      <c r="GX73" s="124" t="s">
        <v>369</v>
      </c>
      <c r="GY73" s="124" t="s">
        <v>369</v>
      </c>
      <c r="GZ73" s="124" t="s">
        <v>369</v>
      </c>
      <c r="HA73" s="124" t="s">
        <v>369</v>
      </c>
      <c r="HB73" s="124" t="s">
        <v>369</v>
      </c>
      <c r="HC73" s="124" t="s">
        <v>369</v>
      </c>
      <c r="HD73" s="124" t="s">
        <v>369</v>
      </c>
      <c r="HE73" s="124" t="s">
        <v>369</v>
      </c>
      <c r="HF73" s="124" t="s">
        <v>369</v>
      </c>
      <c r="HG73" s="124" t="s">
        <v>369</v>
      </c>
      <c r="HH73" s="124" t="s">
        <v>369</v>
      </c>
      <c r="HI73" s="124" t="s">
        <v>369</v>
      </c>
      <c r="HJ73" s="124" t="s">
        <v>369</v>
      </c>
      <c r="HK73" s="124" t="s">
        <v>369</v>
      </c>
      <c r="HL73" s="124" t="s">
        <v>369</v>
      </c>
      <c r="HM73" s="124" t="s">
        <v>369</v>
      </c>
      <c r="HN73" s="124" t="s">
        <v>369</v>
      </c>
      <c r="HO73" s="124" t="s">
        <v>369</v>
      </c>
      <c r="HP73" s="124" t="s">
        <v>369</v>
      </c>
      <c r="HQ73" s="124" t="s">
        <v>369</v>
      </c>
      <c r="HR73" s="124" t="s">
        <v>369</v>
      </c>
      <c r="HS73" s="124" t="s">
        <v>369</v>
      </c>
      <c r="HT73" s="124" t="s">
        <v>369</v>
      </c>
      <c r="HU73" s="124" t="s">
        <v>369</v>
      </c>
      <c r="HV73" s="124" t="s">
        <v>369</v>
      </c>
      <c r="HW73" s="124" t="s">
        <v>369</v>
      </c>
      <c r="HX73" s="124" t="s">
        <v>369</v>
      </c>
      <c r="HY73" s="124" t="s">
        <v>369</v>
      </c>
      <c r="HZ73" s="124" t="s">
        <v>369</v>
      </c>
      <c r="IA73" s="124" t="s">
        <v>111</v>
      </c>
      <c r="IB73" s="124" t="s">
        <v>369</v>
      </c>
      <c r="IC73" s="124" t="s">
        <v>369</v>
      </c>
      <c r="ID73" s="124" t="s">
        <v>369</v>
      </c>
      <c r="IE73" s="124" t="s">
        <v>369</v>
      </c>
      <c r="IF73" s="124" t="s">
        <v>369</v>
      </c>
      <c r="IG73" s="124" t="s">
        <v>369</v>
      </c>
      <c r="IH73" s="124" t="s">
        <v>369</v>
      </c>
      <c r="II73" s="124" t="s">
        <v>369</v>
      </c>
      <c r="IJ73" s="124" t="s">
        <v>369</v>
      </c>
      <c r="IK73" s="142"/>
      <c r="IL73" s="154" t="s">
        <v>369</v>
      </c>
      <c r="IM73" s="154" t="s">
        <v>369</v>
      </c>
      <c r="IN73" s="154" t="s">
        <v>369</v>
      </c>
      <c r="IO73" s="154" t="s">
        <v>369</v>
      </c>
      <c r="IP73" s="154" t="s">
        <v>369</v>
      </c>
      <c r="IQ73" s="154" t="s">
        <v>369</v>
      </c>
      <c r="IR73" s="154" t="s">
        <v>369</v>
      </c>
      <c r="IS73" s="154" t="s">
        <v>369</v>
      </c>
      <c r="IT73" s="154" t="s">
        <v>369</v>
      </c>
      <c r="IU73" s="154" t="s">
        <v>369</v>
      </c>
      <c r="IV73" s="154" t="s">
        <v>369</v>
      </c>
      <c r="IW73" s="154" t="s">
        <v>369</v>
      </c>
      <c r="IX73" s="154" t="s">
        <v>369</v>
      </c>
      <c r="IY73" s="154" t="s">
        <v>369</v>
      </c>
      <c r="IZ73" s="154" t="s">
        <v>369</v>
      </c>
      <c r="JA73" s="154" t="s">
        <v>369</v>
      </c>
      <c r="JB73" s="154" t="s">
        <v>369</v>
      </c>
      <c r="JC73" s="154" t="s">
        <v>369</v>
      </c>
      <c r="JD73" s="154" t="s">
        <v>369</v>
      </c>
      <c r="JE73" s="154" t="s">
        <v>369</v>
      </c>
      <c r="JF73" s="154" t="s">
        <v>369</v>
      </c>
      <c r="JG73" s="154" t="s">
        <v>369</v>
      </c>
      <c r="JH73" s="154" t="s">
        <v>369</v>
      </c>
      <c r="JI73" s="154" t="s">
        <v>369</v>
      </c>
      <c r="JJ73" s="154" t="s">
        <v>369</v>
      </c>
      <c r="JK73" s="154" t="s">
        <v>369</v>
      </c>
      <c r="JL73" s="154" t="s">
        <v>369</v>
      </c>
      <c r="JM73" s="154" t="s">
        <v>369</v>
      </c>
      <c r="JN73" s="154" t="s">
        <v>369</v>
      </c>
      <c r="JO73" s="154" t="s">
        <v>111</v>
      </c>
      <c r="JP73" s="154" t="s">
        <v>369</v>
      </c>
      <c r="JQ73" s="154" t="s">
        <v>369</v>
      </c>
      <c r="JR73" s="154" t="s">
        <v>369</v>
      </c>
      <c r="JS73" s="154" t="s">
        <v>369</v>
      </c>
      <c r="JT73" s="154" t="s">
        <v>369</v>
      </c>
      <c r="JU73" s="154" t="s">
        <v>369</v>
      </c>
      <c r="JV73" s="154" t="s">
        <v>369</v>
      </c>
      <c r="JW73" s="154" t="s">
        <v>369</v>
      </c>
      <c r="JX73" s="154" t="s">
        <v>369</v>
      </c>
      <c r="JY73" s="164"/>
      <c r="JZ73" s="166" t="str">
        <f t="shared" si="44"/>
        <v/>
      </c>
      <c r="KA73" s="166" t="str">
        <f t="shared" si="45"/>
        <v/>
      </c>
      <c r="KB73" s="166" t="str">
        <f t="shared" si="46"/>
        <v/>
      </c>
      <c r="KC73" s="166" t="str">
        <f t="shared" si="47"/>
        <v/>
      </c>
      <c r="KD73" s="166" t="str">
        <f t="shared" si="48"/>
        <v/>
      </c>
      <c r="KE73" s="166" t="str">
        <f t="shared" si="49"/>
        <v/>
      </c>
      <c r="KF73" s="166" t="str">
        <f t="shared" si="50"/>
        <v/>
      </c>
      <c r="KG73" s="166" t="str">
        <f t="shared" si="51"/>
        <v/>
      </c>
      <c r="KH73" s="166" t="str">
        <f t="shared" si="52"/>
        <v/>
      </c>
      <c r="KI73" s="166" t="str">
        <f t="shared" si="53"/>
        <v/>
      </c>
      <c r="KJ73" s="166" t="str">
        <f t="shared" si="54"/>
        <v/>
      </c>
      <c r="KK73" s="166" t="str">
        <f t="shared" si="55"/>
        <v/>
      </c>
      <c r="KL73" s="166" t="str">
        <f t="shared" si="56"/>
        <v/>
      </c>
      <c r="KM73" s="166" t="str">
        <f t="shared" si="57"/>
        <v/>
      </c>
      <c r="KN73" s="166" t="str">
        <f t="shared" si="58"/>
        <v/>
      </c>
      <c r="KO73" s="166" t="str">
        <f t="shared" si="59"/>
        <v/>
      </c>
      <c r="KP73" s="166" t="str">
        <f t="shared" si="60"/>
        <v/>
      </c>
      <c r="KQ73" s="166" t="str">
        <f t="shared" si="61"/>
        <v/>
      </c>
      <c r="KR73" s="166" t="str">
        <f t="shared" si="62"/>
        <v/>
      </c>
      <c r="KS73" s="166" t="str">
        <f t="shared" si="63"/>
        <v/>
      </c>
      <c r="KT73" s="166" t="str">
        <f t="shared" si="64"/>
        <v/>
      </c>
      <c r="KU73" s="166" t="str">
        <f t="shared" si="65"/>
        <v/>
      </c>
      <c r="KV73" s="166" t="str">
        <f t="shared" si="66"/>
        <v/>
      </c>
      <c r="KW73" s="166" t="str">
        <f t="shared" si="67"/>
        <v/>
      </c>
      <c r="KX73" s="166" t="str">
        <f t="shared" si="68"/>
        <v/>
      </c>
      <c r="KY73" s="166" t="str">
        <f t="shared" si="69"/>
        <v/>
      </c>
      <c r="KZ73" s="166" t="str">
        <f t="shared" si="70"/>
        <v/>
      </c>
      <c r="LA73" s="166" t="str">
        <f t="shared" si="71"/>
        <v/>
      </c>
      <c r="LB73" s="166" t="str">
        <f t="shared" si="72"/>
        <v/>
      </c>
      <c r="LC73" s="166" t="str">
        <f t="shared" si="73"/>
        <v/>
      </c>
      <c r="LD73" s="166" t="str">
        <f t="shared" si="74"/>
        <v/>
      </c>
      <c r="LE73" s="166" t="str">
        <f t="shared" si="75"/>
        <v/>
      </c>
      <c r="LF73" s="166" t="str">
        <f t="shared" si="76"/>
        <v/>
      </c>
      <c r="LG73" s="166" t="str">
        <f t="shared" si="77"/>
        <v/>
      </c>
      <c r="LH73" s="166" t="str">
        <f t="shared" si="78"/>
        <v/>
      </c>
      <c r="LI73" s="166" t="str">
        <f t="shared" si="79"/>
        <v/>
      </c>
      <c r="LJ73" s="166" t="str">
        <f t="shared" si="80"/>
        <v/>
      </c>
      <c r="LK73" s="166" t="str">
        <f t="shared" si="81"/>
        <v/>
      </c>
      <c r="LL73" s="166" t="str">
        <f t="shared" si="82"/>
        <v/>
      </c>
      <c r="LM73" s="168">
        <f t="shared" si="83"/>
        <v>0</v>
      </c>
      <c r="LN73" s="115"/>
      <c r="LO73" s="115"/>
      <c r="LP73" s="115"/>
      <c r="LQ73" s="115"/>
      <c r="LR73" s="115"/>
      <c r="LS73" s="115"/>
      <c r="LT73" s="115"/>
      <c r="LU73" s="115"/>
      <c r="LV73" s="115"/>
      <c r="LW73" s="115"/>
      <c r="LX73" s="115"/>
      <c r="LY73" s="115"/>
      <c r="LZ73" s="115"/>
      <c r="MA73" s="115"/>
      <c r="MB73" s="115"/>
      <c r="MC73" s="115"/>
      <c r="MD73" s="115"/>
      <c r="ME73" s="115"/>
      <c r="MF73" s="115"/>
      <c r="MG73" s="115"/>
      <c r="MH73" s="115"/>
      <c r="MI73" s="115"/>
      <c r="MJ73" s="115"/>
      <c r="MK73" s="115"/>
      <c r="ML73" s="115"/>
      <c r="MM73" s="115"/>
      <c r="MN73" s="115"/>
      <c r="MO73" s="115"/>
      <c r="MP73" s="115"/>
      <c r="MQ73" s="115">
        <v>24</v>
      </c>
      <c r="MR73" s="115"/>
      <c r="MS73" s="115"/>
      <c r="MT73" s="115"/>
      <c r="MU73" s="115"/>
      <c r="MV73" s="115"/>
      <c r="MW73" s="115"/>
      <c r="MX73" s="115"/>
      <c r="MY73" s="115"/>
      <c r="MZ73" s="115"/>
      <c r="NA73" s="142"/>
      <c r="NB73" s="115">
        <f t="shared" si="84"/>
        <v>0</v>
      </c>
      <c r="NC73" s="115">
        <f t="shared" si="85"/>
        <v>0</v>
      </c>
      <c r="ND73" s="115">
        <f t="shared" si="86"/>
        <v>0</v>
      </c>
      <c r="NE73" s="115">
        <f t="shared" si="87"/>
        <v>0</v>
      </c>
      <c r="NF73" s="115">
        <f t="shared" si="88"/>
        <v>0</v>
      </c>
      <c r="NG73" s="115">
        <f t="shared" si="89"/>
        <v>0</v>
      </c>
      <c r="NH73" s="115">
        <f t="shared" si="90"/>
        <v>0</v>
      </c>
      <c r="NI73" s="115">
        <f t="shared" si="91"/>
        <v>0</v>
      </c>
      <c r="NJ73" s="115">
        <f t="shared" si="92"/>
        <v>0</v>
      </c>
      <c r="NK73" s="115">
        <f t="shared" si="93"/>
        <v>0</v>
      </c>
      <c r="NL73" s="115">
        <f t="shared" si="94"/>
        <v>0</v>
      </c>
      <c r="NM73" s="115">
        <f t="shared" si="95"/>
        <v>0</v>
      </c>
      <c r="NN73" s="115">
        <f t="shared" si="96"/>
        <v>0</v>
      </c>
      <c r="NO73" s="115">
        <f t="shared" si="97"/>
        <v>0</v>
      </c>
      <c r="NP73" s="115">
        <f t="shared" si="98"/>
        <v>0</v>
      </c>
      <c r="NQ73" s="115">
        <f t="shared" si="99"/>
        <v>0</v>
      </c>
      <c r="NR73" s="115">
        <f t="shared" si="100"/>
        <v>0</v>
      </c>
      <c r="NS73" s="115">
        <f t="shared" si="101"/>
        <v>0</v>
      </c>
      <c r="NT73" s="115">
        <f t="shared" si="102"/>
        <v>0</v>
      </c>
      <c r="NU73" s="115">
        <f t="shared" si="103"/>
        <v>0</v>
      </c>
      <c r="NV73" s="115">
        <f t="shared" si="104"/>
        <v>0</v>
      </c>
      <c r="NW73" s="115">
        <f t="shared" si="105"/>
        <v>0</v>
      </c>
      <c r="NX73" s="115">
        <f t="shared" si="106"/>
        <v>0</v>
      </c>
      <c r="NY73" s="115">
        <f t="shared" si="107"/>
        <v>0</v>
      </c>
      <c r="NZ73" s="115">
        <f t="shared" si="108"/>
        <v>0</v>
      </c>
      <c r="OA73" s="115">
        <f t="shared" si="109"/>
        <v>0</v>
      </c>
      <c r="OB73" s="115">
        <f t="shared" si="110"/>
        <v>0</v>
      </c>
      <c r="OC73" s="115">
        <f t="shared" si="111"/>
        <v>0</v>
      </c>
      <c r="OD73" s="115">
        <f t="shared" si="112"/>
        <v>0</v>
      </c>
      <c r="OE73" s="115">
        <f t="shared" si="113"/>
        <v>0</v>
      </c>
      <c r="OF73" s="115">
        <f t="shared" si="114"/>
        <v>0</v>
      </c>
      <c r="OG73" s="115">
        <f t="shared" si="115"/>
        <v>0</v>
      </c>
      <c r="OH73" s="115">
        <f t="shared" si="116"/>
        <v>0</v>
      </c>
      <c r="OI73" s="115">
        <f t="shared" si="117"/>
        <v>0</v>
      </c>
      <c r="OJ73" s="115">
        <f t="shared" si="118"/>
        <v>0</v>
      </c>
      <c r="OK73" s="115">
        <f t="shared" si="119"/>
        <v>0</v>
      </c>
      <c r="OL73" s="115">
        <f t="shared" si="120"/>
        <v>0</v>
      </c>
      <c r="OM73" s="115">
        <f t="shared" si="121"/>
        <v>0</v>
      </c>
      <c r="ON73" s="115">
        <f t="shared" si="122"/>
        <v>0</v>
      </c>
      <c r="OO73" s="142"/>
      <c r="OP73" s="170" t="str">
        <f t="shared" si="123"/>
        <v/>
      </c>
      <c r="OQ73" s="170" t="str">
        <f t="shared" si="124"/>
        <v/>
      </c>
      <c r="OR73" s="170" t="str">
        <f t="shared" si="125"/>
        <v/>
      </c>
      <c r="OS73" s="170" t="str">
        <f t="shared" si="126"/>
        <v/>
      </c>
      <c r="OT73" s="170" t="str">
        <f t="shared" si="127"/>
        <v/>
      </c>
      <c r="OU73" s="170" t="str">
        <f t="shared" si="128"/>
        <v/>
      </c>
      <c r="OV73" s="170" t="str">
        <f t="shared" si="129"/>
        <v/>
      </c>
      <c r="OW73" s="170" t="str">
        <f t="shared" si="130"/>
        <v/>
      </c>
      <c r="OX73" s="170" t="str">
        <f t="shared" si="131"/>
        <v/>
      </c>
      <c r="OY73" s="170" t="str">
        <f t="shared" si="132"/>
        <v/>
      </c>
      <c r="OZ73" s="170" t="str">
        <f t="shared" si="133"/>
        <v/>
      </c>
      <c r="PA73" s="170" t="str">
        <f t="shared" si="134"/>
        <v/>
      </c>
      <c r="PB73" s="170" t="str">
        <f t="shared" si="135"/>
        <v/>
      </c>
      <c r="PC73" s="170" t="str">
        <f t="shared" si="136"/>
        <v/>
      </c>
      <c r="PD73" s="170" t="str">
        <f t="shared" si="137"/>
        <v/>
      </c>
      <c r="PE73" s="170" t="str">
        <f t="shared" si="138"/>
        <v/>
      </c>
      <c r="PF73" s="170" t="str">
        <f t="shared" si="139"/>
        <v/>
      </c>
      <c r="PG73" s="170" t="str">
        <f t="shared" si="140"/>
        <v/>
      </c>
      <c r="PH73" s="170" t="str">
        <f t="shared" si="141"/>
        <v/>
      </c>
      <c r="PI73" s="170" t="str">
        <f t="shared" si="142"/>
        <v/>
      </c>
      <c r="PJ73" s="170" t="str">
        <f t="shared" si="143"/>
        <v/>
      </c>
      <c r="PK73" s="170" t="str">
        <f t="shared" si="144"/>
        <v/>
      </c>
      <c r="PL73" s="170" t="str">
        <f t="shared" si="145"/>
        <v/>
      </c>
      <c r="PM73" s="170" t="str">
        <f t="shared" si="146"/>
        <v/>
      </c>
      <c r="PN73" s="170" t="str">
        <f t="shared" si="147"/>
        <v/>
      </c>
      <c r="PO73" s="170" t="str">
        <f t="shared" si="148"/>
        <v/>
      </c>
      <c r="PP73" s="170" t="str">
        <f t="shared" si="149"/>
        <v/>
      </c>
      <c r="PQ73" s="170" t="str">
        <f t="shared" si="150"/>
        <v/>
      </c>
      <c r="PR73" s="170" t="str">
        <f t="shared" si="151"/>
        <v/>
      </c>
      <c r="PS73" s="170" t="str">
        <f t="shared" si="152"/>
        <v/>
      </c>
      <c r="PT73" s="170" t="str">
        <f t="shared" si="153"/>
        <v/>
      </c>
      <c r="PU73" s="170" t="str">
        <f t="shared" si="154"/>
        <v/>
      </c>
      <c r="PV73" s="170" t="str">
        <f t="shared" si="155"/>
        <v/>
      </c>
      <c r="PW73" s="170" t="str">
        <f t="shared" si="156"/>
        <v/>
      </c>
      <c r="PX73" s="170" t="str">
        <f t="shared" si="157"/>
        <v/>
      </c>
      <c r="PY73" s="170" t="str">
        <f t="shared" si="158"/>
        <v/>
      </c>
      <c r="PZ73" s="170" t="str">
        <f t="shared" si="159"/>
        <v/>
      </c>
      <c r="QA73" s="170" t="str">
        <f t="shared" si="160"/>
        <v/>
      </c>
      <c r="QB73" s="170" t="str">
        <f t="shared" si="161"/>
        <v/>
      </c>
      <c r="QC73" s="172"/>
      <c r="QD73" s="171" t="str">
        <f t="shared" si="162"/>
        <v/>
      </c>
      <c r="QE73" s="172" t="str">
        <f t="shared" si="163"/>
        <v/>
      </c>
      <c r="QF73" s="172" t="str">
        <f t="shared" si="164"/>
        <v/>
      </c>
      <c r="QG73" s="172" t="str">
        <f t="shared" si="165"/>
        <v/>
      </c>
      <c r="QH73" s="172" t="str">
        <f t="shared" si="166"/>
        <v/>
      </c>
      <c r="QI73" s="172" t="str">
        <f t="shared" si="167"/>
        <v/>
      </c>
      <c r="QJ73" s="172" t="str">
        <f t="shared" si="168"/>
        <v/>
      </c>
      <c r="QK73" s="172" t="str">
        <f t="shared" si="169"/>
        <v/>
      </c>
      <c r="QL73" s="172" t="str">
        <f t="shared" si="170"/>
        <v/>
      </c>
      <c r="QM73" s="172" t="str">
        <f t="shared" si="171"/>
        <v/>
      </c>
      <c r="QN73" s="172" t="str">
        <f t="shared" si="172"/>
        <v/>
      </c>
      <c r="QO73" s="172" t="str">
        <f t="shared" si="173"/>
        <v/>
      </c>
      <c r="QP73" s="172" t="str">
        <f t="shared" si="174"/>
        <v/>
      </c>
      <c r="QQ73" s="172" t="str">
        <f t="shared" si="175"/>
        <v/>
      </c>
      <c r="QR73" s="172" t="str">
        <f t="shared" si="176"/>
        <v/>
      </c>
      <c r="QS73" s="172" t="str">
        <f t="shared" si="177"/>
        <v/>
      </c>
      <c r="QT73" s="172" t="str">
        <f t="shared" si="178"/>
        <v/>
      </c>
      <c r="QU73" s="172" t="str">
        <f t="shared" si="179"/>
        <v/>
      </c>
      <c r="QV73" s="172" t="str">
        <f t="shared" si="180"/>
        <v/>
      </c>
      <c r="QW73" s="172" t="str">
        <f t="shared" si="181"/>
        <v/>
      </c>
      <c r="QX73" s="172" t="str">
        <f t="shared" si="182"/>
        <v/>
      </c>
      <c r="QY73" s="172" t="str">
        <f t="shared" si="183"/>
        <v/>
      </c>
      <c r="QZ73" s="172" t="str">
        <f t="shared" si="184"/>
        <v/>
      </c>
      <c r="RA73" s="172" t="str">
        <f t="shared" si="185"/>
        <v/>
      </c>
      <c r="RB73" s="172" t="str">
        <f t="shared" si="186"/>
        <v/>
      </c>
      <c r="RC73" s="172" t="str">
        <f t="shared" si="187"/>
        <v/>
      </c>
      <c r="RD73" s="172" t="str">
        <f t="shared" si="188"/>
        <v/>
      </c>
      <c r="RE73" s="172" t="str">
        <f t="shared" si="189"/>
        <v/>
      </c>
      <c r="RF73" s="172" t="str">
        <f t="shared" si="190"/>
        <v/>
      </c>
      <c r="RG73" s="172" t="str">
        <f t="shared" si="191"/>
        <v/>
      </c>
      <c r="RH73" s="172" t="str">
        <f t="shared" si="192"/>
        <v/>
      </c>
      <c r="RI73" s="172" t="str">
        <f t="shared" si="193"/>
        <v/>
      </c>
      <c r="RJ73" s="172" t="str">
        <f t="shared" si="194"/>
        <v/>
      </c>
      <c r="RK73" s="172" t="str">
        <f t="shared" si="195"/>
        <v/>
      </c>
      <c r="RL73" s="172" t="str">
        <f t="shared" si="196"/>
        <v/>
      </c>
      <c r="RM73" s="172" t="str">
        <f t="shared" si="197"/>
        <v/>
      </c>
      <c r="RN73" s="172" t="str">
        <f t="shared" si="198"/>
        <v/>
      </c>
      <c r="RO73" s="172" t="str">
        <f t="shared" si="199"/>
        <v/>
      </c>
      <c r="RP73" s="172" t="str">
        <f t="shared" si="200"/>
        <v/>
      </c>
      <c r="RQ73" s="173">
        <f t="shared" si="201"/>
        <v>0</v>
      </c>
      <c r="RR73" s="21" t="str">
        <f t="shared" si="202"/>
        <v/>
      </c>
      <c r="RS73" s="21" t="str">
        <f t="shared" si="203"/>
        <v/>
      </c>
      <c r="RT73" s="21" t="str">
        <f t="shared" si="204"/>
        <v/>
      </c>
      <c r="RU73" s="21" t="str">
        <f t="shared" si="205"/>
        <v/>
      </c>
      <c r="RV73" s="21" t="str">
        <f t="shared" si="206"/>
        <v/>
      </c>
      <c r="RW73" s="21" t="str">
        <f t="shared" si="207"/>
        <v/>
      </c>
      <c r="RX73" s="174" t="str">
        <f t="shared" si="208"/>
        <v/>
      </c>
      <c r="RY73" s="175" t="str">
        <f t="shared" si="209"/>
        <v/>
      </c>
      <c r="RZ73" s="175" t="str">
        <f t="shared" si="210"/>
        <v/>
      </c>
      <c r="SA73" s="175" t="str">
        <f t="shared" si="211"/>
        <v/>
      </c>
      <c r="SB73" s="175" t="str">
        <f t="shared" si="212"/>
        <v/>
      </c>
      <c r="SC73" s="175" t="str">
        <f t="shared" si="213"/>
        <v/>
      </c>
      <c r="SD73" s="175" t="str">
        <f t="shared" si="214"/>
        <v/>
      </c>
      <c r="SE73" s="175">
        <f t="shared" si="215"/>
        <v>0</v>
      </c>
    </row>
    <row r="74" spans="1:500" ht="14.25" hidden="1">
      <c r="A74" s="75">
        <v>64</v>
      </c>
      <c r="B74" s="83" t="s">
        <v>227</v>
      </c>
      <c r="C74" s="98" t="s">
        <v>244</v>
      </c>
      <c r="D74" s="84" t="s">
        <v>232</v>
      </c>
      <c r="E74" s="76" t="s">
        <v>245</v>
      </c>
      <c r="F74" s="90">
        <v>1</v>
      </c>
      <c r="G74" s="106">
        <v>4989670</v>
      </c>
      <c r="H74" s="109" t="s">
        <v>369</v>
      </c>
      <c r="I74" s="109" t="s">
        <v>369</v>
      </c>
      <c r="J74" s="109" t="s">
        <v>369</v>
      </c>
      <c r="K74" s="109" t="s">
        <v>369</v>
      </c>
      <c r="L74" s="109" t="s">
        <v>369</v>
      </c>
      <c r="M74" s="109" t="s">
        <v>369</v>
      </c>
      <c r="N74" s="109" t="s">
        <v>369</v>
      </c>
      <c r="O74" s="109" t="s">
        <v>369</v>
      </c>
      <c r="P74" s="109" t="s">
        <v>369</v>
      </c>
      <c r="Q74" s="109" t="s">
        <v>369</v>
      </c>
      <c r="R74" s="109" t="s">
        <v>369</v>
      </c>
      <c r="S74" s="109" t="s">
        <v>369</v>
      </c>
      <c r="T74" s="109" t="s">
        <v>369</v>
      </c>
      <c r="U74" s="109" t="s">
        <v>369</v>
      </c>
      <c r="V74" s="109" t="s">
        <v>369</v>
      </c>
      <c r="W74" s="109" t="s">
        <v>369</v>
      </c>
      <c r="X74" s="109" t="s">
        <v>369</v>
      </c>
      <c r="Y74" s="109" t="s">
        <v>369</v>
      </c>
      <c r="Z74" s="109" t="s">
        <v>369</v>
      </c>
      <c r="AA74" s="109" t="s">
        <v>369</v>
      </c>
      <c r="AB74" s="109" t="s">
        <v>369</v>
      </c>
      <c r="AC74" s="109" t="s">
        <v>369</v>
      </c>
      <c r="AD74" s="110">
        <v>4962300</v>
      </c>
      <c r="AE74" s="109" t="s">
        <v>369</v>
      </c>
      <c r="AF74" s="109" t="s">
        <v>369</v>
      </c>
      <c r="AG74" s="109" t="s">
        <v>369</v>
      </c>
      <c r="AH74" s="109" t="s">
        <v>369</v>
      </c>
      <c r="AI74" s="109" t="s">
        <v>369</v>
      </c>
      <c r="AJ74" s="109" t="s">
        <v>369</v>
      </c>
      <c r="AK74" s="109" t="s">
        <v>369</v>
      </c>
      <c r="AL74" s="109" t="s">
        <v>369</v>
      </c>
      <c r="AM74" s="109" t="s">
        <v>369</v>
      </c>
      <c r="AN74" s="110">
        <v>4986100</v>
      </c>
      <c r="AO74" s="109" t="s">
        <v>369</v>
      </c>
      <c r="AP74" s="109" t="s">
        <v>369</v>
      </c>
      <c r="AQ74" s="109" t="s">
        <v>369</v>
      </c>
      <c r="AR74" s="109" t="s">
        <v>369</v>
      </c>
      <c r="AS74" s="109" t="s">
        <v>369</v>
      </c>
      <c r="AT74" s="109" t="s">
        <v>369</v>
      </c>
      <c r="AU74" s="144"/>
      <c r="AV74" s="130" t="s">
        <v>111</v>
      </c>
      <c r="AW74" s="130" t="s">
        <v>111</v>
      </c>
      <c r="AX74" s="130" t="s">
        <v>111</v>
      </c>
      <c r="AY74" s="130" t="s">
        <v>111</v>
      </c>
      <c r="AZ74" s="130" t="s">
        <v>111</v>
      </c>
      <c r="BA74" s="130" t="s">
        <v>111</v>
      </c>
      <c r="BB74" s="130" t="s">
        <v>111</v>
      </c>
      <c r="BC74" s="130" t="s">
        <v>115</v>
      </c>
      <c r="BD74" s="130" t="s">
        <v>111</v>
      </c>
      <c r="BE74" s="130" t="s">
        <v>111</v>
      </c>
      <c r="BF74" s="130" t="s">
        <v>111</v>
      </c>
      <c r="BG74" s="130" t="s">
        <v>111</v>
      </c>
      <c r="BH74" s="130" t="s">
        <v>115</v>
      </c>
      <c r="BI74" s="130" t="s">
        <v>111</v>
      </c>
      <c r="BJ74" s="130" t="s">
        <v>111</v>
      </c>
      <c r="BK74" s="130" t="s">
        <v>111</v>
      </c>
      <c r="BL74" s="130" t="s">
        <v>115</v>
      </c>
      <c r="BM74" s="130" t="s">
        <v>115</v>
      </c>
      <c r="BN74" s="130" t="s">
        <v>111</v>
      </c>
      <c r="BO74" s="130" t="s">
        <v>115</v>
      </c>
      <c r="BP74" s="130" t="s">
        <v>111</v>
      </c>
      <c r="BQ74" s="130" t="s">
        <v>111</v>
      </c>
      <c r="BR74" s="130" t="s">
        <v>111</v>
      </c>
      <c r="BS74" s="130" t="s">
        <v>111</v>
      </c>
      <c r="BT74" s="130" t="s">
        <v>111</v>
      </c>
      <c r="BU74" s="130" t="s">
        <v>111</v>
      </c>
      <c r="BV74" s="130" t="s">
        <v>111</v>
      </c>
      <c r="BW74" s="130" t="s">
        <v>111</v>
      </c>
      <c r="BX74" s="130" t="s">
        <v>111</v>
      </c>
      <c r="BY74" s="130" t="s">
        <v>115</v>
      </c>
      <c r="BZ74" s="130" t="s">
        <v>111</v>
      </c>
      <c r="CA74" s="130" t="s">
        <v>111</v>
      </c>
      <c r="CB74" s="130" t="s">
        <v>111</v>
      </c>
      <c r="CC74" s="130" t="s">
        <v>111</v>
      </c>
      <c r="CD74" s="130" t="s">
        <v>111</v>
      </c>
      <c r="CE74" s="130" t="s">
        <v>111</v>
      </c>
      <c r="CF74" s="130" t="s">
        <v>111</v>
      </c>
      <c r="CG74" s="130" t="s">
        <v>111</v>
      </c>
      <c r="CH74" s="130" t="s">
        <v>111</v>
      </c>
      <c r="CI74" s="131" t="s">
        <v>111</v>
      </c>
      <c r="CJ74" s="131" t="s">
        <v>111</v>
      </c>
      <c r="CK74" s="131" t="s">
        <v>111</v>
      </c>
      <c r="CL74" s="131" t="s">
        <v>111</v>
      </c>
      <c r="CM74" s="131" t="s">
        <v>111</v>
      </c>
      <c r="CN74" s="131" t="s">
        <v>111</v>
      </c>
      <c r="CO74" s="131" t="s">
        <v>111</v>
      </c>
      <c r="CP74" s="131" t="s">
        <v>111</v>
      </c>
      <c r="CQ74" s="131" t="s">
        <v>111</v>
      </c>
      <c r="CR74" s="131" t="s">
        <v>111</v>
      </c>
      <c r="CS74" s="131" t="s">
        <v>111</v>
      </c>
      <c r="CT74" s="131" t="s">
        <v>111</v>
      </c>
      <c r="CU74" s="131" t="s">
        <v>115</v>
      </c>
      <c r="CV74" s="131" t="s">
        <v>111</v>
      </c>
      <c r="CW74" s="131" t="s">
        <v>111</v>
      </c>
      <c r="CX74" s="131" t="s">
        <v>111</v>
      </c>
      <c r="CY74" s="131" t="s">
        <v>111</v>
      </c>
      <c r="CZ74" s="131" t="s">
        <v>111</v>
      </c>
      <c r="DA74" s="131" t="s">
        <v>111</v>
      </c>
      <c r="DB74" s="131" t="s">
        <v>111</v>
      </c>
      <c r="DC74" s="131" t="s">
        <v>111</v>
      </c>
      <c r="DD74" s="131" t="s">
        <v>111</v>
      </c>
      <c r="DE74" s="131" t="s">
        <v>111</v>
      </c>
      <c r="DF74" s="131" t="s">
        <v>111</v>
      </c>
      <c r="DG74" s="131" t="s">
        <v>115</v>
      </c>
      <c r="DH74" s="131" t="s">
        <v>111</v>
      </c>
      <c r="DI74" s="131" t="s">
        <v>111</v>
      </c>
      <c r="DJ74" s="131" t="s">
        <v>115</v>
      </c>
      <c r="DK74" s="131" t="s">
        <v>111</v>
      </c>
      <c r="DL74" s="131" t="s">
        <v>111</v>
      </c>
      <c r="DM74" s="131" t="s">
        <v>111</v>
      </c>
      <c r="DN74" s="131" t="s">
        <v>111</v>
      </c>
      <c r="DO74" s="131" t="s">
        <v>111</v>
      </c>
      <c r="DP74" s="131" t="s">
        <v>111</v>
      </c>
      <c r="DQ74" s="131" t="s">
        <v>111</v>
      </c>
      <c r="DR74" s="131" t="s">
        <v>111</v>
      </c>
      <c r="DS74" s="131" t="s">
        <v>111</v>
      </c>
      <c r="DT74" s="131" t="s">
        <v>111</v>
      </c>
      <c r="DU74" s="131" t="s">
        <v>111</v>
      </c>
      <c r="DV74" s="132" t="s">
        <v>111</v>
      </c>
      <c r="DW74" s="132" t="s">
        <v>111</v>
      </c>
      <c r="DX74" s="132" t="s">
        <v>111</v>
      </c>
      <c r="DY74" s="132" t="s">
        <v>111</v>
      </c>
      <c r="DZ74" s="132" t="s">
        <v>111</v>
      </c>
      <c r="EA74" s="132" t="s">
        <v>111</v>
      </c>
      <c r="EB74" s="132" t="s">
        <v>111</v>
      </c>
      <c r="EC74" s="132" t="s">
        <v>111</v>
      </c>
      <c r="ED74" s="132" t="s">
        <v>111</v>
      </c>
      <c r="EE74" s="132" t="s">
        <v>111</v>
      </c>
      <c r="EF74" s="132" t="s">
        <v>111</v>
      </c>
      <c r="EG74" s="132" t="s">
        <v>111</v>
      </c>
      <c r="EH74" s="132" t="s">
        <v>111</v>
      </c>
      <c r="EI74" s="132" t="s">
        <v>111</v>
      </c>
      <c r="EJ74" s="132" t="s">
        <v>111</v>
      </c>
      <c r="EK74" s="132" t="s">
        <v>111</v>
      </c>
      <c r="EL74" s="132" t="s">
        <v>111</v>
      </c>
      <c r="EM74" s="132" t="s">
        <v>111</v>
      </c>
      <c r="EN74" s="132" t="s">
        <v>111</v>
      </c>
      <c r="EO74" s="132" t="s">
        <v>111</v>
      </c>
      <c r="EP74" s="132" t="s">
        <v>111</v>
      </c>
      <c r="EQ74" s="132" t="s">
        <v>111</v>
      </c>
      <c r="ER74" s="132" t="s">
        <v>111</v>
      </c>
      <c r="ES74" s="132" t="s">
        <v>111</v>
      </c>
      <c r="ET74" s="132" t="s">
        <v>115</v>
      </c>
      <c r="EU74" s="132" t="s">
        <v>111</v>
      </c>
      <c r="EV74" s="132" t="s">
        <v>111</v>
      </c>
      <c r="EW74" s="132" t="s">
        <v>111</v>
      </c>
      <c r="EX74" s="132" t="s">
        <v>111</v>
      </c>
      <c r="EY74" s="132" t="s">
        <v>115</v>
      </c>
      <c r="EZ74" s="132" t="s">
        <v>111</v>
      </c>
      <c r="FA74" s="132" t="s">
        <v>111</v>
      </c>
      <c r="FB74" s="132" t="s">
        <v>111</v>
      </c>
      <c r="FC74" s="132" t="s">
        <v>111</v>
      </c>
      <c r="FD74" s="132" t="s">
        <v>111</v>
      </c>
      <c r="FE74" s="132" t="s">
        <v>111</v>
      </c>
      <c r="FF74" s="132" t="s">
        <v>111</v>
      </c>
      <c r="FG74" s="132" t="s">
        <v>111</v>
      </c>
      <c r="FH74" s="132" t="s">
        <v>111</v>
      </c>
      <c r="FI74" s="136"/>
      <c r="FJ74" s="138" t="str">
        <f t="shared" si="5"/>
        <v>CUMPLE</v>
      </c>
      <c r="FK74" s="138" t="str">
        <f t="shared" si="6"/>
        <v>CUMPLE</v>
      </c>
      <c r="FL74" s="138" t="str">
        <f t="shared" si="7"/>
        <v>CUMPLE</v>
      </c>
      <c r="FM74" s="138" t="str">
        <f t="shared" si="8"/>
        <v>CUMPLE</v>
      </c>
      <c r="FN74" s="138" t="str">
        <f t="shared" si="9"/>
        <v>CUMPLE</v>
      </c>
      <c r="FO74" s="138" t="str">
        <f t="shared" si="10"/>
        <v>CUMPLE</v>
      </c>
      <c r="FP74" s="138" t="str">
        <f t="shared" si="11"/>
        <v>CUMPLE</v>
      </c>
      <c r="FQ74" s="138" t="str">
        <f t="shared" si="12"/>
        <v>NO CUMPLE</v>
      </c>
      <c r="FR74" s="138" t="str">
        <f t="shared" si="13"/>
        <v>CUMPLE</v>
      </c>
      <c r="FS74" s="138" t="str">
        <f t="shared" si="14"/>
        <v>CUMPLE</v>
      </c>
      <c r="FT74" s="138" t="str">
        <f t="shared" si="15"/>
        <v>CUMPLE</v>
      </c>
      <c r="FU74" s="138" t="str">
        <f t="shared" si="16"/>
        <v>CUMPLE</v>
      </c>
      <c r="FV74" s="138" t="str">
        <f t="shared" si="17"/>
        <v>NO CUMPLE</v>
      </c>
      <c r="FW74" s="138" t="str">
        <f t="shared" si="18"/>
        <v>CUMPLE</v>
      </c>
      <c r="FX74" s="138" t="str">
        <f t="shared" si="19"/>
        <v>CUMPLE</v>
      </c>
      <c r="FY74" s="138" t="str">
        <f t="shared" si="20"/>
        <v>CUMPLE</v>
      </c>
      <c r="FZ74" s="138" t="str">
        <f t="shared" si="21"/>
        <v>NO CUMPLE</v>
      </c>
      <c r="GA74" s="138" t="str">
        <f t="shared" si="22"/>
        <v>NO CUMPLE</v>
      </c>
      <c r="GB74" s="138" t="str">
        <f t="shared" si="23"/>
        <v>CUMPLE</v>
      </c>
      <c r="GC74" s="138" t="str">
        <f t="shared" si="24"/>
        <v>NO CUMPLE</v>
      </c>
      <c r="GD74" s="138" t="str">
        <f t="shared" si="25"/>
        <v>CUMPLE</v>
      </c>
      <c r="GE74" s="138" t="str">
        <f t="shared" si="26"/>
        <v>CUMPLE</v>
      </c>
      <c r="GF74" s="138" t="str">
        <f t="shared" si="27"/>
        <v>CUMPLE</v>
      </c>
      <c r="GG74" s="138" t="str">
        <f t="shared" si="28"/>
        <v>CUMPLE</v>
      </c>
      <c r="GH74" s="138" t="str">
        <f t="shared" si="29"/>
        <v>NO CUMPLE</v>
      </c>
      <c r="GI74" s="138" t="str">
        <f t="shared" si="30"/>
        <v>CUMPLE</v>
      </c>
      <c r="GJ74" s="138" t="str">
        <f t="shared" si="31"/>
        <v>CUMPLE</v>
      </c>
      <c r="GK74" s="138" t="str">
        <f t="shared" si="32"/>
        <v>NO CUMPLE</v>
      </c>
      <c r="GL74" s="138" t="str">
        <f t="shared" si="33"/>
        <v>CUMPLE</v>
      </c>
      <c r="GM74" s="138" t="str">
        <f t="shared" si="34"/>
        <v>NO CUMPLE</v>
      </c>
      <c r="GN74" s="138" t="str">
        <f t="shared" si="35"/>
        <v>CUMPLE</v>
      </c>
      <c r="GO74" s="138" t="str">
        <f t="shared" si="36"/>
        <v>CUMPLE</v>
      </c>
      <c r="GP74" s="138" t="str">
        <f t="shared" si="37"/>
        <v>CUMPLE</v>
      </c>
      <c r="GQ74" s="138" t="str">
        <f t="shared" si="38"/>
        <v>CUMPLE</v>
      </c>
      <c r="GR74" s="138" t="str">
        <f t="shared" si="39"/>
        <v>CUMPLE</v>
      </c>
      <c r="GS74" s="138" t="str">
        <f t="shared" si="40"/>
        <v>CUMPLE</v>
      </c>
      <c r="GT74" s="138" t="str">
        <f t="shared" si="41"/>
        <v>CUMPLE</v>
      </c>
      <c r="GU74" s="138" t="str">
        <f t="shared" si="42"/>
        <v>CUMPLE</v>
      </c>
      <c r="GV74" s="138" t="str">
        <f t="shared" si="43"/>
        <v>CUMPLE</v>
      </c>
      <c r="GW74" s="141"/>
      <c r="GX74" s="124" t="s">
        <v>369</v>
      </c>
      <c r="GY74" s="124" t="s">
        <v>369</v>
      </c>
      <c r="GZ74" s="124" t="s">
        <v>369</v>
      </c>
      <c r="HA74" s="124" t="s">
        <v>369</v>
      </c>
      <c r="HB74" s="124" t="s">
        <v>369</v>
      </c>
      <c r="HC74" s="124" t="s">
        <v>369</v>
      </c>
      <c r="HD74" s="124" t="s">
        <v>369</v>
      </c>
      <c r="HE74" s="124" t="s">
        <v>369</v>
      </c>
      <c r="HF74" s="124" t="s">
        <v>369</v>
      </c>
      <c r="HG74" s="124" t="s">
        <v>369</v>
      </c>
      <c r="HH74" s="124" t="s">
        <v>369</v>
      </c>
      <c r="HI74" s="124" t="s">
        <v>369</v>
      </c>
      <c r="HJ74" s="124" t="s">
        <v>369</v>
      </c>
      <c r="HK74" s="124" t="s">
        <v>369</v>
      </c>
      <c r="HL74" s="124" t="s">
        <v>369</v>
      </c>
      <c r="HM74" s="124" t="s">
        <v>369</v>
      </c>
      <c r="HN74" s="124" t="s">
        <v>369</v>
      </c>
      <c r="HO74" s="124" t="s">
        <v>369</v>
      </c>
      <c r="HP74" s="124" t="s">
        <v>369</v>
      </c>
      <c r="HQ74" s="124" t="s">
        <v>369</v>
      </c>
      <c r="HR74" s="124" t="s">
        <v>369</v>
      </c>
      <c r="HS74" s="124" t="s">
        <v>369</v>
      </c>
      <c r="HT74" s="124" t="s">
        <v>111</v>
      </c>
      <c r="HU74" s="124" t="s">
        <v>369</v>
      </c>
      <c r="HV74" s="124" t="s">
        <v>369</v>
      </c>
      <c r="HW74" s="124" t="s">
        <v>369</v>
      </c>
      <c r="HX74" s="124" t="s">
        <v>369</v>
      </c>
      <c r="HY74" s="124" t="s">
        <v>369</v>
      </c>
      <c r="HZ74" s="124" t="s">
        <v>369</v>
      </c>
      <c r="IA74" s="124" t="s">
        <v>369</v>
      </c>
      <c r="IB74" s="124" t="s">
        <v>369</v>
      </c>
      <c r="IC74" s="124" t="s">
        <v>369</v>
      </c>
      <c r="ID74" s="124" t="s">
        <v>111</v>
      </c>
      <c r="IE74" s="124" t="s">
        <v>369</v>
      </c>
      <c r="IF74" s="124" t="s">
        <v>369</v>
      </c>
      <c r="IG74" s="124" t="s">
        <v>369</v>
      </c>
      <c r="IH74" s="124" t="s">
        <v>369</v>
      </c>
      <c r="II74" s="124" t="s">
        <v>369</v>
      </c>
      <c r="IJ74" s="124" t="s">
        <v>369</v>
      </c>
      <c r="IK74" s="142"/>
      <c r="IL74" s="154" t="s">
        <v>369</v>
      </c>
      <c r="IM74" s="154" t="s">
        <v>369</v>
      </c>
      <c r="IN74" s="154" t="s">
        <v>369</v>
      </c>
      <c r="IO74" s="154" t="s">
        <v>369</v>
      </c>
      <c r="IP74" s="154" t="s">
        <v>369</v>
      </c>
      <c r="IQ74" s="154" t="s">
        <v>369</v>
      </c>
      <c r="IR74" s="154" t="s">
        <v>369</v>
      </c>
      <c r="IS74" s="154" t="s">
        <v>369</v>
      </c>
      <c r="IT74" s="154" t="s">
        <v>369</v>
      </c>
      <c r="IU74" s="154" t="s">
        <v>369</v>
      </c>
      <c r="IV74" s="154" t="s">
        <v>369</v>
      </c>
      <c r="IW74" s="154" t="s">
        <v>369</v>
      </c>
      <c r="IX74" s="154" t="s">
        <v>369</v>
      </c>
      <c r="IY74" s="154" t="s">
        <v>369</v>
      </c>
      <c r="IZ74" s="154" t="s">
        <v>369</v>
      </c>
      <c r="JA74" s="154" t="s">
        <v>369</v>
      </c>
      <c r="JB74" s="154" t="s">
        <v>369</v>
      </c>
      <c r="JC74" s="154" t="s">
        <v>369</v>
      </c>
      <c r="JD74" s="154" t="s">
        <v>369</v>
      </c>
      <c r="JE74" s="154" t="s">
        <v>369</v>
      </c>
      <c r="JF74" s="154" t="s">
        <v>369</v>
      </c>
      <c r="JG74" s="154" t="s">
        <v>369</v>
      </c>
      <c r="JH74" s="154" t="s">
        <v>115</v>
      </c>
      <c r="JI74" s="154" t="s">
        <v>369</v>
      </c>
      <c r="JJ74" s="154" t="s">
        <v>369</v>
      </c>
      <c r="JK74" s="154" t="s">
        <v>369</v>
      </c>
      <c r="JL74" s="154" t="s">
        <v>369</v>
      </c>
      <c r="JM74" s="154" t="s">
        <v>369</v>
      </c>
      <c r="JN74" s="154" t="s">
        <v>369</v>
      </c>
      <c r="JO74" s="154" t="s">
        <v>369</v>
      </c>
      <c r="JP74" s="154" t="s">
        <v>369</v>
      </c>
      <c r="JQ74" s="154" t="s">
        <v>369</v>
      </c>
      <c r="JR74" s="159" t="s">
        <v>111</v>
      </c>
      <c r="JS74" s="154" t="s">
        <v>369</v>
      </c>
      <c r="JT74" s="154" t="s">
        <v>369</v>
      </c>
      <c r="JU74" s="154" t="s">
        <v>369</v>
      </c>
      <c r="JV74" s="154" t="s">
        <v>369</v>
      </c>
      <c r="JW74" s="154" t="s">
        <v>369</v>
      </c>
      <c r="JX74" s="154" t="s">
        <v>369</v>
      </c>
      <c r="JY74" s="164"/>
      <c r="JZ74" s="166" t="str">
        <f t="shared" si="44"/>
        <v/>
      </c>
      <c r="KA74" s="166" t="str">
        <f t="shared" si="45"/>
        <v/>
      </c>
      <c r="KB74" s="166" t="str">
        <f t="shared" si="46"/>
        <v/>
      </c>
      <c r="KC74" s="166" t="str">
        <f t="shared" si="47"/>
        <v/>
      </c>
      <c r="KD74" s="166" t="str">
        <f t="shared" si="48"/>
        <v/>
      </c>
      <c r="KE74" s="166" t="str">
        <f t="shared" si="49"/>
        <v/>
      </c>
      <c r="KF74" s="166" t="str">
        <f t="shared" si="50"/>
        <v/>
      </c>
      <c r="KG74" s="166" t="str">
        <f t="shared" si="51"/>
        <v/>
      </c>
      <c r="KH74" s="166" t="str">
        <f t="shared" si="52"/>
        <v/>
      </c>
      <c r="KI74" s="166" t="str">
        <f t="shared" si="53"/>
        <v/>
      </c>
      <c r="KJ74" s="166" t="str">
        <f t="shared" si="54"/>
        <v/>
      </c>
      <c r="KK74" s="166" t="str">
        <f t="shared" si="55"/>
        <v/>
      </c>
      <c r="KL74" s="166" t="str">
        <f t="shared" si="56"/>
        <v/>
      </c>
      <c r="KM74" s="166" t="str">
        <f t="shared" si="57"/>
        <v/>
      </c>
      <c r="KN74" s="166" t="str">
        <f t="shared" si="58"/>
        <v/>
      </c>
      <c r="KO74" s="166" t="str">
        <f t="shared" si="59"/>
        <v/>
      </c>
      <c r="KP74" s="166" t="str">
        <f t="shared" si="60"/>
        <v/>
      </c>
      <c r="KQ74" s="166" t="str">
        <f t="shared" si="61"/>
        <v/>
      </c>
      <c r="KR74" s="166" t="str">
        <f t="shared" si="62"/>
        <v/>
      </c>
      <c r="KS74" s="166" t="str">
        <f t="shared" si="63"/>
        <v/>
      </c>
      <c r="KT74" s="166" t="str">
        <f t="shared" si="64"/>
        <v/>
      </c>
      <c r="KU74" s="166" t="str">
        <f t="shared" si="65"/>
        <v/>
      </c>
      <c r="KV74" s="166" t="str">
        <f t="shared" si="66"/>
        <v/>
      </c>
      <c r="KW74" s="166" t="str">
        <f t="shared" si="67"/>
        <v/>
      </c>
      <c r="KX74" s="166" t="str">
        <f t="shared" si="68"/>
        <v/>
      </c>
      <c r="KY74" s="166" t="str">
        <f t="shared" si="69"/>
        <v/>
      </c>
      <c r="KZ74" s="166" t="str">
        <f t="shared" si="70"/>
        <v/>
      </c>
      <c r="LA74" s="166" t="str">
        <f t="shared" si="71"/>
        <v/>
      </c>
      <c r="LB74" s="166" t="str">
        <f t="shared" si="72"/>
        <v/>
      </c>
      <c r="LC74" s="166" t="str">
        <f t="shared" si="73"/>
        <v/>
      </c>
      <c r="LD74" s="166" t="str">
        <f t="shared" si="74"/>
        <v/>
      </c>
      <c r="LE74" s="166" t="str">
        <f t="shared" si="75"/>
        <v/>
      </c>
      <c r="LF74" s="166">
        <f t="shared" si="76"/>
        <v>4986100</v>
      </c>
      <c r="LG74" s="166" t="str">
        <f t="shared" si="77"/>
        <v/>
      </c>
      <c r="LH74" s="166" t="str">
        <f t="shared" si="78"/>
        <v/>
      </c>
      <c r="LI74" s="166" t="str">
        <f t="shared" si="79"/>
        <v/>
      </c>
      <c r="LJ74" s="166" t="str">
        <f t="shared" si="80"/>
        <v/>
      </c>
      <c r="LK74" s="166" t="str">
        <f t="shared" si="81"/>
        <v/>
      </c>
      <c r="LL74" s="166" t="str">
        <f t="shared" si="82"/>
        <v/>
      </c>
      <c r="LM74" s="168">
        <f t="shared" si="83"/>
        <v>4986100</v>
      </c>
      <c r="LN74" s="115"/>
      <c r="LO74" s="115"/>
      <c r="LP74" s="115"/>
      <c r="LQ74" s="115"/>
      <c r="LR74" s="115"/>
      <c r="LS74" s="115"/>
      <c r="LT74" s="115"/>
      <c r="LU74" s="115"/>
      <c r="LV74" s="115"/>
      <c r="LW74" s="115"/>
      <c r="LX74" s="115"/>
      <c r="LY74" s="115"/>
      <c r="LZ74" s="115"/>
      <c r="MA74" s="115"/>
      <c r="MB74" s="115"/>
      <c r="MC74" s="115"/>
      <c r="MD74" s="115"/>
      <c r="ME74" s="115"/>
      <c r="MF74" s="115"/>
      <c r="MG74" s="115"/>
      <c r="MH74" s="115"/>
      <c r="MI74" s="115"/>
      <c r="MJ74" s="115">
        <v>36</v>
      </c>
      <c r="MK74" s="115"/>
      <c r="ML74" s="115"/>
      <c r="MM74" s="115"/>
      <c r="MN74" s="115"/>
      <c r="MO74" s="115"/>
      <c r="MP74" s="115"/>
      <c r="MQ74" s="115"/>
      <c r="MR74" s="115"/>
      <c r="MS74" s="115"/>
      <c r="MT74" s="115">
        <v>61</v>
      </c>
      <c r="MU74" s="115"/>
      <c r="MV74" s="115"/>
      <c r="MW74" s="115"/>
      <c r="MX74" s="115"/>
      <c r="MY74" s="115"/>
      <c r="MZ74" s="115"/>
      <c r="NA74" s="142"/>
      <c r="NB74" s="115">
        <f t="shared" si="84"/>
        <v>0</v>
      </c>
      <c r="NC74" s="115">
        <f t="shared" si="85"/>
        <v>0</v>
      </c>
      <c r="ND74" s="115">
        <f t="shared" si="86"/>
        <v>0</v>
      </c>
      <c r="NE74" s="115">
        <f t="shared" si="87"/>
        <v>0</v>
      </c>
      <c r="NF74" s="115">
        <f t="shared" si="88"/>
        <v>0</v>
      </c>
      <c r="NG74" s="115">
        <f t="shared" si="89"/>
        <v>0</v>
      </c>
      <c r="NH74" s="115">
        <f t="shared" si="90"/>
        <v>0</v>
      </c>
      <c r="NI74" s="115">
        <f t="shared" si="91"/>
        <v>0</v>
      </c>
      <c r="NJ74" s="115">
        <f t="shared" si="92"/>
        <v>0</v>
      </c>
      <c r="NK74" s="115">
        <f t="shared" si="93"/>
        <v>0</v>
      </c>
      <c r="NL74" s="115">
        <f t="shared" si="94"/>
        <v>0</v>
      </c>
      <c r="NM74" s="115">
        <f t="shared" si="95"/>
        <v>0</v>
      </c>
      <c r="NN74" s="115">
        <f t="shared" si="96"/>
        <v>0</v>
      </c>
      <c r="NO74" s="115">
        <f t="shared" si="97"/>
        <v>0</v>
      </c>
      <c r="NP74" s="115">
        <f t="shared" si="98"/>
        <v>0</v>
      </c>
      <c r="NQ74" s="115">
        <f t="shared" si="99"/>
        <v>0</v>
      </c>
      <c r="NR74" s="115">
        <f t="shared" si="100"/>
        <v>0</v>
      </c>
      <c r="NS74" s="115">
        <f t="shared" si="101"/>
        <v>0</v>
      </c>
      <c r="NT74" s="115">
        <f t="shared" si="102"/>
        <v>0</v>
      </c>
      <c r="NU74" s="115">
        <f t="shared" si="103"/>
        <v>0</v>
      </c>
      <c r="NV74" s="115">
        <f t="shared" si="104"/>
        <v>0</v>
      </c>
      <c r="NW74" s="115">
        <f t="shared" si="105"/>
        <v>0</v>
      </c>
      <c r="NX74" s="115">
        <f t="shared" si="106"/>
        <v>20</v>
      </c>
      <c r="NY74" s="115">
        <f t="shared" si="107"/>
        <v>0</v>
      </c>
      <c r="NZ74" s="115">
        <f t="shared" si="108"/>
        <v>0</v>
      </c>
      <c r="OA74" s="115">
        <f t="shared" si="109"/>
        <v>0</v>
      </c>
      <c r="OB74" s="115">
        <f t="shared" si="110"/>
        <v>0</v>
      </c>
      <c r="OC74" s="115">
        <f t="shared" si="111"/>
        <v>0</v>
      </c>
      <c r="OD74" s="115">
        <f t="shared" si="112"/>
        <v>0</v>
      </c>
      <c r="OE74" s="115">
        <f t="shared" si="113"/>
        <v>0</v>
      </c>
      <c r="OF74" s="115">
        <f t="shared" si="114"/>
        <v>0</v>
      </c>
      <c r="OG74" s="115">
        <f t="shared" si="115"/>
        <v>0</v>
      </c>
      <c r="OH74" s="115">
        <f t="shared" si="116"/>
        <v>55</v>
      </c>
      <c r="OI74" s="115">
        <f t="shared" si="117"/>
        <v>0</v>
      </c>
      <c r="OJ74" s="115">
        <f t="shared" si="118"/>
        <v>0</v>
      </c>
      <c r="OK74" s="115">
        <f t="shared" si="119"/>
        <v>0</v>
      </c>
      <c r="OL74" s="115">
        <f t="shared" si="120"/>
        <v>0</v>
      </c>
      <c r="OM74" s="115">
        <f t="shared" si="121"/>
        <v>0</v>
      </c>
      <c r="ON74" s="115">
        <f t="shared" si="122"/>
        <v>0</v>
      </c>
      <c r="OO74" s="142"/>
      <c r="OP74" s="170" t="str">
        <f t="shared" si="123"/>
        <v/>
      </c>
      <c r="OQ74" s="170" t="str">
        <f t="shared" si="124"/>
        <v/>
      </c>
      <c r="OR74" s="170" t="str">
        <f t="shared" si="125"/>
        <v/>
      </c>
      <c r="OS74" s="170" t="str">
        <f t="shared" si="126"/>
        <v/>
      </c>
      <c r="OT74" s="170" t="str">
        <f t="shared" si="127"/>
        <v/>
      </c>
      <c r="OU74" s="170" t="str">
        <f t="shared" si="128"/>
        <v/>
      </c>
      <c r="OV74" s="170" t="str">
        <f t="shared" si="129"/>
        <v/>
      </c>
      <c r="OW74" s="170" t="str">
        <f t="shared" si="130"/>
        <v/>
      </c>
      <c r="OX74" s="170" t="str">
        <f t="shared" si="131"/>
        <v/>
      </c>
      <c r="OY74" s="170" t="str">
        <f t="shared" si="132"/>
        <v/>
      </c>
      <c r="OZ74" s="170" t="str">
        <f t="shared" si="133"/>
        <v/>
      </c>
      <c r="PA74" s="170" t="str">
        <f t="shared" si="134"/>
        <v/>
      </c>
      <c r="PB74" s="170" t="str">
        <f t="shared" si="135"/>
        <v/>
      </c>
      <c r="PC74" s="170" t="str">
        <f t="shared" si="136"/>
        <v/>
      </c>
      <c r="PD74" s="170" t="str">
        <f t="shared" si="137"/>
        <v/>
      </c>
      <c r="PE74" s="170" t="str">
        <f t="shared" si="138"/>
        <v/>
      </c>
      <c r="PF74" s="170" t="str">
        <f t="shared" si="139"/>
        <v/>
      </c>
      <c r="PG74" s="170" t="str">
        <f t="shared" si="140"/>
        <v/>
      </c>
      <c r="PH74" s="170" t="str">
        <f t="shared" si="141"/>
        <v/>
      </c>
      <c r="PI74" s="170" t="str">
        <f t="shared" si="142"/>
        <v/>
      </c>
      <c r="PJ74" s="170" t="str">
        <f t="shared" si="143"/>
        <v/>
      </c>
      <c r="PK74" s="170" t="str">
        <f t="shared" si="144"/>
        <v/>
      </c>
      <c r="PL74" s="170" t="str">
        <f t="shared" si="145"/>
        <v/>
      </c>
      <c r="PM74" s="170" t="str">
        <f t="shared" si="146"/>
        <v/>
      </c>
      <c r="PN74" s="170" t="str">
        <f t="shared" si="147"/>
        <v/>
      </c>
      <c r="PO74" s="170" t="str">
        <f t="shared" si="148"/>
        <v/>
      </c>
      <c r="PP74" s="170" t="str">
        <f t="shared" si="149"/>
        <v/>
      </c>
      <c r="PQ74" s="170" t="str">
        <f t="shared" si="150"/>
        <v/>
      </c>
      <c r="PR74" s="170" t="str">
        <f t="shared" si="151"/>
        <v/>
      </c>
      <c r="PS74" s="170" t="str">
        <f t="shared" si="152"/>
        <v/>
      </c>
      <c r="PT74" s="170" t="str">
        <f t="shared" si="153"/>
        <v/>
      </c>
      <c r="PU74" s="170" t="str">
        <f t="shared" si="154"/>
        <v/>
      </c>
      <c r="PV74" s="170">
        <f t="shared" si="155"/>
        <v>45</v>
      </c>
      <c r="PW74" s="170" t="str">
        <f t="shared" si="156"/>
        <v/>
      </c>
      <c r="PX74" s="170" t="str">
        <f t="shared" si="157"/>
        <v/>
      </c>
      <c r="PY74" s="170" t="str">
        <f t="shared" si="158"/>
        <v/>
      </c>
      <c r="PZ74" s="170" t="str">
        <f t="shared" si="159"/>
        <v/>
      </c>
      <c r="QA74" s="170" t="str">
        <f t="shared" si="160"/>
        <v/>
      </c>
      <c r="QB74" s="170" t="str">
        <f t="shared" si="161"/>
        <v/>
      </c>
      <c r="QC74" s="172"/>
      <c r="QD74" s="171" t="str">
        <f t="shared" si="162"/>
        <v/>
      </c>
      <c r="QE74" s="172" t="str">
        <f t="shared" si="163"/>
        <v/>
      </c>
      <c r="QF74" s="172" t="str">
        <f t="shared" si="164"/>
        <v/>
      </c>
      <c r="QG74" s="172" t="str">
        <f t="shared" si="165"/>
        <v/>
      </c>
      <c r="QH74" s="172" t="str">
        <f t="shared" si="166"/>
        <v/>
      </c>
      <c r="QI74" s="172" t="str">
        <f t="shared" si="167"/>
        <v/>
      </c>
      <c r="QJ74" s="172" t="str">
        <f t="shared" si="168"/>
        <v/>
      </c>
      <c r="QK74" s="172" t="str">
        <f t="shared" si="169"/>
        <v/>
      </c>
      <c r="QL74" s="172" t="str">
        <f t="shared" si="170"/>
        <v/>
      </c>
      <c r="QM74" s="172" t="str">
        <f t="shared" si="171"/>
        <v/>
      </c>
      <c r="QN74" s="172" t="str">
        <f t="shared" si="172"/>
        <v/>
      </c>
      <c r="QO74" s="172" t="str">
        <f t="shared" si="173"/>
        <v/>
      </c>
      <c r="QP74" s="172" t="str">
        <f t="shared" si="174"/>
        <v/>
      </c>
      <c r="QQ74" s="172" t="str">
        <f t="shared" si="175"/>
        <v/>
      </c>
      <c r="QR74" s="172" t="str">
        <f t="shared" si="176"/>
        <v/>
      </c>
      <c r="QS74" s="172" t="str">
        <f t="shared" si="177"/>
        <v/>
      </c>
      <c r="QT74" s="172" t="str">
        <f t="shared" si="178"/>
        <v/>
      </c>
      <c r="QU74" s="172" t="str">
        <f t="shared" si="179"/>
        <v/>
      </c>
      <c r="QV74" s="172" t="str">
        <f t="shared" si="180"/>
        <v/>
      </c>
      <c r="QW74" s="172" t="str">
        <f t="shared" si="181"/>
        <v/>
      </c>
      <c r="QX74" s="172" t="str">
        <f t="shared" si="182"/>
        <v/>
      </c>
      <c r="QY74" s="172" t="str">
        <f t="shared" si="183"/>
        <v/>
      </c>
      <c r="QZ74" s="172" t="str">
        <f t="shared" si="184"/>
        <v/>
      </c>
      <c r="RA74" s="172" t="str">
        <f t="shared" si="185"/>
        <v/>
      </c>
      <c r="RB74" s="172" t="str">
        <f t="shared" si="186"/>
        <v/>
      </c>
      <c r="RC74" s="172" t="str">
        <f t="shared" si="187"/>
        <v/>
      </c>
      <c r="RD74" s="172" t="str">
        <f t="shared" si="188"/>
        <v/>
      </c>
      <c r="RE74" s="172" t="str">
        <f t="shared" si="189"/>
        <v/>
      </c>
      <c r="RF74" s="172" t="str">
        <f t="shared" si="190"/>
        <v/>
      </c>
      <c r="RG74" s="172" t="str">
        <f t="shared" si="191"/>
        <v/>
      </c>
      <c r="RH74" s="172" t="str">
        <f t="shared" si="192"/>
        <v/>
      </c>
      <c r="RI74" s="172" t="str">
        <f t="shared" si="193"/>
        <v/>
      </c>
      <c r="RJ74" s="172">
        <f t="shared" si="194"/>
        <v>100</v>
      </c>
      <c r="RK74" s="172" t="str">
        <f t="shared" si="195"/>
        <v/>
      </c>
      <c r="RL74" s="172" t="str">
        <f t="shared" si="196"/>
        <v/>
      </c>
      <c r="RM74" s="172" t="str">
        <f t="shared" si="197"/>
        <v/>
      </c>
      <c r="RN74" s="172" t="str">
        <f t="shared" si="198"/>
        <v/>
      </c>
      <c r="RO74" s="172" t="str">
        <f t="shared" si="199"/>
        <v/>
      </c>
      <c r="RP74" s="172" t="str">
        <f t="shared" si="200"/>
        <v/>
      </c>
      <c r="RQ74" s="173">
        <f t="shared" si="201"/>
        <v>100</v>
      </c>
      <c r="RR74" s="21" t="str">
        <f t="shared" si="202"/>
        <v/>
      </c>
      <c r="RS74" s="21" t="str">
        <f t="shared" si="203"/>
        <v/>
      </c>
      <c r="RT74" s="21" t="str">
        <f t="shared" si="204"/>
        <v/>
      </c>
      <c r="RU74" s="21" t="str">
        <f t="shared" si="205"/>
        <v/>
      </c>
      <c r="RV74" s="21" t="str">
        <f t="shared" si="206"/>
        <v>NUEVOS RECURSOS SAS</v>
      </c>
      <c r="RW74" s="21" t="str">
        <f t="shared" si="207"/>
        <v/>
      </c>
      <c r="RX74" s="174" t="str">
        <f t="shared" si="208"/>
        <v>NUEVOS RECURSOS SAS</v>
      </c>
      <c r="RY74" s="175" t="str">
        <f t="shared" si="209"/>
        <v/>
      </c>
      <c r="RZ74" s="175" t="str">
        <f t="shared" si="210"/>
        <v/>
      </c>
      <c r="SA74" s="175" t="str">
        <f t="shared" si="211"/>
        <v/>
      </c>
      <c r="SB74" s="175" t="str">
        <f t="shared" si="212"/>
        <v/>
      </c>
      <c r="SC74" s="175">
        <f t="shared" si="213"/>
        <v>4986100</v>
      </c>
      <c r="SD74" s="175" t="str">
        <f t="shared" si="214"/>
        <v/>
      </c>
      <c r="SE74" s="175">
        <f t="shared" si="215"/>
        <v>4986100</v>
      </c>
      <c r="SF74" s="176"/>
    </row>
    <row r="75" spans="1:500" ht="14.25">
      <c r="A75" s="75">
        <v>65</v>
      </c>
      <c r="B75" s="83" t="s">
        <v>227</v>
      </c>
      <c r="C75" s="98" t="s">
        <v>246</v>
      </c>
      <c r="D75" s="84" t="s">
        <v>232</v>
      </c>
      <c r="E75" s="76" t="s">
        <v>247</v>
      </c>
      <c r="F75" s="90">
        <v>1</v>
      </c>
      <c r="G75" s="106">
        <v>2850166.62</v>
      </c>
      <c r="H75" s="109" t="s">
        <v>369</v>
      </c>
      <c r="I75" s="109" t="s">
        <v>369</v>
      </c>
      <c r="J75" s="109" t="s">
        <v>369</v>
      </c>
      <c r="K75" s="109" t="s">
        <v>369</v>
      </c>
      <c r="L75" s="109" t="s">
        <v>369</v>
      </c>
      <c r="M75" s="109" t="s">
        <v>369</v>
      </c>
      <c r="N75" s="109" t="s">
        <v>369</v>
      </c>
      <c r="O75" s="109" t="s">
        <v>369</v>
      </c>
      <c r="P75" s="109" t="s">
        <v>369</v>
      </c>
      <c r="Q75" s="109" t="s">
        <v>369</v>
      </c>
      <c r="R75" s="109" t="s">
        <v>369</v>
      </c>
      <c r="S75" s="109" t="s">
        <v>369</v>
      </c>
      <c r="T75" s="109" t="s">
        <v>369</v>
      </c>
      <c r="U75" s="109" t="s">
        <v>369</v>
      </c>
      <c r="V75" s="109" t="s">
        <v>369</v>
      </c>
      <c r="W75" s="109" t="s">
        <v>369</v>
      </c>
      <c r="X75" s="109" t="s">
        <v>369</v>
      </c>
      <c r="Y75" s="109" t="s">
        <v>369</v>
      </c>
      <c r="Z75" s="109" t="s">
        <v>369</v>
      </c>
      <c r="AA75" s="109" t="s">
        <v>369</v>
      </c>
      <c r="AB75" s="109" t="s">
        <v>369</v>
      </c>
      <c r="AC75" s="109" t="s">
        <v>369</v>
      </c>
      <c r="AD75" s="109" t="s">
        <v>369</v>
      </c>
      <c r="AE75" s="109" t="s">
        <v>369</v>
      </c>
      <c r="AF75" s="109" t="s">
        <v>369</v>
      </c>
      <c r="AG75" s="109" t="s">
        <v>369</v>
      </c>
      <c r="AH75" s="109" t="s">
        <v>369</v>
      </c>
      <c r="AI75" s="109" t="s">
        <v>369</v>
      </c>
      <c r="AJ75" s="109" t="s">
        <v>369</v>
      </c>
      <c r="AK75" s="109" t="s">
        <v>369</v>
      </c>
      <c r="AL75" s="109" t="s">
        <v>369</v>
      </c>
      <c r="AM75" s="109" t="s">
        <v>369</v>
      </c>
      <c r="AN75" s="109" t="s">
        <v>369</v>
      </c>
      <c r="AO75" s="109" t="s">
        <v>369</v>
      </c>
      <c r="AP75" s="109" t="s">
        <v>369</v>
      </c>
      <c r="AQ75" s="109" t="s">
        <v>369</v>
      </c>
      <c r="AR75" s="109" t="s">
        <v>369</v>
      </c>
      <c r="AS75" s="109" t="s">
        <v>369</v>
      </c>
      <c r="AT75" s="109" t="s">
        <v>369</v>
      </c>
      <c r="AU75" s="144"/>
      <c r="AV75" s="130" t="s">
        <v>111</v>
      </c>
      <c r="AW75" s="130" t="s">
        <v>111</v>
      </c>
      <c r="AX75" s="130" t="s">
        <v>111</v>
      </c>
      <c r="AY75" s="130" t="s">
        <v>111</v>
      </c>
      <c r="AZ75" s="130" t="s">
        <v>111</v>
      </c>
      <c r="BA75" s="130" t="s">
        <v>111</v>
      </c>
      <c r="BB75" s="130" t="s">
        <v>111</v>
      </c>
      <c r="BC75" s="130" t="s">
        <v>115</v>
      </c>
      <c r="BD75" s="130" t="s">
        <v>111</v>
      </c>
      <c r="BE75" s="130" t="s">
        <v>111</v>
      </c>
      <c r="BF75" s="130" t="s">
        <v>111</v>
      </c>
      <c r="BG75" s="130" t="s">
        <v>111</v>
      </c>
      <c r="BH75" s="130" t="s">
        <v>115</v>
      </c>
      <c r="BI75" s="130" t="s">
        <v>111</v>
      </c>
      <c r="BJ75" s="130" t="s">
        <v>111</v>
      </c>
      <c r="BK75" s="130" t="s">
        <v>111</v>
      </c>
      <c r="BL75" s="130" t="s">
        <v>115</v>
      </c>
      <c r="BM75" s="130" t="s">
        <v>115</v>
      </c>
      <c r="BN75" s="130" t="s">
        <v>111</v>
      </c>
      <c r="BO75" s="130" t="s">
        <v>115</v>
      </c>
      <c r="BP75" s="130" t="s">
        <v>111</v>
      </c>
      <c r="BQ75" s="130" t="s">
        <v>111</v>
      </c>
      <c r="BR75" s="130" t="s">
        <v>111</v>
      </c>
      <c r="BS75" s="130" t="s">
        <v>111</v>
      </c>
      <c r="BT75" s="130" t="s">
        <v>111</v>
      </c>
      <c r="BU75" s="130" t="s">
        <v>111</v>
      </c>
      <c r="BV75" s="130" t="s">
        <v>111</v>
      </c>
      <c r="BW75" s="130" t="s">
        <v>111</v>
      </c>
      <c r="BX75" s="130" t="s">
        <v>111</v>
      </c>
      <c r="BY75" s="130" t="s">
        <v>115</v>
      </c>
      <c r="BZ75" s="130" t="s">
        <v>111</v>
      </c>
      <c r="CA75" s="130" t="s">
        <v>111</v>
      </c>
      <c r="CB75" s="130" t="s">
        <v>111</v>
      </c>
      <c r="CC75" s="130" t="s">
        <v>111</v>
      </c>
      <c r="CD75" s="130" t="s">
        <v>111</v>
      </c>
      <c r="CE75" s="130" t="s">
        <v>111</v>
      </c>
      <c r="CF75" s="130" t="s">
        <v>111</v>
      </c>
      <c r="CG75" s="130" t="s">
        <v>111</v>
      </c>
      <c r="CH75" s="130" t="s">
        <v>111</v>
      </c>
      <c r="CI75" s="131" t="s">
        <v>111</v>
      </c>
      <c r="CJ75" s="131" t="s">
        <v>111</v>
      </c>
      <c r="CK75" s="131" t="s">
        <v>111</v>
      </c>
      <c r="CL75" s="131" t="s">
        <v>111</v>
      </c>
      <c r="CM75" s="131" t="s">
        <v>111</v>
      </c>
      <c r="CN75" s="131" t="s">
        <v>111</v>
      </c>
      <c r="CO75" s="131" t="s">
        <v>111</v>
      </c>
      <c r="CP75" s="131" t="s">
        <v>111</v>
      </c>
      <c r="CQ75" s="131" t="s">
        <v>111</v>
      </c>
      <c r="CR75" s="131" t="s">
        <v>111</v>
      </c>
      <c r="CS75" s="131" t="s">
        <v>111</v>
      </c>
      <c r="CT75" s="131" t="s">
        <v>111</v>
      </c>
      <c r="CU75" s="131" t="s">
        <v>115</v>
      </c>
      <c r="CV75" s="131" t="s">
        <v>111</v>
      </c>
      <c r="CW75" s="131" t="s">
        <v>111</v>
      </c>
      <c r="CX75" s="131" t="s">
        <v>111</v>
      </c>
      <c r="CY75" s="131" t="s">
        <v>111</v>
      </c>
      <c r="CZ75" s="131" t="s">
        <v>111</v>
      </c>
      <c r="DA75" s="131" t="s">
        <v>111</v>
      </c>
      <c r="DB75" s="131" t="s">
        <v>111</v>
      </c>
      <c r="DC75" s="131" t="s">
        <v>111</v>
      </c>
      <c r="DD75" s="131" t="s">
        <v>111</v>
      </c>
      <c r="DE75" s="131" t="s">
        <v>111</v>
      </c>
      <c r="DF75" s="131" t="s">
        <v>111</v>
      </c>
      <c r="DG75" s="131" t="s">
        <v>115</v>
      </c>
      <c r="DH75" s="131" t="s">
        <v>111</v>
      </c>
      <c r="DI75" s="131" t="s">
        <v>111</v>
      </c>
      <c r="DJ75" s="131" t="s">
        <v>115</v>
      </c>
      <c r="DK75" s="131" t="s">
        <v>111</v>
      </c>
      <c r="DL75" s="131" t="s">
        <v>111</v>
      </c>
      <c r="DM75" s="131" t="s">
        <v>111</v>
      </c>
      <c r="DN75" s="131" t="s">
        <v>111</v>
      </c>
      <c r="DO75" s="131" t="s">
        <v>111</v>
      </c>
      <c r="DP75" s="131" t="s">
        <v>111</v>
      </c>
      <c r="DQ75" s="131" t="s">
        <v>111</v>
      </c>
      <c r="DR75" s="131" t="s">
        <v>111</v>
      </c>
      <c r="DS75" s="131" t="s">
        <v>111</v>
      </c>
      <c r="DT75" s="131" t="s">
        <v>111</v>
      </c>
      <c r="DU75" s="131" t="s">
        <v>111</v>
      </c>
      <c r="DV75" s="132" t="s">
        <v>111</v>
      </c>
      <c r="DW75" s="132" t="s">
        <v>111</v>
      </c>
      <c r="DX75" s="132" t="s">
        <v>111</v>
      </c>
      <c r="DY75" s="132" t="s">
        <v>111</v>
      </c>
      <c r="DZ75" s="132" t="s">
        <v>111</v>
      </c>
      <c r="EA75" s="132" t="s">
        <v>111</v>
      </c>
      <c r="EB75" s="132" t="s">
        <v>111</v>
      </c>
      <c r="EC75" s="132" t="s">
        <v>111</v>
      </c>
      <c r="ED75" s="132" t="s">
        <v>111</v>
      </c>
      <c r="EE75" s="132" t="s">
        <v>111</v>
      </c>
      <c r="EF75" s="132" t="s">
        <v>111</v>
      </c>
      <c r="EG75" s="132" t="s">
        <v>111</v>
      </c>
      <c r="EH75" s="132" t="s">
        <v>111</v>
      </c>
      <c r="EI75" s="132" t="s">
        <v>111</v>
      </c>
      <c r="EJ75" s="132" t="s">
        <v>111</v>
      </c>
      <c r="EK75" s="132" t="s">
        <v>111</v>
      </c>
      <c r="EL75" s="132" t="s">
        <v>111</v>
      </c>
      <c r="EM75" s="132" t="s">
        <v>111</v>
      </c>
      <c r="EN75" s="132" t="s">
        <v>111</v>
      </c>
      <c r="EO75" s="132" t="s">
        <v>111</v>
      </c>
      <c r="EP75" s="132" t="s">
        <v>111</v>
      </c>
      <c r="EQ75" s="132" t="s">
        <v>111</v>
      </c>
      <c r="ER75" s="132" t="s">
        <v>111</v>
      </c>
      <c r="ES75" s="132" t="s">
        <v>111</v>
      </c>
      <c r="ET75" s="132" t="s">
        <v>115</v>
      </c>
      <c r="EU75" s="132" t="s">
        <v>111</v>
      </c>
      <c r="EV75" s="132" t="s">
        <v>111</v>
      </c>
      <c r="EW75" s="132" t="s">
        <v>111</v>
      </c>
      <c r="EX75" s="132" t="s">
        <v>111</v>
      </c>
      <c r="EY75" s="132" t="s">
        <v>115</v>
      </c>
      <c r="EZ75" s="132" t="s">
        <v>111</v>
      </c>
      <c r="FA75" s="132" t="s">
        <v>111</v>
      </c>
      <c r="FB75" s="132" t="s">
        <v>111</v>
      </c>
      <c r="FC75" s="132" t="s">
        <v>111</v>
      </c>
      <c r="FD75" s="132" t="s">
        <v>111</v>
      </c>
      <c r="FE75" s="132" t="s">
        <v>111</v>
      </c>
      <c r="FF75" s="132" t="s">
        <v>111</v>
      </c>
      <c r="FG75" s="132" t="s">
        <v>111</v>
      </c>
      <c r="FH75" s="132" t="s">
        <v>111</v>
      </c>
      <c r="FI75" s="136"/>
      <c r="FJ75" s="138" t="str">
        <f t="shared" si="5"/>
        <v>CUMPLE</v>
      </c>
      <c r="FK75" s="138" t="str">
        <f t="shared" si="6"/>
        <v>CUMPLE</v>
      </c>
      <c r="FL75" s="138" t="str">
        <f t="shared" si="7"/>
        <v>CUMPLE</v>
      </c>
      <c r="FM75" s="138" t="str">
        <f t="shared" si="8"/>
        <v>CUMPLE</v>
      </c>
      <c r="FN75" s="138" t="str">
        <f t="shared" si="9"/>
        <v>CUMPLE</v>
      </c>
      <c r="FO75" s="138" t="str">
        <f t="shared" si="10"/>
        <v>CUMPLE</v>
      </c>
      <c r="FP75" s="138" t="str">
        <f t="shared" si="11"/>
        <v>CUMPLE</v>
      </c>
      <c r="FQ75" s="138" t="str">
        <f t="shared" si="12"/>
        <v>NO CUMPLE</v>
      </c>
      <c r="FR75" s="138" t="str">
        <f t="shared" si="13"/>
        <v>CUMPLE</v>
      </c>
      <c r="FS75" s="138" t="str">
        <f t="shared" si="14"/>
        <v>CUMPLE</v>
      </c>
      <c r="FT75" s="138" t="str">
        <f t="shared" si="15"/>
        <v>CUMPLE</v>
      </c>
      <c r="FU75" s="138" t="str">
        <f t="shared" si="16"/>
        <v>CUMPLE</v>
      </c>
      <c r="FV75" s="138" t="str">
        <f t="shared" si="17"/>
        <v>NO CUMPLE</v>
      </c>
      <c r="FW75" s="138" t="str">
        <f t="shared" si="18"/>
        <v>CUMPLE</v>
      </c>
      <c r="FX75" s="138" t="str">
        <f t="shared" si="19"/>
        <v>CUMPLE</v>
      </c>
      <c r="FY75" s="138" t="str">
        <f t="shared" si="20"/>
        <v>CUMPLE</v>
      </c>
      <c r="FZ75" s="138" t="str">
        <f t="shared" si="21"/>
        <v>NO CUMPLE</v>
      </c>
      <c r="GA75" s="138" t="str">
        <f t="shared" si="22"/>
        <v>NO CUMPLE</v>
      </c>
      <c r="GB75" s="138" t="str">
        <f t="shared" si="23"/>
        <v>CUMPLE</v>
      </c>
      <c r="GC75" s="138" t="str">
        <f t="shared" si="24"/>
        <v>NO CUMPLE</v>
      </c>
      <c r="GD75" s="138" t="str">
        <f t="shared" si="25"/>
        <v>CUMPLE</v>
      </c>
      <c r="GE75" s="138" t="str">
        <f t="shared" si="26"/>
        <v>CUMPLE</v>
      </c>
      <c r="GF75" s="138" t="str">
        <f t="shared" si="27"/>
        <v>CUMPLE</v>
      </c>
      <c r="GG75" s="138" t="str">
        <f t="shared" si="28"/>
        <v>CUMPLE</v>
      </c>
      <c r="GH75" s="138" t="str">
        <f t="shared" si="29"/>
        <v>NO CUMPLE</v>
      </c>
      <c r="GI75" s="138" t="str">
        <f t="shared" si="30"/>
        <v>CUMPLE</v>
      </c>
      <c r="GJ75" s="138" t="str">
        <f t="shared" si="31"/>
        <v>CUMPLE</v>
      </c>
      <c r="GK75" s="138" t="str">
        <f t="shared" si="32"/>
        <v>NO CUMPLE</v>
      </c>
      <c r="GL75" s="138" t="str">
        <f t="shared" si="33"/>
        <v>CUMPLE</v>
      </c>
      <c r="GM75" s="138" t="str">
        <f t="shared" si="34"/>
        <v>NO CUMPLE</v>
      </c>
      <c r="GN75" s="138" t="str">
        <f t="shared" si="35"/>
        <v>CUMPLE</v>
      </c>
      <c r="GO75" s="138" t="str">
        <f t="shared" si="36"/>
        <v>CUMPLE</v>
      </c>
      <c r="GP75" s="138" t="str">
        <f t="shared" si="37"/>
        <v>CUMPLE</v>
      </c>
      <c r="GQ75" s="138" t="str">
        <f t="shared" si="38"/>
        <v>CUMPLE</v>
      </c>
      <c r="GR75" s="138" t="str">
        <f t="shared" si="39"/>
        <v>CUMPLE</v>
      </c>
      <c r="GS75" s="138" t="str">
        <f t="shared" si="40"/>
        <v>CUMPLE</v>
      </c>
      <c r="GT75" s="138" t="str">
        <f t="shared" si="41"/>
        <v>CUMPLE</v>
      </c>
      <c r="GU75" s="138" t="str">
        <f t="shared" si="42"/>
        <v>CUMPLE</v>
      </c>
      <c r="GV75" s="138" t="str">
        <f t="shared" si="43"/>
        <v>CUMPLE</v>
      </c>
      <c r="GW75" s="141"/>
      <c r="GX75" s="124" t="s">
        <v>369</v>
      </c>
      <c r="GY75" s="124" t="s">
        <v>369</v>
      </c>
      <c r="GZ75" s="124" t="s">
        <v>369</v>
      </c>
      <c r="HA75" s="124" t="s">
        <v>369</v>
      </c>
      <c r="HB75" s="124" t="s">
        <v>369</v>
      </c>
      <c r="HC75" s="124" t="s">
        <v>369</v>
      </c>
      <c r="HD75" s="124" t="s">
        <v>369</v>
      </c>
      <c r="HE75" s="124" t="s">
        <v>369</v>
      </c>
      <c r="HF75" s="124" t="s">
        <v>369</v>
      </c>
      <c r="HG75" s="124" t="s">
        <v>369</v>
      </c>
      <c r="HH75" s="124" t="s">
        <v>369</v>
      </c>
      <c r="HI75" s="124" t="s">
        <v>369</v>
      </c>
      <c r="HJ75" s="124" t="s">
        <v>369</v>
      </c>
      <c r="HK75" s="124" t="s">
        <v>369</v>
      </c>
      <c r="HL75" s="124" t="s">
        <v>369</v>
      </c>
      <c r="HM75" s="124" t="s">
        <v>369</v>
      </c>
      <c r="HN75" s="124" t="s">
        <v>369</v>
      </c>
      <c r="HO75" s="124" t="s">
        <v>369</v>
      </c>
      <c r="HP75" s="124" t="s">
        <v>369</v>
      </c>
      <c r="HQ75" s="124" t="s">
        <v>369</v>
      </c>
      <c r="HR75" s="124" t="s">
        <v>369</v>
      </c>
      <c r="HS75" s="124" t="s">
        <v>369</v>
      </c>
      <c r="HT75" s="124" t="s">
        <v>369</v>
      </c>
      <c r="HU75" s="124" t="s">
        <v>369</v>
      </c>
      <c r="HV75" s="124" t="s">
        <v>369</v>
      </c>
      <c r="HW75" s="124" t="s">
        <v>369</v>
      </c>
      <c r="HX75" s="124" t="s">
        <v>369</v>
      </c>
      <c r="HY75" s="124" t="s">
        <v>369</v>
      </c>
      <c r="HZ75" s="124" t="s">
        <v>369</v>
      </c>
      <c r="IA75" s="124" t="s">
        <v>369</v>
      </c>
      <c r="IB75" s="124" t="s">
        <v>369</v>
      </c>
      <c r="IC75" s="124" t="s">
        <v>369</v>
      </c>
      <c r="ID75" s="124" t="s">
        <v>369</v>
      </c>
      <c r="IE75" s="124" t="s">
        <v>369</v>
      </c>
      <c r="IF75" s="124" t="s">
        <v>369</v>
      </c>
      <c r="IG75" s="124" t="s">
        <v>369</v>
      </c>
      <c r="IH75" s="124" t="s">
        <v>369</v>
      </c>
      <c r="II75" s="124" t="s">
        <v>369</v>
      </c>
      <c r="IJ75" s="124" t="s">
        <v>369</v>
      </c>
      <c r="IK75" s="142"/>
      <c r="IL75" s="154" t="s">
        <v>369</v>
      </c>
      <c r="IM75" s="154" t="s">
        <v>369</v>
      </c>
      <c r="IN75" s="154" t="s">
        <v>369</v>
      </c>
      <c r="IO75" s="154" t="s">
        <v>369</v>
      </c>
      <c r="IP75" s="154" t="s">
        <v>369</v>
      </c>
      <c r="IQ75" s="154" t="s">
        <v>369</v>
      </c>
      <c r="IR75" s="154" t="s">
        <v>369</v>
      </c>
      <c r="IS75" s="154" t="s">
        <v>369</v>
      </c>
      <c r="IT75" s="154" t="s">
        <v>369</v>
      </c>
      <c r="IU75" s="154" t="s">
        <v>369</v>
      </c>
      <c r="IV75" s="154" t="s">
        <v>369</v>
      </c>
      <c r="IW75" s="154" t="s">
        <v>369</v>
      </c>
      <c r="IX75" s="154" t="s">
        <v>369</v>
      </c>
      <c r="IY75" s="154" t="s">
        <v>369</v>
      </c>
      <c r="IZ75" s="154" t="s">
        <v>369</v>
      </c>
      <c r="JA75" s="154" t="s">
        <v>369</v>
      </c>
      <c r="JB75" s="154" t="s">
        <v>369</v>
      </c>
      <c r="JC75" s="154" t="s">
        <v>369</v>
      </c>
      <c r="JD75" s="154" t="s">
        <v>369</v>
      </c>
      <c r="JE75" s="154" t="s">
        <v>369</v>
      </c>
      <c r="JF75" s="154" t="s">
        <v>369</v>
      </c>
      <c r="JG75" s="154" t="s">
        <v>369</v>
      </c>
      <c r="JH75" s="154" t="s">
        <v>369</v>
      </c>
      <c r="JI75" s="154" t="s">
        <v>369</v>
      </c>
      <c r="JJ75" s="154" t="s">
        <v>369</v>
      </c>
      <c r="JK75" s="154" t="s">
        <v>369</v>
      </c>
      <c r="JL75" s="154" t="s">
        <v>369</v>
      </c>
      <c r="JM75" s="154" t="s">
        <v>369</v>
      </c>
      <c r="JN75" s="154" t="s">
        <v>369</v>
      </c>
      <c r="JO75" s="154" t="s">
        <v>369</v>
      </c>
      <c r="JP75" s="154" t="s">
        <v>369</v>
      </c>
      <c r="JQ75" s="154" t="s">
        <v>369</v>
      </c>
      <c r="JR75" s="154" t="s">
        <v>369</v>
      </c>
      <c r="JS75" s="154" t="s">
        <v>369</v>
      </c>
      <c r="JT75" s="154" t="s">
        <v>369</v>
      </c>
      <c r="JU75" s="154" t="s">
        <v>369</v>
      </c>
      <c r="JV75" s="154" t="s">
        <v>369</v>
      </c>
      <c r="JW75" s="154" t="s">
        <v>369</v>
      </c>
      <c r="JX75" s="154" t="s">
        <v>369</v>
      </c>
      <c r="JY75" s="164"/>
      <c r="JZ75" s="166" t="str">
        <f t="shared" si="44"/>
        <v/>
      </c>
      <c r="KA75" s="166" t="str">
        <f t="shared" si="45"/>
        <v/>
      </c>
      <c r="KB75" s="166" t="str">
        <f t="shared" si="46"/>
        <v/>
      </c>
      <c r="KC75" s="166" t="str">
        <f t="shared" si="47"/>
        <v/>
      </c>
      <c r="KD75" s="166" t="str">
        <f t="shared" si="48"/>
        <v/>
      </c>
      <c r="KE75" s="166" t="str">
        <f t="shared" si="49"/>
        <v/>
      </c>
      <c r="KF75" s="166" t="str">
        <f t="shared" si="50"/>
        <v/>
      </c>
      <c r="KG75" s="166" t="str">
        <f t="shared" si="51"/>
        <v/>
      </c>
      <c r="KH75" s="166" t="str">
        <f t="shared" si="52"/>
        <v/>
      </c>
      <c r="KI75" s="166" t="str">
        <f t="shared" si="53"/>
        <v/>
      </c>
      <c r="KJ75" s="166" t="str">
        <f t="shared" si="54"/>
        <v/>
      </c>
      <c r="KK75" s="166" t="str">
        <f t="shared" si="55"/>
        <v/>
      </c>
      <c r="KL75" s="166" t="str">
        <f t="shared" si="56"/>
        <v/>
      </c>
      <c r="KM75" s="166" t="str">
        <f t="shared" si="57"/>
        <v/>
      </c>
      <c r="KN75" s="166" t="str">
        <f t="shared" si="58"/>
        <v/>
      </c>
      <c r="KO75" s="166" t="str">
        <f t="shared" si="59"/>
        <v/>
      </c>
      <c r="KP75" s="166" t="str">
        <f t="shared" si="60"/>
        <v/>
      </c>
      <c r="KQ75" s="166" t="str">
        <f t="shared" si="61"/>
        <v/>
      </c>
      <c r="KR75" s="166" t="str">
        <f t="shared" si="62"/>
        <v/>
      </c>
      <c r="KS75" s="166" t="str">
        <f t="shared" si="63"/>
        <v/>
      </c>
      <c r="KT75" s="166" t="str">
        <f t="shared" si="64"/>
        <v/>
      </c>
      <c r="KU75" s="166" t="str">
        <f t="shared" si="65"/>
        <v/>
      </c>
      <c r="KV75" s="166" t="str">
        <f t="shared" si="66"/>
        <v/>
      </c>
      <c r="KW75" s="166" t="str">
        <f t="shared" si="67"/>
        <v/>
      </c>
      <c r="KX75" s="166" t="str">
        <f t="shared" si="68"/>
        <v/>
      </c>
      <c r="KY75" s="166" t="str">
        <f t="shared" si="69"/>
        <v/>
      </c>
      <c r="KZ75" s="166" t="str">
        <f t="shared" si="70"/>
        <v/>
      </c>
      <c r="LA75" s="166" t="str">
        <f t="shared" si="71"/>
        <v/>
      </c>
      <c r="LB75" s="166" t="str">
        <f t="shared" si="72"/>
        <v/>
      </c>
      <c r="LC75" s="166" t="str">
        <f t="shared" si="73"/>
        <v/>
      </c>
      <c r="LD75" s="166" t="str">
        <f t="shared" si="74"/>
        <v/>
      </c>
      <c r="LE75" s="166" t="str">
        <f t="shared" si="75"/>
        <v/>
      </c>
      <c r="LF75" s="166" t="str">
        <f t="shared" si="76"/>
        <v/>
      </c>
      <c r="LG75" s="166" t="str">
        <f t="shared" si="77"/>
        <v/>
      </c>
      <c r="LH75" s="166" t="str">
        <f t="shared" si="78"/>
        <v/>
      </c>
      <c r="LI75" s="166" t="str">
        <f t="shared" si="79"/>
        <v/>
      </c>
      <c r="LJ75" s="166" t="str">
        <f t="shared" si="80"/>
        <v/>
      </c>
      <c r="LK75" s="166" t="str">
        <f t="shared" si="81"/>
        <v/>
      </c>
      <c r="LL75" s="166" t="str">
        <f t="shared" si="82"/>
        <v/>
      </c>
      <c r="LM75" s="168">
        <f t="shared" si="83"/>
        <v>0</v>
      </c>
      <c r="LN75" s="115"/>
      <c r="LO75" s="115"/>
      <c r="LP75" s="115"/>
      <c r="LQ75" s="115"/>
      <c r="LR75" s="115"/>
      <c r="LS75" s="115"/>
      <c r="LT75" s="115"/>
      <c r="LU75" s="115"/>
      <c r="LV75" s="115"/>
      <c r="LW75" s="115"/>
      <c r="LX75" s="115"/>
      <c r="LY75" s="115"/>
      <c r="LZ75" s="115"/>
      <c r="MA75" s="115"/>
      <c r="MB75" s="115"/>
      <c r="MC75" s="115"/>
      <c r="MD75" s="115"/>
      <c r="ME75" s="115"/>
      <c r="MF75" s="115"/>
      <c r="MG75" s="115"/>
      <c r="MH75" s="115"/>
      <c r="MI75" s="115"/>
      <c r="MJ75" s="115"/>
      <c r="MK75" s="115"/>
      <c r="ML75" s="115"/>
      <c r="MM75" s="115"/>
      <c r="MN75" s="115"/>
      <c r="MO75" s="115"/>
      <c r="MP75" s="115"/>
      <c r="MQ75" s="115"/>
      <c r="MR75" s="115"/>
      <c r="MS75" s="115"/>
      <c r="MT75" s="115"/>
      <c r="MU75" s="115"/>
      <c r="MV75" s="115"/>
      <c r="MW75" s="115"/>
      <c r="MX75" s="115"/>
      <c r="MY75" s="115"/>
      <c r="MZ75" s="115"/>
      <c r="NA75" s="142"/>
      <c r="NB75" s="115">
        <f t="shared" si="84"/>
        <v>0</v>
      </c>
      <c r="NC75" s="115">
        <f t="shared" si="85"/>
        <v>0</v>
      </c>
      <c r="ND75" s="115">
        <f t="shared" si="86"/>
        <v>0</v>
      </c>
      <c r="NE75" s="115">
        <f t="shared" si="87"/>
        <v>0</v>
      </c>
      <c r="NF75" s="115">
        <f t="shared" si="88"/>
        <v>0</v>
      </c>
      <c r="NG75" s="115">
        <f t="shared" si="89"/>
        <v>0</v>
      </c>
      <c r="NH75" s="115">
        <f t="shared" si="90"/>
        <v>0</v>
      </c>
      <c r="NI75" s="115">
        <f t="shared" si="91"/>
        <v>0</v>
      </c>
      <c r="NJ75" s="115">
        <f t="shared" si="92"/>
        <v>0</v>
      </c>
      <c r="NK75" s="115">
        <f t="shared" si="93"/>
        <v>0</v>
      </c>
      <c r="NL75" s="115">
        <f t="shared" si="94"/>
        <v>0</v>
      </c>
      <c r="NM75" s="115">
        <f t="shared" si="95"/>
        <v>0</v>
      </c>
      <c r="NN75" s="115">
        <f t="shared" si="96"/>
        <v>0</v>
      </c>
      <c r="NO75" s="115">
        <f t="shared" si="97"/>
        <v>0</v>
      </c>
      <c r="NP75" s="115">
        <f t="shared" si="98"/>
        <v>0</v>
      </c>
      <c r="NQ75" s="115">
        <f t="shared" si="99"/>
        <v>0</v>
      </c>
      <c r="NR75" s="115">
        <f t="shared" si="100"/>
        <v>0</v>
      </c>
      <c r="NS75" s="115">
        <f t="shared" si="101"/>
        <v>0</v>
      </c>
      <c r="NT75" s="115">
        <f t="shared" si="102"/>
        <v>0</v>
      </c>
      <c r="NU75" s="115">
        <f t="shared" si="103"/>
        <v>0</v>
      </c>
      <c r="NV75" s="115">
        <f t="shared" si="104"/>
        <v>0</v>
      </c>
      <c r="NW75" s="115">
        <f t="shared" si="105"/>
        <v>0</v>
      </c>
      <c r="NX75" s="115">
        <f t="shared" si="106"/>
        <v>0</v>
      </c>
      <c r="NY75" s="115">
        <f t="shared" si="107"/>
        <v>0</v>
      </c>
      <c r="NZ75" s="115">
        <f t="shared" si="108"/>
        <v>0</v>
      </c>
      <c r="OA75" s="115">
        <f t="shared" si="109"/>
        <v>0</v>
      </c>
      <c r="OB75" s="115">
        <f t="shared" si="110"/>
        <v>0</v>
      </c>
      <c r="OC75" s="115">
        <f t="shared" si="111"/>
        <v>0</v>
      </c>
      <c r="OD75" s="115">
        <f t="shared" si="112"/>
        <v>0</v>
      </c>
      <c r="OE75" s="115">
        <f t="shared" si="113"/>
        <v>0</v>
      </c>
      <c r="OF75" s="115">
        <f t="shared" si="114"/>
        <v>0</v>
      </c>
      <c r="OG75" s="115">
        <f t="shared" si="115"/>
        <v>0</v>
      </c>
      <c r="OH75" s="115">
        <f t="shared" si="116"/>
        <v>0</v>
      </c>
      <c r="OI75" s="115">
        <f t="shared" si="117"/>
        <v>0</v>
      </c>
      <c r="OJ75" s="115">
        <f t="shared" si="118"/>
        <v>0</v>
      </c>
      <c r="OK75" s="115">
        <f t="shared" si="119"/>
        <v>0</v>
      </c>
      <c r="OL75" s="115">
        <f t="shared" si="120"/>
        <v>0</v>
      </c>
      <c r="OM75" s="115">
        <f t="shared" si="121"/>
        <v>0</v>
      </c>
      <c r="ON75" s="115">
        <f t="shared" si="122"/>
        <v>0</v>
      </c>
      <c r="OO75" s="142"/>
      <c r="OP75" s="170" t="str">
        <f t="shared" si="123"/>
        <v/>
      </c>
      <c r="OQ75" s="170" t="str">
        <f t="shared" si="124"/>
        <v/>
      </c>
      <c r="OR75" s="170" t="str">
        <f t="shared" si="125"/>
        <v/>
      </c>
      <c r="OS75" s="170" t="str">
        <f t="shared" si="126"/>
        <v/>
      </c>
      <c r="OT75" s="170" t="str">
        <f t="shared" si="127"/>
        <v/>
      </c>
      <c r="OU75" s="170" t="str">
        <f t="shared" si="128"/>
        <v/>
      </c>
      <c r="OV75" s="170" t="str">
        <f t="shared" si="129"/>
        <v/>
      </c>
      <c r="OW75" s="170" t="str">
        <f t="shared" si="130"/>
        <v/>
      </c>
      <c r="OX75" s="170" t="str">
        <f t="shared" si="131"/>
        <v/>
      </c>
      <c r="OY75" s="170" t="str">
        <f t="shared" si="132"/>
        <v/>
      </c>
      <c r="OZ75" s="170" t="str">
        <f t="shared" si="133"/>
        <v/>
      </c>
      <c r="PA75" s="170" t="str">
        <f t="shared" si="134"/>
        <v/>
      </c>
      <c r="PB75" s="170" t="str">
        <f t="shared" si="135"/>
        <v/>
      </c>
      <c r="PC75" s="170" t="str">
        <f t="shared" si="136"/>
        <v/>
      </c>
      <c r="PD75" s="170" t="str">
        <f t="shared" si="137"/>
        <v/>
      </c>
      <c r="PE75" s="170" t="str">
        <f t="shared" si="138"/>
        <v/>
      </c>
      <c r="PF75" s="170" t="str">
        <f t="shared" si="139"/>
        <v/>
      </c>
      <c r="PG75" s="170" t="str">
        <f t="shared" si="140"/>
        <v/>
      </c>
      <c r="PH75" s="170" t="str">
        <f t="shared" si="141"/>
        <v/>
      </c>
      <c r="PI75" s="170" t="str">
        <f t="shared" si="142"/>
        <v/>
      </c>
      <c r="PJ75" s="170" t="str">
        <f t="shared" si="143"/>
        <v/>
      </c>
      <c r="PK75" s="170" t="str">
        <f t="shared" si="144"/>
        <v/>
      </c>
      <c r="PL75" s="170" t="str">
        <f t="shared" si="145"/>
        <v/>
      </c>
      <c r="PM75" s="170" t="str">
        <f t="shared" si="146"/>
        <v/>
      </c>
      <c r="PN75" s="170" t="str">
        <f t="shared" si="147"/>
        <v/>
      </c>
      <c r="PO75" s="170" t="str">
        <f t="shared" si="148"/>
        <v/>
      </c>
      <c r="PP75" s="170" t="str">
        <f t="shared" si="149"/>
        <v/>
      </c>
      <c r="PQ75" s="170" t="str">
        <f t="shared" si="150"/>
        <v/>
      </c>
      <c r="PR75" s="170" t="str">
        <f t="shared" si="151"/>
        <v/>
      </c>
      <c r="PS75" s="170" t="str">
        <f t="shared" si="152"/>
        <v/>
      </c>
      <c r="PT75" s="170" t="str">
        <f t="shared" si="153"/>
        <v/>
      </c>
      <c r="PU75" s="170" t="str">
        <f t="shared" si="154"/>
        <v/>
      </c>
      <c r="PV75" s="170" t="str">
        <f t="shared" si="155"/>
        <v/>
      </c>
      <c r="PW75" s="170" t="str">
        <f t="shared" si="156"/>
        <v/>
      </c>
      <c r="PX75" s="170" t="str">
        <f t="shared" si="157"/>
        <v/>
      </c>
      <c r="PY75" s="170" t="str">
        <f t="shared" si="158"/>
        <v/>
      </c>
      <c r="PZ75" s="170" t="str">
        <f t="shared" si="159"/>
        <v/>
      </c>
      <c r="QA75" s="170" t="str">
        <f t="shared" si="160"/>
        <v/>
      </c>
      <c r="QB75" s="170" t="str">
        <f t="shared" si="161"/>
        <v/>
      </c>
      <c r="QC75" s="172"/>
      <c r="QD75" s="171" t="str">
        <f t="shared" si="162"/>
        <v/>
      </c>
      <c r="QE75" s="172" t="str">
        <f t="shared" si="163"/>
        <v/>
      </c>
      <c r="QF75" s="172" t="str">
        <f t="shared" si="164"/>
        <v/>
      </c>
      <c r="QG75" s="172" t="str">
        <f t="shared" si="165"/>
        <v/>
      </c>
      <c r="QH75" s="172" t="str">
        <f t="shared" si="166"/>
        <v/>
      </c>
      <c r="QI75" s="172" t="str">
        <f t="shared" si="167"/>
        <v/>
      </c>
      <c r="QJ75" s="172" t="str">
        <f t="shared" si="168"/>
        <v/>
      </c>
      <c r="QK75" s="172" t="str">
        <f t="shared" si="169"/>
        <v/>
      </c>
      <c r="QL75" s="172" t="str">
        <f t="shared" si="170"/>
        <v/>
      </c>
      <c r="QM75" s="172" t="str">
        <f t="shared" si="171"/>
        <v/>
      </c>
      <c r="QN75" s="172" t="str">
        <f t="shared" si="172"/>
        <v/>
      </c>
      <c r="QO75" s="172" t="str">
        <f t="shared" si="173"/>
        <v/>
      </c>
      <c r="QP75" s="172" t="str">
        <f t="shared" si="174"/>
        <v/>
      </c>
      <c r="QQ75" s="172" t="str">
        <f t="shared" si="175"/>
        <v/>
      </c>
      <c r="QR75" s="172" t="str">
        <f t="shared" si="176"/>
        <v/>
      </c>
      <c r="QS75" s="172" t="str">
        <f t="shared" si="177"/>
        <v/>
      </c>
      <c r="QT75" s="172" t="str">
        <f t="shared" si="178"/>
        <v/>
      </c>
      <c r="QU75" s="172" t="str">
        <f t="shared" si="179"/>
        <v/>
      </c>
      <c r="QV75" s="172" t="str">
        <f t="shared" si="180"/>
        <v/>
      </c>
      <c r="QW75" s="172" t="str">
        <f t="shared" si="181"/>
        <v/>
      </c>
      <c r="QX75" s="172" t="str">
        <f t="shared" si="182"/>
        <v/>
      </c>
      <c r="QY75" s="172" t="str">
        <f t="shared" si="183"/>
        <v/>
      </c>
      <c r="QZ75" s="172" t="str">
        <f t="shared" si="184"/>
        <v/>
      </c>
      <c r="RA75" s="172" t="str">
        <f t="shared" si="185"/>
        <v/>
      </c>
      <c r="RB75" s="172" t="str">
        <f t="shared" si="186"/>
        <v/>
      </c>
      <c r="RC75" s="172" t="str">
        <f t="shared" si="187"/>
        <v/>
      </c>
      <c r="RD75" s="172" t="str">
        <f t="shared" si="188"/>
        <v/>
      </c>
      <c r="RE75" s="172" t="str">
        <f t="shared" si="189"/>
        <v/>
      </c>
      <c r="RF75" s="172" t="str">
        <f t="shared" si="190"/>
        <v/>
      </c>
      <c r="RG75" s="172" t="str">
        <f t="shared" si="191"/>
        <v/>
      </c>
      <c r="RH75" s="172" t="str">
        <f t="shared" si="192"/>
        <v/>
      </c>
      <c r="RI75" s="172" t="str">
        <f t="shared" si="193"/>
        <v/>
      </c>
      <c r="RJ75" s="172" t="str">
        <f t="shared" si="194"/>
        <v/>
      </c>
      <c r="RK75" s="172" t="str">
        <f t="shared" si="195"/>
        <v/>
      </c>
      <c r="RL75" s="172" t="str">
        <f t="shared" si="196"/>
        <v/>
      </c>
      <c r="RM75" s="172" t="str">
        <f t="shared" si="197"/>
        <v/>
      </c>
      <c r="RN75" s="172" t="str">
        <f t="shared" si="198"/>
        <v/>
      </c>
      <c r="RO75" s="172" t="str">
        <f t="shared" si="199"/>
        <v/>
      </c>
      <c r="RP75" s="172" t="str">
        <f t="shared" si="200"/>
        <v/>
      </c>
      <c r="RQ75" s="173">
        <f t="shared" si="201"/>
        <v>0</v>
      </c>
      <c r="RR75" s="21" t="str">
        <f t="shared" si="202"/>
        <v/>
      </c>
      <c r="RS75" s="21" t="str">
        <f t="shared" si="203"/>
        <v/>
      </c>
      <c r="RT75" s="21" t="str">
        <f t="shared" si="204"/>
        <v/>
      </c>
      <c r="RU75" s="21" t="str">
        <f t="shared" si="205"/>
        <v/>
      </c>
      <c r="RV75" s="21" t="str">
        <f t="shared" si="206"/>
        <v/>
      </c>
      <c r="RW75" s="21" t="str">
        <f t="shared" si="207"/>
        <v/>
      </c>
      <c r="RX75" s="174" t="str">
        <f t="shared" si="208"/>
        <v/>
      </c>
      <c r="RY75" s="175" t="str">
        <f t="shared" si="209"/>
        <v/>
      </c>
      <c r="RZ75" s="175" t="str">
        <f t="shared" si="210"/>
        <v/>
      </c>
      <c r="SA75" s="175" t="str">
        <f t="shared" si="211"/>
        <v/>
      </c>
      <c r="SB75" s="175" t="str">
        <f t="shared" si="212"/>
        <v/>
      </c>
      <c r="SC75" s="175" t="str">
        <f t="shared" si="213"/>
        <v/>
      </c>
      <c r="SD75" s="175" t="str">
        <f t="shared" si="214"/>
        <v/>
      </c>
      <c r="SE75" s="175">
        <f t="shared" si="215"/>
        <v>0</v>
      </c>
    </row>
    <row r="76" spans="1:500" ht="14.25" hidden="1">
      <c r="A76" s="75">
        <v>66</v>
      </c>
      <c r="B76" s="83" t="s">
        <v>227</v>
      </c>
      <c r="C76" s="98" t="s">
        <v>246</v>
      </c>
      <c r="D76" s="84" t="s">
        <v>232</v>
      </c>
      <c r="E76" s="76" t="s">
        <v>248</v>
      </c>
      <c r="F76" s="90">
        <v>2</v>
      </c>
      <c r="G76" s="106">
        <v>7637420</v>
      </c>
      <c r="H76" s="109" t="s">
        <v>369</v>
      </c>
      <c r="I76" s="109" t="s">
        <v>369</v>
      </c>
      <c r="J76" s="109" t="s">
        <v>369</v>
      </c>
      <c r="K76" s="109" t="s">
        <v>369</v>
      </c>
      <c r="L76" s="109" t="s">
        <v>369</v>
      </c>
      <c r="M76" s="109" t="s">
        <v>369</v>
      </c>
      <c r="N76" s="109" t="s">
        <v>369</v>
      </c>
      <c r="O76" s="109" t="s">
        <v>369</v>
      </c>
      <c r="P76" s="109" t="s">
        <v>369</v>
      </c>
      <c r="Q76" s="109" t="s">
        <v>369</v>
      </c>
      <c r="R76" s="109" t="s">
        <v>369</v>
      </c>
      <c r="S76" s="109" t="s">
        <v>369</v>
      </c>
      <c r="T76" s="109" t="s">
        <v>369</v>
      </c>
      <c r="U76" s="109" t="s">
        <v>369</v>
      </c>
      <c r="V76" s="109" t="s">
        <v>369</v>
      </c>
      <c r="W76" s="109" t="s">
        <v>369</v>
      </c>
      <c r="X76" s="109" t="s">
        <v>369</v>
      </c>
      <c r="Y76" s="109" t="s">
        <v>369</v>
      </c>
      <c r="Z76" s="109" t="s">
        <v>369</v>
      </c>
      <c r="AA76" s="109" t="s">
        <v>369</v>
      </c>
      <c r="AB76" s="109" t="s">
        <v>369</v>
      </c>
      <c r="AC76" s="109" t="s">
        <v>369</v>
      </c>
      <c r="AD76" s="109" t="s">
        <v>369</v>
      </c>
      <c r="AE76" s="109" t="s">
        <v>369</v>
      </c>
      <c r="AF76" s="109" t="s">
        <v>369</v>
      </c>
      <c r="AG76" s="109" t="s">
        <v>369</v>
      </c>
      <c r="AH76" s="109" t="s">
        <v>369</v>
      </c>
      <c r="AI76" s="109" t="s">
        <v>369</v>
      </c>
      <c r="AJ76" s="109" t="s">
        <v>369</v>
      </c>
      <c r="AK76" s="109" t="s">
        <v>369</v>
      </c>
      <c r="AL76" s="109" t="s">
        <v>369</v>
      </c>
      <c r="AM76" s="109" t="s">
        <v>369</v>
      </c>
      <c r="AN76" s="109" t="s">
        <v>369</v>
      </c>
      <c r="AO76" s="109" t="s">
        <v>369</v>
      </c>
      <c r="AP76" s="109" t="s">
        <v>369</v>
      </c>
      <c r="AQ76" s="109" t="s">
        <v>369</v>
      </c>
      <c r="AR76" s="109" t="s">
        <v>369</v>
      </c>
      <c r="AS76" s="109" t="s">
        <v>369</v>
      </c>
      <c r="AT76" s="110">
        <v>7331924</v>
      </c>
      <c r="AU76" s="143"/>
      <c r="AV76" s="130" t="s">
        <v>111</v>
      </c>
      <c r="AW76" s="130" t="s">
        <v>111</v>
      </c>
      <c r="AX76" s="130" t="s">
        <v>111</v>
      </c>
      <c r="AY76" s="130" t="s">
        <v>111</v>
      </c>
      <c r="AZ76" s="130" t="s">
        <v>111</v>
      </c>
      <c r="BA76" s="130" t="s">
        <v>111</v>
      </c>
      <c r="BB76" s="130" t="s">
        <v>111</v>
      </c>
      <c r="BC76" s="130" t="s">
        <v>115</v>
      </c>
      <c r="BD76" s="130" t="s">
        <v>111</v>
      </c>
      <c r="BE76" s="130" t="s">
        <v>111</v>
      </c>
      <c r="BF76" s="130" t="s">
        <v>111</v>
      </c>
      <c r="BG76" s="130" t="s">
        <v>111</v>
      </c>
      <c r="BH76" s="130" t="s">
        <v>115</v>
      </c>
      <c r="BI76" s="130" t="s">
        <v>111</v>
      </c>
      <c r="BJ76" s="130" t="s">
        <v>111</v>
      </c>
      <c r="BK76" s="130" t="s">
        <v>111</v>
      </c>
      <c r="BL76" s="130" t="s">
        <v>115</v>
      </c>
      <c r="BM76" s="130" t="s">
        <v>115</v>
      </c>
      <c r="BN76" s="130" t="s">
        <v>111</v>
      </c>
      <c r="BO76" s="130" t="s">
        <v>115</v>
      </c>
      <c r="BP76" s="130" t="s">
        <v>111</v>
      </c>
      <c r="BQ76" s="130" t="s">
        <v>111</v>
      </c>
      <c r="BR76" s="130" t="s">
        <v>111</v>
      </c>
      <c r="BS76" s="130" t="s">
        <v>111</v>
      </c>
      <c r="BT76" s="130" t="s">
        <v>111</v>
      </c>
      <c r="BU76" s="130" t="s">
        <v>111</v>
      </c>
      <c r="BV76" s="130" t="s">
        <v>111</v>
      </c>
      <c r="BW76" s="130" t="s">
        <v>111</v>
      </c>
      <c r="BX76" s="130" t="s">
        <v>111</v>
      </c>
      <c r="BY76" s="130" t="s">
        <v>115</v>
      </c>
      <c r="BZ76" s="130" t="s">
        <v>111</v>
      </c>
      <c r="CA76" s="130" t="s">
        <v>111</v>
      </c>
      <c r="CB76" s="130" t="s">
        <v>111</v>
      </c>
      <c r="CC76" s="130" t="s">
        <v>111</v>
      </c>
      <c r="CD76" s="130" t="s">
        <v>111</v>
      </c>
      <c r="CE76" s="130" t="s">
        <v>111</v>
      </c>
      <c r="CF76" s="130" t="s">
        <v>111</v>
      </c>
      <c r="CG76" s="130" t="s">
        <v>111</v>
      </c>
      <c r="CH76" s="130" t="s">
        <v>111</v>
      </c>
      <c r="CI76" s="131" t="s">
        <v>111</v>
      </c>
      <c r="CJ76" s="131" t="s">
        <v>111</v>
      </c>
      <c r="CK76" s="131" t="s">
        <v>111</v>
      </c>
      <c r="CL76" s="131" t="s">
        <v>111</v>
      </c>
      <c r="CM76" s="131" t="s">
        <v>111</v>
      </c>
      <c r="CN76" s="131" t="s">
        <v>111</v>
      </c>
      <c r="CO76" s="131" t="s">
        <v>111</v>
      </c>
      <c r="CP76" s="131" t="s">
        <v>111</v>
      </c>
      <c r="CQ76" s="131" t="s">
        <v>111</v>
      </c>
      <c r="CR76" s="131" t="s">
        <v>111</v>
      </c>
      <c r="CS76" s="131" t="s">
        <v>111</v>
      </c>
      <c r="CT76" s="131" t="s">
        <v>111</v>
      </c>
      <c r="CU76" s="131" t="s">
        <v>115</v>
      </c>
      <c r="CV76" s="131" t="s">
        <v>111</v>
      </c>
      <c r="CW76" s="131" t="s">
        <v>111</v>
      </c>
      <c r="CX76" s="131" t="s">
        <v>111</v>
      </c>
      <c r="CY76" s="131" t="s">
        <v>111</v>
      </c>
      <c r="CZ76" s="131" t="s">
        <v>111</v>
      </c>
      <c r="DA76" s="131" t="s">
        <v>111</v>
      </c>
      <c r="DB76" s="131" t="s">
        <v>111</v>
      </c>
      <c r="DC76" s="131" t="s">
        <v>111</v>
      </c>
      <c r="DD76" s="131" t="s">
        <v>111</v>
      </c>
      <c r="DE76" s="131" t="s">
        <v>111</v>
      </c>
      <c r="DF76" s="131" t="s">
        <v>111</v>
      </c>
      <c r="DG76" s="131" t="s">
        <v>115</v>
      </c>
      <c r="DH76" s="131" t="s">
        <v>111</v>
      </c>
      <c r="DI76" s="131" t="s">
        <v>111</v>
      </c>
      <c r="DJ76" s="131" t="s">
        <v>115</v>
      </c>
      <c r="DK76" s="131" t="s">
        <v>111</v>
      </c>
      <c r="DL76" s="131" t="s">
        <v>111</v>
      </c>
      <c r="DM76" s="131" t="s">
        <v>111</v>
      </c>
      <c r="DN76" s="131" t="s">
        <v>111</v>
      </c>
      <c r="DO76" s="131" t="s">
        <v>111</v>
      </c>
      <c r="DP76" s="131" t="s">
        <v>111</v>
      </c>
      <c r="DQ76" s="131" t="s">
        <v>111</v>
      </c>
      <c r="DR76" s="131" t="s">
        <v>111</v>
      </c>
      <c r="DS76" s="131" t="s">
        <v>111</v>
      </c>
      <c r="DT76" s="131" t="s">
        <v>111</v>
      </c>
      <c r="DU76" s="131" t="s">
        <v>111</v>
      </c>
      <c r="DV76" s="132" t="s">
        <v>111</v>
      </c>
      <c r="DW76" s="132" t="s">
        <v>111</v>
      </c>
      <c r="DX76" s="132" t="s">
        <v>111</v>
      </c>
      <c r="DY76" s="132" t="s">
        <v>111</v>
      </c>
      <c r="DZ76" s="132" t="s">
        <v>111</v>
      </c>
      <c r="EA76" s="132" t="s">
        <v>111</v>
      </c>
      <c r="EB76" s="132" t="s">
        <v>111</v>
      </c>
      <c r="EC76" s="132" t="s">
        <v>111</v>
      </c>
      <c r="ED76" s="132" t="s">
        <v>111</v>
      </c>
      <c r="EE76" s="132" t="s">
        <v>111</v>
      </c>
      <c r="EF76" s="132" t="s">
        <v>111</v>
      </c>
      <c r="EG76" s="132" t="s">
        <v>111</v>
      </c>
      <c r="EH76" s="132" t="s">
        <v>111</v>
      </c>
      <c r="EI76" s="132" t="s">
        <v>111</v>
      </c>
      <c r="EJ76" s="132" t="s">
        <v>111</v>
      </c>
      <c r="EK76" s="132" t="s">
        <v>111</v>
      </c>
      <c r="EL76" s="132" t="s">
        <v>111</v>
      </c>
      <c r="EM76" s="132" t="s">
        <v>111</v>
      </c>
      <c r="EN76" s="132" t="s">
        <v>111</v>
      </c>
      <c r="EO76" s="132" t="s">
        <v>111</v>
      </c>
      <c r="EP76" s="132" t="s">
        <v>111</v>
      </c>
      <c r="EQ76" s="132" t="s">
        <v>111</v>
      </c>
      <c r="ER76" s="132" t="s">
        <v>111</v>
      </c>
      <c r="ES76" s="132" t="s">
        <v>111</v>
      </c>
      <c r="ET76" s="132" t="s">
        <v>115</v>
      </c>
      <c r="EU76" s="132" t="s">
        <v>111</v>
      </c>
      <c r="EV76" s="132" t="s">
        <v>111</v>
      </c>
      <c r="EW76" s="132" t="s">
        <v>111</v>
      </c>
      <c r="EX76" s="132" t="s">
        <v>111</v>
      </c>
      <c r="EY76" s="132" t="s">
        <v>115</v>
      </c>
      <c r="EZ76" s="132" t="s">
        <v>111</v>
      </c>
      <c r="FA76" s="132" t="s">
        <v>111</v>
      </c>
      <c r="FB76" s="132" t="s">
        <v>111</v>
      </c>
      <c r="FC76" s="132" t="s">
        <v>111</v>
      </c>
      <c r="FD76" s="132" t="s">
        <v>111</v>
      </c>
      <c r="FE76" s="132" t="s">
        <v>111</v>
      </c>
      <c r="FF76" s="132" t="s">
        <v>111</v>
      </c>
      <c r="FG76" s="132" t="s">
        <v>111</v>
      </c>
      <c r="FH76" s="132" t="s">
        <v>111</v>
      </c>
      <c r="FI76" s="136"/>
      <c r="FJ76" s="138" t="str">
        <f t="shared" ref="FJ76:FJ119" si="216">IF(AV76="NO CUMPLE","NO CUMPLE",IF(CI76="NO CUMPLE","NO CUMPLE",IF(DV76="NO CUMPLE","NO CUMPLE",IF(DV76="CUMPLE","CUMPLE"))))</f>
        <v>CUMPLE</v>
      </c>
      <c r="FK76" s="138" t="str">
        <f t="shared" ref="FK76:FK119" si="217">IF(AW76="NO CUMPLE","NO CUMPLE",IF(CJ76="NO CUMPLE","NO CUMPLE",IF(DW76="NO CUMPLE","NO CUMPLE",IF(DW76="CUMPLE","CUMPLE"))))</f>
        <v>CUMPLE</v>
      </c>
      <c r="FL76" s="138" t="str">
        <f t="shared" ref="FL76:FL119" si="218">IF(AX76="NO CUMPLE","NO CUMPLE",IF(CK76="NO CUMPLE","NO CUMPLE",IF(DX76="NO CUMPLE","NO CUMPLE",IF(DX76="CUMPLE","CUMPLE"))))</f>
        <v>CUMPLE</v>
      </c>
      <c r="FM76" s="138" t="str">
        <f t="shared" ref="FM76:FM119" si="219">IF(AY76="NO CUMPLE","NO CUMPLE",IF(CL76="NO CUMPLE","NO CUMPLE",IF(DY76="NO CUMPLE","NO CUMPLE",IF(DY76="CUMPLE","CUMPLE"))))</f>
        <v>CUMPLE</v>
      </c>
      <c r="FN76" s="138" t="str">
        <f t="shared" ref="FN76:FN119" si="220">IF(AZ76="NO CUMPLE","NO CUMPLE",IF(CM76="NO CUMPLE","NO CUMPLE",IF(DZ76="NO CUMPLE","NO CUMPLE",IF(DZ76="CUMPLE","CUMPLE"))))</f>
        <v>CUMPLE</v>
      </c>
      <c r="FO76" s="138" t="str">
        <f t="shared" ref="FO76:FO119" si="221">IF(BA76="NO CUMPLE","NO CUMPLE",IF(CN76="NO CUMPLE","NO CUMPLE",IF(EA76="NO CUMPLE","NO CUMPLE",IF(EA76="CUMPLE","CUMPLE"))))</f>
        <v>CUMPLE</v>
      </c>
      <c r="FP76" s="138" t="str">
        <f t="shared" ref="FP76:FP119" si="222">IF(BB76="NO CUMPLE","NO CUMPLE",IF(CO76="NO CUMPLE","NO CUMPLE",IF(EB76="NO CUMPLE","NO CUMPLE",IF(EB76="CUMPLE","CUMPLE"))))</f>
        <v>CUMPLE</v>
      </c>
      <c r="FQ76" s="138" t="str">
        <f t="shared" ref="FQ76:FQ119" si="223">IF(BC76="NO CUMPLE","NO CUMPLE",IF(CP76="NO CUMPLE","NO CUMPLE",IF(EC76="NO CUMPLE","NO CUMPLE",IF(EC76="CUMPLE","CUMPLE"))))</f>
        <v>NO CUMPLE</v>
      </c>
      <c r="FR76" s="138" t="str">
        <f t="shared" ref="FR76:FR119" si="224">IF(BD76="NO CUMPLE","NO CUMPLE",IF(CQ76="NO CUMPLE","NO CUMPLE",IF(ED76="NO CUMPLE","NO CUMPLE",IF(ED76="CUMPLE","CUMPLE"))))</f>
        <v>CUMPLE</v>
      </c>
      <c r="FS76" s="138" t="str">
        <f t="shared" ref="FS76:FS119" si="225">IF(BE76="NO CUMPLE","NO CUMPLE",IF(CR76="NO CUMPLE","NO CUMPLE",IF(EE76="NO CUMPLE","NO CUMPLE",IF(EE76="CUMPLE","CUMPLE"))))</f>
        <v>CUMPLE</v>
      </c>
      <c r="FT76" s="138" t="str">
        <f t="shared" ref="FT76:FT119" si="226">IF(BF76="NO CUMPLE","NO CUMPLE",IF(CS76="NO CUMPLE","NO CUMPLE",IF(EF76="NO CUMPLE","NO CUMPLE",IF(EF76="CUMPLE","CUMPLE"))))</f>
        <v>CUMPLE</v>
      </c>
      <c r="FU76" s="138" t="str">
        <f t="shared" ref="FU76:FU119" si="227">IF(BG76="NO CUMPLE","NO CUMPLE",IF(CT76="NO CUMPLE","NO CUMPLE",IF(EG76="NO CUMPLE","NO CUMPLE",IF(EG76="CUMPLE","CUMPLE"))))</f>
        <v>CUMPLE</v>
      </c>
      <c r="FV76" s="138" t="str">
        <f t="shared" ref="FV76:FV119" si="228">IF(BH76="NO CUMPLE","NO CUMPLE",IF(CU76="NO CUMPLE","NO CUMPLE",IF(EH76="NO CUMPLE","NO CUMPLE",IF(EH76="CUMPLE","CUMPLE"))))</f>
        <v>NO CUMPLE</v>
      </c>
      <c r="FW76" s="138" t="str">
        <f t="shared" ref="FW76:FW119" si="229">IF(BI76="NO CUMPLE","NO CUMPLE",IF(CV76="NO CUMPLE","NO CUMPLE",IF(EI76="NO CUMPLE","NO CUMPLE",IF(EI76="CUMPLE","CUMPLE"))))</f>
        <v>CUMPLE</v>
      </c>
      <c r="FX76" s="138" t="str">
        <f t="shared" ref="FX76:FX119" si="230">IF(BJ76="NO CUMPLE","NO CUMPLE",IF(CW76="NO CUMPLE","NO CUMPLE",IF(EJ76="NO CUMPLE","NO CUMPLE",IF(EJ76="CUMPLE","CUMPLE"))))</f>
        <v>CUMPLE</v>
      </c>
      <c r="FY76" s="138" t="str">
        <f t="shared" ref="FY76:FY119" si="231">IF(BK76="NO CUMPLE","NO CUMPLE",IF(CX76="NO CUMPLE","NO CUMPLE",IF(EK76="NO CUMPLE","NO CUMPLE",IF(EK76="CUMPLE","CUMPLE"))))</f>
        <v>CUMPLE</v>
      </c>
      <c r="FZ76" s="138" t="str">
        <f t="shared" ref="FZ76:FZ119" si="232">IF(BL76="NO CUMPLE","NO CUMPLE",IF(CY76="NO CUMPLE","NO CUMPLE",IF(EL76="NO CUMPLE","NO CUMPLE",IF(EL76="CUMPLE","CUMPLE"))))</f>
        <v>NO CUMPLE</v>
      </c>
      <c r="GA76" s="138" t="str">
        <f t="shared" ref="GA76:GA119" si="233">IF(BM76="NO CUMPLE","NO CUMPLE",IF(CZ76="NO CUMPLE","NO CUMPLE",IF(EM76="NO CUMPLE","NO CUMPLE",IF(EM76="CUMPLE","CUMPLE"))))</f>
        <v>NO CUMPLE</v>
      </c>
      <c r="GB76" s="138" t="str">
        <f t="shared" ref="GB76:GB119" si="234">IF(BN76="NO CUMPLE","NO CUMPLE",IF(DA76="NO CUMPLE","NO CUMPLE",IF(EN76="NO CUMPLE","NO CUMPLE",IF(EN76="CUMPLE","CUMPLE"))))</f>
        <v>CUMPLE</v>
      </c>
      <c r="GC76" s="138" t="str">
        <f t="shared" ref="GC76:GC119" si="235">IF(BO76="NO CUMPLE","NO CUMPLE",IF(DB76="NO CUMPLE","NO CUMPLE",IF(EO76="NO CUMPLE","NO CUMPLE",IF(EO76="CUMPLE","CUMPLE"))))</f>
        <v>NO CUMPLE</v>
      </c>
      <c r="GD76" s="138" t="str">
        <f t="shared" ref="GD76:GD119" si="236">IF(BP76="NO CUMPLE","NO CUMPLE",IF(DC76="NO CUMPLE","NO CUMPLE",IF(EP76="NO CUMPLE","NO CUMPLE",IF(EP76="CUMPLE","CUMPLE"))))</f>
        <v>CUMPLE</v>
      </c>
      <c r="GE76" s="138" t="str">
        <f t="shared" ref="GE76:GE119" si="237">IF(BQ76="NO CUMPLE","NO CUMPLE",IF(DD76="NO CUMPLE","NO CUMPLE",IF(EQ76="NO CUMPLE","NO CUMPLE",IF(EQ76="CUMPLE","CUMPLE"))))</f>
        <v>CUMPLE</v>
      </c>
      <c r="GF76" s="138" t="str">
        <f t="shared" ref="GF76:GF119" si="238">IF(BR76="NO CUMPLE","NO CUMPLE",IF(DE76="NO CUMPLE","NO CUMPLE",IF(ER76="NO CUMPLE","NO CUMPLE",IF(ER76="CUMPLE","CUMPLE"))))</f>
        <v>CUMPLE</v>
      </c>
      <c r="GG76" s="138" t="str">
        <f t="shared" ref="GG76:GG119" si="239">IF(BS76="NO CUMPLE","NO CUMPLE",IF(DF76="NO CUMPLE","NO CUMPLE",IF(ES76="NO CUMPLE","NO CUMPLE",IF(ES76="CUMPLE","CUMPLE"))))</f>
        <v>CUMPLE</v>
      </c>
      <c r="GH76" s="138" t="str">
        <f t="shared" ref="GH76:GH119" si="240">IF(BT76="NO CUMPLE","NO CUMPLE",IF(DG76="NO CUMPLE","NO CUMPLE",IF(ET76="NO CUMPLE","NO CUMPLE",IF(ET76="CUMPLE","CUMPLE"))))</f>
        <v>NO CUMPLE</v>
      </c>
      <c r="GI76" s="138" t="str">
        <f t="shared" ref="GI76:GI119" si="241">IF(BU76="NO CUMPLE","NO CUMPLE",IF(DH76="NO CUMPLE","NO CUMPLE",IF(EU76="NO CUMPLE","NO CUMPLE",IF(EU76="CUMPLE","CUMPLE"))))</f>
        <v>CUMPLE</v>
      </c>
      <c r="GJ76" s="138" t="str">
        <f t="shared" ref="GJ76:GJ119" si="242">IF(BV76="NO CUMPLE","NO CUMPLE",IF(DI76="NO CUMPLE","NO CUMPLE",IF(EV76="NO CUMPLE","NO CUMPLE",IF(EV76="CUMPLE","CUMPLE"))))</f>
        <v>CUMPLE</v>
      </c>
      <c r="GK76" s="138" t="str">
        <f t="shared" ref="GK76:GK119" si="243">IF(BW76="NO CUMPLE","NO CUMPLE",IF(DJ76="NO CUMPLE","NO CUMPLE",IF(EW76="NO CUMPLE","NO CUMPLE",IF(EW76="CUMPLE","CUMPLE"))))</f>
        <v>NO CUMPLE</v>
      </c>
      <c r="GL76" s="138" t="str">
        <f t="shared" ref="GL76:GL119" si="244">IF(BX76="NO CUMPLE","NO CUMPLE",IF(DK76="NO CUMPLE","NO CUMPLE",IF(EX76="NO CUMPLE","NO CUMPLE",IF(EX76="CUMPLE","CUMPLE"))))</f>
        <v>CUMPLE</v>
      </c>
      <c r="GM76" s="138" t="str">
        <f t="shared" ref="GM76:GM119" si="245">IF(BY76="NO CUMPLE","NO CUMPLE",IF(DL76="NO CUMPLE","NO CUMPLE",IF(EY76="NO CUMPLE","NO CUMPLE",IF(EY76="CUMPLE","CUMPLE"))))</f>
        <v>NO CUMPLE</v>
      </c>
      <c r="GN76" s="138" t="str">
        <f t="shared" ref="GN76:GN119" si="246">IF(BZ76="NO CUMPLE","NO CUMPLE",IF(DM76="NO CUMPLE","NO CUMPLE",IF(EZ76="NO CUMPLE","NO CUMPLE",IF(EZ76="CUMPLE","CUMPLE"))))</f>
        <v>CUMPLE</v>
      </c>
      <c r="GO76" s="138" t="str">
        <f t="shared" ref="GO76:GO119" si="247">IF(CA76="NO CUMPLE","NO CUMPLE",IF(DN76="NO CUMPLE","NO CUMPLE",IF(FA76="NO CUMPLE","NO CUMPLE",IF(FA76="CUMPLE","CUMPLE"))))</f>
        <v>CUMPLE</v>
      </c>
      <c r="GP76" s="138" t="str">
        <f t="shared" ref="GP76:GP119" si="248">IF(CB76="NO CUMPLE","NO CUMPLE",IF(DO76="NO CUMPLE","NO CUMPLE",IF(FB76="NO CUMPLE","NO CUMPLE",IF(FB76="CUMPLE","CUMPLE"))))</f>
        <v>CUMPLE</v>
      </c>
      <c r="GQ76" s="138" t="str">
        <f t="shared" ref="GQ76:GQ119" si="249">IF(CC76="NO CUMPLE","NO CUMPLE",IF(DP76="NO CUMPLE","NO CUMPLE",IF(FC76="NO CUMPLE","NO CUMPLE",IF(FC76="CUMPLE","CUMPLE"))))</f>
        <v>CUMPLE</v>
      </c>
      <c r="GR76" s="138" t="str">
        <f t="shared" ref="GR76:GR119" si="250">IF(CD76="NO CUMPLE","NO CUMPLE",IF(DQ76="NO CUMPLE","NO CUMPLE",IF(FD76="NO CUMPLE","NO CUMPLE",IF(FD76="CUMPLE","CUMPLE"))))</f>
        <v>CUMPLE</v>
      </c>
      <c r="GS76" s="138" t="str">
        <f t="shared" ref="GS76:GS119" si="251">IF(CE76="NO CUMPLE","NO CUMPLE",IF(DR76="NO CUMPLE","NO CUMPLE",IF(FE76="NO CUMPLE","NO CUMPLE",IF(FE76="CUMPLE","CUMPLE"))))</f>
        <v>CUMPLE</v>
      </c>
      <c r="GT76" s="138" t="str">
        <f t="shared" ref="GT76:GT119" si="252">IF(CF76="NO CUMPLE","NO CUMPLE",IF(DS76="NO CUMPLE","NO CUMPLE",IF(FF76="NO CUMPLE","NO CUMPLE",IF(FF76="CUMPLE","CUMPLE"))))</f>
        <v>CUMPLE</v>
      </c>
      <c r="GU76" s="138" t="str">
        <f t="shared" ref="GU76:GU119" si="253">IF(CG76="NO CUMPLE","NO CUMPLE",IF(DT76="NO CUMPLE","NO CUMPLE",IF(FG76="NO CUMPLE","NO CUMPLE",IF(FG76="CUMPLE","CUMPLE"))))</f>
        <v>CUMPLE</v>
      </c>
      <c r="GV76" s="138" t="str">
        <f t="shared" ref="GV76:GV119" si="254">IF(CH76="NO CUMPLE","NO CUMPLE",IF(DU76="NO CUMPLE","NO CUMPLE",IF(FH76="NO CUMPLE","NO CUMPLE",IF(FH76="CUMPLE","CUMPLE"))))</f>
        <v>CUMPLE</v>
      </c>
      <c r="GW76" s="141"/>
      <c r="GX76" s="124" t="s">
        <v>369</v>
      </c>
      <c r="GY76" s="124" t="s">
        <v>369</v>
      </c>
      <c r="GZ76" s="124" t="s">
        <v>369</v>
      </c>
      <c r="HA76" s="124" t="s">
        <v>369</v>
      </c>
      <c r="HB76" s="124" t="s">
        <v>369</v>
      </c>
      <c r="HC76" s="124" t="s">
        <v>369</v>
      </c>
      <c r="HD76" s="124" t="s">
        <v>369</v>
      </c>
      <c r="HE76" s="124" t="s">
        <v>369</v>
      </c>
      <c r="HF76" s="124" t="s">
        <v>369</v>
      </c>
      <c r="HG76" s="124" t="s">
        <v>369</v>
      </c>
      <c r="HH76" s="124" t="s">
        <v>369</v>
      </c>
      <c r="HI76" s="124" t="s">
        <v>369</v>
      </c>
      <c r="HJ76" s="124" t="s">
        <v>369</v>
      </c>
      <c r="HK76" s="124" t="s">
        <v>369</v>
      </c>
      <c r="HL76" s="124" t="s">
        <v>369</v>
      </c>
      <c r="HM76" s="124" t="s">
        <v>369</v>
      </c>
      <c r="HN76" s="124" t="s">
        <v>369</v>
      </c>
      <c r="HO76" s="124" t="s">
        <v>369</v>
      </c>
      <c r="HP76" s="124" t="s">
        <v>369</v>
      </c>
      <c r="HQ76" s="124" t="s">
        <v>369</v>
      </c>
      <c r="HR76" s="124" t="s">
        <v>369</v>
      </c>
      <c r="HS76" s="124" t="s">
        <v>369</v>
      </c>
      <c r="HT76" s="124" t="s">
        <v>369</v>
      </c>
      <c r="HU76" s="124" t="s">
        <v>369</v>
      </c>
      <c r="HV76" s="124" t="s">
        <v>369</v>
      </c>
      <c r="HW76" s="124" t="s">
        <v>369</v>
      </c>
      <c r="HX76" s="124" t="s">
        <v>369</v>
      </c>
      <c r="HY76" s="124" t="s">
        <v>369</v>
      </c>
      <c r="HZ76" s="124" t="s">
        <v>369</v>
      </c>
      <c r="IA76" s="124" t="s">
        <v>369</v>
      </c>
      <c r="IB76" s="124" t="s">
        <v>369</v>
      </c>
      <c r="IC76" s="124" t="s">
        <v>369</v>
      </c>
      <c r="ID76" s="124" t="s">
        <v>369</v>
      </c>
      <c r="IE76" s="124" t="s">
        <v>369</v>
      </c>
      <c r="IF76" s="124" t="s">
        <v>369</v>
      </c>
      <c r="IG76" s="124" t="s">
        <v>369</v>
      </c>
      <c r="IH76" s="124" t="s">
        <v>369</v>
      </c>
      <c r="II76" s="124" t="s">
        <v>369</v>
      </c>
      <c r="IJ76" s="124" t="s">
        <v>111</v>
      </c>
      <c r="IK76" s="142"/>
      <c r="IL76" s="154" t="s">
        <v>369</v>
      </c>
      <c r="IM76" s="154" t="s">
        <v>369</v>
      </c>
      <c r="IN76" s="154" t="s">
        <v>369</v>
      </c>
      <c r="IO76" s="154" t="s">
        <v>369</v>
      </c>
      <c r="IP76" s="154" t="s">
        <v>369</v>
      </c>
      <c r="IQ76" s="154" t="s">
        <v>369</v>
      </c>
      <c r="IR76" s="154" t="s">
        <v>369</v>
      </c>
      <c r="IS76" s="154" t="s">
        <v>369</v>
      </c>
      <c r="IT76" s="154" t="s">
        <v>369</v>
      </c>
      <c r="IU76" s="154" t="s">
        <v>369</v>
      </c>
      <c r="IV76" s="154" t="s">
        <v>369</v>
      </c>
      <c r="IW76" s="154" t="s">
        <v>369</v>
      </c>
      <c r="IX76" s="154" t="s">
        <v>369</v>
      </c>
      <c r="IY76" s="154" t="s">
        <v>369</v>
      </c>
      <c r="IZ76" s="154" t="s">
        <v>369</v>
      </c>
      <c r="JA76" s="154" t="s">
        <v>369</v>
      </c>
      <c r="JB76" s="154" t="s">
        <v>369</v>
      </c>
      <c r="JC76" s="154" t="s">
        <v>369</v>
      </c>
      <c r="JD76" s="154" t="s">
        <v>369</v>
      </c>
      <c r="JE76" s="154" t="s">
        <v>369</v>
      </c>
      <c r="JF76" s="154" t="s">
        <v>369</v>
      </c>
      <c r="JG76" s="154" t="s">
        <v>369</v>
      </c>
      <c r="JH76" s="154" t="s">
        <v>369</v>
      </c>
      <c r="JI76" s="154" t="s">
        <v>369</v>
      </c>
      <c r="JJ76" s="154" t="s">
        <v>369</v>
      </c>
      <c r="JK76" s="154" t="s">
        <v>369</v>
      </c>
      <c r="JL76" s="154" t="s">
        <v>369</v>
      </c>
      <c r="JM76" s="154" t="s">
        <v>369</v>
      </c>
      <c r="JN76" s="154" t="s">
        <v>369</v>
      </c>
      <c r="JO76" s="154" t="s">
        <v>369</v>
      </c>
      <c r="JP76" s="154" t="s">
        <v>369</v>
      </c>
      <c r="JQ76" s="154" t="s">
        <v>369</v>
      </c>
      <c r="JR76" s="154" t="s">
        <v>369</v>
      </c>
      <c r="JS76" s="154" t="s">
        <v>369</v>
      </c>
      <c r="JT76" s="154" t="s">
        <v>369</v>
      </c>
      <c r="JU76" s="154" t="s">
        <v>369</v>
      </c>
      <c r="JV76" s="154" t="s">
        <v>369</v>
      </c>
      <c r="JW76" s="154" t="s">
        <v>369</v>
      </c>
      <c r="JX76" s="159" t="s">
        <v>111</v>
      </c>
      <c r="JY76" s="164"/>
      <c r="JZ76" s="166" t="str">
        <f t="shared" ref="JZ76:JZ119" si="255">IF(FJ76="NO CUMPLE","",IF(GX76="NO CUMPLE","",IF(IL76="NO CUMPLE","",IF(GX76="NC","",IF(IL76="CUMPLE",H76)))))</f>
        <v/>
      </c>
      <c r="KA76" s="166" t="str">
        <f t="shared" ref="KA76:KA119" si="256">IF(FK76="NO CUMPLE","",IF(GY76="NO CUMPLE","",IF(IM76="NO CUMPLE","",IF(GY76="NC","",IF(IM76="CUMPLE",I76)))))</f>
        <v/>
      </c>
      <c r="KB76" s="166" t="str">
        <f t="shared" ref="KB76:KB119" si="257">IF(FL76="NO CUMPLE","",IF(GZ76="NO CUMPLE","",IF(IN76="NO CUMPLE","",IF(GZ76="NC","",IF(IN76="CUMPLE",J76)))))</f>
        <v/>
      </c>
      <c r="KC76" s="166" t="str">
        <f t="shared" ref="KC76:KC119" si="258">IF(FM76="NO CUMPLE","",IF(HA76="NO CUMPLE","",IF(IO76="NO CUMPLE","",IF(HA76="NC","",IF(IO76="CUMPLE",K76)))))</f>
        <v/>
      </c>
      <c r="KD76" s="166" t="str">
        <f t="shared" ref="KD76:KD119" si="259">IF(FN76="NO CUMPLE","",IF(HB76="NO CUMPLE","",IF(IP76="NO CUMPLE","",IF(HB76="NC","",IF(IP76="CUMPLE",L76)))))</f>
        <v/>
      </c>
      <c r="KE76" s="166" t="str">
        <f t="shared" ref="KE76:KE119" si="260">IF(FO76="NO CUMPLE","",IF(HC76="NO CUMPLE","",IF(IQ76="NO CUMPLE","",IF(HC76="NC","",IF(IQ76="CUMPLE",M76)))))</f>
        <v/>
      </c>
      <c r="KF76" s="166" t="str">
        <f t="shared" ref="KF76:KF119" si="261">IF(FP76="NO CUMPLE","",IF(HD76="NO CUMPLE","",IF(IR76="NO CUMPLE","",IF(HD76="NC","",IF(IR76="CUMPLE",N76)))))</f>
        <v/>
      </c>
      <c r="KG76" s="166" t="str">
        <f t="shared" ref="KG76:KG119" si="262">IF(FQ76="NO CUMPLE","",IF(HE76="NO CUMPLE","",IF(IS76="NO CUMPLE","",IF(HE76="NC","",IF(IS76="CUMPLE",O76)))))</f>
        <v/>
      </c>
      <c r="KH76" s="166" t="str">
        <f t="shared" ref="KH76:KH119" si="263">IF(FR76="NO CUMPLE","",IF(HF76="NO CUMPLE","",IF(IT76="NO CUMPLE","",IF(HF76="NC","",IF(IT76="CUMPLE",P76)))))</f>
        <v/>
      </c>
      <c r="KI76" s="166" t="str">
        <f t="shared" ref="KI76:KI119" si="264">IF(FS76="NO CUMPLE","",IF(HG76="NO CUMPLE","",IF(IU76="NO CUMPLE","",IF(HG76="NC","",IF(IU76="CUMPLE",Q76)))))</f>
        <v/>
      </c>
      <c r="KJ76" s="166" t="str">
        <f t="shared" ref="KJ76:KJ119" si="265">IF(FT76="NO CUMPLE","",IF(HH76="NO CUMPLE","",IF(IV76="NO CUMPLE","",IF(HH76="NC","",IF(IV76="CUMPLE",R76)))))</f>
        <v/>
      </c>
      <c r="KK76" s="166" t="str">
        <f t="shared" ref="KK76:KK119" si="266">IF(FU76="NO CUMPLE","",IF(HI76="NO CUMPLE","",IF(IW76="NO CUMPLE","",IF(HI76="NC","",IF(IW76="CUMPLE",S76)))))</f>
        <v/>
      </c>
      <c r="KL76" s="166" t="str">
        <f t="shared" ref="KL76:KL119" si="267">IF(FV76="NO CUMPLE","",IF(HJ76="NO CUMPLE","",IF(IX76="NO CUMPLE","",IF(HJ76="NC","",IF(IX76="CUMPLE",T76)))))</f>
        <v/>
      </c>
      <c r="KM76" s="166" t="str">
        <f t="shared" ref="KM76:KM119" si="268">IF(FW76="NO CUMPLE","",IF(HK76="NO CUMPLE","",IF(IY76="NO CUMPLE","",IF(HK76="NC","",IF(IY76="CUMPLE",U76)))))</f>
        <v/>
      </c>
      <c r="KN76" s="166" t="str">
        <f t="shared" ref="KN76:KN119" si="269">IF(FX76="NO CUMPLE","",IF(HL76="NO CUMPLE","",IF(IZ76="NO CUMPLE","",IF(HL76="NC","",IF(IZ76="CUMPLE",V76)))))</f>
        <v/>
      </c>
      <c r="KO76" s="166" t="str">
        <f t="shared" ref="KO76:KO119" si="270">IF(FY76="NO CUMPLE","",IF(HM76="NO CUMPLE","",IF(JA76="NO CUMPLE","",IF(HM76="NC","",IF(JA76="CUMPLE",W76)))))</f>
        <v/>
      </c>
      <c r="KP76" s="166" t="str">
        <f t="shared" ref="KP76:KP119" si="271">IF(FZ76="NO CUMPLE","",IF(HN76="NO CUMPLE","",IF(JB76="NO CUMPLE","",IF(HN76="NC","",IF(JB76="CUMPLE",X76)))))</f>
        <v/>
      </c>
      <c r="KQ76" s="166" t="str">
        <f t="shared" ref="KQ76:KQ119" si="272">IF(GA76="NO CUMPLE","",IF(HO76="NO CUMPLE","",IF(JC76="NO CUMPLE","",IF(HO76="NC","",IF(JC76="CUMPLE",Y76)))))</f>
        <v/>
      </c>
      <c r="KR76" s="166" t="str">
        <f t="shared" ref="KR76:KR119" si="273">IF(GB76="NO CUMPLE","",IF(HP76="NO CUMPLE","",IF(JD76="NO CUMPLE","",IF(HP76="NC","",IF(JD76="CUMPLE",Z76)))))</f>
        <v/>
      </c>
      <c r="KS76" s="166" t="str">
        <f t="shared" ref="KS76:KS119" si="274">IF(GC76="NO CUMPLE","",IF(HQ76="NO CUMPLE","",IF(JE76="NO CUMPLE","",IF(HQ76="NC","",IF(JE76="CUMPLE",AA76)))))</f>
        <v/>
      </c>
      <c r="KT76" s="166" t="str">
        <f t="shared" ref="KT76:KT119" si="275">IF(GD76="NO CUMPLE","",IF(HR76="NO CUMPLE","",IF(JF76="NO CUMPLE","",IF(HR76="NC","",IF(JF76="CUMPLE",AB76)))))</f>
        <v/>
      </c>
      <c r="KU76" s="166" t="str">
        <f t="shared" ref="KU76:KU119" si="276">IF(GE76="NO CUMPLE","",IF(HS76="NO CUMPLE","",IF(JG76="NO CUMPLE","",IF(HS76="NC","",IF(JG76="CUMPLE",AC76)))))</f>
        <v/>
      </c>
      <c r="KV76" s="166" t="str">
        <f t="shared" ref="KV76:KV119" si="277">IF(GF76="NO CUMPLE","",IF(HT76="NO CUMPLE","",IF(JH76="NO CUMPLE","",IF(HT76="NC","",IF(JH76="CUMPLE",AD76)))))</f>
        <v/>
      </c>
      <c r="KW76" s="166" t="str">
        <f t="shared" ref="KW76:KW119" si="278">IF(GG76="NO CUMPLE","",IF(HU76="NO CUMPLE","",IF(JI76="NO CUMPLE","",IF(HU76="NC","",IF(JI76="CUMPLE",AE76)))))</f>
        <v/>
      </c>
      <c r="KX76" s="166" t="str">
        <f t="shared" ref="KX76:KX119" si="279">IF(GH76="NO CUMPLE","",IF(HV76="NO CUMPLE","",IF(JJ76="NO CUMPLE","",IF(HV76="NC","",IF(JJ76="CUMPLE",AF76)))))</f>
        <v/>
      </c>
      <c r="KY76" s="166" t="str">
        <f t="shared" ref="KY76:KY119" si="280">IF(GI76="NO CUMPLE","",IF(HW76="NO CUMPLE","",IF(JK76="NO CUMPLE","",IF(HW76="NC","",IF(JK76="CUMPLE",AG76)))))</f>
        <v/>
      </c>
      <c r="KZ76" s="166" t="str">
        <f t="shared" ref="KZ76:KZ119" si="281">IF(GJ76="NO CUMPLE","",IF(HX76="NO CUMPLE","",IF(JL76="NO CUMPLE","",IF(HX76="NC","",IF(JL76="CUMPLE",AH76)))))</f>
        <v/>
      </c>
      <c r="LA76" s="166" t="str">
        <f t="shared" ref="LA76:LA119" si="282">IF(GK76="NO CUMPLE","",IF(HY76="NO CUMPLE","",IF(JM76="NO CUMPLE","",IF(HY76="NC","",IF(JM76="CUMPLE",AI76)))))</f>
        <v/>
      </c>
      <c r="LB76" s="166" t="str">
        <f t="shared" ref="LB76:LB119" si="283">IF(GL76="NO CUMPLE","",IF(HZ76="NO CUMPLE","",IF(JN76="NO CUMPLE","",IF(HZ76="NC","",IF(JN76="CUMPLE",AJ76)))))</f>
        <v/>
      </c>
      <c r="LC76" s="166" t="str">
        <f t="shared" ref="LC76:LC119" si="284">IF(GM76="NO CUMPLE","",IF(IA76="NO CUMPLE","",IF(JO76="NO CUMPLE","",IF(IA76="NC","",IF(JO76="CUMPLE",AK76)))))</f>
        <v/>
      </c>
      <c r="LD76" s="166" t="str">
        <f t="shared" ref="LD76:LD119" si="285">IF(GN76="NO CUMPLE","",IF(IB76="NO CUMPLE","",IF(JP76="NO CUMPLE","",IF(IB76="NC","",IF(JP76="CUMPLE",AL76)))))</f>
        <v/>
      </c>
      <c r="LE76" s="166" t="str">
        <f t="shared" ref="LE76:LE119" si="286">IF(GO76="NO CUMPLE","",IF(IC76="NO CUMPLE","",IF(JQ76="NO CUMPLE","",IF(IC76="NC","",IF(JQ76="CUMPLE",AM76)))))</f>
        <v/>
      </c>
      <c r="LF76" s="166" t="str">
        <f t="shared" ref="LF76:LF119" si="287">IF(GP76="NO CUMPLE","",IF(ID76="NO CUMPLE","",IF(JR76="NO CUMPLE","",IF(ID76="NC","",IF(JR76="CUMPLE",AN76)))))</f>
        <v/>
      </c>
      <c r="LG76" s="166" t="str">
        <f t="shared" ref="LG76:LG119" si="288">IF(GQ76="NO CUMPLE","",IF(IE76="NO CUMPLE","",IF(JS76="NO CUMPLE","",IF(IE76="NC","",IF(JS76="CUMPLE",AO76)))))</f>
        <v/>
      </c>
      <c r="LH76" s="166" t="str">
        <f t="shared" ref="LH76:LH119" si="289">IF(GR76="NO CUMPLE","",IF(IF76="NO CUMPLE","",IF(JT76="NO CUMPLE","",IF(IF76="NC","",IF(JT76="CUMPLE",AP76)))))</f>
        <v/>
      </c>
      <c r="LI76" s="166" t="str">
        <f t="shared" ref="LI76:LI119" si="290">IF(GS76="NO CUMPLE","",IF(IG76="NO CUMPLE","",IF(JU76="NO CUMPLE","",IF(IG76="NC","",IF(JU76="CUMPLE",AQ76)))))</f>
        <v/>
      </c>
      <c r="LJ76" s="166" t="str">
        <f t="shared" ref="LJ76:LJ119" si="291">IF(GT76="NO CUMPLE","",IF(IH76="NO CUMPLE","",IF(JV76="NO CUMPLE","",IF(IH76="NC","",IF(JV76="CUMPLE",AR76)))))</f>
        <v/>
      </c>
      <c r="LK76" s="166" t="str">
        <f t="shared" ref="LK76:LK119" si="292">IF(GU76="NO CUMPLE","",IF(II76="NO CUMPLE","",IF(JW76="NO CUMPLE","",IF(II76="NC","",IF(JW76="CUMPLE",AS76)))))</f>
        <v/>
      </c>
      <c r="LL76" s="166">
        <f t="shared" ref="LL76:LL119" si="293">IF(GV76="NO CUMPLE","",IF(IJ76="NO CUMPLE","",IF(JX76="NO CUMPLE","",IF(IJ76="NC","",IF(JX76="CUMPLE",AT76)))))</f>
        <v>7331924</v>
      </c>
      <c r="LM76" s="168">
        <f t="shared" ref="LM76:LM119" si="294">MIN(JZ76:LL76)</f>
        <v>7331924</v>
      </c>
      <c r="LN76" s="115"/>
      <c r="LO76" s="115"/>
      <c r="LP76" s="115"/>
      <c r="LQ76" s="115"/>
      <c r="LR76" s="115"/>
      <c r="LS76" s="115"/>
      <c r="LT76" s="115"/>
      <c r="LU76" s="115"/>
      <c r="LV76" s="115"/>
      <c r="LW76" s="115"/>
      <c r="LX76" s="115"/>
      <c r="LY76" s="115"/>
      <c r="LZ76" s="115"/>
      <c r="MA76" s="115"/>
      <c r="MB76" s="115"/>
      <c r="MC76" s="115"/>
      <c r="MD76" s="115"/>
      <c r="ME76" s="115"/>
      <c r="MF76" s="115"/>
      <c r="MG76" s="115"/>
      <c r="MH76" s="115"/>
      <c r="MI76" s="115"/>
      <c r="MJ76" s="115"/>
      <c r="MK76" s="115"/>
      <c r="ML76" s="115"/>
      <c r="MM76" s="115"/>
      <c r="MN76" s="115"/>
      <c r="MO76" s="115"/>
      <c r="MP76" s="115"/>
      <c r="MQ76" s="115"/>
      <c r="MR76" s="115"/>
      <c r="MS76" s="115"/>
      <c r="MT76" s="115"/>
      <c r="MU76" s="115"/>
      <c r="MV76" s="115"/>
      <c r="MW76" s="115"/>
      <c r="MX76" s="115"/>
      <c r="MY76" s="115"/>
      <c r="MZ76" s="115">
        <v>61</v>
      </c>
      <c r="NA76" s="142"/>
      <c r="NB76" s="115">
        <f t="shared" ref="NB76:NB119" si="295">IF(LN76&lt;36,0,IF(LN76=36,20,IF(LN76=48,30,IF(LN76&gt;=60,55,""))))</f>
        <v>0</v>
      </c>
      <c r="NC76" s="115">
        <f t="shared" ref="NC76:NC119" si="296">IF(LO76&lt;36,0,IF(LO76=36,20,IF(LO76=48,30,IF(LO76&gt;=60,55,""))))</f>
        <v>0</v>
      </c>
      <c r="ND76" s="115">
        <f t="shared" ref="ND76:ND119" si="297">IF(LP76&lt;36,0,IF(LP76=36,20,IF(LP76=48,30,IF(LP76&gt;=60,55,""))))</f>
        <v>0</v>
      </c>
      <c r="NE76" s="115">
        <f t="shared" ref="NE76:NE119" si="298">IF(LQ76&lt;36,0,IF(LQ76=36,20,IF(LQ76=48,30,IF(LQ76&gt;=60,55,""))))</f>
        <v>0</v>
      </c>
      <c r="NF76" s="115">
        <f t="shared" ref="NF76:NF119" si="299">IF(LR76&lt;36,0,IF(LR76=36,20,IF(LR76=48,30,IF(LR76&gt;=60,55,""))))</f>
        <v>0</v>
      </c>
      <c r="NG76" s="115">
        <f t="shared" ref="NG76:NG119" si="300">IF(LS76&lt;36,0,IF(LS76=36,20,IF(LS76=48,30,IF(LS76&gt;=60,55,""))))</f>
        <v>0</v>
      </c>
      <c r="NH76" s="115">
        <f t="shared" ref="NH76:NH119" si="301">IF(LT76&lt;36,0,IF(LT76=36,20,IF(LT76=48,30,IF(LT76&gt;=60,55,""))))</f>
        <v>0</v>
      </c>
      <c r="NI76" s="115">
        <f t="shared" ref="NI76:NI119" si="302">IF(LU76&lt;36,0,IF(LU76=36,20,IF(LU76=48,30,IF(LU76&gt;=60,55,""))))</f>
        <v>0</v>
      </c>
      <c r="NJ76" s="115">
        <f t="shared" ref="NJ76:NJ119" si="303">IF(LV76&lt;36,0,IF(LV76=36,20,IF(LV76=48,30,IF(LV76&gt;=60,55,""))))</f>
        <v>0</v>
      </c>
      <c r="NK76" s="115">
        <f t="shared" ref="NK76:NK119" si="304">IF(LW76&lt;36,0,IF(LW76=36,20,IF(LW76=48,30,IF(LW76&gt;=60,55,""))))</f>
        <v>0</v>
      </c>
      <c r="NL76" s="115">
        <f t="shared" ref="NL76:NL119" si="305">IF(LX76&lt;36,0,IF(LX76=36,20,IF(LX76=48,30,IF(LX76&gt;=60,55,""))))</f>
        <v>0</v>
      </c>
      <c r="NM76" s="115">
        <f t="shared" ref="NM76:NM119" si="306">IF(LY76&lt;36,0,IF(LY76=36,20,IF(LY76=48,30,IF(LY76&gt;=60,55,""))))</f>
        <v>0</v>
      </c>
      <c r="NN76" s="115">
        <f t="shared" ref="NN76:NN119" si="307">IF(LZ76&lt;36,0,IF(LZ76=36,20,IF(LZ76=48,30,IF(LZ76&gt;=60,55,""))))</f>
        <v>0</v>
      </c>
      <c r="NO76" s="115">
        <f t="shared" ref="NO76:NO119" si="308">IF(MA76&lt;36,0,IF(MA76=36,20,IF(MA76=48,30,IF(MA76&gt;=60,55,""))))</f>
        <v>0</v>
      </c>
      <c r="NP76" s="115">
        <f t="shared" ref="NP76:NP119" si="309">IF(MB76&lt;36,0,IF(MB76=36,20,IF(MB76=48,30,IF(MB76&gt;=60,55,""))))</f>
        <v>0</v>
      </c>
      <c r="NQ76" s="115">
        <f t="shared" ref="NQ76:NQ119" si="310">IF(MC76&lt;36,0,IF(MC76=36,20,IF(MC76=48,30,IF(MC76&gt;=60,55,""))))</f>
        <v>0</v>
      </c>
      <c r="NR76" s="115">
        <f t="shared" ref="NR76:NR119" si="311">IF(MD76&lt;36,0,IF(MD76=36,20,IF(MD76=48,30,IF(MD76&gt;=60,55,""))))</f>
        <v>0</v>
      </c>
      <c r="NS76" s="115">
        <f t="shared" ref="NS76:NS119" si="312">IF(ME76&lt;36,0,IF(ME76=36,20,IF(ME76=48,30,IF(ME76&gt;=60,55,""))))</f>
        <v>0</v>
      </c>
      <c r="NT76" s="115">
        <f t="shared" ref="NT76:NT119" si="313">IF(MF76&lt;36,0,IF(MF76=36,20,IF(MF76=48,30,IF(MF76&gt;=60,55,""))))</f>
        <v>0</v>
      </c>
      <c r="NU76" s="115">
        <f t="shared" ref="NU76:NU119" si="314">IF(MG76&lt;36,0,IF(MG76=36,20,IF(MG76=48,30,IF(MG76&gt;=60,55,""))))</f>
        <v>0</v>
      </c>
      <c r="NV76" s="115">
        <f t="shared" ref="NV76:NV119" si="315">IF(MH76&lt;36,0,IF(MH76=36,20,IF(MH76=48,30,IF(MH76&gt;=60,55,""))))</f>
        <v>0</v>
      </c>
      <c r="NW76" s="115">
        <f t="shared" ref="NW76:NW119" si="316">IF(MI76&lt;36,0,IF(MI76=36,20,IF(MI76=48,30,IF(MI76&gt;=60,55,""))))</f>
        <v>0</v>
      </c>
      <c r="NX76" s="115">
        <f t="shared" ref="NX76:NX119" si="317">IF(MJ76&lt;36,0,IF(MJ76=36,20,IF(MJ76=48,30,IF(MJ76&gt;=60,55,""))))</f>
        <v>0</v>
      </c>
      <c r="NY76" s="115">
        <f t="shared" ref="NY76:NY119" si="318">IF(MK76&lt;36,0,IF(MK76=36,20,IF(MK76=48,30,IF(MK76&gt;=60,55,""))))</f>
        <v>0</v>
      </c>
      <c r="NZ76" s="115">
        <f t="shared" ref="NZ76:NZ119" si="319">IF(ML76&lt;36,0,IF(ML76=36,20,IF(ML76=48,30,IF(ML76&gt;=60,55,""))))</f>
        <v>0</v>
      </c>
      <c r="OA76" s="115">
        <f t="shared" ref="OA76:OA119" si="320">IF(MM76&lt;36,0,IF(MM76=36,20,IF(MM76=48,30,IF(MM76&gt;=60,55,""))))</f>
        <v>0</v>
      </c>
      <c r="OB76" s="115">
        <f t="shared" ref="OB76:OB119" si="321">IF(MN76&lt;36,0,IF(MN76=36,20,IF(MN76=48,30,IF(MN76&gt;=60,55,""))))</f>
        <v>0</v>
      </c>
      <c r="OC76" s="115">
        <f t="shared" ref="OC76:OC119" si="322">IF(MO76&lt;36,0,IF(MO76=36,20,IF(MO76=48,30,IF(MO76&gt;=60,55,""))))</f>
        <v>0</v>
      </c>
      <c r="OD76" s="115">
        <f t="shared" ref="OD76:OD119" si="323">IF(MP76&lt;36,0,IF(MP76=36,20,IF(MP76=48,30,IF(MP76&gt;=60,55,""))))</f>
        <v>0</v>
      </c>
      <c r="OE76" s="115">
        <f t="shared" ref="OE76:OE119" si="324">IF(MQ76&lt;36,0,IF(MQ76=36,20,IF(MQ76=48,30,IF(MQ76&gt;=60,55,""))))</f>
        <v>0</v>
      </c>
      <c r="OF76" s="115">
        <f t="shared" ref="OF76:OF119" si="325">IF(MR76&lt;36,0,IF(MR76=36,20,IF(MR76=48,30,IF(MR76&gt;=60,55,""))))</f>
        <v>0</v>
      </c>
      <c r="OG76" s="115">
        <f t="shared" ref="OG76:OG119" si="326">IF(MS76&lt;36,0,IF(MS76=36,20,IF(MS76=48,30,IF(MS76&gt;=60,55,""))))</f>
        <v>0</v>
      </c>
      <c r="OH76" s="115">
        <f t="shared" ref="OH76:OH119" si="327">IF(MT76&lt;36,0,IF(MT76=36,20,IF(MT76=48,30,IF(MT76&gt;=60,55,""))))</f>
        <v>0</v>
      </c>
      <c r="OI76" s="115">
        <f t="shared" ref="OI76:OI119" si="328">IF(MU76&lt;36,0,IF(MU76=36,20,IF(MU76=48,30,IF(MU76&gt;=60,55,""))))</f>
        <v>0</v>
      </c>
      <c r="OJ76" s="115">
        <f t="shared" ref="OJ76:OJ119" si="329">IF(MV76&lt;36,0,IF(MV76=36,20,IF(MV76=48,30,IF(MV76&gt;=60,55,""))))</f>
        <v>0</v>
      </c>
      <c r="OK76" s="115">
        <f t="shared" ref="OK76:OK119" si="330">IF(MW76&lt;36,0,IF(MW76=36,20,IF(MW76=48,30,IF(MW76&gt;=60,55,""))))</f>
        <v>0</v>
      </c>
      <c r="OL76" s="115">
        <f t="shared" ref="OL76:OL119" si="331">IF(MX76&lt;36,0,IF(MX76=36,20,IF(MX76=48,30,IF(MX76&gt;=60,55,""))))</f>
        <v>0</v>
      </c>
      <c r="OM76" s="115">
        <f t="shared" ref="OM76:OM119" si="332">IF(MY76&lt;36,0,IF(MY76=36,20,IF(MY76=48,30,IF(MY76&gt;=60,55,""))))</f>
        <v>0</v>
      </c>
      <c r="ON76" s="115">
        <f t="shared" ref="ON76:ON119" si="333">IF(MZ76&lt;36,0,IF(MZ76=36,20,IF(MZ76=48,30,IF(MZ76&gt;=60,55,""))))</f>
        <v>55</v>
      </c>
      <c r="OO76" s="142"/>
      <c r="OP76" s="170" t="str">
        <f t="shared" ref="OP76:OP119" si="334">IF(JZ76="","",($LM76*45)/JZ76)</f>
        <v/>
      </c>
      <c r="OQ76" s="170" t="str">
        <f t="shared" ref="OQ76:OQ119" si="335">IF(KA76="","",($LM76*45)/KA76)</f>
        <v/>
      </c>
      <c r="OR76" s="170" t="str">
        <f t="shared" ref="OR76:OR119" si="336">IF(KB76="","",($LM76*45)/KB76)</f>
        <v/>
      </c>
      <c r="OS76" s="170" t="str">
        <f t="shared" ref="OS76:OS119" si="337">IF(KC76="","",($LM76*45)/KC76)</f>
        <v/>
      </c>
      <c r="OT76" s="170" t="str">
        <f t="shared" ref="OT76:OT119" si="338">IF(KD76="","",($LM76*45)/KD76)</f>
        <v/>
      </c>
      <c r="OU76" s="170" t="str">
        <f t="shared" ref="OU76:OU119" si="339">IF(KE76="","",($LM76*45)/KE76)</f>
        <v/>
      </c>
      <c r="OV76" s="170" t="str">
        <f t="shared" ref="OV76:OV119" si="340">IF(KF76="","",($LM76*45)/KF76)</f>
        <v/>
      </c>
      <c r="OW76" s="170" t="str">
        <f t="shared" ref="OW76:OW119" si="341">IF(KG76="","",($LM76*45)/KG76)</f>
        <v/>
      </c>
      <c r="OX76" s="170" t="str">
        <f t="shared" ref="OX76:OX119" si="342">IF(KH76="","",($LM76*45)/KH76)</f>
        <v/>
      </c>
      <c r="OY76" s="170" t="str">
        <f t="shared" ref="OY76:OY119" si="343">IF(KI76="","",($LM76*45)/KI76)</f>
        <v/>
      </c>
      <c r="OZ76" s="170" t="str">
        <f t="shared" ref="OZ76:OZ119" si="344">IF(KJ76="","",($LM76*45)/KJ76)</f>
        <v/>
      </c>
      <c r="PA76" s="170" t="str">
        <f t="shared" ref="PA76:PA119" si="345">IF(KK76="","",($LM76*45)/KK76)</f>
        <v/>
      </c>
      <c r="PB76" s="170" t="str">
        <f t="shared" ref="PB76:PB119" si="346">IF(KL76="","",($LM76*45)/KL76)</f>
        <v/>
      </c>
      <c r="PC76" s="170" t="str">
        <f t="shared" ref="PC76:PC119" si="347">IF(KM76="","",($LM76*45)/KM76)</f>
        <v/>
      </c>
      <c r="PD76" s="170" t="str">
        <f t="shared" ref="PD76:PD119" si="348">IF(KN76="","",($LM76*45)/KN76)</f>
        <v/>
      </c>
      <c r="PE76" s="170" t="str">
        <f t="shared" ref="PE76:PE119" si="349">IF(KO76="","",($LM76*45)/KO76)</f>
        <v/>
      </c>
      <c r="PF76" s="170" t="str">
        <f t="shared" ref="PF76:PF119" si="350">IF(KP76="","",($LM76*45)/KP76)</f>
        <v/>
      </c>
      <c r="PG76" s="170" t="str">
        <f t="shared" ref="PG76:PG119" si="351">IF(KQ76="","",($LM76*45)/KQ76)</f>
        <v/>
      </c>
      <c r="PH76" s="170" t="str">
        <f t="shared" ref="PH76:PH119" si="352">IF(KR76="","",($LM76*45)/KR76)</f>
        <v/>
      </c>
      <c r="PI76" s="170" t="str">
        <f t="shared" ref="PI76:PI119" si="353">IF(KS76="","",($LM76*45)/KS76)</f>
        <v/>
      </c>
      <c r="PJ76" s="170" t="str">
        <f t="shared" ref="PJ76:PJ119" si="354">IF(KT76="","",($LM76*45)/KT76)</f>
        <v/>
      </c>
      <c r="PK76" s="170" t="str">
        <f t="shared" ref="PK76:PK119" si="355">IF(KU76="","",($LM76*45)/KU76)</f>
        <v/>
      </c>
      <c r="PL76" s="170" t="str">
        <f t="shared" ref="PL76:PL119" si="356">IF(KV76="","",($LM76*45)/KV76)</f>
        <v/>
      </c>
      <c r="PM76" s="170" t="str">
        <f t="shared" ref="PM76:PM119" si="357">IF(KW76="","",($LM76*45)/KW76)</f>
        <v/>
      </c>
      <c r="PN76" s="170" t="str">
        <f t="shared" ref="PN76:PN119" si="358">IF(KX76="","",($LM76*45)/KX76)</f>
        <v/>
      </c>
      <c r="PO76" s="170" t="str">
        <f t="shared" ref="PO76:PO119" si="359">IF(KY76="","",($LM76*45)/KY76)</f>
        <v/>
      </c>
      <c r="PP76" s="170" t="str">
        <f t="shared" ref="PP76:PP119" si="360">IF(KZ76="","",($LM76*45)/KZ76)</f>
        <v/>
      </c>
      <c r="PQ76" s="170" t="str">
        <f t="shared" ref="PQ76:PQ119" si="361">IF(LA76="","",($LM76*45)/LA76)</f>
        <v/>
      </c>
      <c r="PR76" s="170" t="str">
        <f t="shared" ref="PR76:PR119" si="362">IF(LB76="","",($LM76*45)/LB76)</f>
        <v/>
      </c>
      <c r="PS76" s="170" t="str">
        <f t="shared" ref="PS76:PS119" si="363">IF(LC76="","",($LM76*45)/LC76)</f>
        <v/>
      </c>
      <c r="PT76" s="170" t="str">
        <f t="shared" ref="PT76:PT119" si="364">IF(LD76="","",($LM76*45)/LD76)</f>
        <v/>
      </c>
      <c r="PU76" s="170" t="str">
        <f t="shared" ref="PU76:PU119" si="365">IF(LE76="","",($LM76*45)/LE76)</f>
        <v/>
      </c>
      <c r="PV76" s="170" t="str">
        <f t="shared" ref="PV76:PV119" si="366">IF(LF76="","",($LM76*45)/LF76)</f>
        <v/>
      </c>
      <c r="PW76" s="170" t="str">
        <f t="shared" ref="PW76:PW119" si="367">IF(LG76="","",($LM76*45)/LG76)</f>
        <v/>
      </c>
      <c r="PX76" s="170" t="str">
        <f t="shared" ref="PX76:PX119" si="368">IF(LH76="","",($LM76*45)/LH76)</f>
        <v/>
      </c>
      <c r="PY76" s="170" t="str">
        <f t="shared" ref="PY76:PY119" si="369">IF(LI76="","",($LM76*45)/LI76)</f>
        <v/>
      </c>
      <c r="PZ76" s="170" t="str">
        <f t="shared" ref="PZ76:PZ119" si="370">IF(LJ76="","",($LM76*45)/LJ76)</f>
        <v/>
      </c>
      <c r="QA76" s="170" t="str">
        <f t="shared" ref="QA76:QA119" si="371">IF(LK76="","",($LM76*45)/LK76)</f>
        <v/>
      </c>
      <c r="QB76" s="170">
        <f t="shared" ref="QB76:QB119" si="372">IF(LL76="","",($LM76*45)/LL76)</f>
        <v>45</v>
      </c>
      <c r="QC76" s="172"/>
      <c r="QD76" s="171" t="str">
        <f t="shared" ref="QD76:QD119" si="373">IF(OP76="","",(+NB76+OP76))</f>
        <v/>
      </c>
      <c r="QE76" s="172" t="str">
        <f t="shared" ref="QE76:QE119" si="374">IF(OQ76="","",(+NC76+OQ76))</f>
        <v/>
      </c>
      <c r="QF76" s="172" t="str">
        <f t="shared" ref="QF76:QF119" si="375">IF(OR76="","",(+ND76+OR76))</f>
        <v/>
      </c>
      <c r="QG76" s="172" t="str">
        <f t="shared" ref="QG76:QG119" si="376">IF(OS76="","",(+NE76+OS76))</f>
        <v/>
      </c>
      <c r="QH76" s="172" t="str">
        <f t="shared" ref="QH76:QH119" si="377">IF(OT76="","",(+NF76+OT76))</f>
        <v/>
      </c>
      <c r="QI76" s="172" t="str">
        <f t="shared" ref="QI76:QI119" si="378">IF(OU76="","",(+NG76+OU76))</f>
        <v/>
      </c>
      <c r="QJ76" s="172" t="str">
        <f t="shared" ref="QJ76:QJ119" si="379">IF(OV76="","",(+NH76+OV76))</f>
        <v/>
      </c>
      <c r="QK76" s="172" t="str">
        <f t="shared" ref="QK76:QK119" si="380">IF(OW76="","",(+NI76+OW76))</f>
        <v/>
      </c>
      <c r="QL76" s="172" t="str">
        <f t="shared" ref="QL76:QL119" si="381">IF(OX76="","",(+NJ76+OX76))</f>
        <v/>
      </c>
      <c r="QM76" s="172" t="str">
        <f t="shared" ref="QM76:QM119" si="382">IF(OY76="","",(+NK76+OY76))</f>
        <v/>
      </c>
      <c r="QN76" s="172" t="str">
        <f t="shared" ref="QN76:QN119" si="383">IF(OZ76="","",(+NL76+OZ76))</f>
        <v/>
      </c>
      <c r="QO76" s="172" t="str">
        <f t="shared" ref="QO76:QO119" si="384">IF(PA76="","",(+NM76+PA76))</f>
        <v/>
      </c>
      <c r="QP76" s="172" t="str">
        <f t="shared" ref="QP76:QP119" si="385">IF(PB76="","",(+NN76+PB76))</f>
        <v/>
      </c>
      <c r="QQ76" s="172" t="str">
        <f t="shared" ref="QQ76:QQ119" si="386">IF(PC76="","",(+NO76+PC76))</f>
        <v/>
      </c>
      <c r="QR76" s="172" t="str">
        <f t="shared" ref="QR76:QR119" si="387">IF(PD76="","",(+NP76+PD76))</f>
        <v/>
      </c>
      <c r="QS76" s="172" t="str">
        <f t="shared" ref="QS76:QS119" si="388">IF(PE76="","",(+NQ76+PE76))</f>
        <v/>
      </c>
      <c r="QT76" s="172" t="str">
        <f t="shared" ref="QT76:QT119" si="389">IF(PF76="","",(+NR76+PF76))</f>
        <v/>
      </c>
      <c r="QU76" s="172" t="str">
        <f t="shared" ref="QU76:QU119" si="390">IF(PG76="","",(+NS76+PG76))</f>
        <v/>
      </c>
      <c r="QV76" s="172" t="str">
        <f t="shared" ref="QV76:QV119" si="391">IF(PH76="","",(+NT76+PH76))</f>
        <v/>
      </c>
      <c r="QW76" s="172" t="str">
        <f t="shared" ref="QW76:QW119" si="392">IF(PI76="","",(+NU76+PI76))</f>
        <v/>
      </c>
      <c r="QX76" s="172" t="str">
        <f t="shared" ref="QX76:QX119" si="393">IF(PJ76="","",(+NV76+PJ76))</f>
        <v/>
      </c>
      <c r="QY76" s="172" t="str">
        <f t="shared" ref="QY76:QY119" si="394">IF(PK76="","",(+NW76+PK76))</f>
        <v/>
      </c>
      <c r="QZ76" s="172" t="str">
        <f t="shared" ref="QZ76:QZ119" si="395">IF(PL76="","",(+NX76+PL76))</f>
        <v/>
      </c>
      <c r="RA76" s="172" t="str">
        <f t="shared" ref="RA76:RA119" si="396">IF(PM76="","",(+NY76+PM76))</f>
        <v/>
      </c>
      <c r="RB76" s="172" t="str">
        <f t="shared" ref="RB76:RB119" si="397">IF(PN76="","",(+NZ76+PN76))</f>
        <v/>
      </c>
      <c r="RC76" s="172" t="str">
        <f t="shared" ref="RC76:RC119" si="398">IF(PO76="","",(+OA76+PO76))</f>
        <v/>
      </c>
      <c r="RD76" s="172" t="str">
        <f t="shared" ref="RD76:RD119" si="399">IF(PP76="","",(+OB76+PP76))</f>
        <v/>
      </c>
      <c r="RE76" s="172" t="str">
        <f t="shared" ref="RE76:RE119" si="400">IF(PQ76="","",(+OC76+PQ76))</f>
        <v/>
      </c>
      <c r="RF76" s="172" t="str">
        <f t="shared" ref="RF76:RF119" si="401">IF(PR76="","",(+OD76+PR76))</f>
        <v/>
      </c>
      <c r="RG76" s="172" t="str">
        <f t="shared" ref="RG76:RG119" si="402">IF(PS76="","",(+OE76+PS76))</f>
        <v/>
      </c>
      <c r="RH76" s="172" t="str">
        <f t="shared" ref="RH76:RH119" si="403">IF(PT76="","",(+OF76+PT76))</f>
        <v/>
      </c>
      <c r="RI76" s="172" t="str">
        <f t="shared" ref="RI76:RI119" si="404">IF(PU76="","",(+OG76+PU76))</f>
        <v/>
      </c>
      <c r="RJ76" s="172" t="str">
        <f t="shared" ref="RJ76:RJ119" si="405">IF(PV76="","",(+OH76+PV76))</f>
        <v/>
      </c>
      <c r="RK76" s="172" t="str">
        <f t="shared" ref="RK76:RK119" si="406">IF(PW76="","",(+OI76+PW76))</f>
        <v/>
      </c>
      <c r="RL76" s="172" t="str">
        <f t="shared" ref="RL76:RL119" si="407">IF(PX76="","",(+OJ76+PX76))</f>
        <v/>
      </c>
      <c r="RM76" s="172" t="str">
        <f t="shared" ref="RM76:RM119" si="408">IF(PY76="","",(+OK76+PY76))</f>
        <v/>
      </c>
      <c r="RN76" s="172" t="str">
        <f t="shared" ref="RN76:RN119" si="409">IF(PZ76="","",(+OL76+PZ76))</f>
        <v/>
      </c>
      <c r="RO76" s="172" t="str">
        <f t="shared" ref="RO76:RO119" si="410">IF(QA76="","",(+OM76+QA76))</f>
        <v/>
      </c>
      <c r="RP76" s="172">
        <f t="shared" ref="RP76:RP119" si="411">IF(QB76="","",(+ON76+QB76))</f>
        <v>100</v>
      </c>
      <c r="RQ76" s="173">
        <f t="shared" ref="RQ76:RQ119" si="412">MAX(QD76:RP76)</f>
        <v>100</v>
      </c>
      <c r="RR76" s="21" t="str">
        <f t="shared" ref="RR76:RR119" si="413">IF($RQ76=QD76,QD$10,IF($RQ76=QE76,QE$10,IF($RQ76=QF76,QF$10,IF($RQ76=QG76,QG$10,IF($RQ76=QH76,QH$10,IF($RQ76=QI76,QI$10,IF($RQ76=QJ76,QJ$10,"")))))))</f>
        <v/>
      </c>
      <c r="RS76" s="21" t="str">
        <f t="shared" ref="RS76:RS119" si="414">IF($RQ76=QK76,QK$10,IF($RQ76=QL76,QL$10,IF($RQ76=QM76,QM$10,IF($RQ76=QN76,QN$10,IF($RQ76=QO76,QO$10,IF($RQ76=QP76,QP$10,IF($RQ76=QQ76,QQ$10,"")))))))</f>
        <v/>
      </c>
      <c r="RT76" s="21" t="str">
        <f t="shared" ref="RT76:RT119" si="415">IF($RQ76=QR76,QR$10,IF($RQ76=QS76,QS$10,IF($RQ76=QT76,QT$10,IF($RQ76=QU76,QU$10,IF($RQ76=QV76,QV$10,IF($RQ76=QW76,QW$10,IF($RQ76=QX76,QX$10,"")))))))</f>
        <v/>
      </c>
      <c r="RU76" s="21" t="str">
        <f t="shared" ref="RU76:RU119" si="416">IF($RQ76=QY76,QY$10,IF($RQ76=QZ76,QZ$10,IF($RQ76=RA76,RA$10,IF($RQ76=RB76,RB$10,IF($RQ76=RC76,RC$10,IF($RQ76=RD76,RD$10,IF($RQ76=RE76,RE$10,"")))))))</f>
        <v/>
      </c>
      <c r="RV76" s="21" t="str">
        <f t="shared" ref="RV76:RV119" si="417">IF($RQ76=RF76,RF$10,IF($RQ76=RG76,RG$10,IF($RQ76=RH76,RH$10,IF($RQ76=RI76,RI$10,IF($RQ76=RJ76,RJ$10,IF($RQ76=RK76,RK$10,IF($RQ76=RL76,RL$10,"")))))))</f>
        <v/>
      </c>
      <c r="RW76" s="21" t="str">
        <f t="shared" ref="RW76:RW119" si="418">IF($RQ76=RM76,RM$10,IF($RQ76=RN76,RN$10,IF($RQ76=RO76,RO$10,IF($RQ76=RP76,RP$10,""))))</f>
        <v>INSTRUMENTACION Y SERVICIOS SAS</v>
      </c>
      <c r="RX76" s="174" t="str">
        <f t="shared" ref="RX76:RX119" si="419">CONCATENATE(RR76,RS76,RT76,RU76,RV76,RW76)</f>
        <v>INSTRUMENTACION Y SERVICIOS SAS</v>
      </c>
      <c r="RY76" s="175" t="str">
        <f t="shared" ref="RY76:RY119" si="420">IF($RX76=$H$10,$H76,IF($RX76=$I$10,$I76,IF($RX76=$J$10,$J76,IF($RX76=$K$10,$K76,IF($RX76=$L$10,$L76,IF($RX76=$M$10,$M76,IF($RX76=$N$10,$N76,"")))))))</f>
        <v/>
      </c>
      <c r="RZ76" s="175" t="str">
        <f t="shared" ref="RZ76:RZ119" si="421">IF($RX76=$O$10,$O76,IF($RX76=$P$10,$P76,IF($RX76=$Q$10,$Q76,IF($RX76=$R$10,$R76,IF($RX76=$S$10,$S76,IF($RX76=$T$10,$T76,IF($RX76=$U$10,$U76,"")))))))</f>
        <v/>
      </c>
      <c r="SA76" s="175" t="str">
        <f t="shared" ref="SA76:SA119" si="422">IF($RX76=$V$10,$V76,IF($RX76=$W$10,$W76,IF($RX76=$X$10,$X76,IF($RX76=$Y$10,$Y76,IF($RX76=$Z$10,$Z76,IF($RX76=$AA$10,$AA76,IF($RX76=$AB$10,$AB76,"")))))))</f>
        <v/>
      </c>
      <c r="SB76" s="175" t="str">
        <f t="shared" ref="SB76:SB119" si="423">IF($RX76=$AC$10,$AC76,IF($RX76=$AD$10,$AD76,IF($RX76=$AE$10,$AE76,IF($RX76=$AF$10,$AF76,IF($RX76=$AG$10,$AG76,IF($RX76=$AH$10,$AH76,IF($RX76=$AI$10,$AI76,"")))))))</f>
        <v/>
      </c>
      <c r="SC76" s="175" t="str">
        <f t="shared" ref="SC76:SC119" si="424">IF($RX76=$AJ$10,$AJ76,IF($RX76=$AK$10,$AK76,IF($RX76=$AL$10,$AL76,IF($RX76=$AM$10,$AM76,IF($RX76=$AN$10,$AN76,IF($RX76=$AO$10,$AO76,IF($RX76=$AP$10,$AP76,"")))))))</f>
        <v/>
      </c>
      <c r="SD76" s="175">
        <f t="shared" ref="SD76:SD119" si="425">IF($RX76=$AQ$10,$AQ76,IF($RX76=$AR$10,$AR76,IF($RX76=$AS$10,$AS76,IF($RX76=$AT$10,$AT76,""))))</f>
        <v>7331924</v>
      </c>
      <c r="SE76" s="175">
        <f t="shared" ref="SE76:SE119" si="426">MAX(RY76:SD76)</f>
        <v>7331924</v>
      </c>
      <c r="SF76" s="176"/>
    </row>
    <row r="77" spans="1:500" ht="14.25">
      <c r="A77" s="75">
        <v>67</v>
      </c>
      <c r="B77" s="83" t="s">
        <v>227</v>
      </c>
      <c r="C77" s="98" t="s">
        <v>246</v>
      </c>
      <c r="D77" s="84" t="s">
        <v>232</v>
      </c>
      <c r="E77" s="76" t="s">
        <v>249</v>
      </c>
      <c r="F77" s="90">
        <v>1</v>
      </c>
      <c r="G77" s="106">
        <v>13000000.300000001</v>
      </c>
      <c r="H77" s="109" t="s">
        <v>369</v>
      </c>
      <c r="I77" s="109" t="s">
        <v>369</v>
      </c>
      <c r="J77" s="109" t="s">
        <v>369</v>
      </c>
      <c r="K77" s="109" t="s">
        <v>369</v>
      </c>
      <c r="L77" s="109" t="s">
        <v>369</v>
      </c>
      <c r="M77" s="109" t="s">
        <v>369</v>
      </c>
      <c r="N77" s="109" t="s">
        <v>369</v>
      </c>
      <c r="O77" s="109" t="s">
        <v>369</v>
      </c>
      <c r="P77" s="109" t="s">
        <v>369</v>
      </c>
      <c r="Q77" s="109" t="s">
        <v>369</v>
      </c>
      <c r="R77" s="109" t="s">
        <v>369</v>
      </c>
      <c r="S77" s="109" t="s">
        <v>369</v>
      </c>
      <c r="T77" s="109" t="s">
        <v>369</v>
      </c>
      <c r="U77" s="109" t="s">
        <v>369</v>
      </c>
      <c r="V77" s="109" t="s">
        <v>369</v>
      </c>
      <c r="W77" s="109" t="s">
        <v>369</v>
      </c>
      <c r="X77" s="109" t="s">
        <v>369</v>
      </c>
      <c r="Y77" s="109" t="s">
        <v>369</v>
      </c>
      <c r="Z77" s="109" t="s">
        <v>369</v>
      </c>
      <c r="AA77" s="109" t="s">
        <v>369</v>
      </c>
      <c r="AB77" s="109" t="s">
        <v>369</v>
      </c>
      <c r="AC77" s="109" t="s">
        <v>369</v>
      </c>
      <c r="AD77" s="109" t="s">
        <v>369</v>
      </c>
      <c r="AE77" s="109" t="s">
        <v>369</v>
      </c>
      <c r="AF77" s="109" t="s">
        <v>369</v>
      </c>
      <c r="AG77" s="109" t="s">
        <v>369</v>
      </c>
      <c r="AH77" s="109" t="s">
        <v>369</v>
      </c>
      <c r="AI77" s="109" t="s">
        <v>369</v>
      </c>
      <c r="AJ77" s="109" t="s">
        <v>369</v>
      </c>
      <c r="AK77" s="109" t="s">
        <v>369</v>
      </c>
      <c r="AL77" s="109" t="s">
        <v>369</v>
      </c>
      <c r="AM77" s="109" t="s">
        <v>369</v>
      </c>
      <c r="AN77" s="109" t="s">
        <v>369</v>
      </c>
      <c r="AO77" s="109" t="s">
        <v>369</v>
      </c>
      <c r="AP77" s="109" t="s">
        <v>369</v>
      </c>
      <c r="AQ77" s="109" t="s">
        <v>369</v>
      </c>
      <c r="AR77" s="109" t="s">
        <v>369</v>
      </c>
      <c r="AS77" s="109" t="s">
        <v>369</v>
      </c>
      <c r="AT77" s="109" t="s">
        <v>369</v>
      </c>
      <c r="AU77" s="144"/>
      <c r="AV77" s="130" t="s">
        <v>111</v>
      </c>
      <c r="AW77" s="130" t="s">
        <v>111</v>
      </c>
      <c r="AX77" s="130" t="s">
        <v>111</v>
      </c>
      <c r="AY77" s="130" t="s">
        <v>111</v>
      </c>
      <c r="AZ77" s="130" t="s">
        <v>111</v>
      </c>
      <c r="BA77" s="130" t="s">
        <v>111</v>
      </c>
      <c r="BB77" s="130" t="s">
        <v>111</v>
      </c>
      <c r="BC77" s="130" t="s">
        <v>115</v>
      </c>
      <c r="BD77" s="130" t="s">
        <v>111</v>
      </c>
      <c r="BE77" s="130" t="s">
        <v>111</v>
      </c>
      <c r="BF77" s="130" t="s">
        <v>111</v>
      </c>
      <c r="BG77" s="130" t="s">
        <v>111</v>
      </c>
      <c r="BH77" s="130" t="s">
        <v>115</v>
      </c>
      <c r="BI77" s="130" t="s">
        <v>111</v>
      </c>
      <c r="BJ77" s="130" t="s">
        <v>111</v>
      </c>
      <c r="BK77" s="130" t="s">
        <v>111</v>
      </c>
      <c r="BL77" s="130" t="s">
        <v>115</v>
      </c>
      <c r="BM77" s="130" t="s">
        <v>115</v>
      </c>
      <c r="BN77" s="130" t="s">
        <v>111</v>
      </c>
      <c r="BO77" s="130" t="s">
        <v>115</v>
      </c>
      <c r="BP77" s="130" t="s">
        <v>111</v>
      </c>
      <c r="BQ77" s="130" t="s">
        <v>111</v>
      </c>
      <c r="BR77" s="130" t="s">
        <v>111</v>
      </c>
      <c r="BS77" s="130" t="s">
        <v>111</v>
      </c>
      <c r="BT77" s="130" t="s">
        <v>111</v>
      </c>
      <c r="BU77" s="130" t="s">
        <v>111</v>
      </c>
      <c r="BV77" s="130" t="s">
        <v>111</v>
      </c>
      <c r="BW77" s="130" t="s">
        <v>111</v>
      </c>
      <c r="BX77" s="130" t="s">
        <v>111</v>
      </c>
      <c r="BY77" s="130" t="s">
        <v>115</v>
      </c>
      <c r="BZ77" s="130" t="s">
        <v>111</v>
      </c>
      <c r="CA77" s="130" t="s">
        <v>111</v>
      </c>
      <c r="CB77" s="130" t="s">
        <v>111</v>
      </c>
      <c r="CC77" s="130" t="s">
        <v>111</v>
      </c>
      <c r="CD77" s="130" t="s">
        <v>111</v>
      </c>
      <c r="CE77" s="130" t="s">
        <v>111</v>
      </c>
      <c r="CF77" s="130" t="s">
        <v>111</v>
      </c>
      <c r="CG77" s="130" t="s">
        <v>111</v>
      </c>
      <c r="CH77" s="130" t="s">
        <v>111</v>
      </c>
      <c r="CI77" s="131" t="s">
        <v>111</v>
      </c>
      <c r="CJ77" s="131" t="s">
        <v>111</v>
      </c>
      <c r="CK77" s="131" t="s">
        <v>111</v>
      </c>
      <c r="CL77" s="131" t="s">
        <v>111</v>
      </c>
      <c r="CM77" s="131" t="s">
        <v>111</v>
      </c>
      <c r="CN77" s="131" t="s">
        <v>111</v>
      </c>
      <c r="CO77" s="131" t="s">
        <v>111</v>
      </c>
      <c r="CP77" s="131" t="s">
        <v>111</v>
      </c>
      <c r="CQ77" s="131" t="s">
        <v>111</v>
      </c>
      <c r="CR77" s="131" t="s">
        <v>111</v>
      </c>
      <c r="CS77" s="131" t="s">
        <v>111</v>
      </c>
      <c r="CT77" s="131" t="s">
        <v>111</v>
      </c>
      <c r="CU77" s="131" t="s">
        <v>115</v>
      </c>
      <c r="CV77" s="131" t="s">
        <v>111</v>
      </c>
      <c r="CW77" s="131" t="s">
        <v>111</v>
      </c>
      <c r="CX77" s="131" t="s">
        <v>111</v>
      </c>
      <c r="CY77" s="131" t="s">
        <v>111</v>
      </c>
      <c r="CZ77" s="131" t="s">
        <v>111</v>
      </c>
      <c r="DA77" s="131" t="s">
        <v>111</v>
      </c>
      <c r="DB77" s="131" t="s">
        <v>111</v>
      </c>
      <c r="DC77" s="131" t="s">
        <v>111</v>
      </c>
      <c r="DD77" s="131" t="s">
        <v>111</v>
      </c>
      <c r="DE77" s="131" t="s">
        <v>111</v>
      </c>
      <c r="DF77" s="131" t="s">
        <v>111</v>
      </c>
      <c r="DG77" s="131" t="s">
        <v>115</v>
      </c>
      <c r="DH77" s="131" t="s">
        <v>111</v>
      </c>
      <c r="DI77" s="131" t="s">
        <v>111</v>
      </c>
      <c r="DJ77" s="131" t="s">
        <v>115</v>
      </c>
      <c r="DK77" s="131" t="s">
        <v>111</v>
      </c>
      <c r="DL77" s="131" t="s">
        <v>111</v>
      </c>
      <c r="DM77" s="131" t="s">
        <v>111</v>
      </c>
      <c r="DN77" s="131" t="s">
        <v>111</v>
      </c>
      <c r="DO77" s="131" t="s">
        <v>111</v>
      </c>
      <c r="DP77" s="131" t="s">
        <v>111</v>
      </c>
      <c r="DQ77" s="131" t="s">
        <v>111</v>
      </c>
      <c r="DR77" s="131" t="s">
        <v>111</v>
      </c>
      <c r="DS77" s="131" t="s">
        <v>111</v>
      </c>
      <c r="DT77" s="131" t="s">
        <v>111</v>
      </c>
      <c r="DU77" s="131" t="s">
        <v>111</v>
      </c>
      <c r="DV77" s="132" t="s">
        <v>111</v>
      </c>
      <c r="DW77" s="132" t="s">
        <v>111</v>
      </c>
      <c r="DX77" s="132" t="s">
        <v>111</v>
      </c>
      <c r="DY77" s="132" t="s">
        <v>111</v>
      </c>
      <c r="DZ77" s="132" t="s">
        <v>111</v>
      </c>
      <c r="EA77" s="132" t="s">
        <v>111</v>
      </c>
      <c r="EB77" s="132" t="s">
        <v>111</v>
      </c>
      <c r="EC77" s="132" t="s">
        <v>111</v>
      </c>
      <c r="ED77" s="132" t="s">
        <v>111</v>
      </c>
      <c r="EE77" s="132" t="s">
        <v>111</v>
      </c>
      <c r="EF77" s="132" t="s">
        <v>111</v>
      </c>
      <c r="EG77" s="132" t="s">
        <v>111</v>
      </c>
      <c r="EH77" s="132" t="s">
        <v>111</v>
      </c>
      <c r="EI77" s="132" t="s">
        <v>111</v>
      </c>
      <c r="EJ77" s="132" t="s">
        <v>111</v>
      </c>
      <c r="EK77" s="132" t="s">
        <v>111</v>
      </c>
      <c r="EL77" s="132" t="s">
        <v>111</v>
      </c>
      <c r="EM77" s="132" t="s">
        <v>111</v>
      </c>
      <c r="EN77" s="132" t="s">
        <v>111</v>
      </c>
      <c r="EO77" s="132" t="s">
        <v>111</v>
      </c>
      <c r="EP77" s="132" t="s">
        <v>111</v>
      </c>
      <c r="EQ77" s="132" t="s">
        <v>111</v>
      </c>
      <c r="ER77" s="132" t="s">
        <v>111</v>
      </c>
      <c r="ES77" s="132" t="s">
        <v>111</v>
      </c>
      <c r="ET77" s="132" t="s">
        <v>115</v>
      </c>
      <c r="EU77" s="132" t="s">
        <v>111</v>
      </c>
      <c r="EV77" s="132" t="s">
        <v>111</v>
      </c>
      <c r="EW77" s="132" t="s">
        <v>111</v>
      </c>
      <c r="EX77" s="132" t="s">
        <v>111</v>
      </c>
      <c r="EY77" s="132" t="s">
        <v>115</v>
      </c>
      <c r="EZ77" s="132" t="s">
        <v>111</v>
      </c>
      <c r="FA77" s="132" t="s">
        <v>111</v>
      </c>
      <c r="FB77" s="132" t="s">
        <v>111</v>
      </c>
      <c r="FC77" s="132" t="s">
        <v>111</v>
      </c>
      <c r="FD77" s="132" t="s">
        <v>111</v>
      </c>
      <c r="FE77" s="132" t="s">
        <v>111</v>
      </c>
      <c r="FF77" s="132" t="s">
        <v>111</v>
      </c>
      <c r="FG77" s="132" t="s">
        <v>111</v>
      </c>
      <c r="FH77" s="132" t="s">
        <v>111</v>
      </c>
      <c r="FI77" s="136"/>
      <c r="FJ77" s="138" t="str">
        <f t="shared" si="216"/>
        <v>CUMPLE</v>
      </c>
      <c r="FK77" s="138" t="str">
        <f t="shared" si="217"/>
        <v>CUMPLE</v>
      </c>
      <c r="FL77" s="138" t="str">
        <f t="shared" si="218"/>
        <v>CUMPLE</v>
      </c>
      <c r="FM77" s="138" t="str">
        <f t="shared" si="219"/>
        <v>CUMPLE</v>
      </c>
      <c r="FN77" s="138" t="str">
        <f t="shared" si="220"/>
        <v>CUMPLE</v>
      </c>
      <c r="FO77" s="138" t="str">
        <f t="shared" si="221"/>
        <v>CUMPLE</v>
      </c>
      <c r="FP77" s="138" t="str">
        <f t="shared" si="222"/>
        <v>CUMPLE</v>
      </c>
      <c r="FQ77" s="138" t="str">
        <f t="shared" si="223"/>
        <v>NO CUMPLE</v>
      </c>
      <c r="FR77" s="138" t="str">
        <f t="shared" si="224"/>
        <v>CUMPLE</v>
      </c>
      <c r="FS77" s="138" t="str">
        <f t="shared" si="225"/>
        <v>CUMPLE</v>
      </c>
      <c r="FT77" s="138" t="str">
        <f t="shared" si="226"/>
        <v>CUMPLE</v>
      </c>
      <c r="FU77" s="138" t="str">
        <f t="shared" si="227"/>
        <v>CUMPLE</v>
      </c>
      <c r="FV77" s="138" t="str">
        <f t="shared" si="228"/>
        <v>NO CUMPLE</v>
      </c>
      <c r="FW77" s="138" t="str">
        <f t="shared" si="229"/>
        <v>CUMPLE</v>
      </c>
      <c r="FX77" s="138" t="str">
        <f t="shared" si="230"/>
        <v>CUMPLE</v>
      </c>
      <c r="FY77" s="138" t="str">
        <f t="shared" si="231"/>
        <v>CUMPLE</v>
      </c>
      <c r="FZ77" s="138" t="str">
        <f t="shared" si="232"/>
        <v>NO CUMPLE</v>
      </c>
      <c r="GA77" s="138" t="str">
        <f t="shared" si="233"/>
        <v>NO CUMPLE</v>
      </c>
      <c r="GB77" s="138" t="str">
        <f t="shared" si="234"/>
        <v>CUMPLE</v>
      </c>
      <c r="GC77" s="138" t="str">
        <f t="shared" si="235"/>
        <v>NO CUMPLE</v>
      </c>
      <c r="GD77" s="138" t="str">
        <f t="shared" si="236"/>
        <v>CUMPLE</v>
      </c>
      <c r="GE77" s="138" t="str">
        <f t="shared" si="237"/>
        <v>CUMPLE</v>
      </c>
      <c r="GF77" s="138" t="str">
        <f t="shared" si="238"/>
        <v>CUMPLE</v>
      </c>
      <c r="GG77" s="138" t="str">
        <f t="shared" si="239"/>
        <v>CUMPLE</v>
      </c>
      <c r="GH77" s="138" t="str">
        <f t="shared" si="240"/>
        <v>NO CUMPLE</v>
      </c>
      <c r="GI77" s="138" t="str">
        <f t="shared" si="241"/>
        <v>CUMPLE</v>
      </c>
      <c r="GJ77" s="138" t="str">
        <f t="shared" si="242"/>
        <v>CUMPLE</v>
      </c>
      <c r="GK77" s="138" t="str">
        <f t="shared" si="243"/>
        <v>NO CUMPLE</v>
      </c>
      <c r="GL77" s="138" t="str">
        <f t="shared" si="244"/>
        <v>CUMPLE</v>
      </c>
      <c r="GM77" s="138" t="str">
        <f t="shared" si="245"/>
        <v>NO CUMPLE</v>
      </c>
      <c r="GN77" s="138" t="str">
        <f t="shared" si="246"/>
        <v>CUMPLE</v>
      </c>
      <c r="GO77" s="138" t="str">
        <f t="shared" si="247"/>
        <v>CUMPLE</v>
      </c>
      <c r="GP77" s="138" t="str">
        <f t="shared" si="248"/>
        <v>CUMPLE</v>
      </c>
      <c r="GQ77" s="138" t="str">
        <f t="shared" si="249"/>
        <v>CUMPLE</v>
      </c>
      <c r="GR77" s="138" t="str">
        <f t="shared" si="250"/>
        <v>CUMPLE</v>
      </c>
      <c r="GS77" s="138" t="str">
        <f t="shared" si="251"/>
        <v>CUMPLE</v>
      </c>
      <c r="GT77" s="138" t="str">
        <f t="shared" si="252"/>
        <v>CUMPLE</v>
      </c>
      <c r="GU77" s="138" t="str">
        <f t="shared" si="253"/>
        <v>CUMPLE</v>
      </c>
      <c r="GV77" s="138" t="str">
        <f t="shared" si="254"/>
        <v>CUMPLE</v>
      </c>
      <c r="GW77" s="141"/>
      <c r="GX77" s="124" t="s">
        <v>369</v>
      </c>
      <c r="GY77" s="124" t="s">
        <v>369</v>
      </c>
      <c r="GZ77" s="124" t="s">
        <v>369</v>
      </c>
      <c r="HA77" s="124" t="s">
        <v>369</v>
      </c>
      <c r="HB77" s="124" t="s">
        <v>369</v>
      </c>
      <c r="HC77" s="124" t="s">
        <v>369</v>
      </c>
      <c r="HD77" s="124" t="s">
        <v>369</v>
      </c>
      <c r="HE77" s="124" t="s">
        <v>369</v>
      </c>
      <c r="HF77" s="124" t="s">
        <v>369</v>
      </c>
      <c r="HG77" s="124" t="s">
        <v>369</v>
      </c>
      <c r="HH77" s="124" t="s">
        <v>369</v>
      </c>
      <c r="HI77" s="124" t="s">
        <v>369</v>
      </c>
      <c r="HJ77" s="124" t="s">
        <v>369</v>
      </c>
      <c r="HK77" s="124" t="s">
        <v>369</v>
      </c>
      <c r="HL77" s="124" t="s">
        <v>369</v>
      </c>
      <c r="HM77" s="124" t="s">
        <v>369</v>
      </c>
      <c r="HN77" s="124" t="s">
        <v>369</v>
      </c>
      <c r="HO77" s="124" t="s">
        <v>369</v>
      </c>
      <c r="HP77" s="124" t="s">
        <v>369</v>
      </c>
      <c r="HQ77" s="124" t="s">
        <v>369</v>
      </c>
      <c r="HR77" s="124" t="s">
        <v>369</v>
      </c>
      <c r="HS77" s="124" t="s">
        <v>369</v>
      </c>
      <c r="HT77" s="124" t="s">
        <v>369</v>
      </c>
      <c r="HU77" s="124" t="s">
        <v>369</v>
      </c>
      <c r="HV77" s="124" t="s">
        <v>369</v>
      </c>
      <c r="HW77" s="124" t="s">
        <v>369</v>
      </c>
      <c r="HX77" s="124" t="s">
        <v>369</v>
      </c>
      <c r="HY77" s="124" t="s">
        <v>369</v>
      </c>
      <c r="HZ77" s="124" t="s">
        <v>369</v>
      </c>
      <c r="IA77" s="124" t="s">
        <v>369</v>
      </c>
      <c r="IB77" s="124" t="s">
        <v>369</v>
      </c>
      <c r="IC77" s="124" t="s">
        <v>369</v>
      </c>
      <c r="ID77" s="124" t="s">
        <v>369</v>
      </c>
      <c r="IE77" s="124" t="s">
        <v>369</v>
      </c>
      <c r="IF77" s="124" t="s">
        <v>369</v>
      </c>
      <c r="IG77" s="124" t="s">
        <v>369</v>
      </c>
      <c r="IH77" s="124" t="s">
        <v>369</v>
      </c>
      <c r="II77" s="124" t="s">
        <v>369</v>
      </c>
      <c r="IJ77" s="124" t="s">
        <v>369</v>
      </c>
      <c r="IK77" s="142"/>
      <c r="IL77" s="154" t="s">
        <v>369</v>
      </c>
      <c r="IM77" s="154" t="s">
        <v>369</v>
      </c>
      <c r="IN77" s="154" t="s">
        <v>369</v>
      </c>
      <c r="IO77" s="154" t="s">
        <v>369</v>
      </c>
      <c r="IP77" s="154" t="s">
        <v>369</v>
      </c>
      <c r="IQ77" s="154" t="s">
        <v>369</v>
      </c>
      <c r="IR77" s="154" t="s">
        <v>369</v>
      </c>
      <c r="IS77" s="154" t="s">
        <v>369</v>
      </c>
      <c r="IT77" s="154" t="s">
        <v>369</v>
      </c>
      <c r="IU77" s="154" t="s">
        <v>369</v>
      </c>
      <c r="IV77" s="154" t="s">
        <v>369</v>
      </c>
      <c r="IW77" s="154" t="s">
        <v>369</v>
      </c>
      <c r="IX77" s="154" t="s">
        <v>369</v>
      </c>
      <c r="IY77" s="154" t="s">
        <v>369</v>
      </c>
      <c r="IZ77" s="154" t="s">
        <v>369</v>
      </c>
      <c r="JA77" s="154" t="s">
        <v>369</v>
      </c>
      <c r="JB77" s="154" t="s">
        <v>369</v>
      </c>
      <c r="JC77" s="154" t="s">
        <v>369</v>
      </c>
      <c r="JD77" s="154" t="s">
        <v>369</v>
      </c>
      <c r="JE77" s="154" t="s">
        <v>369</v>
      </c>
      <c r="JF77" s="154" t="s">
        <v>369</v>
      </c>
      <c r="JG77" s="154" t="s">
        <v>369</v>
      </c>
      <c r="JH77" s="154" t="s">
        <v>369</v>
      </c>
      <c r="JI77" s="154" t="s">
        <v>369</v>
      </c>
      <c r="JJ77" s="154" t="s">
        <v>369</v>
      </c>
      <c r="JK77" s="154" t="s">
        <v>369</v>
      </c>
      <c r="JL77" s="154" t="s">
        <v>369</v>
      </c>
      <c r="JM77" s="154" t="s">
        <v>369</v>
      </c>
      <c r="JN77" s="154" t="s">
        <v>369</v>
      </c>
      <c r="JO77" s="154" t="s">
        <v>369</v>
      </c>
      <c r="JP77" s="154" t="s">
        <v>369</v>
      </c>
      <c r="JQ77" s="154" t="s">
        <v>369</v>
      </c>
      <c r="JR77" s="154" t="s">
        <v>369</v>
      </c>
      <c r="JS77" s="154" t="s">
        <v>369</v>
      </c>
      <c r="JT77" s="154" t="s">
        <v>369</v>
      </c>
      <c r="JU77" s="154" t="s">
        <v>369</v>
      </c>
      <c r="JV77" s="154" t="s">
        <v>369</v>
      </c>
      <c r="JW77" s="154" t="s">
        <v>369</v>
      </c>
      <c r="JX77" s="154" t="s">
        <v>369</v>
      </c>
      <c r="JY77" s="164"/>
      <c r="JZ77" s="166" t="str">
        <f t="shared" si="255"/>
        <v/>
      </c>
      <c r="KA77" s="166" t="str">
        <f t="shared" si="256"/>
        <v/>
      </c>
      <c r="KB77" s="166" t="str">
        <f t="shared" si="257"/>
        <v/>
      </c>
      <c r="KC77" s="166" t="str">
        <f t="shared" si="258"/>
        <v/>
      </c>
      <c r="KD77" s="166" t="str">
        <f t="shared" si="259"/>
        <v/>
      </c>
      <c r="KE77" s="166" t="str">
        <f t="shared" si="260"/>
        <v/>
      </c>
      <c r="KF77" s="166" t="str">
        <f t="shared" si="261"/>
        <v/>
      </c>
      <c r="KG77" s="166" t="str">
        <f t="shared" si="262"/>
        <v/>
      </c>
      <c r="KH77" s="166" t="str">
        <f t="shared" si="263"/>
        <v/>
      </c>
      <c r="KI77" s="166" t="str">
        <f t="shared" si="264"/>
        <v/>
      </c>
      <c r="KJ77" s="166" t="str">
        <f t="shared" si="265"/>
        <v/>
      </c>
      <c r="KK77" s="166" t="str">
        <f t="shared" si="266"/>
        <v/>
      </c>
      <c r="KL77" s="166" t="str">
        <f t="shared" si="267"/>
        <v/>
      </c>
      <c r="KM77" s="166" t="str">
        <f t="shared" si="268"/>
        <v/>
      </c>
      <c r="KN77" s="166" t="str">
        <f t="shared" si="269"/>
        <v/>
      </c>
      <c r="KO77" s="166" t="str">
        <f t="shared" si="270"/>
        <v/>
      </c>
      <c r="KP77" s="166" t="str">
        <f t="shared" si="271"/>
        <v/>
      </c>
      <c r="KQ77" s="166" t="str">
        <f t="shared" si="272"/>
        <v/>
      </c>
      <c r="KR77" s="166" t="str">
        <f t="shared" si="273"/>
        <v/>
      </c>
      <c r="KS77" s="166" t="str">
        <f t="shared" si="274"/>
        <v/>
      </c>
      <c r="KT77" s="166" t="str">
        <f t="shared" si="275"/>
        <v/>
      </c>
      <c r="KU77" s="166" t="str">
        <f t="shared" si="276"/>
        <v/>
      </c>
      <c r="KV77" s="166" t="str">
        <f t="shared" si="277"/>
        <v/>
      </c>
      <c r="KW77" s="166" t="str">
        <f t="shared" si="278"/>
        <v/>
      </c>
      <c r="KX77" s="166" t="str">
        <f t="shared" si="279"/>
        <v/>
      </c>
      <c r="KY77" s="166" t="str">
        <f t="shared" si="280"/>
        <v/>
      </c>
      <c r="KZ77" s="166" t="str">
        <f t="shared" si="281"/>
        <v/>
      </c>
      <c r="LA77" s="166" t="str">
        <f t="shared" si="282"/>
        <v/>
      </c>
      <c r="LB77" s="166" t="str">
        <f t="shared" si="283"/>
        <v/>
      </c>
      <c r="LC77" s="166" t="str">
        <f t="shared" si="284"/>
        <v/>
      </c>
      <c r="LD77" s="166" t="str">
        <f t="shared" si="285"/>
        <v/>
      </c>
      <c r="LE77" s="166" t="str">
        <f t="shared" si="286"/>
        <v/>
      </c>
      <c r="LF77" s="166" t="str">
        <f t="shared" si="287"/>
        <v/>
      </c>
      <c r="LG77" s="166" t="str">
        <f t="shared" si="288"/>
        <v/>
      </c>
      <c r="LH77" s="166" t="str">
        <f t="shared" si="289"/>
        <v/>
      </c>
      <c r="LI77" s="166" t="str">
        <f t="shared" si="290"/>
        <v/>
      </c>
      <c r="LJ77" s="166" t="str">
        <f t="shared" si="291"/>
        <v/>
      </c>
      <c r="LK77" s="166" t="str">
        <f t="shared" si="292"/>
        <v/>
      </c>
      <c r="LL77" s="166" t="str">
        <f t="shared" si="293"/>
        <v/>
      </c>
      <c r="LM77" s="168">
        <f t="shared" si="294"/>
        <v>0</v>
      </c>
      <c r="LN77" s="115"/>
      <c r="LO77" s="115"/>
      <c r="LP77" s="115"/>
      <c r="LQ77" s="115"/>
      <c r="LR77" s="115"/>
      <c r="LS77" s="115"/>
      <c r="LT77" s="115"/>
      <c r="LU77" s="115"/>
      <c r="LV77" s="115"/>
      <c r="LW77" s="115"/>
      <c r="LX77" s="115"/>
      <c r="LY77" s="115"/>
      <c r="LZ77" s="115"/>
      <c r="MA77" s="115"/>
      <c r="MB77" s="115"/>
      <c r="MC77" s="115"/>
      <c r="MD77" s="115"/>
      <c r="ME77" s="115"/>
      <c r="MF77" s="115"/>
      <c r="MG77" s="115"/>
      <c r="MH77" s="115"/>
      <c r="MI77" s="115"/>
      <c r="MJ77" s="115"/>
      <c r="MK77" s="115"/>
      <c r="ML77" s="115"/>
      <c r="MM77" s="115"/>
      <c r="MN77" s="115"/>
      <c r="MO77" s="115"/>
      <c r="MP77" s="115"/>
      <c r="MQ77" s="115"/>
      <c r="MR77" s="115"/>
      <c r="MS77" s="115"/>
      <c r="MT77" s="115"/>
      <c r="MU77" s="115"/>
      <c r="MV77" s="115"/>
      <c r="MW77" s="115"/>
      <c r="MX77" s="115"/>
      <c r="MY77" s="115"/>
      <c r="MZ77" s="115"/>
      <c r="NA77" s="142"/>
      <c r="NB77" s="115">
        <f t="shared" si="295"/>
        <v>0</v>
      </c>
      <c r="NC77" s="115">
        <f t="shared" si="296"/>
        <v>0</v>
      </c>
      <c r="ND77" s="115">
        <f t="shared" si="297"/>
        <v>0</v>
      </c>
      <c r="NE77" s="115">
        <f t="shared" si="298"/>
        <v>0</v>
      </c>
      <c r="NF77" s="115">
        <f t="shared" si="299"/>
        <v>0</v>
      </c>
      <c r="NG77" s="115">
        <f t="shared" si="300"/>
        <v>0</v>
      </c>
      <c r="NH77" s="115">
        <f t="shared" si="301"/>
        <v>0</v>
      </c>
      <c r="NI77" s="115">
        <f t="shared" si="302"/>
        <v>0</v>
      </c>
      <c r="NJ77" s="115">
        <f t="shared" si="303"/>
        <v>0</v>
      </c>
      <c r="NK77" s="115">
        <f t="shared" si="304"/>
        <v>0</v>
      </c>
      <c r="NL77" s="115">
        <f t="shared" si="305"/>
        <v>0</v>
      </c>
      <c r="NM77" s="115">
        <f t="shared" si="306"/>
        <v>0</v>
      </c>
      <c r="NN77" s="115">
        <f t="shared" si="307"/>
        <v>0</v>
      </c>
      <c r="NO77" s="115">
        <f t="shared" si="308"/>
        <v>0</v>
      </c>
      <c r="NP77" s="115">
        <f t="shared" si="309"/>
        <v>0</v>
      </c>
      <c r="NQ77" s="115">
        <f t="shared" si="310"/>
        <v>0</v>
      </c>
      <c r="NR77" s="115">
        <f t="shared" si="311"/>
        <v>0</v>
      </c>
      <c r="NS77" s="115">
        <f t="shared" si="312"/>
        <v>0</v>
      </c>
      <c r="NT77" s="115">
        <f t="shared" si="313"/>
        <v>0</v>
      </c>
      <c r="NU77" s="115">
        <f t="shared" si="314"/>
        <v>0</v>
      </c>
      <c r="NV77" s="115">
        <f t="shared" si="315"/>
        <v>0</v>
      </c>
      <c r="NW77" s="115">
        <f t="shared" si="316"/>
        <v>0</v>
      </c>
      <c r="NX77" s="115">
        <f t="shared" si="317"/>
        <v>0</v>
      </c>
      <c r="NY77" s="115">
        <f t="shared" si="318"/>
        <v>0</v>
      </c>
      <c r="NZ77" s="115">
        <f t="shared" si="319"/>
        <v>0</v>
      </c>
      <c r="OA77" s="115">
        <f t="shared" si="320"/>
        <v>0</v>
      </c>
      <c r="OB77" s="115">
        <f t="shared" si="321"/>
        <v>0</v>
      </c>
      <c r="OC77" s="115">
        <f t="shared" si="322"/>
        <v>0</v>
      </c>
      <c r="OD77" s="115">
        <f t="shared" si="323"/>
        <v>0</v>
      </c>
      <c r="OE77" s="115">
        <f t="shared" si="324"/>
        <v>0</v>
      </c>
      <c r="OF77" s="115">
        <f t="shared" si="325"/>
        <v>0</v>
      </c>
      <c r="OG77" s="115">
        <f t="shared" si="326"/>
        <v>0</v>
      </c>
      <c r="OH77" s="115">
        <f t="shared" si="327"/>
        <v>0</v>
      </c>
      <c r="OI77" s="115">
        <f t="shared" si="328"/>
        <v>0</v>
      </c>
      <c r="OJ77" s="115">
        <f t="shared" si="329"/>
        <v>0</v>
      </c>
      <c r="OK77" s="115">
        <f t="shared" si="330"/>
        <v>0</v>
      </c>
      <c r="OL77" s="115">
        <f t="shared" si="331"/>
        <v>0</v>
      </c>
      <c r="OM77" s="115">
        <f t="shared" si="332"/>
        <v>0</v>
      </c>
      <c r="ON77" s="115">
        <f t="shared" si="333"/>
        <v>0</v>
      </c>
      <c r="OO77" s="142"/>
      <c r="OP77" s="170" t="str">
        <f t="shared" si="334"/>
        <v/>
      </c>
      <c r="OQ77" s="170" t="str">
        <f t="shared" si="335"/>
        <v/>
      </c>
      <c r="OR77" s="170" t="str">
        <f t="shared" si="336"/>
        <v/>
      </c>
      <c r="OS77" s="170" t="str">
        <f t="shared" si="337"/>
        <v/>
      </c>
      <c r="OT77" s="170" t="str">
        <f t="shared" si="338"/>
        <v/>
      </c>
      <c r="OU77" s="170" t="str">
        <f t="shared" si="339"/>
        <v/>
      </c>
      <c r="OV77" s="170" t="str">
        <f t="shared" si="340"/>
        <v/>
      </c>
      <c r="OW77" s="170" t="str">
        <f t="shared" si="341"/>
        <v/>
      </c>
      <c r="OX77" s="170" t="str">
        <f t="shared" si="342"/>
        <v/>
      </c>
      <c r="OY77" s="170" t="str">
        <f t="shared" si="343"/>
        <v/>
      </c>
      <c r="OZ77" s="170" t="str">
        <f t="shared" si="344"/>
        <v/>
      </c>
      <c r="PA77" s="170" t="str">
        <f t="shared" si="345"/>
        <v/>
      </c>
      <c r="PB77" s="170" t="str">
        <f t="shared" si="346"/>
        <v/>
      </c>
      <c r="PC77" s="170" t="str">
        <f t="shared" si="347"/>
        <v/>
      </c>
      <c r="PD77" s="170" t="str">
        <f t="shared" si="348"/>
        <v/>
      </c>
      <c r="PE77" s="170" t="str">
        <f t="shared" si="349"/>
        <v/>
      </c>
      <c r="PF77" s="170" t="str">
        <f t="shared" si="350"/>
        <v/>
      </c>
      <c r="PG77" s="170" t="str">
        <f t="shared" si="351"/>
        <v/>
      </c>
      <c r="PH77" s="170" t="str">
        <f t="shared" si="352"/>
        <v/>
      </c>
      <c r="PI77" s="170" t="str">
        <f t="shared" si="353"/>
        <v/>
      </c>
      <c r="PJ77" s="170" t="str">
        <f t="shared" si="354"/>
        <v/>
      </c>
      <c r="PK77" s="170" t="str">
        <f t="shared" si="355"/>
        <v/>
      </c>
      <c r="PL77" s="170" t="str">
        <f t="shared" si="356"/>
        <v/>
      </c>
      <c r="PM77" s="170" t="str">
        <f t="shared" si="357"/>
        <v/>
      </c>
      <c r="PN77" s="170" t="str">
        <f t="shared" si="358"/>
        <v/>
      </c>
      <c r="PO77" s="170" t="str">
        <f t="shared" si="359"/>
        <v/>
      </c>
      <c r="PP77" s="170" t="str">
        <f t="shared" si="360"/>
        <v/>
      </c>
      <c r="PQ77" s="170" t="str">
        <f t="shared" si="361"/>
        <v/>
      </c>
      <c r="PR77" s="170" t="str">
        <f t="shared" si="362"/>
        <v/>
      </c>
      <c r="PS77" s="170" t="str">
        <f t="shared" si="363"/>
        <v/>
      </c>
      <c r="PT77" s="170" t="str">
        <f t="shared" si="364"/>
        <v/>
      </c>
      <c r="PU77" s="170" t="str">
        <f t="shared" si="365"/>
        <v/>
      </c>
      <c r="PV77" s="170" t="str">
        <f t="shared" si="366"/>
        <v/>
      </c>
      <c r="PW77" s="170" t="str">
        <f t="shared" si="367"/>
        <v/>
      </c>
      <c r="PX77" s="170" t="str">
        <f t="shared" si="368"/>
        <v/>
      </c>
      <c r="PY77" s="170" t="str">
        <f t="shared" si="369"/>
        <v/>
      </c>
      <c r="PZ77" s="170" t="str">
        <f t="shared" si="370"/>
        <v/>
      </c>
      <c r="QA77" s="170" t="str">
        <f t="shared" si="371"/>
        <v/>
      </c>
      <c r="QB77" s="170" t="str">
        <f t="shared" si="372"/>
        <v/>
      </c>
      <c r="QC77" s="172"/>
      <c r="QD77" s="171" t="str">
        <f t="shared" si="373"/>
        <v/>
      </c>
      <c r="QE77" s="172" t="str">
        <f t="shared" si="374"/>
        <v/>
      </c>
      <c r="QF77" s="172" t="str">
        <f t="shared" si="375"/>
        <v/>
      </c>
      <c r="QG77" s="172" t="str">
        <f t="shared" si="376"/>
        <v/>
      </c>
      <c r="QH77" s="172" t="str">
        <f t="shared" si="377"/>
        <v/>
      </c>
      <c r="QI77" s="172" t="str">
        <f t="shared" si="378"/>
        <v/>
      </c>
      <c r="QJ77" s="172" t="str">
        <f t="shared" si="379"/>
        <v/>
      </c>
      <c r="QK77" s="172" t="str">
        <f t="shared" si="380"/>
        <v/>
      </c>
      <c r="QL77" s="172" t="str">
        <f t="shared" si="381"/>
        <v/>
      </c>
      <c r="QM77" s="172" t="str">
        <f t="shared" si="382"/>
        <v/>
      </c>
      <c r="QN77" s="172" t="str">
        <f t="shared" si="383"/>
        <v/>
      </c>
      <c r="QO77" s="172" t="str">
        <f t="shared" si="384"/>
        <v/>
      </c>
      <c r="QP77" s="172" t="str">
        <f t="shared" si="385"/>
        <v/>
      </c>
      <c r="QQ77" s="172" t="str">
        <f t="shared" si="386"/>
        <v/>
      </c>
      <c r="QR77" s="172" t="str">
        <f t="shared" si="387"/>
        <v/>
      </c>
      <c r="QS77" s="172" t="str">
        <f t="shared" si="388"/>
        <v/>
      </c>
      <c r="QT77" s="172" t="str">
        <f t="shared" si="389"/>
        <v/>
      </c>
      <c r="QU77" s="172" t="str">
        <f t="shared" si="390"/>
        <v/>
      </c>
      <c r="QV77" s="172" t="str">
        <f t="shared" si="391"/>
        <v/>
      </c>
      <c r="QW77" s="172" t="str">
        <f t="shared" si="392"/>
        <v/>
      </c>
      <c r="QX77" s="172" t="str">
        <f t="shared" si="393"/>
        <v/>
      </c>
      <c r="QY77" s="172" t="str">
        <f t="shared" si="394"/>
        <v/>
      </c>
      <c r="QZ77" s="172" t="str">
        <f t="shared" si="395"/>
        <v/>
      </c>
      <c r="RA77" s="172" t="str">
        <f t="shared" si="396"/>
        <v/>
      </c>
      <c r="RB77" s="172" t="str">
        <f t="shared" si="397"/>
        <v/>
      </c>
      <c r="RC77" s="172" t="str">
        <f t="shared" si="398"/>
        <v/>
      </c>
      <c r="RD77" s="172" t="str">
        <f t="shared" si="399"/>
        <v/>
      </c>
      <c r="RE77" s="172" t="str">
        <f t="shared" si="400"/>
        <v/>
      </c>
      <c r="RF77" s="172" t="str">
        <f t="shared" si="401"/>
        <v/>
      </c>
      <c r="RG77" s="172" t="str">
        <f t="shared" si="402"/>
        <v/>
      </c>
      <c r="RH77" s="172" t="str">
        <f t="shared" si="403"/>
        <v/>
      </c>
      <c r="RI77" s="172" t="str">
        <f t="shared" si="404"/>
        <v/>
      </c>
      <c r="RJ77" s="172" t="str">
        <f t="shared" si="405"/>
        <v/>
      </c>
      <c r="RK77" s="172" t="str">
        <f t="shared" si="406"/>
        <v/>
      </c>
      <c r="RL77" s="172" t="str">
        <f t="shared" si="407"/>
        <v/>
      </c>
      <c r="RM77" s="172" t="str">
        <f t="shared" si="408"/>
        <v/>
      </c>
      <c r="RN77" s="172" t="str">
        <f t="shared" si="409"/>
        <v/>
      </c>
      <c r="RO77" s="172" t="str">
        <f t="shared" si="410"/>
        <v/>
      </c>
      <c r="RP77" s="172" t="str">
        <f t="shared" si="411"/>
        <v/>
      </c>
      <c r="RQ77" s="173">
        <f t="shared" si="412"/>
        <v>0</v>
      </c>
      <c r="RR77" s="21" t="str">
        <f t="shared" si="413"/>
        <v/>
      </c>
      <c r="RS77" s="21" t="str">
        <f t="shared" si="414"/>
        <v/>
      </c>
      <c r="RT77" s="21" t="str">
        <f t="shared" si="415"/>
        <v/>
      </c>
      <c r="RU77" s="21" t="str">
        <f t="shared" si="416"/>
        <v/>
      </c>
      <c r="RV77" s="21" t="str">
        <f t="shared" si="417"/>
        <v/>
      </c>
      <c r="RW77" s="21" t="str">
        <f t="shared" si="418"/>
        <v/>
      </c>
      <c r="RX77" s="174" t="str">
        <f t="shared" si="419"/>
        <v/>
      </c>
      <c r="RY77" s="175" t="str">
        <f t="shared" si="420"/>
        <v/>
      </c>
      <c r="RZ77" s="175" t="str">
        <f t="shared" si="421"/>
        <v/>
      </c>
      <c r="SA77" s="175" t="str">
        <f t="shared" si="422"/>
        <v/>
      </c>
      <c r="SB77" s="175" t="str">
        <f t="shared" si="423"/>
        <v/>
      </c>
      <c r="SC77" s="175" t="str">
        <f t="shared" si="424"/>
        <v/>
      </c>
      <c r="SD77" s="175" t="str">
        <f t="shared" si="425"/>
        <v/>
      </c>
      <c r="SE77" s="175">
        <f t="shared" si="426"/>
        <v>0</v>
      </c>
    </row>
    <row r="78" spans="1:500" ht="38.25" hidden="1">
      <c r="A78" s="179">
        <v>68</v>
      </c>
      <c r="B78" s="83" t="s">
        <v>227</v>
      </c>
      <c r="C78" s="98" t="s">
        <v>250</v>
      </c>
      <c r="D78" s="84" t="s">
        <v>229</v>
      </c>
      <c r="E78" s="76" t="s">
        <v>251</v>
      </c>
      <c r="F78" s="90">
        <v>3</v>
      </c>
      <c r="G78" s="106">
        <v>62403600</v>
      </c>
      <c r="H78" s="109" t="s">
        <v>369</v>
      </c>
      <c r="I78" s="109" t="s">
        <v>369</v>
      </c>
      <c r="J78" s="109" t="s">
        <v>369</v>
      </c>
      <c r="K78" s="110">
        <v>86215500</v>
      </c>
      <c r="L78" s="109" t="s">
        <v>369</v>
      </c>
      <c r="M78" s="109" t="s">
        <v>369</v>
      </c>
      <c r="N78" s="109" t="s">
        <v>369</v>
      </c>
      <c r="O78" s="109" t="s">
        <v>369</v>
      </c>
      <c r="P78" s="109" t="s">
        <v>369</v>
      </c>
      <c r="Q78" s="109" t="s">
        <v>369</v>
      </c>
      <c r="R78" s="109" t="s">
        <v>369</v>
      </c>
      <c r="S78" s="109" t="s">
        <v>369</v>
      </c>
      <c r="T78" s="109" t="s">
        <v>369</v>
      </c>
      <c r="U78" s="109" t="s">
        <v>369</v>
      </c>
      <c r="V78" s="109" t="s">
        <v>369</v>
      </c>
      <c r="W78" s="109" t="s">
        <v>369</v>
      </c>
      <c r="X78" s="109" t="s">
        <v>369</v>
      </c>
      <c r="Y78" s="109" t="s">
        <v>369</v>
      </c>
      <c r="Z78" s="109" t="s">
        <v>369</v>
      </c>
      <c r="AA78" s="109" t="s">
        <v>369</v>
      </c>
      <c r="AB78" s="109" t="s">
        <v>369</v>
      </c>
      <c r="AC78" s="109" t="s">
        <v>369</v>
      </c>
      <c r="AD78" s="109" t="s">
        <v>369</v>
      </c>
      <c r="AE78" s="109" t="s">
        <v>369</v>
      </c>
      <c r="AF78" s="109" t="s">
        <v>369</v>
      </c>
      <c r="AG78" s="109" t="s">
        <v>369</v>
      </c>
      <c r="AH78" s="109" t="s">
        <v>369</v>
      </c>
      <c r="AI78" s="110">
        <v>60682860</v>
      </c>
      <c r="AJ78" s="109" t="s">
        <v>369</v>
      </c>
      <c r="AK78" s="109" t="s">
        <v>369</v>
      </c>
      <c r="AL78" s="109" t="s">
        <v>369</v>
      </c>
      <c r="AM78" s="109" t="s">
        <v>369</v>
      </c>
      <c r="AN78" s="109" t="s">
        <v>369</v>
      </c>
      <c r="AO78" s="109" t="s">
        <v>369</v>
      </c>
      <c r="AP78" s="109" t="s">
        <v>369</v>
      </c>
      <c r="AQ78" s="109" t="s">
        <v>369</v>
      </c>
      <c r="AR78" s="109" t="s">
        <v>369</v>
      </c>
      <c r="AS78" s="110">
        <v>61761000</v>
      </c>
      <c r="AT78" s="109" t="s">
        <v>369</v>
      </c>
      <c r="AU78" s="144"/>
      <c r="AV78" s="130" t="s">
        <v>111</v>
      </c>
      <c r="AW78" s="130" t="s">
        <v>111</v>
      </c>
      <c r="AX78" s="130" t="s">
        <v>111</v>
      </c>
      <c r="AY78" s="130" t="s">
        <v>111</v>
      </c>
      <c r="AZ78" s="130" t="s">
        <v>111</v>
      </c>
      <c r="BA78" s="130" t="s">
        <v>111</v>
      </c>
      <c r="BB78" s="130" t="s">
        <v>111</v>
      </c>
      <c r="BC78" s="130" t="s">
        <v>115</v>
      </c>
      <c r="BD78" s="130" t="s">
        <v>111</v>
      </c>
      <c r="BE78" s="130" t="s">
        <v>111</v>
      </c>
      <c r="BF78" s="130" t="s">
        <v>111</v>
      </c>
      <c r="BG78" s="130" t="s">
        <v>111</v>
      </c>
      <c r="BH78" s="130" t="s">
        <v>115</v>
      </c>
      <c r="BI78" s="130" t="s">
        <v>111</v>
      </c>
      <c r="BJ78" s="130" t="s">
        <v>111</v>
      </c>
      <c r="BK78" s="130" t="s">
        <v>111</v>
      </c>
      <c r="BL78" s="130" t="s">
        <v>115</v>
      </c>
      <c r="BM78" s="130" t="s">
        <v>115</v>
      </c>
      <c r="BN78" s="130" t="s">
        <v>111</v>
      </c>
      <c r="BO78" s="130" t="s">
        <v>115</v>
      </c>
      <c r="BP78" s="130" t="s">
        <v>111</v>
      </c>
      <c r="BQ78" s="130" t="s">
        <v>111</v>
      </c>
      <c r="BR78" s="130" t="s">
        <v>111</v>
      </c>
      <c r="BS78" s="130" t="s">
        <v>111</v>
      </c>
      <c r="BT78" s="130" t="s">
        <v>111</v>
      </c>
      <c r="BU78" s="130" t="s">
        <v>111</v>
      </c>
      <c r="BV78" s="130" t="s">
        <v>111</v>
      </c>
      <c r="BW78" s="130" t="s">
        <v>111</v>
      </c>
      <c r="BX78" s="130" t="s">
        <v>111</v>
      </c>
      <c r="BY78" s="130" t="s">
        <v>115</v>
      </c>
      <c r="BZ78" s="130" t="s">
        <v>111</v>
      </c>
      <c r="CA78" s="130" t="s">
        <v>111</v>
      </c>
      <c r="CB78" s="130" t="s">
        <v>111</v>
      </c>
      <c r="CC78" s="130" t="s">
        <v>111</v>
      </c>
      <c r="CD78" s="130" t="s">
        <v>111</v>
      </c>
      <c r="CE78" s="130" t="s">
        <v>111</v>
      </c>
      <c r="CF78" s="130" t="s">
        <v>111</v>
      </c>
      <c r="CG78" s="130" t="s">
        <v>111</v>
      </c>
      <c r="CH78" s="130" t="s">
        <v>111</v>
      </c>
      <c r="CI78" s="131" t="s">
        <v>111</v>
      </c>
      <c r="CJ78" s="131" t="s">
        <v>111</v>
      </c>
      <c r="CK78" s="131" t="s">
        <v>111</v>
      </c>
      <c r="CL78" s="131" t="s">
        <v>111</v>
      </c>
      <c r="CM78" s="131" t="s">
        <v>111</v>
      </c>
      <c r="CN78" s="131" t="s">
        <v>111</v>
      </c>
      <c r="CO78" s="131" t="s">
        <v>111</v>
      </c>
      <c r="CP78" s="131" t="s">
        <v>111</v>
      </c>
      <c r="CQ78" s="131" t="s">
        <v>111</v>
      </c>
      <c r="CR78" s="131" t="s">
        <v>111</v>
      </c>
      <c r="CS78" s="131" t="s">
        <v>111</v>
      </c>
      <c r="CT78" s="131" t="s">
        <v>111</v>
      </c>
      <c r="CU78" s="131" t="s">
        <v>115</v>
      </c>
      <c r="CV78" s="131" t="s">
        <v>111</v>
      </c>
      <c r="CW78" s="131" t="s">
        <v>111</v>
      </c>
      <c r="CX78" s="131" t="s">
        <v>111</v>
      </c>
      <c r="CY78" s="131" t="s">
        <v>111</v>
      </c>
      <c r="CZ78" s="131" t="s">
        <v>111</v>
      </c>
      <c r="DA78" s="131" t="s">
        <v>111</v>
      </c>
      <c r="DB78" s="131" t="s">
        <v>111</v>
      </c>
      <c r="DC78" s="131" t="s">
        <v>111</v>
      </c>
      <c r="DD78" s="131" t="s">
        <v>111</v>
      </c>
      <c r="DE78" s="131" t="s">
        <v>111</v>
      </c>
      <c r="DF78" s="131" t="s">
        <v>111</v>
      </c>
      <c r="DG78" s="131" t="s">
        <v>115</v>
      </c>
      <c r="DH78" s="131" t="s">
        <v>111</v>
      </c>
      <c r="DI78" s="131" t="s">
        <v>111</v>
      </c>
      <c r="DJ78" s="131" t="s">
        <v>115</v>
      </c>
      <c r="DK78" s="131" t="s">
        <v>111</v>
      </c>
      <c r="DL78" s="131" t="s">
        <v>111</v>
      </c>
      <c r="DM78" s="131" t="s">
        <v>111</v>
      </c>
      <c r="DN78" s="131" t="s">
        <v>111</v>
      </c>
      <c r="DO78" s="131" t="s">
        <v>111</v>
      </c>
      <c r="DP78" s="131" t="s">
        <v>111</v>
      </c>
      <c r="DQ78" s="131" t="s">
        <v>111</v>
      </c>
      <c r="DR78" s="131" t="s">
        <v>111</v>
      </c>
      <c r="DS78" s="131" t="s">
        <v>111</v>
      </c>
      <c r="DT78" s="131" t="s">
        <v>111</v>
      </c>
      <c r="DU78" s="131" t="s">
        <v>111</v>
      </c>
      <c r="DV78" s="132" t="s">
        <v>111</v>
      </c>
      <c r="DW78" s="132" t="s">
        <v>111</v>
      </c>
      <c r="DX78" s="132" t="s">
        <v>111</v>
      </c>
      <c r="DY78" s="132" t="s">
        <v>111</v>
      </c>
      <c r="DZ78" s="132" t="s">
        <v>111</v>
      </c>
      <c r="EA78" s="132" t="s">
        <v>111</v>
      </c>
      <c r="EB78" s="132" t="s">
        <v>111</v>
      </c>
      <c r="EC78" s="132" t="s">
        <v>111</v>
      </c>
      <c r="ED78" s="132" t="s">
        <v>111</v>
      </c>
      <c r="EE78" s="132" t="s">
        <v>111</v>
      </c>
      <c r="EF78" s="132" t="s">
        <v>111</v>
      </c>
      <c r="EG78" s="132" t="s">
        <v>111</v>
      </c>
      <c r="EH78" s="132" t="s">
        <v>111</v>
      </c>
      <c r="EI78" s="132" t="s">
        <v>111</v>
      </c>
      <c r="EJ78" s="132" t="s">
        <v>111</v>
      </c>
      <c r="EK78" s="132" t="s">
        <v>111</v>
      </c>
      <c r="EL78" s="132" t="s">
        <v>111</v>
      </c>
      <c r="EM78" s="132" t="s">
        <v>111</v>
      </c>
      <c r="EN78" s="132" t="s">
        <v>111</v>
      </c>
      <c r="EO78" s="132" t="s">
        <v>111</v>
      </c>
      <c r="EP78" s="132" t="s">
        <v>111</v>
      </c>
      <c r="EQ78" s="132" t="s">
        <v>111</v>
      </c>
      <c r="ER78" s="132" t="s">
        <v>111</v>
      </c>
      <c r="ES78" s="132" t="s">
        <v>111</v>
      </c>
      <c r="ET78" s="132" t="s">
        <v>115</v>
      </c>
      <c r="EU78" s="132" t="s">
        <v>111</v>
      </c>
      <c r="EV78" s="132" t="s">
        <v>111</v>
      </c>
      <c r="EW78" s="132" t="s">
        <v>111</v>
      </c>
      <c r="EX78" s="132" t="s">
        <v>111</v>
      </c>
      <c r="EY78" s="132" t="s">
        <v>115</v>
      </c>
      <c r="EZ78" s="132" t="s">
        <v>111</v>
      </c>
      <c r="FA78" s="132" t="s">
        <v>111</v>
      </c>
      <c r="FB78" s="132" t="s">
        <v>111</v>
      </c>
      <c r="FC78" s="132" t="s">
        <v>111</v>
      </c>
      <c r="FD78" s="132" t="s">
        <v>111</v>
      </c>
      <c r="FE78" s="132" t="s">
        <v>111</v>
      </c>
      <c r="FF78" s="132" t="s">
        <v>111</v>
      </c>
      <c r="FG78" s="132" t="s">
        <v>111</v>
      </c>
      <c r="FH78" s="132" t="s">
        <v>111</v>
      </c>
      <c r="FI78" s="136"/>
      <c r="FJ78" s="138" t="str">
        <f t="shared" si="216"/>
        <v>CUMPLE</v>
      </c>
      <c r="FK78" s="138" t="str">
        <f t="shared" si="217"/>
        <v>CUMPLE</v>
      </c>
      <c r="FL78" s="138" t="str">
        <f t="shared" si="218"/>
        <v>CUMPLE</v>
      </c>
      <c r="FM78" s="138" t="str">
        <f t="shared" si="219"/>
        <v>CUMPLE</v>
      </c>
      <c r="FN78" s="138" t="str">
        <f t="shared" si="220"/>
        <v>CUMPLE</v>
      </c>
      <c r="FO78" s="138" t="str">
        <f t="shared" si="221"/>
        <v>CUMPLE</v>
      </c>
      <c r="FP78" s="138" t="str">
        <f t="shared" si="222"/>
        <v>CUMPLE</v>
      </c>
      <c r="FQ78" s="138" t="str">
        <f t="shared" si="223"/>
        <v>NO CUMPLE</v>
      </c>
      <c r="FR78" s="138" t="str">
        <f t="shared" si="224"/>
        <v>CUMPLE</v>
      </c>
      <c r="FS78" s="138" t="str">
        <f t="shared" si="225"/>
        <v>CUMPLE</v>
      </c>
      <c r="FT78" s="138" t="str">
        <f t="shared" si="226"/>
        <v>CUMPLE</v>
      </c>
      <c r="FU78" s="138" t="str">
        <f t="shared" si="227"/>
        <v>CUMPLE</v>
      </c>
      <c r="FV78" s="138" t="str">
        <f t="shared" si="228"/>
        <v>NO CUMPLE</v>
      </c>
      <c r="FW78" s="138" t="str">
        <f t="shared" si="229"/>
        <v>CUMPLE</v>
      </c>
      <c r="FX78" s="138" t="str">
        <f t="shared" si="230"/>
        <v>CUMPLE</v>
      </c>
      <c r="FY78" s="138" t="str">
        <f t="shared" si="231"/>
        <v>CUMPLE</v>
      </c>
      <c r="FZ78" s="138" t="str">
        <f t="shared" si="232"/>
        <v>NO CUMPLE</v>
      </c>
      <c r="GA78" s="138" t="str">
        <f t="shared" si="233"/>
        <v>NO CUMPLE</v>
      </c>
      <c r="GB78" s="138" t="str">
        <f t="shared" si="234"/>
        <v>CUMPLE</v>
      </c>
      <c r="GC78" s="138" t="str">
        <f t="shared" si="235"/>
        <v>NO CUMPLE</v>
      </c>
      <c r="GD78" s="138" t="str">
        <f t="shared" si="236"/>
        <v>CUMPLE</v>
      </c>
      <c r="GE78" s="138" t="str">
        <f t="shared" si="237"/>
        <v>CUMPLE</v>
      </c>
      <c r="GF78" s="138" t="str">
        <f t="shared" si="238"/>
        <v>CUMPLE</v>
      </c>
      <c r="GG78" s="138" t="str">
        <f t="shared" si="239"/>
        <v>CUMPLE</v>
      </c>
      <c r="GH78" s="138" t="str">
        <f t="shared" si="240"/>
        <v>NO CUMPLE</v>
      </c>
      <c r="GI78" s="138" t="str">
        <f t="shared" si="241"/>
        <v>CUMPLE</v>
      </c>
      <c r="GJ78" s="138" t="str">
        <f t="shared" si="242"/>
        <v>CUMPLE</v>
      </c>
      <c r="GK78" s="138" t="str">
        <f t="shared" si="243"/>
        <v>NO CUMPLE</v>
      </c>
      <c r="GL78" s="138" t="str">
        <f t="shared" si="244"/>
        <v>CUMPLE</v>
      </c>
      <c r="GM78" s="138" t="str">
        <f t="shared" si="245"/>
        <v>NO CUMPLE</v>
      </c>
      <c r="GN78" s="138" t="str">
        <f t="shared" si="246"/>
        <v>CUMPLE</v>
      </c>
      <c r="GO78" s="138" t="str">
        <f t="shared" si="247"/>
        <v>CUMPLE</v>
      </c>
      <c r="GP78" s="138" t="str">
        <f t="shared" si="248"/>
        <v>CUMPLE</v>
      </c>
      <c r="GQ78" s="138" t="str">
        <f t="shared" si="249"/>
        <v>CUMPLE</v>
      </c>
      <c r="GR78" s="138" t="str">
        <f t="shared" si="250"/>
        <v>CUMPLE</v>
      </c>
      <c r="GS78" s="138" t="str">
        <f t="shared" si="251"/>
        <v>CUMPLE</v>
      </c>
      <c r="GT78" s="138" t="str">
        <f t="shared" si="252"/>
        <v>CUMPLE</v>
      </c>
      <c r="GU78" s="138" t="str">
        <f t="shared" si="253"/>
        <v>CUMPLE</v>
      </c>
      <c r="GV78" s="138" t="str">
        <f t="shared" si="254"/>
        <v>CUMPLE</v>
      </c>
      <c r="GW78" s="141"/>
      <c r="GX78" s="124" t="s">
        <v>369</v>
      </c>
      <c r="GY78" s="124" t="s">
        <v>369</v>
      </c>
      <c r="GZ78" s="124" t="s">
        <v>369</v>
      </c>
      <c r="HA78" s="124" t="s">
        <v>111</v>
      </c>
      <c r="HB78" s="124" t="s">
        <v>369</v>
      </c>
      <c r="HC78" s="124" t="s">
        <v>369</v>
      </c>
      <c r="HD78" s="124" t="s">
        <v>369</v>
      </c>
      <c r="HE78" s="124" t="s">
        <v>369</v>
      </c>
      <c r="HF78" s="124" t="s">
        <v>369</v>
      </c>
      <c r="HG78" s="124" t="s">
        <v>369</v>
      </c>
      <c r="HH78" s="124" t="s">
        <v>369</v>
      </c>
      <c r="HI78" s="124" t="s">
        <v>369</v>
      </c>
      <c r="HJ78" s="124" t="s">
        <v>369</v>
      </c>
      <c r="HK78" s="124" t="s">
        <v>369</v>
      </c>
      <c r="HL78" s="124" t="s">
        <v>369</v>
      </c>
      <c r="HM78" s="124" t="s">
        <v>369</v>
      </c>
      <c r="HN78" s="124" t="s">
        <v>369</v>
      </c>
      <c r="HO78" s="124" t="s">
        <v>369</v>
      </c>
      <c r="HP78" s="124" t="s">
        <v>369</v>
      </c>
      <c r="HQ78" s="124" t="s">
        <v>369</v>
      </c>
      <c r="HR78" s="124" t="s">
        <v>369</v>
      </c>
      <c r="HS78" s="124" t="s">
        <v>369</v>
      </c>
      <c r="HT78" s="124" t="s">
        <v>369</v>
      </c>
      <c r="HU78" s="124" t="s">
        <v>369</v>
      </c>
      <c r="HV78" s="124" t="s">
        <v>369</v>
      </c>
      <c r="HW78" s="124" t="s">
        <v>369</v>
      </c>
      <c r="HX78" s="124" t="s">
        <v>369</v>
      </c>
      <c r="HY78" s="124" t="s">
        <v>111</v>
      </c>
      <c r="HZ78" s="124" t="s">
        <v>369</v>
      </c>
      <c r="IA78" s="124" t="s">
        <v>369</v>
      </c>
      <c r="IB78" s="124" t="s">
        <v>369</v>
      </c>
      <c r="IC78" s="124" t="s">
        <v>369</v>
      </c>
      <c r="ID78" s="124" t="s">
        <v>369</v>
      </c>
      <c r="IE78" s="124" t="s">
        <v>369</v>
      </c>
      <c r="IF78" s="124" t="s">
        <v>369</v>
      </c>
      <c r="IG78" s="124" t="s">
        <v>369</v>
      </c>
      <c r="IH78" s="124" t="s">
        <v>369</v>
      </c>
      <c r="II78" s="124" t="s">
        <v>111</v>
      </c>
      <c r="IJ78" s="124" t="s">
        <v>369</v>
      </c>
      <c r="IK78" s="142"/>
      <c r="IL78" s="154" t="s">
        <v>369</v>
      </c>
      <c r="IM78" s="154" t="s">
        <v>369</v>
      </c>
      <c r="IN78" s="154" t="s">
        <v>369</v>
      </c>
      <c r="IO78" s="181" t="s">
        <v>115</v>
      </c>
      <c r="IP78" s="154" t="s">
        <v>369</v>
      </c>
      <c r="IQ78" s="154" t="s">
        <v>369</v>
      </c>
      <c r="IR78" s="154" t="s">
        <v>369</v>
      </c>
      <c r="IS78" s="154" t="s">
        <v>369</v>
      </c>
      <c r="IT78" s="154" t="s">
        <v>369</v>
      </c>
      <c r="IU78" s="154" t="s">
        <v>369</v>
      </c>
      <c r="IV78" s="154" t="s">
        <v>369</v>
      </c>
      <c r="IW78" s="154" t="s">
        <v>369</v>
      </c>
      <c r="IX78" s="154" t="s">
        <v>369</v>
      </c>
      <c r="IY78" s="154" t="s">
        <v>369</v>
      </c>
      <c r="IZ78" s="154" t="s">
        <v>369</v>
      </c>
      <c r="JA78" s="154" t="s">
        <v>369</v>
      </c>
      <c r="JB78" s="154" t="s">
        <v>369</v>
      </c>
      <c r="JC78" s="154" t="s">
        <v>369</v>
      </c>
      <c r="JD78" s="154" t="s">
        <v>369</v>
      </c>
      <c r="JE78" s="154" t="s">
        <v>369</v>
      </c>
      <c r="JF78" s="154" t="s">
        <v>369</v>
      </c>
      <c r="JG78" s="154" t="s">
        <v>369</v>
      </c>
      <c r="JH78" s="154" t="s">
        <v>369</v>
      </c>
      <c r="JI78" s="154" t="s">
        <v>369</v>
      </c>
      <c r="JJ78" s="154" t="s">
        <v>369</v>
      </c>
      <c r="JK78" s="154" t="s">
        <v>369</v>
      </c>
      <c r="JL78" s="154" t="s">
        <v>369</v>
      </c>
      <c r="JM78" s="159" t="s">
        <v>111</v>
      </c>
      <c r="JN78" s="154" t="s">
        <v>369</v>
      </c>
      <c r="JO78" s="154" t="s">
        <v>369</v>
      </c>
      <c r="JP78" s="154" t="s">
        <v>369</v>
      </c>
      <c r="JQ78" s="154" t="s">
        <v>369</v>
      </c>
      <c r="JR78" s="154" t="s">
        <v>369</v>
      </c>
      <c r="JS78" s="154" t="s">
        <v>369</v>
      </c>
      <c r="JT78" s="154" t="s">
        <v>369</v>
      </c>
      <c r="JU78" s="154" t="s">
        <v>369</v>
      </c>
      <c r="JV78" s="154" t="s">
        <v>369</v>
      </c>
      <c r="JW78" s="159" t="s">
        <v>111</v>
      </c>
      <c r="JX78" s="154" t="s">
        <v>369</v>
      </c>
      <c r="JY78" s="164"/>
      <c r="JZ78" s="166" t="str">
        <f t="shared" si="255"/>
        <v/>
      </c>
      <c r="KA78" s="166" t="str">
        <f t="shared" si="256"/>
        <v/>
      </c>
      <c r="KB78" s="166" t="str">
        <f t="shared" si="257"/>
        <v/>
      </c>
      <c r="KC78" s="166" t="str">
        <f t="shared" si="258"/>
        <v/>
      </c>
      <c r="KD78" s="166" t="str">
        <f t="shared" si="259"/>
        <v/>
      </c>
      <c r="KE78" s="166" t="str">
        <f t="shared" si="260"/>
        <v/>
      </c>
      <c r="KF78" s="166" t="str">
        <f t="shared" si="261"/>
        <v/>
      </c>
      <c r="KG78" s="166" t="str">
        <f t="shared" si="262"/>
        <v/>
      </c>
      <c r="KH78" s="166" t="str">
        <f t="shared" si="263"/>
        <v/>
      </c>
      <c r="KI78" s="166" t="str">
        <f t="shared" si="264"/>
        <v/>
      </c>
      <c r="KJ78" s="166" t="str">
        <f t="shared" si="265"/>
        <v/>
      </c>
      <c r="KK78" s="166" t="str">
        <f t="shared" si="266"/>
        <v/>
      </c>
      <c r="KL78" s="166" t="str">
        <f t="shared" si="267"/>
        <v/>
      </c>
      <c r="KM78" s="166" t="str">
        <f t="shared" si="268"/>
        <v/>
      </c>
      <c r="KN78" s="166" t="str">
        <f t="shared" si="269"/>
        <v/>
      </c>
      <c r="KO78" s="166" t="str">
        <f t="shared" si="270"/>
        <v/>
      </c>
      <c r="KP78" s="166" t="str">
        <f t="shared" si="271"/>
        <v/>
      </c>
      <c r="KQ78" s="166" t="str">
        <f t="shared" si="272"/>
        <v/>
      </c>
      <c r="KR78" s="166" t="str">
        <f t="shared" si="273"/>
        <v/>
      </c>
      <c r="KS78" s="166" t="str">
        <f t="shared" si="274"/>
        <v/>
      </c>
      <c r="KT78" s="166" t="str">
        <f t="shared" si="275"/>
        <v/>
      </c>
      <c r="KU78" s="166" t="str">
        <f t="shared" si="276"/>
        <v/>
      </c>
      <c r="KV78" s="166" t="str">
        <f t="shared" si="277"/>
        <v/>
      </c>
      <c r="KW78" s="166" t="str">
        <f t="shared" si="278"/>
        <v/>
      </c>
      <c r="KX78" s="166" t="str">
        <f t="shared" si="279"/>
        <v/>
      </c>
      <c r="KY78" s="166" t="str">
        <f t="shared" si="280"/>
        <v/>
      </c>
      <c r="KZ78" s="166" t="str">
        <f t="shared" si="281"/>
        <v/>
      </c>
      <c r="LA78" s="166" t="str">
        <f t="shared" si="282"/>
        <v/>
      </c>
      <c r="LB78" s="166" t="str">
        <f t="shared" si="283"/>
        <v/>
      </c>
      <c r="LC78" s="166" t="str">
        <f t="shared" si="284"/>
        <v/>
      </c>
      <c r="LD78" s="166" t="str">
        <f t="shared" si="285"/>
        <v/>
      </c>
      <c r="LE78" s="166" t="str">
        <f t="shared" si="286"/>
        <v/>
      </c>
      <c r="LF78" s="166" t="str">
        <f t="shared" si="287"/>
        <v/>
      </c>
      <c r="LG78" s="166" t="str">
        <f t="shared" si="288"/>
        <v/>
      </c>
      <c r="LH78" s="166" t="str">
        <f t="shared" si="289"/>
        <v/>
      </c>
      <c r="LI78" s="166" t="str">
        <f t="shared" si="290"/>
        <v/>
      </c>
      <c r="LJ78" s="166" t="str">
        <f t="shared" si="291"/>
        <v/>
      </c>
      <c r="LK78" s="166">
        <f t="shared" si="292"/>
        <v>61761000</v>
      </c>
      <c r="LL78" s="166" t="str">
        <f t="shared" si="293"/>
        <v/>
      </c>
      <c r="LM78" s="168">
        <f t="shared" si="294"/>
        <v>61761000</v>
      </c>
      <c r="LN78" s="115"/>
      <c r="LO78" s="115"/>
      <c r="LP78" s="115"/>
      <c r="LQ78" s="115">
        <v>61</v>
      </c>
      <c r="LR78" s="115"/>
      <c r="LS78" s="115"/>
      <c r="LT78" s="115"/>
      <c r="LU78" s="115"/>
      <c r="LV78" s="115"/>
      <c r="LW78" s="115"/>
      <c r="LX78" s="115"/>
      <c r="LY78" s="115"/>
      <c r="LZ78" s="115"/>
      <c r="MA78" s="115"/>
      <c r="MB78" s="115"/>
      <c r="MC78" s="115"/>
      <c r="MD78" s="115"/>
      <c r="ME78" s="115"/>
      <c r="MF78" s="115"/>
      <c r="MG78" s="115"/>
      <c r="MH78" s="115"/>
      <c r="MI78" s="115"/>
      <c r="MJ78" s="115"/>
      <c r="MK78" s="115"/>
      <c r="ML78" s="115"/>
      <c r="MM78" s="115"/>
      <c r="MN78" s="115"/>
      <c r="MO78" s="115">
        <v>61</v>
      </c>
      <c r="MP78" s="115"/>
      <c r="MQ78" s="115"/>
      <c r="MR78" s="115"/>
      <c r="MS78" s="115"/>
      <c r="MT78" s="115"/>
      <c r="MU78" s="115"/>
      <c r="MV78" s="115"/>
      <c r="MW78" s="115"/>
      <c r="MX78" s="115"/>
      <c r="MY78" s="115">
        <v>61</v>
      </c>
      <c r="MZ78" s="115"/>
      <c r="NA78" s="142"/>
      <c r="NB78" s="115">
        <f t="shared" si="295"/>
        <v>0</v>
      </c>
      <c r="NC78" s="115">
        <f t="shared" si="296"/>
        <v>0</v>
      </c>
      <c r="ND78" s="115">
        <f t="shared" si="297"/>
        <v>0</v>
      </c>
      <c r="NE78" s="115">
        <f t="shared" si="298"/>
        <v>55</v>
      </c>
      <c r="NF78" s="115">
        <f t="shared" si="299"/>
        <v>0</v>
      </c>
      <c r="NG78" s="115">
        <f t="shared" si="300"/>
        <v>0</v>
      </c>
      <c r="NH78" s="115">
        <f t="shared" si="301"/>
        <v>0</v>
      </c>
      <c r="NI78" s="115">
        <f t="shared" si="302"/>
        <v>0</v>
      </c>
      <c r="NJ78" s="115">
        <f t="shared" si="303"/>
        <v>0</v>
      </c>
      <c r="NK78" s="115">
        <f t="shared" si="304"/>
        <v>0</v>
      </c>
      <c r="NL78" s="115">
        <f t="shared" si="305"/>
        <v>0</v>
      </c>
      <c r="NM78" s="115">
        <f t="shared" si="306"/>
        <v>0</v>
      </c>
      <c r="NN78" s="115">
        <f t="shared" si="307"/>
        <v>0</v>
      </c>
      <c r="NO78" s="115">
        <f t="shared" si="308"/>
        <v>0</v>
      </c>
      <c r="NP78" s="115">
        <f t="shared" si="309"/>
        <v>0</v>
      </c>
      <c r="NQ78" s="115">
        <f t="shared" si="310"/>
        <v>0</v>
      </c>
      <c r="NR78" s="115">
        <f t="shared" si="311"/>
        <v>0</v>
      </c>
      <c r="NS78" s="115">
        <f t="shared" si="312"/>
        <v>0</v>
      </c>
      <c r="NT78" s="115">
        <f t="shared" si="313"/>
        <v>0</v>
      </c>
      <c r="NU78" s="115">
        <f t="shared" si="314"/>
        <v>0</v>
      </c>
      <c r="NV78" s="115">
        <f t="shared" si="315"/>
        <v>0</v>
      </c>
      <c r="NW78" s="115">
        <f t="shared" si="316"/>
        <v>0</v>
      </c>
      <c r="NX78" s="115">
        <f t="shared" si="317"/>
        <v>0</v>
      </c>
      <c r="NY78" s="115">
        <f t="shared" si="318"/>
        <v>0</v>
      </c>
      <c r="NZ78" s="115">
        <f t="shared" si="319"/>
        <v>0</v>
      </c>
      <c r="OA78" s="115">
        <f t="shared" si="320"/>
        <v>0</v>
      </c>
      <c r="OB78" s="115">
        <f t="shared" si="321"/>
        <v>0</v>
      </c>
      <c r="OC78" s="115">
        <f t="shared" si="322"/>
        <v>55</v>
      </c>
      <c r="OD78" s="115">
        <f t="shared" si="323"/>
        <v>0</v>
      </c>
      <c r="OE78" s="115">
        <f t="shared" si="324"/>
        <v>0</v>
      </c>
      <c r="OF78" s="115">
        <f t="shared" si="325"/>
        <v>0</v>
      </c>
      <c r="OG78" s="115">
        <f t="shared" si="326"/>
        <v>0</v>
      </c>
      <c r="OH78" s="115">
        <f t="shared" si="327"/>
        <v>0</v>
      </c>
      <c r="OI78" s="115">
        <f t="shared" si="328"/>
        <v>0</v>
      </c>
      <c r="OJ78" s="115">
        <f t="shared" si="329"/>
        <v>0</v>
      </c>
      <c r="OK78" s="115">
        <f t="shared" si="330"/>
        <v>0</v>
      </c>
      <c r="OL78" s="115">
        <f t="shared" si="331"/>
        <v>0</v>
      </c>
      <c r="OM78" s="115">
        <f t="shared" si="332"/>
        <v>55</v>
      </c>
      <c r="ON78" s="115">
        <f t="shared" si="333"/>
        <v>0</v>
      </c>
      <c r="OO78" s="142"/>
      <c r="OP78" s="170" t="str">
        <f t="shared" si="334"/>
        <v/>
      </c>
      <c r="OQ78" s="170" t="str">
        <f t="shared" si="335"/>
        <v/>
      </c>
      <c r="OR78" s="170" t="str">
        <f t="shared" si="336"/>
        <v/>
      </c>
      <c r="OS78" s="170" t="str">
        <f t="shared" si="337"/>
        <v/>
      </c>
      <c r="OT78" s="170" t="str">
        <f t="shared" si="338"/>
        <v/>
      </c>
      <c r="OU78" s="170" t="str">
        <f t="shared" si="339"/>
        <v/>
      </c>
      <c r="OV78" s="170" t="str">
        <f t="shared" si="340"/>
        <v/>
      </c>
      <c r="OW78" s="170" t="str">
        <f t="shared" si="341"/>
        <v/>
      </c>
      <c r="OX78" s="170" t="str">
        <f t="shared" si="342"/>
        <v/>
      </c>
      <c r="OY78" s="170" t="str">
        <f t="shared" si="343"/>
        <v/>
      </c>
      <c r="OZ78" s="170" t="str">
        <f t="shared" si="344"/>
        <v/>
      </c>
      <c r="PA78" s="170" t="str">
        <f t="shared" si="345"/>
        <v/>
      </c>
      <c r="PB78" s="170" t="str">
        <f t="shared" si="346"/>
        <v/>
      </c>
      <c r="PC78" s="170" t="str">
        <f t="shared" si="347"/>
        <v/>
      </c>
      <c r="PD78" s="170" t="str">
        <f t="shared" si="348"/>
        <v/>
      </c>
      <c r="PE78" s="170" t="str">
        <f t="shared" si="349"/>
        <v/>
      </c>
      <c r="PF78" s="170" t="str">
        <f t="shared" si="350"/>
        <v/>
      </c>
      <c r="PG78" s="170" t="str">
        <f t="shared" si="351"/>
        <v/>
      </c>
      <c r="PH78" s="170" t="str">
        <f t="shared" si="352"/>
        <v/>
      </c>
      <c r="PI78" s="170" t="str">
        <f t="shared" si="353"/>
        <v/>
      </c>
      <c r="PJ78" s="170" t="str">
        <f t="shared" si="354"/>
        <v/>
      </c>
      <c r="PK78" s="170" t="str">
        <f t="shared" si="355"/>
        <v/>
      </c>
      <c r="PL78" s="170" t="str">
        <f t="shared" si="356"/>
        <v/>
      </c>
      <c r="PM78" s="170" t="str">
        <f t="shared" si="357"/>
        <v/>
      </c>
      <c r="PN78" s="170" t="str">
        <f t="shared" si="358"/>
        <v/>
      </c>
      <c r="PO78" s="170" t="str">
        <f t="shared" si="359"/>
        <v/>
      </c>
      <c r="PP78" s="170" t="str">
        <f t="shared" si="360"/>
        <v/>
      </c>
      <c r="PQ78" s="170" t="str">
        <f t="shared" si="361"/>
        <v/>
      </c>
      <c r="PR78" s="170" t="str">
        <f t="shared" si="362"/>
        <v/>
      </c>
      <c r="PS78" s="170" t="str">
        <f t="shared" si="363"/>
        <v/>
      </c>
      <c r="PT78" s="170" t="str">
        <f t="shared" si="364"/>
        <v/>
      </c>
      <c r="PU78" s="170" t="str">
        <f t="shared" si="365"/>
        <v/>
      </c>
      <c r="PV78" s="170" t="str">
        <f t="shared" si="366"/>
        <v/>
      </c>
      <c r="PW78" s="170" t="str">
        <f t="shared" si="367"/>
        <v/>
      </c>
      <c r="PX78" s="170" t="str">
        <f t="shared" si="368"/>
        <v/>
      </c>
      <c r="PY78" s="170" t="str">
        <f t="shared" si="369"/>
        <v/>
      </c>
      <c r="PZ78" s="170" t="str">
        <f t="shared" si="370"/>
        <v/>
      </c>
      <c r="QA78" s="170">
        <f t="shared" si="371"/>
        <v>45</v>
      </c>
      <c r="QB78" s="170" t="str">
        <f t="shared" si="372"/>
        <v/>
      </c>
      <c r="QC78" s="172"/>
      <c r="QD78" s="171" t="str">
        <f t="shared" si="373"/>
        <v/>
      </c>
      <c r="QE78" s="172" t="str">
        <f t="shared" si="374"/>
        <v/>
      </c>
      <c r="QF78" s="172" t="str">
        <f t="shared" si="375"/>
        <v/>
      </c>
      <c r="QG78" s="172" t="str">
        <f t="shared" si="376"/>
        <v/>
      </c>
      <c r="QH78" s="172" t="str">
        <f t="shared" si="377"/>
        <v/>
      </c>
      <c r="QI78" s="172" t="str">
        <f t="shared" si="378"/>
        <v/>
      </c>
      <c r="QJ78" s="172" t="str">
        <f t="shared" si="379"/>
        <v/>
      </c>
      <c r="QK78" s="172" t="str">
        <f t="shared" si="380"/>
        <v/>
      </c>
      <c r="QL78" s="172" t="str">
        <f t="shared" si="381"/>
        <v/>
      </c>
      <c r="QM78" s="172" t="str">
        <f t="shared" si="382"/>
        <v/>
      </c>
      <c r="QN78" s="172" t="str">
        <f t="shared" si="383"/>
        <v/>
      </c>
      <c r="QO78" s="172" t="str">
        <f t="shared" si="384"/>
        <v/>
      </c>
      <c r="QP78" s="172" t="str">
        <f t="shared" si="385"/>
        <v/>
      </c>
      <c r="QQ78" s="172" t="str">
        <f t="shared" si="386"/>
        <v/>
      </c>
      <c r="QR78" s="172" t="str">
        <f t="shared" si="387"/>
        <v/>
      </c>
      <c r="QS78" s="172" t="str">
        <f t="shared" si="388"/>
        <v/>
      </c>
      <c r="QT78" s="172" t="str">
        <f t="shared" si="389"/>
        <v/>
      </c>
      <c r="QU78" s="172" t="str">
        <f t="shared" si="390"/>
        <v/>
      </c>
      <c r="QV78" s="172" t="str">
        <f t="shared" si="391"/>
        <v/>
      </c>
      <c r="QW78" s="172" t="str">
        <f t="shared" si="392"/>
        <v/>
      </c>
      <c r="QX78" s="172" t="str">
        <f t="shared" si="393"/>
        <v/>
      </c>
      <c r="QY78" s="172" t="str">
        <f t="shared" si="394"/>
        <v/>
      </c>
      <c r="QZ78" s="172" t="str">
        <f t="shared" si="395"/>
        <v/>
      </c>
      <c r="RA78" s="172" t="str">
        <f t="shared" si="396"/>
        <v/>
      </c>
      <c r="RB78" s="172" t="str">
        <f t="shared" si="397"/>
        <v/>
      </c>
      <c r="RC78" s="172" t="str">
        <f t="shared" si="398"/>
        <v/>
      </c>
      <c r="RD78" s="172" t="str">
        <f t="shared" si="399"/>
        <v/>
      </c>
      <c r="RE78" s="172" t="str">
        <f t="shared" si="400"/>
        <v/>
      </c>
      <c r="RF78" s="172" t="str">
        <f t="shared" si="401"/>
        <v/>
      </c>
      <c r="RG78" s="172" t="str">
        <f t="shared" si="402"/>
        <v/>
      </c>
      <c r="RH78" s="172" t="str">
        <f t="shared" si="403"/>
        <v/>
      </c>
      <c r="RI78" s="172" t="str">
        <f t="shared" si="404"/>
        <v/>
      </c>
      <c r="RJ78" s="172" t="str">
        <f t="shared" si="405"/>
        <v/>
      </c>
      <c r="RK78" s="172" t="str">
        <f t="shared" si="406"/>
        <v/>
      </c>
      <c r="RL78" s="172" t="str">
        <f t="shared" si="407"/>
        <v/>
      </c>
      <c r="RM78" s="172" t="str">
        <f t="shared" si="408"/>
        <v/>
      </c>
      <c r="RN78" s="172" t="str">
        <f t="shared" si="409"/>
        <v/>
      </c>
      <c r="RO78" s="172">
        <f t="shared" si="410"/>
        <v>100</v>
      </c>
      <c r="RP78" s="172" t="str">
        <f t="shared" si="411"/>
        <v/>
      </c>
      <c r="RQ78" s="173">
        <f t="shared" si="412"/>
        <v>100</v>
      </c>
      <c r="RR78" s="21" t="str">
        <f t="shared" si="413"/>
        <v/>
      </c>
      <c r="RS78" s="21" t="str">
        <f t="shared" si="414"/>
        <v/>
      </c>
      <c r="RT78" s="21" t="str">
        <f t="shared" si="415"/>
        <v/>
      </c>
      <c r="RU78" s="21" t="str">
        <f t="shared" si="416"/>
        <v/>
      </c>
      <c r="RV78" s="21" t="str">
        <f t="shared" si="417"/>
        <v/>
      </c>
      <c r="RW78" s="21" t="str">
        <f t="shared" si="418"/>
        <v>TECNIGEN</v>
      </c>
      <c r="RX78" s="174" t="str">
        <f t="shared" si="419"/>
        <v>TECNIGEN</v>
      </c>
      <c r="RY78" s="175" t="str">
        <f t="shared" si="420"/>
        <v/>
      </c>
      <c r="RZ78" s="175" t="str">
        <f t="shared" si="421"/>
        <v/>
      </c>
      <c r="SA78" s="175" t="str">
        <f t="shared" si="422"/>
        <v/>
      </c>
      <c r="SB78" s="175" t="str">
        <f t="shared" si="423"/>
        <v/>
      </c>
      <c r="SC78" s="175" t="str">
        <f t="shared" si="424"/>
        <v/>
      </c>
      <c r="SD78" s="175">
        <f t="shared" si="425"/>
        <v>61761000</v>
      </c>
      <c r="SE78" s="175">
        <f t="shared" si="426"/>
        <v>61761000</v>
      </c>
      <c r="SF78" s="176"/>
    </row>
    <row r="79" spans="1:500" ht="14.25" hidden="1">
      <c r="A79" s="75">
        <v>69</v>
      </c>
      <c r="B79" s="83" t="s">
        <v>227</v>
      </c>
      <c r="C79" s="98" t="s">
        <v>252</v>
      </c>
      <c r="D79" s="84" t="s">
        <v>229</v>
      </c>
      <c r="E79" s="76" t="s">
        <v>253</v>
      </c>
      <c r="F79" s="90">
        <v>1</v>
      </c>
      <c r="G79" s="106">
        <v>9645441.4700000007</v>
      </c>
      <c r="H79" s="109" t="s">
        <v>369</v>
      </c>
      <c r="I79" s="109" t="s">
        <v>369</v>
      </c>
      <c r="J79" s="109" t="s">
        <v>369</v>
      </c>
      <c r="K79" s="109" t="s">
        <v>369</v>
      </c>
      <c r="L79" s="109" t="s">
        <v>369</v>
      </c>
      <c r="M79" s="110">
        <v>6545000</v>
      </c>
      <c r="N79" s="110">
        <v>6923707.9800000004</v>
      </c>
      <c r="O79" s="109" t="s">
        <v>369</v>
      </c>
      <c r="P79" s="109" t="s">
        <v>369</v>
      </c>
      <c r="Q79" s="109" t="s">
        <v>369</v>
      </c>
      <c r="R79" s="111">
        <v>9282000</v>
      </c>
      <c r="S79" s="109" t="s">
        <v>369</v>
      </c>
      <c r="T79" s="109" t="s">
        <v>369</v>
      </c>
      <c r="U79" s="109" t="s">
        <v>369</v>
      </c>
      <c r="V79" s="110">
        <v>9345447.2300000004</v>
      </c>
      <c r="W79" s="109" t="s">
        <v>369</v>
      </c>
      <c r="X79" s="109" t="s">
        <v>369</v>
      </c>
      <c r="Y79" s="109" t="s">
        <v>369</v>
      </c>
      <c r="Z79" s="109" t="s">
        <v>369</v>
      </c>
      <c r="AA79" s="109" t="s">
        <v>369</v>
      </c>
      <c r="AB79" s="109" t="s">
        <v>369</v>
      </c>
      <c r="AC79" s="109" t="s">
        <v>369</v>
      </c>
      <c r="AD79" s="109" t="s">
        <v>369</v>
      </c>
      <c r="AE79" s="109" t="s">
        <v>369</v>
      </c>
      <c r="AF79" s="109" t="s">
        <v>369</v>
      </c>
      <c r="AG79" s="109" t="s">
        <v>369</v>
      </c>
      <c r="AH79" s="110">
        <v>9644999.9800000004</v>
      </c>
      <c r="AI79" s="109" t="s">
        <v>369</v>
      </c>
      <c r="AJ79" s="109" t="s">
        <v>369</v>
      </c>
      <c r="AK79" s="109" t="s">
        <v>369</v>
      </c>
      <c r="AL79" s="109" t="s">
        <v>369</v>
      </c>
      <c r="AM79" s="109" t="s">
        <v>369</v>
      </c>
      <c r="AN79" s="109" t="s">
        <v>369</v>
      </c>
      <c r="AO79" s="109" t="s">
        <v>369</v>
      </c>
      <c r="AP79" s="109" t="s">
        <v>369</v>
      </c>
      <c r="AQ79" s="109" t="s">
        <v>369</v>
      </c>
      <c r="AR79" s="109" t="s">
        <v>369</v>
      </c>
      <c r="AS79" s="109" t="s">
        <v>369</v>
      </c>
      <c r="AT79" s="109" t="s">
        <v>369</v>
      </c>
      <c r="AU79" s="144"/>
      <c r="AV79" s="130" t="s">
        <v>111</v>
      </c>
      <c r="AW79" s="130" t="s">
        <v>111</v>
      </c>
      <c r="AX79" s="130" t="s">
        <v>111</v>
      </c>
      <c r="AY79" s="130" t="s">
        <v>111</v>
      </c>
      <c r="AZ79" s="130" t="s">
        <v>111</v>
      </c>
      <c r="BA79" s="130" t="s">
        <v>111</v>
      </c>
      <c r="BB79" s="130" t="s">
        <v>111</v>
      </c>
      <c r="BC79" s="130" t="s">
        <v>115</v>
      </c>
      <c r="BD79" s="130" t="s">
        <v>111</v>
      </c>
      <c r="BE79" s="130" t="s">
        <v>111</v>
      </c>
      <c r="BF79" s="130" t="s">
        <v>111</v>
      </c>
      <c r="BG79" s="130" t="s">
        <v>111</v>
      </c>
      <c r="BH79" s="130" t="s">
        <v>115</v>
      </c>
      <c r="BI79" s="130" t="s">
        <v>111</v>
      </c>
      <c r="BJ79" s="130" t="s">
        <v>111</v>
      </c>
      <c r="BK79" s="130" t="s">
        <v>111</v>
      </c>
      <c r="BL79" s="130" t="s">
        <v>115</v>
      </c>
      <c r="BM79" s="130" t="s">
        <v>115</v>
      </c>
      <c r="BN79" s="130" t="s">
        <v>111</v>
      </c>
      <c r="BO79" s="130" t="s">
        <v>115</v>
      </c>
      <c r="BP79" s="130" t="s">
        <v>111</v>
      </c>
      <c r="BQ79" s="130" t="s">
        <v>111</v>
      </c>
      <c r="BR79" s="130" t="s">
        <v>111</v>
      </c>
      <c r="BS79" s="130" t="s">
        <v>111</v>
      </c>
      <c r="BT79" s="130" t="s">
        <v>111</v>
      </c>
      <c r="BU79" s="130" t="s">
        <v>111</v>
      </c>
      <c r="BV79" s="130" t="s">
        <v>111</v>
      </c>
      <c r="BW79" s="130" t="s">
        <v>111</v>
      </c>
      <c r="BX79" s="130" t="s">
        <v>111</v>
      </c>
      <c r="BY79" s="130" t="s">
        <v>115</v>
      </c>
      <c r="BZ79" s="130" t="s">
        <v>111</v>
      </c>
      <c r="CA79" s="130" t="s">
        <v>111</v>
      </c>
      <c r="CB79" s="130" t="s">
        <v>111</v>
      </c>
      <c r="CC79" s="130" t="s">
        <v>111</v>
      </c>
      <c r="CD79" s="130" t="s">
        <v>111</v>
      </c>
      <c r="CE79" s="130" t="s">
        <v>111</v>
      </c>
      <c r="CF79" s="130" t="s">
        <v>111</v>
      </c>
      <c r="CG79" s="130" t="s">
        <v>111</v>
      </c>
      <c r="CH79" s="130" t="s">
        <v>111</v>
      </c>
      <c r="CI79" s="131" t="s">
        <v>111</v>
      </c>
      <c r="CJ79" s="131" t="s">
        <v>111</v>
      </c>
      <c r="CK79" s="131" t="s">
        <v>111</v>
      </c>
      <c r="CL79" s="131" t="s">
        <v>111</v>
      </c>
      <c r="CM79" s="131" t="s">
        <v>111</v>
      </c>
      <c r="CN79" s="131" t="s">
        <v>111</v>
      </c>
      <c r="CO79" s="131" t="s">
        <v>111</v>
      </c>
      <c r="CP79" s="131" t="s">
        <v>111</v>
      </c>
      <c r="CQ79" s="131" t="s">
        <v>111</v>
      </c>
      <c r="CR79" s="131" t="s">
        <v>111</v>
      </c>
      <c r="CS79" s="131" t="s">
        <v>111</v>
      </c>
      <c r="CT79" s="131" t="s">
        <v>111</v>
      </c>
      <c r="CU79" s="131" t="s">
        <v>115</v>
      </c>
      <c r="CV79" s="131" t="s">
        <v>111</v>
      </c>
      <c r="CW79" s="131" t="s">
        <v>111</v>
      </c>
      <c r="CX79" s="131" t="s">
        <v>111</v>
      </c>
      <c r="CY79" s="131" t="s">
        <v>111</v>
      </c>
      <c r="CZ79" s="131" t="s">
        <v>111</v>
      </c>
      <c r="DA79" s="131" t="s">
        <v>111</v>
      </c>
      <c r="DB79" s="131" t="s">
        <v>111</v>
      </c>
      <c r="DC79" s="131" t="s">
        <v>111</v>
      </c>
      <c r="DD79" s="131" t="s">
        <v>111</v>
      </c>
      <c r="DE79" s="131" t="s">
        <v>111</v>
      </c>
      <c r="DF79" s="131" t="s">
        <v>111</v>
      </c>
      <c r="DG79" s="131" t="s">
        <v>115</v>
      </c>
      <c r="DH79" s="131" t="s">
        <v>111</v>
      </c>
      <c r="DI79" s="131" t="s">
        <v>111</v>
      </c>
      <c r="DJ79" s="131" t="s">
        <v>115</v>
      </c>
      <c r="DK79" s="131" t="s">
        <v>111</v>
      </c>
      <c r="DL79" s="131" t="s">
        <v>111</v>
      </c>
      <c r="DM79" s="131" t="s">
        <v>111</v>
      </c>
      <c r="DN79" s="131" t="s">
        <v>111</v>
      </c>
      <c r="DO79" s="131" t="s">
        <v>111</v>
      </c>
      <c r="DP79" s="131" t="s">
        <v>111</v>
      </c>
      <c r="DQ79" s="131" t="s">
        <v>111</v>
      </c>
      <c r="DR79" s="131" t="s">
        <v>111</v>
      </c>
      <c r="DS79" s="131" t="s">
        <v>111</v>
      </c>
      <c r="DT79" s="131" t="s">
        <v>111</v>
      </c>
      <c r="DU79" s="131" t="s">
        <v>111</v>
      </c>
      <c r="DV79" s="132" t="s">
        <v>111</v>
      </c>
      <c r="DW79" s="132" t="s">
        <v>111</v>
      </c>
      <c r="DX79" s="132" t="s">
        <v>111</v>
      </c>
      <c r="DY79" s="132" t="s">
        <v>111</v>
      </c>
      <c r="DZ79" s="132" t="s">
        <v>111</v>
      </c>
      <c r="EA79" s="132" t="s">
        <v>111</v>
      </c>
      <c r="EB79" s="132" t="s">
        <v>111</v>
      </c>
      <c r="EC79" s="132" t="s">
        <v>111</v>
      </c>
      <c r="ED79" s="132" t="s">
        <v>111</v>
      </c>
      <c r="EE79" s="132" t="s">
        <v>111</v>
      </c>
      <c r="EF79" s="132" t="s">
        <v>111</v>
      </c>
      <c r="EG79" s="132" t="s">
        <v>111</v>
      </c>
      <c r="EH79" s="132" t="s">
        <v>111</v>
      </c>
      <c r="EI79" s="132" t="s">
        <v>111</v>
      </c>
      <c r="EJ79" s="132" t="s">
        <v>111</v>
      </c>
      <c r="EK79" s="132" t="s">
        <v>111</v>
      </c>
      <c r="EL79" s="132" t="s">
        <v>111</v>
      </c>
      <c r="EM79" s="132" t="s">
        <v>111</v>
      </c>
      <c r="EN79" s="132" t="s">
        <v>111</v>
      </c>
      <c r="EO79" s="132" t="s">
        <v>111</v>
      </c>
      <c r="EP79" s="132" t="s">
        <v>111</v>
      </c>
      <c r="EQ79" s="132" t="s">
        <v>111</v>
      </c>
      <c r="ER79" s="132" t="s">
        <v>111</v>
      </c>
      <c r="ES79" s="132" t="s">
        <v>111</v>
      </c>
      <c r="ET79" s="132" t="s">
        <v>115</v>
      </c>
      <c r="EU79" s="132" t="s">
        <v>111</v>
      </c>
      <c r="EV79" s="132" t="s">
        <v>111</v>
      </c>
      <c r="EW79" s="132" t="s">
        <v>111</v>
      </c>
      <c r="EX79" s="132" t="s">
        <v>111</v>
      </c>
      <c r="EY79" s="132" t="s">
        <v>115</v>
      </c>
      <c r="EZ79" s="132" t="s">
        <v>111</v>
      </c>
      <c r="FA79" s="132" t="s">
        <v>111</v>
      </c>
      <c r="FB79" s="132" t="s">
        <v>111</v>
      </c>
      <c r="FC79" s="132" t="s">
        <v>111</v>
      </c>
      <c r="FD79" s="132" t="s">
        <v>111</v>
      </c>
      <c r="FE79" s="132" t="s">
        <v>111</v>
      </c>
      <c r="FF79" s="132" t="s">
        <v>111</v>
      </c>
      <c r="FG79" s="132" t="s">
        <v>111</v>
      </c>
      <c r="FH79" s="132" t="s">
        <v>111</v>
      </c>
      <c r="FI79" s="136"/>
      <c r="FJ79" s="138" t="str">
        <f t="shared" si="216"/>
        <v>CUMPLE</v>
      </c>
      <c r="FK79" s="138" t="str">
        <f t="shared" si="217"/>
        <v>CUMPLE</v>
      </c>
      <c r="FL79" s="138" t="str">
        <f t="shared" si="218"/>
        <v>CUMPLE</v>
      </c>
      <c r="FM79" s="138" t="str">
        <f t="shared" si="219"/>
        <v>CUMPLE</v>
      </c>
      <c r="FN79" s="138" t="str">
        <f t="shared" si="220"/>
        <v>CUMPLE</v>
      </c>
      <c r="FO79" s="138" t="str">
        <f t="shared" si="221"/>
        <v>CUMPLE</v>
      </c>
      <c r="FP79" s="138" t="str">
        <f t="shared" si="222"/>
        <v>CUMPLE</v>
      </c>
      <c r="FQ79" s="138" t="str">
        <f t="shared" si="223"/>
        <v>NO CUMPLE</v>
      </c>
      <c r="FR79" s="138" t="str">
        <f t="shared" si="224"/>
        <v>CUMPLE</v>
      </c>
      <c r="FS79" s="138" t="str">
        <f t="shared" si="225"/>
        <v>CUMPLE</v>
      </c>
      <c r="FT79" s="138" t="str">
        <f t="shared" si="226"/>
        <v>CUMPLE</v>
      </c>
      <c r="FU79" s="138" t="str">
        <f t="shared" si="227"/>
        <v>CUMPLE</v>
      </c>
      <c r="FV79" s="138" t="str">
        <f t="shared" si="228"/>
        <v>NO CUMPLE</v>
      </c>
      <c r="FW79" s="138" t="str">
        <f t="shared" si="229"/>
        <v>CUMPLE</v>
      </c>
      <c r="FX79" s="138" t="str">
        <f t="shared" si="230"/>
        <v>CUMPLE</v>
      </c>
      <c r="FY79" s="138" t="str">
        <f t="shared" si="231"/>
        <v>CUMPLE</v>
      </c>
      <c r="FZ79" s="138" t="str">
        <f t="shared" si="232"/>
        <v>NO CUMPLE</v>
      </c>
      <c r="GA79" s="138" t="str">
        <f t="shared" si="233"/>
        <v>NO CUMPLE</v>
      </c>
      <c r="GB79" s="138" t="str">
        <f t="shared" si="234"/>
        <v>CUMPLE</v>
      </c>
      <c r="GC79" s="138" t="str">
        <f t="shared" si="235"/>
        <v>NO CUMPLE</v>
      </c>
      <c r="GD79" s="138" t="str">
        <f t="shared" si="236"/>
        <v>CUMPLE</v>
      </c>
      <c r="GE79" s="138" t="str">
        <f t="shared" si="237"/>
        <v>CUMPLE</v>
      </c>
      <c r="GF79" s="138" t="str">
        <f t="shared" si="238"/>
        <v>CUMPLE</v>
      </c>
      <c r="GG79" s="138" t="str">
        <f t="shared" si="239"/>
        <v>CUMPLE</v>
      </c>
      <c r="GH79" s="138" t="str">
        <f t="shared" si="240"/>
        <v>NO CUMPLE</v>
      </c>
      <c r="GI79" s="138" t="str">
        <f t="shared" si="241"/>
        <v>CUMPLE</v>
      </c>
      <c r="GJ79" s="138" t="str">
        <f t="shared" si="242"/>
        <v>CUMPLE</v>
      </c>
      <c r="GK79" s="138" t="str">
        <f t="shared" si="243"/>
        <v>NO CUMPLE</v>
      </c>
      <c r="GL79" s="138" t="str">
        <f t="shared" si="244"/>
        <v>CUMPLE</v>
      </c>
      <c r="GM79" s="138" t="str">
        <f t="shared" si="245"/>
        <v>NO CUMPLE</v>
      </c>
      <c r="GN79" s="138" t="str">
        <f t="shared" si="246"/>
        <v>CUMPLE</v>
      </c>
      <c r="GO79" s="138" t="str">
        <f t="shared" si="247"/>
        <v>CUMPLE</v>
      </c>
      <c r="GP79" s="138" t="str">
        <f t="shared" si="248"/>
        <v>CUMPLE</v>
      </c>
      <c r="GQ79" s="138" t="str">
        <f t="shared" si="249"/>
        <v>CUMPLE</v>
      </c>
      <c r="GR79" s="138" t="str">
        <f t="shared" si="250"/>
        <v>CUMPLE</v>
      </c>
      <c r="GS79" s="138" t="str">
        <f t="shared" si="251"/>
        <v>CUMPLE</v>
      </c>
      <c r="GT79" s="138" t="str">
        <f t="shared" si="252"/>
        <v>CUMPLE</v>
      </c>
      <c r="GU79" s="138" t="str">
        <f t="shared" si="253"/>
        <v>CUMPLE</v>
      </c>
      <c r="GV79" s="138" t="str">
        <f t="shared" si="254"/>
        <v>CUMPLE</v>
      </c>
      <c r="GW79" s="141"/>
      <c r="GX79" s="124" t="s">
        <v>369</v>
      </c>
      <c r="GY79" s="124" t="s">
        <v>369</v>
      </c>
      <c r="GZ79" s="124" t="s">
        <v>369</v>
      </c>
      <c r="HA79" s="124" t="s">
        <v>369</v>
      </c>
      <c r="HB79" s="124" t="s">
        <v>369</v>
      </c>
      <c r="HC79" s="124" t="s">
        <v>111</v>
      </c>
      <c r="HD79" s="124" t="s">
        <v>111</v>
      </c>
      <c r="HE79" s="124" t="s">
        <v>369</v>
      </c>
      <c r="HF79" s="124" t="s">
        <v>369</v>
      </c>
      <c r="HG79" s="124" t="s">
        <v>369</v>
      </c>
      <c r="HH79" s="124" t="s">
        <v>111</v>
      </c>
      <c r="HI79" s="124" t="s">
        <v>369</v>
      </c>
      <c r="HJ79" s="124" t="s">
        <v>369</v>
      </c>
      <c r="HK79" s="124" t="s">
        <v>369</v>
      </c>
      <c r="HL79" s="124" t="s">
        <v>111</v>
      </c>
      <c r="HM79" s="124" t="s">
        <v>369</v>
      </c>
      <c r="HN79" s="124" t="s">
        <v>369</v>
      </c>
      <c r="HO79" s="124" t="s">
        <v>369</v>
      </c>
      <c r="HP79" s="124" t="s">
        <v>369</v>
      </c>
      <c r="HQ79" s="124" t="s">
        <v>369</v>
      </c>
      <c r="HR79" s="124" t="s">
        <v>369</v>
      </c>
      <c r="HS79" s="124" t="s">
        <v>369</v>
      </c>
      <c r="HT79" s="124" t="s">
        <v>369</v>
      </c>
      <c r="HU79" s="124" t="s">
        <v>369</v>
      </c>
      <c r="HV79" s="124" t="s">
        <v>369</v>
      </c>
      <c r="HW79" s="124" t="s">
        <v>369</v>
      </c>
      <c r="HX79" s="124" t="s">
        <v>111</v>
      </c>
      <c r="HY79" s="124" t="s">
        <v>369</v>
      </c>
      <c r="HZ79" s="124" t="s">
        <v>369</v>
      </c>
      <c r="IA79" s="124" t="s">
        <v>369</v>
      </c>
      <c r="IB79" s="124" t="s">
        <v>369</v>
      </c>
      <c r="IC79" s="124" t="s">
        <v>369</v>
      </c>
      <c r="ID79" s="124" t="s">
        <v>369</v>
      </c>
      <c r="IE79" s="124" t="s">
        <v>369</v>
      </c>
      <c r="IF79" s="124" t="s">
        <v>369</v>
      </c>
      <c r="IG79" s="124" t="s">
        <v>369</v>
      </c>
      <c r="IH79" s="124" t="s">
        <v>369</v>
      </c>
      <c r="II79" s="124" t="s">
        <v>369</v>
      </c>
      <c r="IJ79" s="124" t="s">
        <v>369</v>
      </c>
      <c r="IK79" s="142"/>
      <c r="IL79" s="154" t="s">
        <v>369</v>
      </c>
      <c r="IM79" s="154" t="s">
        <v>369</v>
      </c>
      <c r="IN79" s="154" t="s">
        <v>369</v>
      </c>
      <c r="IO79" s="154" t="s">
        <v>369</v>
      </c>
      <c r="IP79" s="154" t="s">
        <v>369</v>
      </c>
      <c r="IQ79" s="159" t="s">
        <v>111</v>
      </c>
      <c r="IR79" s="159" t="s">
        <v>111</v>
      </c>
      <c r="IS79" s="154" t="s">
        <v>369</v>
      </c>
      <c r="IT79" s="154" t="s">
        <v>369</v>
      </c>
      <c r="IU79" s="154" t="s">
        <v>369</v>
      </c>
      <c r="IV79" s="159" t="s">
        <v>111</v>
      </c>
      <c r="IW79" s="154" t="s">
        <v>369</v>
      </c>
      <c r="IX79" s="154" t="s">
        <v>369</v>
      </c>
      <c r="IY79" s="154" t="s">
        <v>369</v>
      </c>
      <c r="IZ79" s="159" t="s">
        <v>111</v>
      </c>
      <c r="JA79" s="154" t="s">
        <v>369</v>
      </c>
      <c r="JB79" s="154" t="s">
        <v>369</v>
      </c>
      <c r="JC79" s="154" t="s">
        <v>369</v>
      </c>
      <c r="JD79" s="154" t="s">
        <v>369</v>
      </c>
      <c r="JE79" s="154" t="s">
        <v>369</v>
      </c>
      <c r="JF79" s="154" t="s">
        <v>369</v>
      </c>
      <c r="JG79" s="154" t="s">
        <v>369</v>
      </c>
      <c r="JH79" s="154" t="s">
        <v>369</v>
      </c>
      <c r="JI79" s="154" t="s">
        <v>369</v>
      </c>
      <c r="JJ79" s="154" t="s">
        <v>369</v>
      </c>
      <c r="JK79" s="154" t="s">
        <v>369</v>
      </c>
      <c r="JL79" s="159" t="s">
        <v>111</v>
      </c>
      <c r="JM79" s="154" t="s">
        <v>369</v>
      </c>
      <c r="JN79" s="154" t="s">
        <v>369</v>
      </c>
      <c r="JO79" s="154" t="s">
        <v>369</v>
      </c>
      <c r="JP79" s="154" t="s">
        <v>369</v>
      </c>
      <c r="JQ79" s="154" t="s">
        <v>369</v>
      </c>
      <c r="JR79" s="154" t="s">
        <v>369</v>
      </c>
      <c r="JS79" s="154" t="s">
        <v>369</v>
      </c>
      <c r="JT79" s="154" t="s">
        <v>369</v>
      </c>
      <c r="JU79" s="154" t="s">
        <v>369</v>
      </c>
      <c r="JV79" s="154" t="s">
        <v>369</v>
      </c>
      <c r="JW79" s="154" t="s">
        <v>369</v>
      </c>
      <c r="JX79" s="154" t="s">
        <v>369</v>
      </c>
      <c r="JY79" s="164"/>
      <c r="JZ79" s="166" t="str">
        <f t="shared" si="255"/>
        <v/>
      </c>
      <c r="KA79" s="166" t="str">
        <f t="shared" si="256"/>
        <v/>
      </c>
      <c r="KB79" s="166" t="str">
        <f t="shared" si="257"/>
        <v/>
      </c>
      <c r="KC79" s="166" t="str">
        <f t="shared" si="258"/>
        <v/>
      </c>
      <c r="KD79" s="166" t="str">
        <f t="shared" si="259"/>
        <v/>
      </c>
      <c r="KE79" s="166">
        <f t="shared" si="260"/>
        <v>6545000</v>
      </c>
      <c r="KF79" s="166">
        <f t="shared" si="261"/>
        <v>6923707.9800000004</v>
      </c>
      <c r="KG79" s="166" t="str">
        <f t="shared" si="262"/>
        <v/>
      </c>
      <c r="KH79" s="166" t="str">
        <f t="shared" si="263"/>
        <v/>
      </c>
      <c r="KI79" s="166" t="str">
        <f t="shared" si="264"/>
        <v/>
      </c>
      <c r="KJ79" s="166">
        <f t="shared" si="265"/>
        <v>9282000</v>
      </c>
      <c r="KK79" s="166" t="str">
        <f t="shared" si="266"/>
        <v/>
      </c>
      <c r="KL79" s="166" t="str">
        <f t="shared" si="267"/>
        <v/>
      </c>
      <c r="KM79" s="166" t="str">
        <f t="shared" si="268"/>
        <v/>
      </c>
      <c r="KN79" s="166">
        <f t="shared" si="269"/>
        <v>9345447.2300000004</v>
      </c>
      <c r="KO79" s="166" t="str">
        <f t="shared" si="270"/>
        <v/>
      </c>
      <c r="KP79" s="166" t="str">
        <f t="shared" si="271"/>
        <v/>
      </c>
      <c r="KQ79" s="166" t="str">
        <f t="shared" si="272"/>
        <v/>
      </c>
      <c r="KR79" s="166" t="str">
        <f t="shared" si="273"/>
        <v/>
      </c>
      <c r="KS79" s="166" t="str">
        <f t="shared" si="274"/>
        <v/>
      </c>
      <c r="KT79" s="166" t="str">
        <f t="shared" si="275"/>
        <v/>
      </c>
      <c r="KU79" s="166" t="str">
        <f t="shared" si="276"/>
        <v/>
      </c>
      <c r="KV79" s="166" t="str">
        <f t="shared" si="277"/>
        <v/>
      </c>
      <c r="KW79" s="166" t="str">
        <f t="shared" si="278"/>
        <v/>
      </c>
      <c r="KX79" s="166" t="str">
        <f t="shared" si="279"/>
        <v/>
      </c>
      <c r="KY79" s="166" t="str">
        <f t="shared" si="280"/>
        <v/>
      </c>
      <c r="KZ79" s="166">
        <f t="shared" si="281"/>
        <v>9644999.9800000004</v>
      </c>
      <c r="LA79" s="166" t="str">
        <f t="shared" si="282"/>
        <v/>
      </c>
      <c r="LB79" s="166" t="str">
        <f t="shared" si="283"/>
        <v/>
      </c>
      <c r="LC79" s="166" t="str">
        <f t="shared" si="284"/>
        <v/>
      </c>
      <c r="LD79" s="166" t="str">
        <f t="shared" si="285"/>
        <v/>
      </c>
      <c r="LE79" s="166" t="str">
        <f t="shared" si="286"/>
        <v/>
      </c>
      <c r="LF79" s="166" t="str">
        <f t="shared" si="287"/>
        <v/>
      </c>
      <c r="LG79" s="166" t="str">
        <f t="shared" si="288"/>
        <v/>
      </c>
      <c r="LH79" s="166" t="str">
        <f t="shared" si="289"/>
        <v/>
      </c>
      <c r="LI79" s="166" t="str">
        <f t="shared" si="290"/>
        <v/>
      </c>
      <c r="LJ79" s="166" t="str">
        <f t="shared" si="291"/>
        <v/>
      </c>
      <c r="LK79" s="166" t="str">
        <f t="shared" si="292"/>
        <v/>
      </c>
      <c r="LL79" s="166" t="str">
        <f t="shared" si="293"/>
        <v/>
      </c>
      <c r="LM79" s="168">
        <f t="shared" si="294"/>
        <v>6545000</v>
      </c>
      <c r="LN79" s="115"/>
      <c r="LO79" s="115"/>
      <c r="LP79" s="115"/>
      <c r="LQ79" s="115"/>
      <c r="LR79" s="115"/>
      <c r="LS79" s="115">
        <v>61</v>
      </c>
      <c r="LT79" s="115">
        <v>60</v>
      </c>
      <c r="LU79" s="115"/>
      <c r="LV79" s="115"/>
      <c r="LW79" s="115"/>
      <c r="LX79" s="115">
        <v>36</v>
      </c>
      <c r="LY79" s="115"/>
      <c r="LZ79" s="115"/>
      <c r="MA79" s="115"/>
      <c r="MB79" s="115">
        <v>60</v>
      </c>
      <c r="MC79" s="115"/>
      <c r="MD79" s="115"/>
      <c r="ME79" s="115"/>
      <c r="MF79" s="115"/>
      <c r="MG79" s="115"/>
      <c r="MH79" s="115"/>
      <c r="MI79" s="115"/>
      <c r="MJ79" s="115"/>
      <c r="MK79" s="115"/>
      <c r="ML79" s="115"/>
      <c r="MM79" s="115"/>
      <c r="MN79" s="115">
        <v>24</v>
      </c>
      <c r="MO79" s="115"/>
      <c r="MP79" s="115"/>
      <c r="MQ79" s="115"/>
      <c r="MR79" s="115"/>
      <c r="MS79" s="115"/>
      <c r="MT79" s="115"/>
      <c r="MU79" s="115"/>
      <c r="MV79" s="115"/>
      <c r="MW79" s="115"/>
      <c r="MX79" s="115"/>
      <c r="MY79" s="115"/>
      <c r="MZ79" s="115"/>
      <c r="NA79" s="142"/>
      <c r="NB79" s="115">
        <f t="shared" si="295"/>
        <v>0</v>
      </c>
      <c r="NC79" s="115">
        <f t="shared" si="296"/>
        <v>0</v>
      </c>
      <c r="ND79" s="115">
        <f t="shared" si="297"/>
        <v>0</v>
      </c>
      <c r="NE79" s="115">
        <f t="shared" si="298"/>
        <v>0</v>
      </c>
      <c r="NF79" s="115">
        <f t="shared" si="299"/>
        <v>0</v>
      </c>
      <c r="NG79" s="115">
        <f t="shared" si="300"/>
        <v>55</v>
      </c>
      <c r="NH79" s="115">
        <f t="shared" si="301"/>
        <v>55</v>
      </c>
      <c r="NI79" s="115">
        <f t="shared" si="302"/>
        <v>0</v>
      </c>
      <c r="NJ79" s="115">
        <f t="shared" si="303"/>
        <v>0</v>
      </c>
      <c r="NK79" s="115">
        <f t="shared" si="304"/>
        <v>0</v>
      </c>
      <c r="NL79" s="115">
        <f t="shared" si="305"/>
        <v>20</v>
      </c>
      <c r="NM79" s="115">
        <f t="shared" si="306"/>
        <v>0</v>
      </c>
      <c r="NN79" s="115">
        <f t="shared" si="307"/>
        <v>0</v>
      </c>
      <c r="NO79" s="115">
        <f t="shared" si="308"/>
        <v>0</v>
      </c>
      <c r="NP79" s="115">
        <f t="shared" si="309"/>
        <v>55</v>
      </c>
      <c r="NQ79" s="115">
        <f t="shared" si="310"/>
        <v>0</v>
      </c>
      <c r="NR79" s="115">
        <f t="shared" si="311"/>
        <v>0</v>
      </c>
      <c r="NS79" s="115">
        <f t="shared" si="312"/>
        <v>0</v>
      </c>
      <c r="NT79" s="115">
        <f t="shared" si="313"/>
        <v>0</v>
      </c>
      <c r="NU79" s="115">
        <f t="shared" si="314"/>
        <v>0</v>
      </c>
      <c r="NV79" s="115">
        <f t="shared" si="315"/>
        <v>0</v>
      </c>
      <c r="NW79" s="115">
        <f t="shared" si="316"/>
        <v>0</v>
      </c>
      <c r="NX79" s="115">
        <f t="shared" si="317"/>
        <v>0</v>
      </c>
      <c r="NY79" s="115">
        <f t="shared" si="318"/>
        <v>0</v>
      </c>
      <c r="NZ79" s="115">
        <f t="shared" si="319"/>
        <v>0</v>
      </c>
      <c r="OA79" s="115">
        <f t="shared" si="320"/>
        <v>0</v>
      </c>
      <c r="OB79" s="115">
        <f t="shared" si="321"/>
        <v>0</v>
      </c>
      <c r="OC79" s="115">
        <f t="shared" si="322"/>
        <v>0</v>
      </c>
      <c r="OD79" s="115">
        <f t="shared" si="323"/>
        <v>0</v>
      </c>
      <c r="OE79" s="115">
        <f t="shared" si="324"/>
        <v>0</v>
      </c>
      <c r="OF79" s="115">
        <f t="shared" si="325"/>
        <v>0</v>
      </c>
      <c r="OG79" s="115">
        <f t="shared" si="326"/>
        <v>0</v>
      </c>
      <c r="OH79" s="115">
        <f t="shared" si="327"/>
        <v>0</v>
      </c>
      <c r="OI79" s="115">
        <f t="shared" si="328"/>
        <v>0</v>
      </c>
      <c r="OJ79" s="115">
        <f t="shared" si="329"/>
        <v>0</v>
      </c>
      <c r="OK79" s="115">
        <f t="shared" si="330"/>
        <v>0</v>
      </c>
      <c r="OL79" s="115">
        <f t="shared" si="331"/>
        <v>0</v>
      </c>
      <c r="OM79" s="115">
        <f t="shared" si="332"/>
        <v>0</v>
      </c>
      <c r="ON79" s="115">
        <f t="shared" si="333"/>
        <v>0</v>
      </c>
      <c r="OO79" s="142"/>
      <c r="OP79" s="170" t="str">
        <f t="shared" si="334"/>
        <v/>
      </c>
      <c r="OQ79" s="170" t="str">
        <f t="shared" si="335"/>
        <v/>
      </c>
      <c r="OR79" s="170" t="str">
        <f t="shared" si="336"/>
        <v/>
      </c>
      <c r="OS79" s="170" t="str">
        <f t="shared" si="337"/>
        <v/>
      </c>
      <c r="OT79" s="170" t="str">
        <f t="shared" si="338"/>
        <v/>
      </c>
      <c r="OU79" s="170">
        <f t="shared" si="339"/>
        <v>45</v>
      </c>
      <c r="OV79" s="170">
        <f t="shared" si="340"/>
        <v>42.538622491123604</v>
      </c>
      <c r="OW79" s="170" t="str">
        <f t="shared" si="341"/>
        <v/>
      </c>
      <c r="OX79" s="170" t="str">
        <f t="shared" si="342"/>
        <v/>
      </c>
      <c r="OY79" s="170" t="str">
        <f t="shared" si="343"/>
        <v/>
      </c>
      <c r="OZ79" s="170">
        <f t="shared" si="344"/>
        <v>31.73076923076923</v>
      </c>
      <c r="PA79" s="170" t="str">
        <f t="shared" si="345"/>
        <v/>
      </c>
      <c r="PB79" s="170" t="str">
        <f t="shared" si="346"/>
        <v/>
      </c>
      <c r="PC79" s="170" t="str">
        <f t="shared" si="347"/>
        <v/>
      </c>
      <c r="PD79" s="170">
        <f t="shared" si="348"/>
        <v>31.515345681321662</v>
      </c>
      <c r="PE79" s="170" t="str">
        <f t="shared" si="349"/>
        <v/>
      </c>
      <c r="PF79" s="170" t="str">
        <f t="shared" si="350"/>
        <v/>
      </c>
      <c r="PG79" s="170" t="str">
        <f t="shared" si="351"/>
        <v/>
      </c>
      <c r="PH79" s="170" t="str">
        <f t="shared" si="352"/>
        <v/>
      </c>
      <c r="PI79" s="170" t="str">
        <f t="shared" si="353"/>
        <v/>
      </c>
      <c r="PJ79" s="170" t="str">
        <f t="shared" si="354"/>
        <v/>
      </c>
      <c r="PK79" s="170" t="str">
        <f t="shared" si="355"/>
        <v/>
      </c>
      <c r="PL79" s="170" t="str">
        <f t="shared" si="356"/>
        <v/>
      </c>
      <c r="PM79" s="170" t="str">
        <f t="shared" si="357"/>
        <v/>
      </c>
      <c r="PN79" s="170" t="str">
        <f t="shared" si="358"/>
        <v/>
      </c>
      <c r="PO79" s="170" t="str">
        <f t="shared" si="359"/>
        <v/>
      </c>
      <c r="PP79" s="170">
        <f t="shared" si="360"/>
        <v>30.536547497224564</v>
      </c>
      <c r="PQ79" s="170" t="str">
        <f t="shared" si="361"/>
        <v/>
      </c>
      <c r="PR79" s="170" t="str">
        <f t="shared" si="362"/>
        <v/>
      </c>
      <c r="PS79" s="170" t="str">
        <f t="shared" si="363"/>
        <v/>
      </c>
      <c r="PT79" s="170" t="str">
        <f t="shared" si="364"/>
        <v/>
      </c>
      <c r="PU79" s="170" t="str">
        <f t="shared" si="365"/>
        <v/>
      </c>
      <c r="PV79" s="170" t="str">
        <f t="shared" si="366"/>
        <v/>
      </c>
      <c r="PW79" s="170" t="str">
        <f t="shared" si="367"/>
        <v/>
      </c>
      <c r="PX79" s="170" t="str">
        <f t="shared" si="368"/>
        <v/>
      </c>
      <c r="PY79" s="170" t="str">
        <f t="shared" si="369"/>
        <v/>
      </c>
      <c r="PZ79" s="170" t="str">
        <f t="shared" si="370"/>
        <v/>
      </c>
      <c r="QA79" s="170" t="str">
        <f t="shared" si="371"/>
        <v/>
      </c>
      <c r="QB79" s="170" t="str">
        <f t="shared" si="372"/>
        <v/>
      </c>
      <c r="QC79" s="172"/>
      <c r="QD79" s="171" t="str">
        <f t="shared" si="373"/>
        <v/>
      </c>
      <c r="QE79" s="172" t="str">
        <f t="shared" si="374"/>
        <v/>
      </c>
      <c r="QF79" s="172" t="str">
        <f t="shared" si="375"/>
        <v/>
      </c>
      <c r="QG79" s="172" t="str">
        <f t="shared" si="376"/>
        <v/>
      </c>
      <c r="QH79" s="172" t="str">
        <f t="shared" si="377"/>
        <v/>
      </c>
      <c r="QI79" s="172">
        <f t="shared" si="378"/>
        <v>100</v>
      </c>
      <c r="QJ79" s="172">
        <f t="shared" si="379"/>
        <v>97.538622491123604</v>
      </c>
      <c r="QK79" s="172" t="str">
        <f t="shared" si="380"/>
        <v/>
      </c>
      <c r="QL79" s="172" t="str">
        <f t="shared" si="381"/>
        <v/>
      </c>
      <c r="QM79" s="172" t="str">
        <f t="shared" si="382"/>
        <v/>
      </c>
      <c r="QN79" s="172">
        <f t="shared" si="383"/>
        <v>51.730769230769226</v>
      </c>
      <c r="QO79" s="172" t="str">
        <f t="shared" si="384"/>
        <v/>
      </c>
      <c r="QP79" s="172" t="str">
        <f t="shared" si="385"/>
        <v/>
      </c>
      <c r="QQ79" s="172" t="str">
        <f t="shared" si="386"/>
        <v/>
      </c>
      <c r="QR79" s="172">
        <f t="shared" si="387"/>
        <v>86.515345681321662</v>
      </c>
      <c r="QS79" s="172" t="str">
        <f t="shared" si="388"/>
        <v/>
      </c>
      <c r="QT79" s="172" t="str">
        <f t="shared" si="389"/>
        <v/>
      </c>
      <c r="QU79" s="172" t="str">
        <f t="shared" si="390"/>
        <v/>
      </c>
      <c r="QV79" s="172" t="str">
        <f t="shared" si="391"/>
        <v/>
      </c>
      <c r="QW79" s="172" t="str">
        <f t="shared" si="392"/>
        <v/>
      </c>
      <c r="QX79" s="172" t="str">
        <f t="shared" si="393"/>
        <v/>
      </c>
      <c r="QY79" s="172" t="str">
        <f t="shared" si="394"/>
        <v/>
      </c>
      <c r="QZ79" s="172" t="str">
        <f t="shared" si="395"/>
        <v/>
      </c>
      <c r="RA79" s="172" t="str">
        <f t="shared" si="396"/>
        <v/>
      </c>
      <c r="RB79" s="172" t="str">
        <f t="shared" si="397"/>
        <v/>
      </c>
      <c r="RC79" s="172" t="str">
        <f t="shared" si="398"/>
        <v/>
      </c>
      <c r="RD79" s="172">
        <f t="shared" si="399"/>
        <v>30.536547497224564</v>
      </c>
      <c r="RE79" s="172" t="str">
        <f t="shared" si="400"/>
        <v/>
      </c>
      <c r="RF79" s="172" t="str">
        <f t="shared" si="401"/>
        <v/>
      </c>
      <c r="RG79" s="172" t="str">
        <f t="shared" si="402"/>
        <v/>
      </c>
      <c r="RH79" s="172" t="str">
        <f t="shared" si="403"/>
        <v/>
      </c>
      <c r="RI79" s="172" t="str">
        <f t="shared" si="404"/>
        <v/>
      </c>
      <c r="RJ79" s="172" t="str">
        <f t="shared" si="405"/>
        <v/>
      </c>
      <c r="RK79" s="172" t="str">
        <f t="shared" si="406"/>
        <v/>
      </c>
      <c r="RL79" s="172" t="str">
        <f t="shared" si="407"/>
        <v/>
      </c>
      <c r="RM79" s="172" t="str">
        <f t="shared" si="408"/>
        <v/>
      </c>
      <c r="RN79" s="172" t="str">
        <f t="shared" si="409"/>
        <v/>
      </c>
      <c r="RO79" s="172" t="str">
        <f t="shared" si="410"/>
        <v/>
      </c>
      <c r="RP79" s="172" t="str">
        <f t="shared" si="411"/>
        <v/>
      </c>
      <c r="RQ79" s="173">
        <f t="shared" si="412"/>
        <v>100</v>
      </c>
      <c r="RR79" s="21" t="str">
        <f t="shared" si="413"/>
        <v>ARISMA SA</v>
      </c>
      <c r="RS79" s="21" t="str">
        <f t="shared" si="414"/>
        <v/>
      </c>
      <c r="RT79" s="21" t="str">
        <f t="shared" si="415"/>
        <v/>
      </c>
      <c r="RU79" s="21" t="str">
        <f t="shared" si="416"/>
        <v/>
      </c>
      <c r="RV79" s="21" t="str">
        <f t="shared" si="417"/>
        <v/>
      </c>
      <c r="RW79" s="21" t="str">
        <f t="shared" si="418"/>
        <v/>
      </c>
      <c r="RX79" s="174" t="str">
        <f t="shared" si="419"/>
        <v>ARISMA SA</v>
      </c>
      <c r="RY79" s="175">
        <f t="shared" si="420"/>
        <v>6545000</v>
      </c>
      <c r="RZ79" s="175" t="str">
        <f t="shared" si="421"/>
        <v/>
      </c>
      <c r="SA79" s="175" t="str">
        <f t="shared" si="422"/>
        <v/>
      </c>
      <c r="SB79" s="175" t="str">
        <f t="shared" si="423"/>
        <v/>
      </c>
      <c r="SC79" s="175" t="str">
        <f t="shared" si="424"/>
        <v/>
      </c>
      <c r="SD79" s="175" t="str">
        <f t="shared" si="425"/>
        <v/>
      </c>
      <c r="SE79" s="175">
        <f t="shared" si="426"/>
        <v>6545000</v>
      </c>
      <c r="SF79" s="176"/>
    </row>
    <row r="80" spans="1:500" ht="14.25" hidden="1">
      <c r="A80" s="75">
        <v>70</v>
      </c>
      <c r="B80" s="83" t="s">
        <v>227</v>
      </c>
      <c r="C80" s="98" t="s">
        <v>254</v>
      </c>
      <c r="D80" s="84" t="s">
        <v>232</v>
      </c>
      <c r="E80" s="76" t="s">
        <v>255</v>
      </c>
      <c r="F80" s="90">
        <v>1</v>
      </c>
      <c r="G80" s="106">
        <v>2211373.4300000002</v>
      </c>
      <c r="H80" s="109" t="s">
        <v>369</v>
      </c>
      <c r="I80" s="109" t="s">
        <v>369</v>
      </c>
      <c r="J80" s="109" t="s">
        <v>369</v>
      </c>
      <c r="K80" s="109" t="s">
        <v>369</v>
      </c>
      <c r="L80" s="109" t="s">
        <v>369</v>
      </c>
      <c r="M80" s="109" t="s">
        <v>369</v>
      </c>
      <c r="N80" s="109" t="s">
        <v>369</v>
      </c>
      <c r="O80" s="109" t="s">
        <v>369</v>
      </c>
      <c r="P80" s="109" t="s">
        <v>369</v>
      </c>
      <c r="Q80" s="109" t="s">
        <v>369</v>
      </c>
      <c r="R80" s="109" t="s">
        <v>369</v>
      </c>
      <c r="S80" s="109" t="s">
        <v>369</v>
      </c>
      <c r="T80" s="109" t="s">
        <v>369</v>
      </c>
      <c r="U80" s="109" t="s">
        <v>369</v>
      </c>
      <c r="V80" s="109" t="s">
        <v>369</v>
      </c>
      <c r="W80" s="109" t="s">
        <v>369</v>
      </c>
      <c r="X80" s="109" t="s">
        <v>369</v>
      </c>
      <c r="Y80" s="109" t="s">
        <v>369</v>
      </c>
      <c r="Z80" s="109" t="s">
        <v>369</v>
      </c>
      <c r="AA80" s="109" t="s">
        <v>369</v>
      </c>
      <c r="AB80" s="109" t="s">
        <v>369</v>
      </c>
      <c r="AC80" s="109" t="s">
        <v>369</v>
      </c>
      <c r="AD80" s="109" t="s">
        <v>369</v>
      </c>
      <c r="AE80" s="109" t="s">
        <v>369</v>
      </c>
      <c r="AF80" s="109" t="s">
        <v>369</v>
      </c>
      <c r="AG80" s="109" t="s">
        <v>369</v>
      </c>
      <c r="AH80" s="109" t="s">
        <v>369</v>
      </c>
      <c r="AI80" s="109" t="s">
        <v>369</v>
      </c>
      <c r="AJ80" s="109" t="s">
        <v>369</v>
      </c>
      <c r="AK80" s="109" t="s">
        <v>369</v>
      </c>
      <c r="AL80" s="109" t="s">
        <v>369</v>
      </c>
      <c r="AM80" s="109" t="s">
        <v>369</v>
      </c>
      <c r="AN80" s="109" t="s">
        <v>369</v>
      </c>
      <c r="AO80" s="109" t="s">
        <v>369</v>
      </c>
      <c r="AP80" s="109" t="s">
        <v>369</v>
      </c>
      <c r="AQ80" s="109" t="s">
        <v>369</v>
      </c>
      <c r="AR80" s="109" t="s">
        <v>369</v>
      </c>
      <c r="AS80" s="109" t="s">
        <v>369</v>
      </c>
      <c r="AT80" s="110">
        <v>2189260</v>
      </c>
      <c r="AU80" s="143"/>
      <c r="AV80" s="130" t="s">
        <v>111</v>
      </c>
      <c r="AW80" s="130" t="s">
        <v>111</v>
      </c>
      <c r="AX80" s="130" t="s">
        <v>111</v>
      </c>
      <c r="AY80" s="130" t="s">
        <v>111</v>
      </c>
      <c r="AZ80" s="130" t="s">
        <v>111</v>
      </c>
      <c r="BA80" s="130" t="s">
        <v>111</v>
      </c>
      <c r="BB80" s="130" t="s">
        <v>111</v>
      </c>
      <c r="BC80" s="130" t="s">
        <v>115</v>
      </c>
      <c r="BD80" s="130" t="s">
        <v>111</v>
      </c>
      <c r="BE80" s="130" t="s">
        <v>111</v>
      </c>
      <c r="BF80" s="130" t="s">
        <v>111</v>
      </c>
      <c r="BG80" s="130" t="s">
        <v>111</v>
      </c>
      <c r="BH80" s="130" t="s">
        <v>115</v>
      </c>
      <c r="BI80" s="130" t="s">
        <v>111</v>
      </c>
      <c r="BJ80" s="130" t="s">
        <v>111</v>
      </c>
      <c r="BK80" s="130" t="s">
        <v>111</v>
      </c>
      <c r="BL80" s="130" t="s">
        <v>115</v>
      </c>
      <c r="BM80" s="130" t="s">
        <v>115</v>
      </c>
      <c r="BN80" s="130" t="s">
        <v>111</v>
      </c>
      <c r="BO80" s="130" t="s">
        <v>115</v>
      </c>
      <c r="BP80" s="130" t="s">
        <v>111</v>
      </c>
      <c r="BQ80" s="130" t="s">
        <v>111</v>
      </c>
      <c r="BR80" s="130" t="s">
        <v>111</v>
      </c>
      <c r="BS80" s="130" t="s">
        <v>111</v>
      </c>
      <c r="BT80" s="130" t="s">
        <v>111</v>
      </c>
      <c r="BU80" s="130" t="s">
        <v>111</v>
      </c>
      <c r="BV80" s="130" t="s">
        <v>111</v>
      </c>
      <c r="BW80" s="130" t="s">
        <v>111</v>
      </c>
      <c r="BX80" s="130" t="s">
        <v>111</v>
      </c>
      <c r="BY80" s="130" t="s">
        <v>115</v>
      </c>
      <c r="BZ80" s="130" t="s">
        <v>111</v>
      </c>
      <c r="CA80" s="130" t="s">
        <v>111</v>
      </c>
      <c r="CB80" s="130" t="s">
        <v>111</v>
      </c>
      <c r="CC80" s="130" t="s">
        <v>111</v>
      </c>
      <c r="CD80" s="130" t="s">
        <v>111</v>
      </c>
      <c r="CE80" s="130" t="s">
        <v>111</v>
      </c>
      <c r="CF80" s="130" t="s">
        <v>111</v>
      </c>
      <c r="CG80" s="130" t="s">
        <v>111</v>
      </c>
      <c r="CH80" s="130" t="s">
        <v>111</v>
      </c>
      <c r="CI80" s="131" t="s">
        <v>111</v>
      </c>
      <c r="CJ80" s="131" t="s">
        <v>111</v>
      </c>
      <c r="CK80" s="131" t="s">
        <v>111</v>
      </c>
      <c r="CL80" s="131" t="s">
        <v>111</v>
      </c>
      <c r="CM80" s="131" t="s">
        <v>111</v>
      </c>
      <c r="CN80" s="131" t="s">
        <v>111</v>
      </c>
      <c r="CO80" s="131" t="s">
        <v>111</v>
      </c>
      <c r="CP80" s="131" t="s">
        <v>111</v>
      </c>
      <c r="CQ80" s="131" t="s">
        <v>111</v>
      </c>
      <c r="CR80" s="131" t="s">
        <v>111</v>
      </c>
      <c r="CS80" s="131" t="s">
        <v>111</v>
      </c>
      <c r="CT80" s="131" t="s">
        <v>111</v>
      </c>
      <c r="CU80" s="131" t="s">
        <v>115</v>
      </c>
      <c r="CV80" s="131" t="s">
        <v>111</v>
      </c>
      <c r="CW80" s="131" t="s">
        <v>111</v>
      </c>
      <c r="CX80" s="131" t="s">
        <v>111</v>
      </c>
      <c r="CY80" s="131" t="s">
        <v>111</v>
      </c>
      <c r="CZ80" s="131" t="s">
        <v>111</v>
      </c>
      <c r="DA80" s="131" t="s">
        <v>111</v>
      </c>
      <c r="DB80" s="131" t="s">
        <v>111</v>
      </c>
      <c r="DC80" s="131" t="s">
        <v>111</v>
      </c>
      <c r="DD80" s="131" t="s">
        <v>111</v>
      </c>
      <c r="DE80" s="131" t="s">
        <v>111</v>
      </c>
      <c r="DF80" s="131" t="s">
        <v>111</v>
      </c>
      <c r="DG80" s="131" t="s">
        <v>115</v>
      </c>
      <c r="DH80" s="131" t="s">
        <v>111</v>
      </c>
      <c r="DI80" s="131" t="s">
        <v>111</v>
      </c>
      <c r="DJ80" s="131" t="s">
        <v>115</v>
      </c>
      <c r="DK80" s="131" t="s">
        <v>111</v>
      </c>
      <c r="DL80" s="131" t="s">
        <v>111</v>
      </c>
      <c r="DM80" s="131" t="s">
        <v>111</v>
      </c>
      <c r="DN80" s="131" t="s">
        <v>111</v>
      </c>
      <c r="DO80" s="131" t="s">
        <v>111</v>
      </c>
      <c r="DP80" s="131" t="s">
        <v>111</v>
      </c>
      <c r="DQ80" s="131" t="s">
        <v>111</v>
      </c>
      <c r="DR80" s="131" t="s">
        <v>111</v>
      </c>
      <c r="DS80" s="131" t="s">
        <v>111</v>
      </c>
      <c r="DT80" s="131" t="s">
        <v>111</v>
      </c>
      <c r="DU80" s="131" t="s">
        <v>111</v>
      </c>
      <c r="DV80" s="132" t="s">
        <v>111</v>
      </c>
      <c r="DW80" s="132" t="s">
        <v>111</v>
      </c>
      <c r="DX80" s="132" t="s">
        <v>111</v>
      </c>
      <c r="DY80" s="132" t="s">
        <v>111</v>
      </c>
      <c r="DZ80" s="132" t="s">
        <v>111</v>
      </c>
      <c r="EA80" s="132" t="s">
        <v>111</v>
      </c>
      <c r="EB80" s="132" t="s">
        <v>111</v>
      </c>
      <c r="EC80" s="132" t="s">
        <v>111</v>
      </c>
      <c r="ED80" s="132" t="s">
        <v>111</v>
      </c>
      <c r="EE80" s="132" t="s">
        <v>111</v>
      </c>
      <c r="EF80" s="132" t="s">
        <v>111</v>
      </c>
      <c r="EG80" s="132" t="s">
        <v>111</v>
      </c>
      <c r="EH80" s="132" t="s">
        <v>111</v>
      </c>
      <c r="EI80" s="132" t="s">
        <v>111</v>
      </c>
      <c r="EJ80" s="132" t="s">
        <v>111</v>
      </c>
      <c r="EK80" s="132" t="s">
        <v>111</v>
      </c>
      <c r="EL80" s="132" t="s">
        <v>111</v>
      </c>
      <c r="EM80" s="132" t="s">
        <v>111</v>
      </c>
      <c r="EN80" s="132" t="s">
        <v>111</v>
      </c>
      <c r="EO80" s="132" t="s">
        <v>111</v>
      </c>
      <c r="EP80" s="132" t="s">
        <v>111</v>
      </c>
      <c r="EQ80" s="132" t="s">
        <v>111</v>
      </c>
      <c r="ER80" s="132" t="s">
        <v>111</v>
      </c>
      <c r="ES80" s="132" t="s">
        <v>111</v>
      </c>
      <c r="ET80" s="132" t="s">
        <v>115</v>
      </c>
      <c r="EU80" s="132" t="s">
        <v>111</v>
      </c>
      <c r="EV80" s="132" t="s">
        <v>111</v>
      </c>
      <c r="EW80" s="132" t="s">
        <v>111</v>
      </c>
      <c r="EX80" s="132" t="s">
        <v>111</v>
      </c>
      <c r="EY80" s="132" t="s">
        <v>115</v>
      </c>
      <c r="EZ80" s="132" t="s">
        <v>111</v>
      </c>
      <c r="FA80" s="132" t="s">
        <v>111</v>
      </c>
      <c r="FB80" s="132" t="s">
        <v>111</v>
      </c>
      <c r="FC80" s="132" t="s">
        <v>111</v>
      </c>
      <c r="FD80" s="132" t="s">
        <v>111</v>
      </c>
      <c r="FE80" s="132" t="s">
        <v>111</v>
      </c>
      <c r="FF80" s="132" t="s">
        <v>111</v>
      </c>
      <c r="FG80" s="132" t="s">
        <v>111</v>
      </c>
      <c r="FH80" s="132" t="s">
        <v>111</v>
      </c>
      <c r="FI80" s="136"/>
      <c r="FJ80" s="138" t="str">
        <f t="shared" si="216"/>
        <v>CUMPLE</v>
      </c>
      <c r="FK80" s="138" t="str">
        <f t="shared" si="217"/>
        <v>CUMPLE</v>
      </c>
      <c r="FL80" s="138" t="str">
        <f t="shared" si="218"/>
        <v>CUMPLE</v>
      </c>
      <c r="FM80" s="138" t="str">
        <f t="shared" si="219"/>
        <v>CUMPLE</v>
      </c>
      <c r="FN80" s="138" t="str">
        <f t="shared" si="220"/>
        <v>CUMPLE</v>
      </c>
      <c r="FO80" s="138" t="str">
        <f t="shared" si="221"/>
        <v>CUMPLE</v>
      </c>
      <c r="FP80" s="138" t="str">
        <f t="shared" si="222"/>
        <v>CUMPLE</v>
      </c>
      <c r="FQ80" s="138" t="str">
        <f t="shared" si="223"/>
        <v>NO CUMPLE</v>
      </c>
      <c r="FR80" s="138" t="str">
        <f t="shared" si="224"/>
        <v>CUMPLE</v>
      </c>
      <c r="FS80" s="138" t="str">
        <f t="shared" si="225"/>
        <v>CUMPLE</v>
      </c>
      <c r="FT80" s="138" t="str">
        <f t="shared" si="226"/>
        <v>CUMPLE</v>
      </c>
      <c r="FU80" s="138" t="str">
        <f t="shared" si="227"/>
        <v>CUMPLE</v>
      </c>
      <c r="FV80" s="138" t="str">
        <f t="shared" si="228"/>
        <v>NO CUMPLE</v>
      </c>
      <c r="FW80" s="138" t="str">
        <f t="shared" si="229"/>
        <v>CUMPLE</v>
      </c>
      <c r="FX80" s="138" t="str">
        <f t="shared" si="230"/>
        <v>CUMPLE</v>
      </c>
      <c r="FY80" s="138" t="str">
        <f t="shared" si="231"/>
        <v>CUMPLE</v>
      </c>
      <c r="FZ80" s="138" t="str">
        <f t="shared" si="232"/>
        <v>NO CUMPLE</v>
      </c>
      <c r="GA80" s="138" t="str">
        <f t="shared" si="233"/>
        <v>NO CUMPLE</v>
      </c>
      <c r="GB80" s="138" t="str">
        <f t="shared" si="234"/>
        <v>CUMPLE</v>
      </c>
      <c r="GC80" s="138" t="str">
        <f t="shared" si="235"/>
        <v>NO CUMPLE</v>
      </c>
      <c r="GD80" s="138" t="str">
        <f t="shared" si="236"/>
        <v>CUMPLE</v>
      </c>
      <c r="GE80" s="138" t="str">
        <f t="shared" si="237"/>
        <v>CUMPLE</v>
      </c>
      <c r="GF80" s="138" t="str">
        <f t="shared" si="238"/>
        <v>CUMPLE</v>
      </c>
      <c r="GG80" s="138" t="str">
        <f t="shared" si="239"/>
        <v>CUMPLE</v>
      </c>
      <c r="GH80" s="138" t="str">
        <f t="shared" si="240"/>
        <v>NO CUMPLE</v>
      </c>
      <c r="GI80" s="138" t="str">
        <f t="shared" si="241"/>
        <v>CUMPLE</v>
      </c>
      <c r="GJ80" s="138" t="str">
        <f t="shared" si="242"/>
        <v>CUMPLE</v>
      </c>
      <c r="GK80" s="138" t="str">
        <f t="shared" si="243"/>
        <v>NO CUMPLE</v>
      </c>
      <c r="GL80" s="138" t="str">
        <f t="shared" si="244"/>
        <v>CUMPLE</v>
      </c>
      <c r="GM80" s="138" t="str">
        <f t="shared" si="245"/>
        <v>NO CUMPLE</v>
      </c>
      <c r="GN80" s="138" t="str">
        <f t="shared" si="246"/>
        <v>CUMPLE</v>
      </c>
      <c r="GO80" s="138" t="str">
        <f t="shared" si="247"/>
        <v>CUMPLE</v>
      </c>
      <c r="GP80" s="138" t="str">
        <f t="shared" si="248"/>
        <v>CUMPLE</v>
      </c>
      <c r="GQ80" s="138" t="str">
        <f t="shared" si="249"/>
        <v>CUMPLE</v>
      </c>
      <c r="GR80" s="138" t="str">
        <f t="shared" si="250"/>
        <v>CUMPLE</v>
      </c>
      <c r="GS80" s="138" t="str">
        <f t="shared" si="251"/>
        <v>CUMPLE</v>
      </c>
      <c r="GT80" s="138" t="str">
        <f t="shared" si="252"/>
        <v>CUMPLE</v>
      </c>
      <c r="GU80" s="138" t="str">
        <f t="shared" si="253"/>
        <v>CUMPLE</v>
      </c>
      <c r="GV80" s="138" t="str">
        <f t="shared" si="254"/>
        <v>CUMPLE</v>
      </c>
      <c r="GW80" s="141"/>
      <c r="GX80" s="124" t="s">
        <v>369</v>
      </c>
      <c r="GY80" s="124" t="s">
        <v>369</v>
      </c>
      <c r="GZ80" s="124" t="s">
        <v>369</v>
      </c>
      <c r="HA80" s="124" t="s">
        <v>369</v>
      </c>
      <c r="HB80" s="124" t="s">
        <v>369</v>
      </c>
      <c r="HC80" s="124" t="s">
        <v>369</v>
      </c>
      <c r="HD80" s="124" t="s">
        <v>369</v>
      </c>
      <c r="HE80" s="124" t="s">
        <v>369</v>
      </c>
      <c r="HF80" s="124" t="s">
        <v>369</v>
      </c>
      <c r="HG80" s="124" t="s">
        <v>369</v>
      </c>
      <c r="HH80" s="124" t="s">
        <v>369</v>
      </c>
      <c r="HI80" s="124" t="s">
        <v>369</v>
      </c>
      <c r="HJ80" s="124" t="s">
        <v>369</v>
      </c>
      <c r="HK80" s="124" t="s">
        <v>369</v>
      </c>
      <c r="HL80" s="124" t="s">
        <v>369</v>
      </c>
      <c r="HM80" s="124" t="s">
        <v>369</v>
      </c>
      <c r="HN80" s="124" t="s">
        <v>369</v>
      </c>
      <c r="HO80" s="124" t="s">
        <v>369</v>
      </c>
      <c r="HP80" s="124" t="s">
        <v>369</v>
      </c>
      <c r="HQ80" s="124" t="s">
        <v>369</v>
      </c>
      <c r="HR80" s="124" t="s">
        <v>369</v>
      </c>
      <c r="HS80" s="124" t="s">
        <v>369</v>
      </c>
      <c r="HT80" s="124" t="s">
        <v>369</v>
      </c>
      <c r="HU80" s="124" t="s">
        <v>369</v>
      </c>
      <c r="HV80" s="124" t="s">
        <v>369</v>
      </c>
      <c r="HW80" s="124" t="s">
        <v>369</v>
      </c>
      <c r="HX80" s="124" t="s">
        <v>369</v>
      </c>
      <c r="HY80" s="124" t="s">
        <v>369</v>
      </c>
      <c r="HZ80" s="124" t="s">
        <v>369</v>
      </c>
      <c r="IA80" s="124" t="s">
        <v>369</v>
      </c>
      <c r="IB80" s="124" t="s">
        <v>369</v>
      </c>
      <c r="IC80" s="124" t="s">
        <v>369</v>
      </c>
      <c r="ID80" s="124" t="s">
        <v>369</v>
      </c>
      <c r="IE80" s="124" t="s">
        <v>369</v>
      </c>
      <c r="IF80" s="124" t="s">
        <v>369</v>
      </c>
      <c r="IG80" s="124" t="s">
        <v>369</v>
      </c>
      <c r="IH80" s="124" t="s">
        <v>369</v>
      </c>
      <c r="II80" s="124" t="s">
        <v>369</v>
      </c>
      <c r="IJ80" s="124" t="s">
        <v>111</v>
      </c>
      <c r="IK80" s="142"/>
      <c r="IL80" s="154" t="s">
        <v>369</v>
      </c>
      <c r="IM80" s="154" t="s">
        <v>369</v>
      </c>
      <c r="IN80" s="154" t="s">
        <v>369</v>
      </c>
      <c r="IO80" s="154" t="s">
        <v>369</v>
      </c>
      <c r="IP80" s="154" t="s">
        <v>369</v>
      </c>
      <c r="IQ80" s="154" t="s">
        <v>369</v>
      </c>
      <c r="IR80" s="154" t="s">
        <v>369</v>
      </c>
      <c r="IS80" s="154" t="s">
        <v>369</v>
      </c>
      <c r="IT80" s="154" t="s">
        <v>369</v>
      </c>
      <c r="IU80" s="154" t="s">
        <v>369</v>
      </c>
      <c r="IV80" s="154" t="s">
        <v>369</v>
      </c>
      <c r="IW80" s="154" t="s">
        <v>369</v>
      </c>
      <c r="IX80" s="154" t="s">
        <v>369</v>
      </c>
      <c r="IY80" s="154" t="s">
        <v>369</v>
      </c>
      <c r="IZ80" s="154" t="s">
        <v>369</v>
      </c>
      <c r="JA80" s="154" t="s">
        <v>369</v>
      </c>
      <c r="JB80" s="154" t="s">
        <v>369</v>
      </c>
      <c r="JC80" s="154" t="s">
        <v>369</v>
      </c>
      <c r="JD80" s="154" t="s">
        <v>369</v>
      </c>
      <c r="JE80" s="154" t="s">
        <v>369</v>
      </c>
      <c r="JF80" s="154" t="s">
        <v>369</v>
      </c>
      <c r="JG80" s="154" t="s">
        <v>369</v>
      </c>
      <c r="JH80" s="154" t="s">
        <v>369</v>
      </c>
      <c r="JI80" s="154" t="s">
        <v>369</v>
      </c>
      <c r="JJ80" s="154" t="s">
        <v>369</v>
      </c>
      <c r="JK80" s="154" t="s">
        <v>369</v>
      </c>
      <c r="JL80" s="154" t="s">
        <v>369</v>
      </c>
      <c r="JM80" s="154" t="s">
        <v>369</v>
      </c>
      <c r="JN80" s="154" t="s">
        <v>369</v>
      </c>
      <c r="JO80" s="154" t="s">
        <v>369</v>
      </c>
      <c r="JP80" s="154" t="s">
        <v>369</v>
      </c>
      <c r="JQ80" s="154" t="s">
        <v>369</v>
      </c>
      <c r="JR80" s="154" t="s">
        <v>369</v>
      </c>
      <c r="JS80" s="154" t="s">
        <v>369</v>
      </c>
      <c r="JT80" s="154" t="s">
        <v>369</v>
      </c>
      <c r="JU80" s="154" t="s">
        <v>369</v>
      </c>
      <c r="JV80" s="154" t="s">
        <v>369</v>
      </c>
      <c r="JW80" s="154" t="s">
        <v>369</v>
      </c>
      <c r="JX80" s="159" t="s">
        <v>111</v>
      </c>
      <c r="JY80" s="164"/>
      <c r="JZ80" s="166" t="str">
        <f t="shared" si="255"/>
        <v/>
      </c>
      <c r="KA80" s="166" t="str">
        <f t="shared" si="256"/>
        <v/>
      </c>
      <c r="KB80" s="166" t="str">
        <f t="shared" si="257"/>
        <v/>
      </c>
      <c r="KC80" s="166" t="str">
        <f t="shared" si="258"/>
        <v/>
      </c>
      <c r="KD80" s="166" t="str">
        <f t="shared" si="259"/>
        <v/>
      </c>
      <c r="KE80" s="166" t="str">
        <f t="shared" si="260"/>
        <v/>
      </c>
      <c r="KF80" s="166" t="str">
        <f t="shared" si="261"/>
        <v/>
      </c>
      <c r="KG80" s="166" t="str">
        <f t="shared" si="262"/>
        <v/>
      </c>
      <c r="KH80" s="166" t="str">
        <f t="shared" si="263"/>
        <v/>
      </c>
      <c r="KI80" s="166" t="str">
        <f t="shared" si="264"/>
        <v/>
      </c>
      <c r="KJ80" s="166" t="str">
        <f t="shared" si="265"/>
        <v/>
      </c>
      <c r="KK80" s="166" t="str">
        <f t="shared" si="266"/>
        <v/>
      </c>
      <c r="KL80" s="166" t="str">
        <f t="shared" si="267"/>
        <v/>
      </c>
      <c r="KM80" s="166" t="str">
        <f t="shared" si="268"/>
        <v/>
      </c>
      <c r="KN80" s="166" t="str">
        <f t="shared" si="269"/>
        <v/>
      </c>
      <c r="KO80" s="166" t="str">
        <f t="shared" si="270"/>
        <v/>
      </c>
      <c r="KP80" s="166" t="str">
        <f t="shared" si="271"/>
        <v/>
      </c>
      <c r="KQ80" s="166" t="str">
        <f t="shared" si="272"/>
        <v/>
      </c>
      <c r="KR80" s="166" t="str">
        <f t="shared" si="273"/>
        <v/>
      </c>
      <c r="KS80" s="166" t="str">
        <f t="shared" si="274"/>
        <v/>
      </c>
      <c r="KT80" s="166" t="str">
        <f t="shared" si="275"/>
        <v/>
      </c>
      <c r="KU80" s="166" t="str">
        <f t="shared" si="276"/>
        <v/>
      </c>
      <c r="KV80" s="166" t="str">
        <f t="shared" si="277"/>
        <v/>
      </c>
      <c r="KW80" s="166" t="str">
        <f t="shared" si="278"/>
        <v/>
      </c>
      <c r="KX80" s="166" t="str">
        <f t="shared" si="279"/>
        <v/>
      </c>
      <c r="KY80" s="166" t="str">
        <f t="shared" si="280"/>
        <v/>
      </c>
      <c r="KZ80" s="166" t="str">
        <f t="shared" si="281"/>
        <v/>
      </c>
      <c r="LA80" s="166" t="str">
        <f t="shared" si="282"/>
        <v/>
      </c>
      <c r="LB80" s="166" t="str">
        <f t="shared" si="283"/>
        <v/>
      </c>
      <c r="LC80" s="166" t="str">
        <f t="shared" si="284"/>
        <v/>
      </c>
      <c r="LD80" s="166" t="str">
        <f t="shared" si="285"/>
        <v/>
      </c>
      <c r="LE80" s="166" t="str">
        <f t="shared" si="286"/>
        <v/>
      </c>
      <c r="LF80" s="166" t="str">
        <f t="shared" si="287"/>
        <v/>
      </c>
      <c r="LG80" s="166" t="str">
        <f t="shared" si="288"/>
        <v/>
      </c>
      <c r="LH80" s="166" t="str">
        <f t="shared" si="289"/>
        <v/>
      </c>
      <c r="LI80" s="166" t="str">
        <f t="shared" si="290"/>
        <v/>
      </c>
      <c r="LJ80" s="166" t="str">
        <f t="shared" si="291"/>
        <v/>
      </c>
      <c r="LK80" s="166" t="str">
        <f t="shared" si="292"/>
        <v/>
      </c>
      <c r="LL80" s="166">
        <f t="shared" si="293"/>
        <v>2189260</v>
      </c>
      <c r="LM80" s="168">
        <f t="shared" si="294"/>
        <v>2189260</v>
      </c>
      <c r="LN80" s="115"/>
      <c r="LO80" s="115"/>
      <c r="LP80" s="115"/>
      <c r="LQ80" s="115"/>
      <c r="LR80" s="115"/>
      <c r="LS80" s="115"/>
      <c r="LT80" s="115"/>
      <c r="LU80" s="115"/>
      <c r="LV80" s="115"/>
      <c r="LW80" s="115"/>
      <c r="LX80" s="115"/>
      <c r="LY80" s="115"/>
      <c r="LZ80" s="115"/>
      <c r="MA80" s="115"/>
      <c r="MB80" s="115"/>
      <c r="MC80" s="115"/>
      <c r="MD80" s="115"/>
      <c r="ME80" s="115"/>
      <c r="MF80" s="115"/>
      <c r="MG80" s="115"/>
      <c r="MH80" s="115"/>
      <c r="MI80" s="115"/>
      <c r="MJ80" s="115"/>
      <c r="MK80" s="115"/>
      <c r="ML80" s="115"/>
      <c r="MM80" s="115"/>
      <c r="MN80" s="115"/>
      <c r="MO80" s="115"/>
      <c r="MP80" s="115"/>
      <c r="MQ80" s="115"/>
      <c r="MR80" s="115"/>
      <c r="MS80" s="115"/>
      <c r="MT80" s="115"/>
      <c r="MU80" s="115"/>
      <c r="MV80" s="115"/>
      <c r="MW80" s="115"/>
      <c r="MX80" s="115"/>
      <c r="MY80" s="115"/>
      <c r="MZ80" s="115">
        <v>61</v>
      </c>
      <c r="NA80" s="142"/>
      <c r="NB80" s="115">
        <f t="shared" si="295"/>
        <v>0</v>
      </c>
      <c r="NC80" s="115">
        <f t="shared" si="296"/>
        <v>0</v>
      </c>
      <c r="ND80" s="115">
        <f t="shared" si="297"/>
        <v>0</v>
      </c>
      <c r="NE80" s="115">
        <f t="shared" si="298"/>
        <v>0</v>
      </c>
      <c r="NF80" s="115">
        <f t="shared" si="299"/>
        <v>0</v>
      </c>
      <c r="NG80" s="115">
        <f t="shared" si="300"/>
        <v>0</v>
      </c>
      <c r="NH80" s="115">
        <f t="shared" si="301"/>
        <v>0</v>
      </c>
      <c r="NI80" s="115">
        <f t="shared" si="302"/>
        <v>0</v>
      </c>
      <c r="NJ80" s="115">
        <f t="shared" si="303"/>
        <v>0</v>
      </c>
      <c r="NK80" s="115">
        <f t="shared" si="304"/>
        <v>0</v>
      </c>
      <c r="NL80" s="115">
        <f t="shared" si="305"/>
        <v>0</v>
      </c>
      <c r="NM80" s="115">
        <f t="shared" si="306"/>
        <v>0</v>
      </c>
      <c r="NN80" s="115">
        <f t="shared" si="307"/>
        <v>0</v>
      </c>
      <c r="NO80" s="115">
        <f t="shared" si="308"/>
        <v>0</v>
      </c>
      <c r="NP80" s="115">
        <f t="shared" si="309"/>
        <v>0</v>
      </c>
      <c r="NQ80" s="115">
        <f t="shared" si="310"/>
        <v>0</v>
      </c>
      <c r="NR80" s="115">
        <f t="shared" si="311"/>
        <v>0</v>
      </c>
      <c r="NS80" s="115">
        <f t="shared" si="312"/>
        <v>0</v>
      </c>
      <c r="NT80" s="115">
        <f t="shared" si="313"/>
        <v>0</v>
      </c>
      <c r="NU80" s="115">
        <f t="shared" si="314"/>
        <v>0</v>
      </c>
      <c r="NV80" s="115">
        <f t="shared" si="315"/>
        <v>0</v>
      </c>
      <c r="NW80" s="115">
        <f t="shared" si="316"/>
        <v>0</v>
      </c>
      <c r="NX80" s="115">
        <f t="shared" si="317"/>
        <v>0</v>
      </c>
      <c r="NY80" s="115">
        <f t="shared" si="318"/>
        <v>0</v>
      </c>
      <c r="NZ80" s="115">
        <f t="shared" si="319"/>
        <v>0</v>
      </c>
      <c r="OA80" s="115">
        <f t="shared" si="320"/>
        <v>0</v>
      </c>
      <c r="OB80" s="115">
        <f t="shared" si="321"/>
        <v>0</v>
      </c>
      <c r="OC80" s="115">
        <f t="shared" si="322"/>
        <v>0</v>
      </c>
      <c r="OD80" s="115">
        <f t="shared" si="323"/>
        <v>0</v>
      </c>
      <c r="OE80" s="115">
        <f t="shared" si="324"/>
        <v>0</v>
      </c>
      <c r="OF80" s="115">
        <f t="shared" si="325"/>
        <v>0</v>
      </c>
      <c r="OG80" s="115">
        <f t="shared" si="326"/>
        <v>0</v>
      </c>
      <c r="OH80" s="115">
        <f t="shared" si="327"/>
        <v>0</v>
      </c>
      <c r="OI80" s="115">
        <f t="shared" si="328"/>
        <v>0</v>
      </c>
      <c r="OJ80" s="115">
        <f t="shared" si="329"/>
        <v>0</v>
      </c>
      <c r="OK80" s="115">
        <f t="shared" si="330"/>
        <v>0</v>
      </c>
      <c r="OL80" s="115">
        <f t="shared" si="331"/>
        <v>0</v>
      </c>
      <c r="OM80" s="115">
        <f t="shared" si="332"/>
        <v>0</v>
      </c>
      <c r="ON80" s="115">
        <f t="shared" si="333"/>
        <v>55</v>
      </c>
      <c r="OO80" s="142"/>
      <c r="OP80" s="170" t="str">
        <f t="shared" si="334"/>
        <v/>
      </c>
      <c r="OQ80" s="170" t="str">
        <f t="shared" si="335"/>
        <v/>
      </c>
      <c r="OR80" s="170" t="str">
        <f t="shared" si="336"/>
        <v/>
      </c>
      <c r="OS80" s="170" t="str">
        <f t="shared" si="337"/>
        <v/>
      </c>
      <c r="OT80" s="170" t="str">
        <f t="shared" si="338"/>
        <v/>
      </c>
      <c r="OU80" s="170" t="str">
        <f t="shared" si="339"/>
        <v/>
      </c>
      <c r="OV80" s="170" t="str">
        <f t="shared" si="340"/>
        <v/>
      </c>
      <c r="OW80" s="170" t="str">
        <f t="shared" si="341"/>
        <v/>
      </c>
      <c r="OX80" s="170" t="str">
        <f t="shared" si="342"/>
        <v/>
      </c>
      <c r="OY80" s="170" t="str">
        <f t="shared" si="343"/>
        <v/>
      </c>
      <c r="OZ80" s="170" t="str">
        <f t="shared" si="344"/>
        <v/>
      </c>
      <c r="PA80" s="170" t="str">
        <f t="shared" si="345"/>
        <v/>
      </c>
      <c r="PB80" s="170" t="str">
        <f t="shared" si="346"/>
        <v/>
      </c>
      <c r="PC80" s="170" t="str">
        <f t="shared" si="347"/>
        <v/>
      </c>
      <c r="PD80" s="170" t="str">
        <f t="shared" si="348"/>
        <v/>
      </c>
      <c r="PE80" s="170" t="str">
        <f t="shared" si="349"/>
        <v/>
      </c>
      <c r="PF80" s="170" t="str">
        <f t="shared" si="350"/>
        <v/>
      </c>
      <c r="PG80" s="170" t="str">
        <f t="shared" si="351"/>
        <v/>
      </c>
      <c r="PH80" s="170" t="str">
        <f t="shared" si="352"/>
        <v/>
      </c>
      <c r="PI80" s="170" t="str">
        <f t="shared" si="353"/>
        <v/>
      </c>
      <c r="PJ80" s="170" t="str">
        <f t="shared" si="354"/>
        <v/>
      </c>
      <c r="PK80" s="170" t="str">
        <f t="shared" si="355"/>
        <v/>
      </c>
      <c r="PL80" s="170" t="str">
        <f t="shared" si="356"/>
        <v/>
      </c>
      <c r="PM80" s="170" t="str">
        <f t="shared" si="357"/>
        <v/>
      </c>
      <c r="PN80" s="170" t="str">
        <f t="shared" si="358"/>
        <v/>
      </c>
      <c r="PO80" s="170" t="str">
        <f t="shared" si="359"/>
        <v/>
      </c>
      <c r="PP80" s="170" t="str">
        <f t="shared" si="360"/>
        <v/>
      </c>
      <c r="PQ80" s="170" t="str">
        <f t="shared" si="361"/>
        <v/>
      </c>
      <c r="PR80" s="170" t="str">
        <f t="shared" si="362"/>
        <v/>
      </c>
      <c r="PS80" s="170" t="str">
        <f t="shared" si="363"/>
        <v/>
      </c>
      <c r="PT80" s="170" t="str">
        <f t="shared" si="364"/>
        <v/>
      </c>
      <c r="PU80" s="170" t="str">
        <f t="shared" si="365"/>
        <v/>
      </c>
      <c r="PV80" s="170" t="str">
        <f t="shared" si="366"/>
        <v/>
      </c>
      <c r="PW80" s="170" t="str">
        <f t="shared" si="367"/>
        <v/>
      </c>
      <c r="PX80" s="170" t="str">
        <f t="shared" si="368"/>
        <v/>
      </c>
      <c r="PY80" s="170" t="str">
        <f t="shared" si="369"/>
        <v/>
      </c>
      <c r="PZ80" s="170" t="str">
        <f t="shared" si="370"/>
        <v/>
      </c>
      <c r="QA80" s="170" t="str">
        <f t="shared" si="371"/>
        <v/>
      </c>
      <c r="QB80" s="170">
        <f t="shared" si="372"/>
        <v>45</v>
      </c>
      <c r="QC80" s="172"/>
      <c r="QD80" s="171" t="str">
        <f t="shared" si="373"/>
        <v/>
      </c>
      <c r="QE80" s="172" t="str">
        <f t="shared" si="374"/>
        <v/>
      </c>
      <c r="QF80" s="172" t="str">
        <f t="shared" si="375"/>
        <v/>
      </c>
      <c r="QG80" s="172" t="str">
        <f t="shared" si="376"/>
        <v/>
      </c>
      <c r="QH80" s="172" t="str">
        <f t="shared" si="377"/>
        <v/>
      </c>
      <c r="QI80" s="172" t="str">
        <f t="shared" si="378"/>
        <v/>
      </c>
      <c r="QJ80" s="172" t="str">
        <f t="shared" si="379"/>
        <v/>
      </c>
      <c r="QK80" s="172" t="str">
        <f t="shared" si="380"/>
        <v/>
      </c>
      <c r="QL80" s="172" t="str">
        <f t="shared" si="381"/>
        <v/>
      </c>
      <c r="QM80" s="172" t="str">
        <f t="shared" si="382"/>
        <v/>
      </c>
      <c r="QN80" s="172" t="str">
        <f t="shared" si="383"/>
        <v/>
      </c>
      <c r="QO80" s="172" t="str">
        <f t="shared" si="384"/>
        <v/>
      </c>
      <c r="QP80" s="172" t="str">
        <f t="shared" si="385"/>
        <v/>
      </c>
      <c r="QQ80" s="172" t="str">
        <f t="shared" si="386"/>
        <v/>
      </c>
      <c r="QR80" s="172" t="str">
        <f t="shared" si="387"/>
        <v/>
      </c>
      <c r="QS80" s="172" t="str">
        <f t="shared" si="388"/>
        <v/>
      </c>
      <c r="QT80" s="172" t="str">
        <f t="shared" si="389"/>
        <v/>
      </c>
      <c r="QU80" s="172" t="str">
        <f t="shared" si="390"/>
        <v/>
      </c>
      <c r="QV80" s="172" t="str">
        <f t="shared" si="391"/>
        <v/>
      </c>
      <c r="QW80" s="172" t="str">
        <f t="shared" si="392"/>
        <v/>
      </c>
      <c r="QX80" s="172" t="str">
        <f t="shared" si="393"/>
        <v/>
      </c>
      <c r="QY80" s="172" t="str">
        <f t="shared" si="394"/>
        <v/>
      </c>
      <c r="QZ80" s="172" t="str">
        <f t="shared" si="395"/>
        <v/>
      </c>
      <c r="RA80" s="172" t="str">
        <f t="shared" si="396"/>
        <v/>
      </c>
      <c r="RB80" s="172" t="str">
        <f t="shared" si="397"/>
        <v/>
      </c>
      <c r="RC80" s="172" t="str">
        <f t="shared" si="398"/>
        <v/>
      </c>
      <c r="RD80" s="172" t="str">
        <f t="shared" si="399"/>
        <v/>
      </c>
      <c r="RE80" s="172" t="str">
        <f t="shared" si="400"/>
        <v/>
      </c>
      <c r="RF80" s="172" t="str">
        <f t="shared" si="401"/>
        <v/>
      </c>
      <c r="RG80" s="172" t="str">
        <f t="shared" si="402"/>
        <v/>
      </c>
      <c r="RH80" s="172" t="str">
        <f t="shared" si="403"/>
        <v/>
      </c>
      <c r="RI80" s="172" t="str">
        <f t="shared" si="404"/>
        <v/>
      </c>
      <c r="RJ80" s="172" t="str">
        <f t="shared" si="405"/>
        <v/>
      </c>
      <c r="RK80" s="172" t="str">
        <f t="shared" si="406"/>
        <v/>
      </c>
      <c r="RL80" s="172" t="str">
        <f t="shared" si="407"/>
        <v/>
      </c>
      <c r="RM80" s="172" t="str">
        <f t="shared" si="408"/>
        <v/>
      </c>
      <c r="RN80" s="172" t="str">
        <f t="shared" si="409"/>
        <v/>
      </c>
      <c r="RO80" s="172" t="str">
        <f t="shared" si="410"/>
        <v/>
      </c>
      <c r="RP80" s="172">
        <f t="shared" si="411"/>
        <v>100</v>
      </c>
      <c r="RQ80" s="173">
        <f t="shared" si="412"/>
        <v>100</v>
      </c>
      <c r="RR80" s="21" t="str">
        <f t="shared" si="413"/>
        <v/>
      </c>
      <c r="RS80" s="21" t="str">
        <f t="shared" si="414"/>
        <v/>
      </c>
      <c r="RT80" s="21" t="str">
        <f t="shared" si="415"/>
        <v/>
      </c>
      <c r="RU80" s="21" t="str">
        <f t="shared" si="416"/>
        <v/>
      </c>
      <c r="RV80" s="21" t="str">
        <f t="shared" si="417"/>
        <v/>
      </c>
      <c r="RW80" s="21" t="str">
        <f t="shared" si="418"/>
        <v>INSTRUMENTACION Y SERVICIOS SAS</v>
      </c>
      <c r="RX80" s="174" t="str">
        <f t="shared" si="419"/>
        <v>INSTRUMENTACION Y SERVICIOS SAS</v>
      </c>
      <c r="RY80" s="175" t="str">
        <f t="shared" si="420"/>
        <v/>
      </c>
      <c r="RZ80" s="175" t="str">
        <f t="shared" si="421"/>
        <v/>
      </c>
      <c r="SA80" s="175" t="str">
        <f t="shared" si="422"/>
        <v/>
      </c>
      <c r="SB80" s="175" t="str">
        <f t="shared" si="423"/>
        <v/>
      </c>
      <c r="SC80" s="175" t="str">
        <f t="shared" si="424"/>
        <v/>
      </c>
      <c r="SD80" s="175">
        <f t="shared" si="425"/>
        <v>2189260</v>
      </c>
      <c r="SE80" s="175">
        <f t="shared" si="426"/>
        <v>2189260</v>
      </c>
    </row>
    <row r="81" spans="1:500" ht="14.25" hidden="1">
      <c r="A81" s="75">
        <v>71</v>
      </c>
      <c r="B81" s="83" t="s">
        <v>227</v>
      </c>
      <c r="C81" s="98" t="s">
        <v>254</v>
      </c>
      <c r="D81" s="84" t="s">
        <v>232</v>
      </c>
      <c r="E81" s="76" t="s">
        <v>256</v>
      </c>
      <c r="F81" s="90">
        <v>1</v>
      </c>
      <c r="G81" s="106">
        <v>3766350</v>
      </c>
      <c r="H81" s="109" t="s">
        <v>369</v>
      </c>
      <c r="I81" s="109" t="s">
        <v>369</v>
      </c>
      <c r="J81" s="109" t="s">
        <v>369</v>
      </c>
      <c r="K81" s="109" t="s">
        <v>369</v>
      </c>
      <c r="L81" s="109" t="s">
        <v>369</v>
      </c>
      <c r="M81" s="109" t="s">
        <v>369</v>
      </c>
      <c r="N81" s="109" t="s">
        <v>369</v>
      </c>
      <c r="O81" s="109" t="s">
        <v>369</v>
      </c>
      <c r="P81" s="109" t="s">
        <v>369</v>
      </c>
      <c r="Q81" s="109" t="s">
        <v>369</v>
      </c>
      <c r="R81" s="109" t="s">
        <v>369</v>
      </c>
      <c r="S81" s="109" t="s">
        <v>369</v>
      </c>
      <c r="T81" s="109" t="s">
        <v>369</v>
      </c>
      <c r="U81" s="109" t="s">
        <v>369</v>
      </c>
      <c r="V81" s="109" t="s">
        <v>369</v>
      </c>
      <c r="W81" s="109" t="s">
        <v>369</v>
      </c>
      <c r="X81" s="109" t="s">
        <v>369</v>
      </c>
      <c r="Y81" s="109" t="s">
        <v>369</v>
      </c>
      <c r="Z81" s="109" t="s">
        <v>369</v>
      </c>
      <c r="AA81" s="109" t="s">
        <v>369</v>
      </c>
      <c r="AB81" s="109" t="s">
        <v>369</v>
      </c>
      <c r="AC81" s="109" t="s">
        <v>369</v>
      </c>
      <c r="AD81" s="110">
        <v>3689000</v>
      </c>
      <c r="AE81" s="109" t="s">
        <v>369</v>
      </c>
      <c r="AF81" s="109" t="s">
        <v>369</v>
      </c>
      <c r="AG81" s="109" t="s">
        <v>369</v>
      </c>
      <c r="AH81" s="109" t="s">
        <v>369</v>
      </c>
      <c r="AI81" s="109" t="s">
        <v>369</v>
      </c>
      <c r="AJ81" s="109" t="s">
        <v>369</v>
      </c>
      <c r="AK81" s="109" t="s">
        <v>369</v>
      </c>
      <c r="AL81" s="109" t="s">
        <v>369</v>
      </c>
      <c r="AM81" s="109" t="s">
        <v>369</v>
      </c>
      <c r="AN81" s="110">
        <v>3763970</v>
      </c>
      <c r="AO81" s="109" t="s">
        <v>369</v>
      </c>
      <c r="AP81" s="109" t="s">
        <v>369</v>
      </c>
      <c r="AQ81" s="109" t="s">
        <v>369</v>
      </c>
      <c r="AR81" s="109" t="s">
        <v>369</v>
      </c>
      <c r="AS81" s="109" t="s">
        <v>369</v>
      </c>
      <c r="AT81" s="109" t="s">
        <v>369</v>
      </c>
      <c r="AU81" s="144"/>
      <c r="AV81" s="130" t="s">
        <v>111</v>
      </c>
      <c r="AW81" s="130" t="s">
        <v>111</v>
      </c>
      <c r="AX81" s="130" t="s">
        <v>111</v>
      </c>
      <c r="AY81" s="130" t="s">
        <v>111</v>
      </c>
      <c r="AZ81" s="130" t="s">
        <v>111</v>
      </c>
      <c r="BA81" s="130" t="s">
        <v>111</v>
      </c>
      <c r="BB81" s="130" t="s">
        <v>111</v>
      </c>
      <c r="BC81" s="130" t="s">
        <v>115</v>
      </c>
      <c r="BD81" s="130" t="s">
        <v>111</v>
      </c>
      <c r="BE81" s="130" t="s">
        <v>111</v>
      </c>
      <c r="BF81" s="130" t="s">
        <v>111</v>
      </c>
      <c r="BG81" s="130" t="s">
        <v>111</v>
      </c>
      <c r="BH81" s="130" t="s">
        <v>115</v>
      </c>
      <c r="BI81" s="130" t="s">
        <v>111</v>
      </c>
      <c r="BJ81" s="130" t="s">
        <v>111</v>
      </c>
      <c r="BK81" s="130" t="s">
        <v>111</v>
      </c>
      <c r="BL81" s="130" t="s">
        <v>115</v>
      </c>
      <c r="BM81" s="130" t="s">
        <v>115</v>
      </c>
      <c r="BN81" s="130" t="s">
        <v>111</v>
      </c>
      <c r="BO81" s="130" t="s">
        <v>115</v>
      </c>
      <c r="BP81" s="130" t="s">
        <v>111</v>
      </c>
      <c r="BQ81" s="130" t="s">
        <v>111</v>
      </c>
      <c r="BR81" s="130" t="s">
        <v>111</v>
      </c>
      <c r="BS81" s="130" t="s">
        <v>111</v>
      </c>
      <c r="BT81" s="130" t="s">
        <v>111</v>
      </c>
      <c r="BU81" s="130" t="s">
        <v>111</v>
      </c>
      <c r="BV81" s="130" t="s">
        <v>111</v>
      </c>
      <c r="BW81" s="130" t="s">
        <v>111</v>
      </c>
      <c r="BX81" s="130" t="s">
        <v>111</v>
      </c>
      <c r="BY81" s="130" t="s">
        <v>115</v>
      </c>
      <c r="BZ81" s="130" t="s">
        <v>111</v>
      </c>
      <c r="CA81" s="130" t="s">
        <v>111</v>
      </c>
      <c r="CB81" s="130" t="s">
        <v>111</v>
      </c>
      <c r="CC81" s="130" t="s">
        <v>111</v>
      </c>
      <c r="CD81" s="130" t="s">
        <v>111</v>
      </c>
      <c r="CE81" s="130" t="s">
        <v>111</v>
      </c>
      <c r="CF81" s="130" t="s">
        <v>111</v>
      </c>
      <c r="CG81" s="130" t="s">
        <v>111</v>
      </c>
      <c r="CH81" s="130" t="s">
        <v>111</v>
      </c>
      <c r="CI81" s="131" t="s">
        <v>111</v>
      </c>
      <c r="CJ81" s="131" t="s">
        <v>111</v>
      </c>
      <c r="CK81" s="131" t="s">
        <v>111</v>
      </c>
      <c r="CL81" s="131" t="s">
        <v>111</v>
      </c>
      <c r="CM81" s="131" t="s">
        <v>111</v>
      </c>
      <c r="CN81" s="131" t="s">
        <v>111</v>
      </c>
      <c r="CO81" s="131" t="s">
        <v>111</v>
      </c>
      <c r="CP81" s="131" t="s">
        <v>111</v>
      </c>
      <c r="CQ81" s="131" t="s">
        <v>111</v>
      </c>
      <c r="CR81" s="131" t="s">
        <v>111</v>
      </c>
      <c r="CS81" s="131" t="s">
        <v>111</v>
      </c>
      <c r="CT81" s="131" t="s">
        <v>111</v>
      </c>
      <c r="CU81" s="131" t="s">
        <v>115</v>
      </c>
      <c r="CV81" s="131" t="s">
        <v>111</v>
      </c>
      <c r="CW81" s="131" t="s">
        <v>111</v>
      </c>
      <c r="CX81" s="131" t="s">
        <v>111</v>
      </c>
      <c r="CY81" s="131" t="s">
        <v>111</v>
      </c>
      <c r="CZ81" s="131" t="s">
        <v>111</v>
      </c>
      <c r="DA81" s="131" t="s">
        <v>111</v>
      </c>
      <c r="DB81" s="131" t="s">
        <v>111</v>
      </c>
      <c r="DC81" s="131" t="s">
        <v>111</v>
      </c>
      <c r="DD81" s="131" t="s">
        <v>111</v>
      </c>
      <c r="DE81" s="131" t="s">
        <v>111</v>
      </c>
      <c r="DF81" s="131" t="s">
        <v>111</v>
      </c>
      <c r="DG81" s="131" t="s">
        <v>115</v>
      </c>
      <c r="DH81" s="131" t="s">
        <v>111</v>
      </c>
      <c r="DI81" s="131" t="s">
        <v>111</v>
      </c>
      <c r="DJ81" s="131" t="s">
        <v>115</v>
      </c>
      <c r="DK81" s="131" t="s">
        <v>111</v>
      </c>
      <c r="DL81" s="131" t="s">
        <v>111</v>
      </c>
      <c r="DM81" s="131" t="s">
        <v>111</v>
      </c>
      <c r="DN81" s="131" t="s">
        <v>111</v>
      </c>
      <c r="DO81" s="131" t="s">
        <v>111</v>
      </c>
      <c r="DP81" s="131" t="s">
        <v>111</v>
      </c>
      <c r="DQ81" s="131" t="s">
        <v>111</v>
      </c>
      <c r="DR81" s="131" t="s">
        <v>111</v>
      </c>
      <c r="DS81" s="131" t="s">
        <v>111</v>
      </c>
      <c r="DT81" s="131" t="s">
        <v>111</v>
      </c>
      <c r="DU81" s="131" t="s">
        <v>111</v>
      </c>
      <c r="DV81" s="132" t="s">
        <v>111</v>
      </c>
      <c r="DW81" s="132" t="s">
        <v>111</v>
      </c>
      <c r="DX81" s="132" t="s">
        <v>111</v>
      </c>
      <c r="DY81" s="132" t="s">
        <v>111</v>
      </c>
      <c r="DZ81" s="132" t="s">
        <v>111</v>
      </c>
      <c r="EA81" s="132" t="s">
        <v>111</v>
      </c>
      <c r="EB81" s="132" t="s">
        <v>111</v>
      </c>
      <c r="EC81" s="132" t="s">
        <v>111</v>
      </c>
      <c r="ED81" s="132" t="s">
        <v>111</v>
      </c>
      <c r="EE81" s="132" t="s">
        <v>111</v>
      </c>
      <c r="EF81" s="132" t="s">
        <v>111</v>
      </c>
      <c r="EG81" s="132" t="s">
        <v>111</v>
      </c>
      <c r="EH81" s="132" t="s">
        <v>111</v>
      </c>
      <c r="EI81" s="132" t="s">
        <v>111</v>
      </c>
      <c r="EJ81" s="132" t="s">
        <v>111</v>
      </c>
      <c r="EK81" s="132" t="s">
        <v>111</v>
      </c>
      <c r="EL81" s="132" t="s">
        <v>111</v>
      </c>
      <c r="EM81" s="132" t="s">
        <v>111</v>
      </c>
      <c r="EN81" s="132" t="s">
        <v>111</v>
      </c>
      <c r="EO81" s="132" t="s">
        <v>111</v>
      </c>
      <c r="EP81" s="132" t="s">
        <v>111</v>
      </c>
      <c r="EQ81" s="132" t="s">
        <v>111</v>
      </c>
      <c r="ER81" s="132" t="s">
        <v>111</v>
      </c>
      <c r="ES81" s="132" t="s">
        <v>111</v>
      </c>
      <c r="ET81" s="132" t="s">
        <v>115</v>
      </c>
      <c r="EU81" s="132" t="s">
        <v>111</v>
      </c>
      <c r="EV81" s="132" t="s">
        <v>111</v>
      </c>
      <c r="EW81" s="132" t="s">
        <v>111</v>
      </c>
      <c r="EX81" s="132" t="s">
        <v>111</v>
      </c>
      <c r="EY81" s="132" t="s">
        <v>115</v>
      </c>
      <c r="EZ81" s="132" t="s">
        <v>111</v>
      </c>
      <c r="FA81" s="132" t="s">
        <v>111</v>
      </c>
      <c r="FB81" s="132" t="s">
        <v>111</v>
      </c>
      <c r="FC81" s="132" t="s">
        <v>111</v>
      </c>
      <c r="FD81" s="132" t="s">
        <v>111</v>
      </c>
      <c r="FE81" s="132" t="s">
        <v>111</v>
      </c>
      <c r="FF81" s="132" t="s">
        <v>111</v>
      </c>
      <c r="FG81" s="132" t="s">
        <v>111</v>
      </c>
      <c r="FH81" s="132" t="s">
        <v>111</v>
      </c>
      <c r="FI81" s="136"/>
      <c r="FJ81" s="138" t="str">
        <f t="shared" si="216"/>
        <v>CUMPLE</v>
      </c>
      <c r="FK81" s="138" t="str">
        <f t="shared" si="217"/>
        <v>CUMPLE</v>
      </c>
      <c r="FL81" s="138" t="str">
        <f t="shared" si="218"/>
        <v>CUMPLE</v>
      </c>
      <c r="FM81" s="138" t="str">
        <f t="shared" si="219"/>
        <v>CUMPLE</v>
      </c>
      <c r="FN81" s="138" t="str">
        <f t="shared" si="220"/>
        <v>CUMPLE</v>
      </c>
      <c r="FO81" s="138" t="str">
        <f t="shared" si="221"/>
        <v>CUMPLE</v>
      </c>
      <c r="FP81" s="138" t="str">
        <f t="shared" si="222"/>
        <v>CUMPLE</v>
      </c>
      <c r="FQ81" s="138" t="str">
        <f t="shared" si="223"/>
        <v>NO CUMPLE</v>
      </c>
      <c r="FR81" s="138" t="str">
        <f t="shared" si="224"/>
        <v>CUMPLE</v>
      </c>
      <c r="FS81" s="138" t="str">
        <f t="shared" si="225"/>
        <v>CUMPLE</v>
      </c>
      <c r="FT81" s="138" t="str">
        <f t="shared" si="226"/>
        <v>CUMPLE</v>
      </c>
      <c r="FU81" s="138" t="str">
        <f t="shared" si="227"/>
        <v>CUMPLE</v>
      </c>
      <c r="FV81" s="138" t="str">
        <f t="shared" si="228"/>
        <v>NO CUMPLE</v>
      </c>
      <c r="FW81" s="138" t="str">
        <f t="shared" si="229"/>
        <v>CUMPLE</v>
      </c>
      <c r="FX81" s="138" t="str">
        <f t="shared" si="230"/>
        <v>CUMPLE</v>
      </c>
      <c r="FY81" s="138" t="str">
        <f t="shared" si="231"/>
        <v>CUMPLE</v>
      </c>
      <c r="FZ81" s="138" t="str">
        <f t="shared" si="232"/>
        <v>NO CUMPLE</v>
      </c>
      <c r="GA81" s="138" t="str">
        <f t="shared" si="233"/>
        <v>NO CUMPLE</v>
      </c>
      <c r="GB81" s="138" t="str">
        <f t="shared" si="234"/>
        <v>CUMPLE</v>
      </c>
      <c r="GC81" s="138" t="str">
        <f t="shared" si="235"/>
        <v>NO CUMPLE</v>
      </c>
      <c r="GD81" s="138" t="str">
        <f t="shared" si="236"/>
        <v>CUMPLE</v>
      </c>
      <c r="GE81" s="138" t="str">
        <f t="shared" si="237"/>
        <v>CUMPLE</v>
      </c>
      <c r="GF81" s="138" t="str">
        <f t="shared" si="238"/>
        <v>CUMPLE</v>
      </c>
      <c r="GG81" s="138" t="str">
        <f t="shared" si="239"/>
        <v>CUMPLE</v>
      </c>
      <c r="GH81" s="138" t="str">
        <f t="shared" si="240"/>
        <v>NO CUMPLE</v>
      </c>
      <c r="GI81" s="138" t="str">
        <f t="shared" si="241"/>
        <v>CUMPLE</v>
      </c>
      <c r="GJ81" s="138" t="str">
        <f t="shared" si="242"/>
        <v>CUMPLE</v>
      </c>
      <c r="GK81" s="138" t="str">
        <f t="shared" si="243"/>
        <v>NO CUMPLE</v>
      </c>
      <c r="GL81" s="138" t="str">
        <f t="shared" si="244"/>
        <v>CUMPLE</v>
      </c>
      <c r="GM81" s="138" t="str">
        <f t="shared" si="245"/>
        <v>NO CUMPLE</v>
      </c>
      <c r="GN81" s="138" t="str">
        <f t="shared" si="246"/>
        <v>CUMPLE</v>
      </c>
      <c r="GO81" s="138" t="str">
        <f t="shared" si="247"/>
        <v>CUMPLE</v>
      </c>
      <c r="GP81" s="138" t="str">
        <f t="shared" si="248"/>
        <v>CUMPLE</v>
      </c>
      <c r="GQ81" s="138" t="str">
        <f t="shared" si="249"/>
        <v>CUMPLE</v>
      </c>
      <c r="GR81" s="138" t="str">
        <f t="shared" si="250"/>
        <v>CUMPLE</v>
      </c>
      <c r="GS81" s="138" t="str">
        <f t="shared" si="251"/>
        <v>CUMPLE</v>
      </c>
      <c r="GT81" s="138" t="str">
        <f t="shared" si="252"/>
        <v>CUMPLE</v>
      </c>
      <c r="GU81" s="138" t="str">
        <f t="shared" si="253"/>
        <v>CUMPLE</v>
      </c>
      <c r="GV81" s="138" t="str">
        <f t="shared" si="254"/>
        <v>CUMPLE</v>
      </c>
      <c r="GW81" s="141"/>
      <c r="GX81" s="124" t="s">
        <v>369</v>
      </c>
      <c r="GY81" s="124" t="s">
        <v>369</v>
      </c>
      <c r="GZ81" s="124" t="s">
        <v>369</v>
      </c>
      <c r="HA81" s="124" t="s">
        <v>369</v>
      </c>
      <c r="HB81" s="124" t="s">
        <v>369</v>
      </c>
      <c r="HC81" s="124" t="s">
        <v>369</v>
      </c>
      <c r="HD81" s="124" t="s">
        <v>369</v>
      </c>
      <c r="HE81" s="124" t="s">
        <v>369</v>
      </c>
      <c r="HF81" s="124" t="s">
        <v>369</v>
      </c>
      <c r="HG81" s="124" t="s">
        <v>369</v>
      </c>
      <c r="HH81" s="124" t="s">
        <v>369</v>
      </c>
      <c r="HI81" s="124" t="s">
        <v>369</v>
      </c>
      <c r="HJ81" s="124" t="s">
        <v>369</v>
      </c>
      <c r="HK81" s="124" t="s">
        <v>369</v>
      </c>
      <c r="HL81" s="124" t="s">
        <v>369</v>
      </c>
      <c r="HM81" s="124" t="s">
        <v>369</v>
      </c>
      <c r="HN81" s="124" t="s">
        <v>369</v>
      </c>
      <c r="HO81" s="124" t="s">
        <v>369</v>
      </c>
      <c r="HP81" s="124" t="s">
        <v>369</v>
      </c>
      <c r="HQ81" s="124" t="s">
        <v>369</v>
      </c>
      <c r="HR81" s="124" t="s">
        <v>369</v>
      </c>
      <c r="HS81" s="124" t="s">
        <v>369</v>
      </c>
      <c r="HT81" s="124" t="s">
        <v>111</v>
      </c>
      <c r="HU81" s="124" t="s">
        <v>369</v>
      </c>
      <c r="HV81" s="124" t="s">
        <v>369</v>
      </c>
      <c r="HW81" s="124" t="s">
        <v>369</v>
      </c>
      <c r="HX81" s="124" t="s">
        <v>369</v>
      </c>
      <c r="HY81" s="124" t="s">
        <v>369</v>
      </c>
      <c r="HZ81" s="124" t="s">
        <v>369</v>
      </c>
      <c r="IA81" s="124" t="s">
        <v>369</v>
      </c>
      <c r="IB81" s="124" t="s">
        <v>369</v>
      </c>
      <c r="IC81" s="124" t="s">
        <v>369</v>
      </c>
      <c r="ID81" s="124" t="s">
        <v>111</v>
      </c>
      <c r="IE81" s="124" t="s">
        <v>369</v>
      </c>
      <c r="IF81" s="124" t="s">
        <v>369</v>
      </c>
      <c r="IG81" s="124" t="s">
        <v>369</v>
      </c>
      <c r="IH81" s="124" t="s">
        <v>369</v>
      </c>
      <c r="II81" s="124" t="s">
        <v>369</v>
      </c>
      <c r="IJ81" s="124" t="s">
        <v>369</v>
      </c>
      <c r="IK81" s="142"/>
      <c r="IL81" s="154" t="s">
        <v>369</v>
      </c>
      <c r="IM81" s="154" t="s">
        <v>369</v>
      </c>
      <c r="IN81" s="154" t="s">
        <v>369</v>
      </c>
      <c r="IO81" s="154" t="s">
        <v>369</v>
      </c>
      <c r="IP81" s="154" t="s">
        <v>369</v>
      </c>
      <c r="IQ81" s="154" t="s">
        <v>369</v>
      </c>
      <c r="IR81" s="154" t="s">
        <v>369</v>
      </c>
      <c r="IS81" s="154" t="s">
        <v>369</v>
      </c>
      <c r="IT81" s="154" t="s">
        <v>369</v>
      </c>
      <c r="IU81" s="154" t="s">
        <v>369</v>
      </c>
      <c r="IV81" s="154" t="s">
        <v>369</v>
      </c>
      <c r="IW81" s="154" t="s">
        <v>369</v>
      </c>
      <c r="IX81" s="154" t="s">
        <v>369</v>
      </c>
      <c r="IY81" s="154" t="s">
        <v>369</v>
      </c>
      <c r="IZ81" s="154" t="s">
        <v>369</v>
      </c>
      <c r="JA81" s="154" t="s">
        <v>369</v>
      </c>
      <c r="JB81" s="154" t="s">
        <v>369</v>
      </c>
      <c r="JC81" s="154" t="s">
        <v>369</v>
      </c>
      <c r="JD81" s="154" t="s">
        <v>369</v>
      </c>
      <c r="JE81" s="154" t="s">
        <v>369</v>
      </c>
      <c r="JF81" s="154" t="s">
        <v>369</v>
      </c>
      <c r="JG81" s="154" t="s">
        <v>369</v>
      </c>
      <c r="JH81" s="154" t="s">
        <v>115</v>
      </c>
      <c r="JI81" s="154" t="s">
        <v>369</v>
      </c>
      <c r="JJ81" s="154" t="s">
        <v>369</v>
      </c>
      <c r="JK81" s="154" t="s">
        <v>369</v>
      </c>
      <c r="JL81" s="154" t="s">
        <v>369</v>
      </c>
      <c r="JM81" s="154" t="s">
        <v>369</v>
      </c>
      <c r="JN81" s="154" t="s">
        <v>369</v>
      </c>
      <c r="JO81" s="154" t="s">
        <v>369</v>
      </c>
      <c r="JP81" s="154" t="s">
        <v>369</v>
      </c>
      <c r="JQ81" s="154" t="s">
        <v>369</v>
      </c>
      <c r="JR81" s="159" t="s">
        <v>111</v>
      </c>
      <c r="JS81" s="154" t="s">
        <v>369</v>
      </c>
      <c r="JT81" s="154" t="s">
        <v>369</v>
      </c>
      <c r="JU81" s="154" t="s">
        <v>369</v>
      </c>
      <c r="JV81" s="154" t="s">
        <v>369</v>
      </c>
      <c r="JW81" s="154" t="s">
        <v>369</v>
      </c>
      <c r="JX81" s="154" t="s">
        <v>369</v>
      </c>
      <c r="JY81" s="164"/>
      <c r="JZ81" s="166" t="str">
        <f t="shared" si="255"/>
        <v/>
      </c>
      <c r="KA81" s="166" t="str">
        <f t="shared" si="256"/>
        <v/>
      </c>
      <c r="KB81" s="166" t="str">
        <f t="shared" si="257"/>
        <v/>
      </c>
      <c r="KC81" s="166" t="str">
        <f t="shared" si="258"/>
        <v/>
      </c>
      <c r="KD81" s="166" t="str">
        <f t="shared" si="259"/>
        <v/>
      </c>
      <c r="KE81" s="166" t="str">
        <f t="shared" si="260"/>
        <v/>
      </c>
      <c r="KF81" s="166" t="str">
        <f t="shared" si="261"/>
        <v/>
      </c>
      <c r="KG81" s="166" t="str">
        <f t="shared" si="262"/>
        <v/>
      </c>
      <c r="KH81" s="166" t="str">
        <f t="shared" si="263"/>
        <v/>
      </c>
      <c r="KI81" s="166" t="str">
        <f t="shared" si="264"/>
        <v/>
      </c>
      <c r="KJ81" s="166" t="str">
        <f t="shared" si="265"/>
        <v/>
      </c>
      <c r="KK81" s="166" t="str">
        <f t="shared" si="266"/>
        <v/>
      </c>
      <c r="KL81" s="166" t="str">
        <f t="shared" si="267"/>
        <v/>
      </c>
      <c r="KM81" s="166" t="str">
        <f t="shared" si="268"/>
        <v/>
      </c>
      <c r="KN81" s="166" t="str">
        <f t="shared" si="269"/>
        <v/>
      </c>
      <c r="KO81" s="166" t="str">
        <f t="shared" si="270"/>
        <v/>
      </c>
      <c r="KP81" s="166" t="str">
        <f t="shared" si="271"/>
        <v/>
      </c>
      <c r="KQ81" s="166" t="str">
        <f t="shared" si="272"/>
        <v/>
      </c>
      <c r="KR81" s="166" t="str">
        <f t="shared" si="273"/>
        <v/>
      </c>
      <c r="KS81" s="166" t="str">
        <f t="shared" si="274"/>
        <v/>
      </c>
      <c r="KT81" s="166" t="str">
        <f t="shared" si="275"/>
        <v/>
      </c>
      <c r="KU81" s="166" t="str">
        <f t="shared" si="276"/>
        <v/>
      </c>
      <c r="KV81" s="166" t="str">
        <f t="shared" si="277"/>
        <v/>
      </c>
      <c r="KW81" s="166" t="str">
        <f t="shared" si="278"/>
        <v/>
      </c>
      <c r="KX81" s="166" t="str">
        <f t="shared" si="279"/>
        <v/>
      </c>
      <c r="KY81" s="166" t="str">
        <f t="shared" si="280"/>
        <v/>
      </c>
      <c r="KZ81" s="166" t="str">
        <f t="shared" si="281"/>
        <v/>
      </c>
      <c r="LA81" s="166" t="str">
        <f t="shared" si="282"/>
        <v/>
      </c>
      <c r="LB81" s="166" t="str">
        <f t="shared" si="283"/>
        <v/>
      </c>
      <c r="LC81" s="166" t="str">
        <f t="shared" si="284"/>
        <v/>
      </c>
      <c r="LD81" s="166" t="str">
        <f t="shared" si="285"/>
        <v/>
      </c>
      <c r="LE81" s="166" t="str">
        <f t="shared" si="286"/>
        <v/>
      </c>
      <c r="LF81" s="166">
        <f t="shared" si="287"/>
        <v>3763970</v>
      </c>
      <c r="LG81" s="166" t="str">
        <f t="shared" si="288"/>
        <v/>
      </c>
      <c r="LH81" s="166" t="str">
        <f t="shared" si="289"/>
        <v/>
      </c>
      <c r="LI81" s="166" t="str">
        <f t="shared" si="290"/>
        <v/>
      </c>
      <c r="LJ81" s="166" t="str">
        <f t="shared" si="291"/>
        <v/>
      </c>
      <c r="LK81" s="166" t="str">
        <f t="shared" si="292"/>
        <v/>
      </c>
      <c r="LL81" s="166" t="str">
        <f t="shared" si="293"/>
        <v/>
      </c>
      <c r="LM81" s="168">
        <f t="shared" si="294"/>
        <v>3763970</v>
      </c>
      <c r="LN81" s="115"/>
      <c r="LO81" s="115"/>
      <c r="LP81" s="115"/>
      <c r="LQ81" s="115"/>
      <c r="LR81" s="115"/>
      <c r="LS81" s="115"/>
      <c r="LT81" s="115"/>
      <c r="LU81" s="115"/>
      <c r="LV81" s="115"/>
      <c r="LW81" s="115"/>
      <c r="LX81" s="115"/>
      <c r="LY81" s="115"/>
      <c r="LZ81" s="115"/>
      <c r="MA81" s="115"/>
      <c r="MB81" s="115"/>
      <c r="MC81" s="115"/>
      <c r="MD81" s="115"/>
      <c r="ME81" s="115"/>
      <c r="MF81" s="115"/>
      <c r="MG81" s="115"/>
      <c r="MH81" s="115"/>
      <c r="MI81" s="115"/>
      <c r="MJ81" s="115">
        <v>36</v>
      </c>
      <c r="MK81" s="115"/>
      <c r="ML81" s="115"/>
      <c r="MM81" s="115"/>
      <c r="MN81" s="115"/>
      <c r="MO81" s="115"/>
      <c r="MP81" s="115"/>
      <c r="MQ81" s="115"/>
      <c r="MR81" s="115"/>
      <c r="MS81" s="115"/>
      <c r="MT81" s="115">
        <v>61</v>
      </c>
      <c r="MU81" s="115"/>
      <c r="MV81" s="115"/>
      <c r="MW81" s="115"/>
      <c r="MX81" s="115"/>
      <c r="MY81" s="115"/>
      <c r="MZ81" s="115"/>
      <c r="NA81" s="142"/>
      <c r="NB81" s="115">
        <f t="shared" si="295"/>
        <v>0</v>
      </c>
      <c r="NC81" s="115">
        <f t="shared" si="296"/>
        <v>0</v>
      </c>
      <c r="ND81" s="115">
        <f t="shared" si="297"/>
        <v>0</v>
      </c>
      <c r="NE81" s="115">
        <f t="shared" si="298"/>
        <v>0</v>
      </c>
      <c r="NF81" s="115">
        <f t="shared" si="299"/>
        <v>0</v>
      </c>
      <c r="NG81" s="115">
        <f t="shared" si="300"/>
        <v>0</v>
      </c>
      <c r="NH81" s="115">
        <f t="shared" si="301"/>
        <v>0</v>
      </c>
      <c r="NI81" s="115">
        <f t="shared" si="302"/>
        <v>0</v>
      </c>
      <c r="NJ81" s="115">
        <f t="shared" si="303"/>
        <v>0</v>
      </c>
      <c r="NK81" s="115">
        <f t="shared" si="304"/>
        <v>0</v>
      </c>
      <c r="NL81" s="115">
        <f t="shared" si="305"/>
        <v>0</v>
      </c>
      <c r="NM81" s="115">
        <f t="shared" si="306"/>
        <v>0</v>
      </c>
      <c r="NN81" s="115">
        <f t="shared" si="307"/>
        <v>0</v>
      </c>
      <c r="NO81" s="115">
        <f t="shared" si="308"/>
        <v>0</v>
      </c>
      <c r="NP81" s="115">
        <f t="shared" si="309"/>
        <v>0</v>
      </c>
      <c r="NQ81" s="115">
        <f t="shared" si="310"/>
        <v>0</v>
      </c>
      <c r="NR81" s="115">
        <f t="shared" si="311"/>
        <v>0</v>
      </c>
      <c r="NS81" s="115">
        <f t="shared" si="312"/>
        <v>0</v>
      </c>
      <c r="NT81" s="115">
        <f t="shared" si="313"/>
        <v>0</v>
      </c>
      <c r="NU81" s="115">
        <f t="shared" si="314"/>
        <v>0</v>
      </c>
      <c r="NV81" s="115">
        <f t="shared" si="315"/>
        <v>0</v>
      </c>
      <c r="NW81" s="115">
        <f t="shared" si="316"/>
        <v>0</v>
      </c>
      <c r="NX81" s="115">
        <f t="shared" si="317"/>
        <v>20</v>
      </c>
      <c r="NY81" s="115">
        <f t="shared" si="318"/>
        <v>0</v>
      </c>
      <c r="NZ81" s="115">
        <f t="shared" si="319"/>
        <v>0</v>
      </c>
      <c r="OA81" s="115">
        <f t="shared" si="320"/>
        <v>0</v>
      </c>
      <c r="OB81" s="115">
        <f t="shared" si="321"/>
        <v>0</v>
      </c>
      <c r="OC81" s="115">
        <f t="shared" si="322"/>
        <v>0</v>
      </c>
      <c r="OD81" s="115">
        <f t="shared" si="323"/>
        <v>0</v>
      </c>
      <c r="OE81" s="115">
        <f t="shared" si="324"/>
        <v>0</v>
      </c>
      <c r="OF81" s="115">
        <f t="shared" si="325"/>
        <v>0</v>
      </c>
      <c r="OG81" s="115">
        <f t="shared" si="326"/>
        <v>0</v>
      </c>
      <c r="OH81" s="115">
        <f t="shared" si="327"/>
        <v>55</v>
      </c>
      <c r="OI81" s="115">
        <f t="shared" si="328"/>
        <v>0</v>
      </c>
      <c r="OJ81" s="115">
        <f t="shared" si="329"/>
        <v>0</v>
      </c>
      <c r="OK81" s="115">
        <f t="shared" si="330"/>
        <v>0</v>
      </c>
      <c r="OL81" s="115">
        <f t="shared" si="331"/>
        <v>0</v>
      </c>
      <c r="OM81" s="115">
        <f t="shared" si="332"/>
        <v>0</v>
      </c>
      <c r="ON81" s="115">
        <f t="shared" si="333"/>
        <v>0</v>
      </c>
      <c r="OO81" s="142"/>
      <c r="OP81" s="170" t="str">
        <f t="shared" si="334"/>
        <v/>
      </c>
      <c r="OQ81" s="170" t="str">
        <f t="shared" si="335"/>
        <v/>
      </c>
      <c r="OR81" s="170" t="str">
        <f t="shared" si="336"/>
        <v/>
      </c>
      <c r="OS81" s="170" t="str">
        <f t="shared" si="337"/>
        <v/>
      </c>
      <c r="OT81" s="170" t="str">
        <f t="shared" si="338"/>
        <v/>
      </c>
      <c r="OU81" s="170" t="str">
        <f t="shared" si="339"/>
        <v/>
      </c>
      <c r="OV81" s="170" t="str">
        <f t="shared" si="340"/>
        <v/>
      </c>
      <c r="OW81" s="170" t="str">
        <f t="shared" si="341"/>
        <v/>
      </c>
      <c r="OX81" s="170" t="str">
        <f t="shared" si="342"/>
        <v/>
      </c>
      <c r="OY81" s="170" t="str">
        <f t="shared" si="343"/>
        <v/>
      </c>
      <c r="OZ81" s="170" t="str">
        <f t="shared" si="344"/>
        <v/>
      </c>
      <c r="PA81" s="170" t="str">
        <f t="shared" si="345"/>
        <v/>
      </c>
      <c r="PB81" s="170" t="str">
        <f t="shared" si="346"/>
        <v/>
      </c>
      <c r="PC81" s="170" t="str">
        <f t="shared" si="347"/>
        <v/>
      </c>
      <c r="PD81" s="170" t="str">
        <f t="shared" si="348"/>
        <v/>
      </c>
      <c r="PE81" s="170" t="str">
        <f t="shared" si="349"/>
        <v/>
      </c>
      <c r="PF81" s="170" t="str">
        <f t="shared" si="350"/>
        <v/>
      </c>
      <c r="PG81" s="170" t="str">
        <f t="shared" si="351"/>
        <v/>
      </c>
      <c r="PH81" s="170" t="str">
        <f t="shared" si="352"/>
        <v/>
      </c>
      <c r="PI81" s="170" t="str">
        <f t="shared" si="353"/>
        <v/>
      </c>
      <c r="PJ81" s="170" t="str">
        <f t="shared" si="354"/>
        <v/>
      </c>
      <c r="PK81" s="170" t="str">
        <f t="shared" si="355"/>
        <v/>
      </c>
      <c r="PL81" s="170" t="str">
        <f t="shared" si="356"/>
        <v/>
      </c>
      <c r="PM81" s="170" t="str">
        <f t="shared" si="357"/>
        <v/>
      </c>
      <c r="PN81" s="170" t="str">
        <f t="shared" si="358"/>
        <v/>
      </c>
      <c r="PO81" s="170" t="str">
        <f t="shared" si="359"/>
        <v/>
      </c>
      <c r="PP81" s="170" t="str">
        <f t="shared" si="360"/>
        <v/>
      </c>
      <c r="PQ81" s="170" t="str">
        <f t="shared" si="361"/>
        <v/>
      </c>
      <c r="PR81" s="170" t="str">
        <f t="shared" si="362"/>
        <v/>
      </c>
      <c r="PS81" s="170" t="str">
        <f t="shared" si="363"/>
        <v/>
      </c>
      <c r="PT81" s="170" t="str">
        <f t="shared" si="364"/>
        <v/>
      </c>
      <c r="PU81" s="170" t="str">
        <f t="shared" si="365"/>
        <v/>
      </c>
      <c r="PV81" s="170">
        <f t="shared" si="366"/>
        <v>45</v>
      </c>
      <c r="PW81" s="170" t="str">
        <f t="shared" si="367"/>
        <v/>
      </c>
      <c r="PX81" s="170" t="str">
        <f t="shared" si="368"/>
        <v/>
      </c>
      <c r="PY81" s="170" t="str">
        <f t="shared" si="369"/>
        <v/>
      </c>
      <c r="PZ81" s="170" t="str">
        <f t="shared" si="370"/>
        <v/>
      </c>
      <c r="QA81" s="170" t="str">
        <f t="shared" si="371"/>
        <v/>
      </c>
      <c r="QB81" s="170" t="str">
        <f t="shared" si="372"/>
        <v/>
      </c>
      <c r="QC81" s="172"/>
      <c r="QD81" s="171" t="str">
        <f t="shared" si="373"/>
        <v/>
      </c>
      <c r="QE81" s="172" t="str">
        <f t="shared" si="374"/>
        <v/>
      </c>
      <c r="QF81" s="172" t="str">
        <f t="shared" si="375"/>
        <v/>
      </c>
      <c r="QG81" s="172" t="str">
        <f t="shared" si="376"/>
        <v/>
      </c>
      <c r="QH81" s="172" t="str">
        <f t="shared" si="377"/>
        <v/>
      </c>
      <c r="QI81" s="172" t="str">
        <f t="shared" si="378"/>
        <v/>
      </c>
      <c r="QJ81" s="172" t="str">
        <f t="shared" si="379"/>
        <v/>
      </c>
      <c r="QK81" s="172" t="str">
        <f t="shared" si="380"/>
        <v/>
      </c>
      <c r="QL81" s="172" t="str">
        <f t="shared" si="381"/>
        <v/>
      </c>
      <c r="QM81" s="172" t="str">
        <f t="shared" si="382"/>
        <v/>
      </c>
      <c r="QN81" s="172" t="str">
        <f t="shared" si="383"/>
        <v/>
      </c>
      <c r="QO81" s="172" t="str">
        <f t="shared" si="384"/>
        <v/>
      </c>
      <c r="QP81" s="172" t="str">
        <f t="shared" si="385"/>
        <v/>
      </c>
      <c r="QQ81" s="172" t="str">
        <f t="shared" si="386"/>
        <v/>
      </c>
      <c r="QR81" s="172" t="str">
        <f t="shared" si="387"/>
        <v/>
      </c>
      <c r="QS81" s="172" t="str">
        <f t="shared" si="388"/>
        <v/>
      </c>
      <c r="QT81" s="172" t="str">
        <f t="shared" si="389"/>
        <v/>
      </c>
      <c r="QU81" s="172" t="str">
        <f t="shared" si="390"/>
        <v/>
      </c>
      <c r="QV81" s="172" t="str">
        <f t="shared" si="391"/>
        <v/>
      </c>
      <c r="QW81" s="172" t="str">
        <f t="shared" si="392"/>
        <v/>
      </c>
      <c r="QX81" s="172" t="str">
        <f t="shared" si="393"/>
        <v/>
      </c>
      <c r="QY81" s="172" t="str">
        <f t="shared" si="394"/>
        <v/>
      </c>
      <c r="QZ81" s="172" t="str">
        <f t="shared" si="395"/>
        <v/>
      </c>
      <c r="RA81" s="172" t="str">
        <f t="shared" si="396"/>
        <v/>
      </c>
      <c r="RB81" s="172" t="str">
        <f t="shared" si="397"/>
        <v/>
      </c>
      <c r="RC81" s="172" t="str">
        <f t="shared" si="398"/>
        <v/>
      </c>
      <c r="RD81" s="172" t="str">
        <f t="shared" si="399"/>
        <v/>
      </c>
      <c r="RE81" s="172" t="str">
        <f t="shared" si="400"/>
        <v/>
      </c>
      <c r="RF81" s="172" t="str">
        <f t="shared" si="401"/>
        <v/>
      </c>
      <c r="RG81" s="172" t="str">
        <f t="shared" si="402"/>
        <v/>
      </c>
      <c r="RH81" s="172" t="str">
        <f t="shared" si="403"/>
        <v/>
      </c>
      <c r="RI81" s="172" t="str">
        <f t="shared" si="404"/>
        <v/>
      </c>
      <c r="RJ81" s="172">
        <f t="shared" si="405"/>
        <v>100</v>
      </c>
      <c r="RK81" s="172" t="str">
        <f t="shared" si="406"/>
        <v/>
      </c>
      <c r="RL81" s="172" t="str">
        <f t="shared" si="407"/>
        <v/>
      </c>
      <c r="RM81" s="172" t="str">
        <f t="shared" si="408"/>
        <v/>
      </c>
      <c r="RN81" s="172" t="str">
        <f t="shared" si="409"/>
        <v/>
      </c>
      <c r="RO81" s="172" t="str">
        <f t="shared" si="410"/>
        <v/>
      </c>
      <c r="RP81" s="172" t="str">
        <f t="shared" si="411"/>
        <v/>
      </c>
      <c r="RQ81" s="173">
        <f t="shared" si="412"/>
        <v>100</v>
      </c>
      <c r="RR81" s="21" t="str">
        <f t="shared" si="413"/>
        <v/>
      </c>
      <c r="RS81" s="21" t="str">
        <f t="shared" si="414"/>
        <v/>
      </c>
      <c r="RT81" s="21" t="str">
        <f t="shared" si="415"/>
        <v/>
      </c>
      <c r="RU81" s="21" t="str">
        <f t="shared" si="416"/>
        <v/>
      </c>
      <c r="RV81" s="21" t="str">
        <f t="shared" si="417"/>
        <v>NUEVOS RECURSOS SAS</v>
      </c>
      <c r="RW81" s="21" t="str">
        <f t="shared" si="418"/>
        <v/>
      </c>
      <c r="RX81" s="174" t="str">
        <f t="shared" si="419"/>
        <v>NUEVOS RECURSOS SAS</v>
      </c>
      <c r="RY81" s="175" t="str">
        <f t="shared" si="420"/>
        <v/>
      </c>
      <c r="RZ81" s="175" t="str">
        <f t="shared" si="421"/>
        <v/>
      </c>
      <c r="SA81" s="175" t="str">
        <f t="shared" si="422"/>
        <v/>
      </c>
      <c r="SB81" s="175" t="str">
        <f t="shared" si="423"/>
        <v/>
      </c>
      <c r="SC81" s="175">
        <f t="shared" si="424"/>
        <v>3763970</v>
      </c>
      <c r="SD81" s="175" t="str">
        <f t="shared" si="425"/>
        <v/>
      </c>
      <c r="SE81" s="175">
        <f t="shared" si="426"/>
        <v>3763970</v>
      </c>
      <c r="SF81" s="176"/>
    </row>
    <row r="82" spans="1:500" ht="21" hidden="1">
      <c r="A82" s="75">
        <v>72</v>
      </c>
      <c r="B82" s="83" t="s">
        <v>227</v>
      </c>
      <c r="C82" s="98" t="s">
        <v>254</v>
      </c>
      <c r="D82" s="84" t="s">
        <v>232</v>
      </c>
      <c r="E82" s="76" t="s">
        <v>257</v>
      </c>
      <c r="F82" s="90">
        <v>1</v>
      </c>
      <c r="G82" s="106">
        <v>241947.23</v>
      </c>
      <c r="H82" s="109" t="s">
        <v>369</v>
      </c>
      <c r="I82" s="109" t="s">
        <v>369</v>
      </c>
      <c r="J82" s="109" t="s">
        <v>369</v>
      </c>
      <c r="K82" s="109" t="s">
        <v>369</v>
      </c>
      <c r="L82" s="109" t="s">
        <v>369</v>
      </c>
      <c r="M82" s="109" t="s">
        <v>369</v>
      </c>
      <c r="N82" s="109" t="s">
        <v>369</v>
      </c>
      <c r="O82" s="109" t="s">
        <v>369</v>
      </c>
      <c r="P82" s="110">
        <v>229999.63</v>
      </c>
      <c r="Q82" s="109" t="s">
        <v>369</v>
      </c>
      <c r="R82" s="109" t="s">
        <v>369</v>
      </c>
      <c r="S82" s="109" t="s">
        <v>369</v>
      </c>
      <c r="T82" s="109" t="s">
        <v>369</v>
      </c>
      <c r="U82" s="109" t="s">
        <v>369</v>
      </c>
      <c r="V82" s="109" t="s">
        <v>369</v>
      </c>
      <c r="W82" s="109" t="s">
        <v>369</v>
      </c>
      <c r="X82" s="109" t="s">
        <v>369</v>
      </c>
      <c r="Y82" s="109" t="s">
        <v>369</v>
      </c>
      <c r="Z82" s="109" t="s">
        <v>369</v>
      </c>
      <c r="AA82" s="109" t="s">
        <v>369</v>
      </c>
      <c r="AB82" s="109" t="s">
        <v>369</v>
      </c>
      <c r="AC82" s="109" t="s">
        <v>369</v>
      </c>
      <c r="AD82" s="109" t="s">
        <v>369</v>
      </c>
      <c r="AE82" s="109" t="s">
        <v>369</v>
      </c>
      <c r="AF82" s="109" t="s">
        <v>369</v>
      </c>
      <c r="AG82" s="109" t="s">
        <v>369</v>
      </c>
      <c r="AH82" s="109" t="s">
        <v>369</v>
      </c>
      <c r="AI82" s="109" t="s">
        <v>369</v>
      </c>
      <c r="AJ82" s="109" t="s">
        <v>369</v>
      </c>
      <c r="AK82" s="109" t="s">
        <v>369</v>
      </c>
      <c r="AL82" s="109" t="s">
        <v>369</v>
      </c>
      <c r="AM82" s="109" t="s">
        <v>369</v>
      </c>
      <c r="AN82" s="109" t="s">
        <v>369</v>
      </c>
      <c r="AO82" s="109" t="s">
        <v>369</v>
      </c>
      <c r="AP82" s="109" t="s">
        <v>369</v>
      </c>
      <c r="AQ82" s="109" t="s">
        <v>369</v>
      </c>
      <c r="AR82" s="109" t="s">
        <v>369</v>
      </c>
      <c r="AS82" s="109" t="s">
        <v>369</v>
      </c>
      <c r="AT82" s="110">
        <v>239527.53</v>
      </c>
      <c r="AU82" s="143"/>
      <c r="AV82" s="130" t="s">
        <v>111</v>
      </c>
      <c r="AW82" s="130" t="s">
        <v>111</v>
      </c>
      <c r="AX82" s="130" t="s">
        <v>111</v>
      </c>
      <c r="AY82" s="130" t="s">
        <v>111</v>
      </c>
      <c r="AZ82" s="130" t="s">
        <v>111</v>
      </c>
      <c r="BA82" s="130" t="s">
        <v>111</v>
      </c>
      <c r="BB82" s="130" t="s">
        <v>111</v>
      </c>
      <c r="BC82" s="130" t="s">
        <v>115</v>
      </c>
      <c r="BD82" s="130" t="s">
        <v>111</v>
      </c>
      <c r="BE82" s="130" t="s">
        <v>111</v>
      </c>
      <c r="BF82" s="130" t="s">
        <v>111</v>
      </c>
      <c r="BG82" s="130" t="s">
        <v>111</v>
      </c>
      <c r="BH82" s="130" t="s">
        <v>115</v>
      </c>
      <c r="BI82" s="130" t="s">
        <v>111</v>
      </c>
      <c r="BJ82" s="130" t="s">
        <v>111</v>
      </c>
      <c r="BK82" s="130" t="s">
        <v>111</v>
      </c>
      <c r="BL82" s="130" t="s">
        <v>115</v>
      </c>
      <c r="BM82" s="130" t="s">
        <v>115</v>
      </c>
      <c r="BN82" s="130" t="s">
        <v>111</v>
      </c>
      <c r="BO82" s="130" t="s">
        <v>115</v>
      </c>
      <c r="BP82" s="130" t="s">
        <v>111</v>
      </c>
      <c r="BQ82" s="130" t="s">
        <v>111</v>
      </c>
      <c r="BR82" s="130" t="s">
        <v>111</v>
      </c>
      <c r="BS82" s="130" t="s">
        <v>111</v>
      </c>
      <c r="BT82" s="130" t="s">
        <v>111</v>
      </c>
      <c r="BU82" s="130" t="s">
        <v>111</v>
      </c>
      <c r="BV82" s="130" t="s">
        <v>111</v>
      </c>
      <c r="BW82" s="130" t="s">
        <v>111</v>
      </c>
      <c r="BX82" s="130" t="s">
        <v>111</v>
      </c>
      <c r="BY82" s="130" t="s">
        <v>115</v>
      </c>
      <c r="BZ82" s="130" t="s">
        <v>111</v>
      </c>
      <c r="CA82" s="130" t="s">
        <v>111</v>
      </c>
      <c r="CB82" s="130" t="s">
        <v>111</v>
      </c>
      <c r="CC82" s="130" t="s">
        <v>111</v>
      </c>
      <c r="CD82" s="130" t="s">
        <v>111</v>
      </c>
      <c r="CE82" s="130" t="s">
        <v>111</v>
      </c>
      <c r="CF82" s="130" t="s">
        <v>111</v>
      </c>
      <c r="CG82" s="130" t="s">
        <v>111</v>
      </c>
      <c r="CH82" s="130" t="s">
        <v>111</v>
      </c>
      <c r="CI82" s="131" t="s">
        <v>111</v>
      </c>
      <c r="CJ82" s="131" t="s">
        <v>111</v>
      </c>
      <c r="CK82" s="131" t="s">
        <v>111</v>
      </c>
      <c r="CL82" s="131" t="s">
        <v>111</v>
      </c>
      <c r="CM82" s="131" t="s">
        <v>111</v>
      </c>
      <c r="CN82" s="131" t="s">
        <v>111</v>
      </c>
      <c r="CO82" s="131" t="s">
        <v>111</v>
      </c>
      <c r="CP82" s="131" t="s">
        <v>111</v>
      </c>
      <c r="CQ82" s="131" t="s">
        <v>111</v>
      </c>
      <c r="CR82" s="131" t="s">
        <v>111</v>
      </c>
      <c r="CS82" s="131" t="s">
        <v>111</v>
      </c>
      <c r="CT82" s="131" t="s">
        <v>111</v>
      </c>
      <c r="CU82" s="131" t="s">
        <v>115</v>
      </c>
      <c r="CV82" s="131" t="s">
        <v>111</v>
      </c>
      <c r="CW82" s="131" t="s">
        <v>111</v>
      </c>
      <c r="CX82" s="131" t="s">
        <v>111</v>
      </c>
      <c r="CY82" s="131" t="s">
        <v>111</v>
      </c>
      <c r="CZ82" s="131" t="s">
        <v>111</v>
      </c>
      <c r="DA82" s="131" t="s">
        <v>111</v>
      </c>
      <c r="DB82" s="131" t="s">
        <v>111</v>
      </c>
      <c r="DC82" s="131" t="s">
        <v>111</v>
      </c>
      <c r="DD82" s="131" t="s">
        <v>111</v>
      </c>
      <c r="DE82" s="131" t="s">
        <v>111</v>
      </c>
      <c r="DF82" s="131" t="s">
        <v>111</v>
      </c>
      <c r="DG82" s="131" t="s">
        <v>115</v>
      </c>
      <c r="DH82" s="131" t="s">
        <v>111</v>
      </c>
      <c r="DI82" s="131" t="s">
        <v>111</v>
      </c>
      <c r="DJ82" s="131" t="s">
        <v>115</v>
      </c>
      <c r="DK82" s="131" t="s">
        <v>111</v>
      </c>
      <c r="DL82" s="131" t="s">
        <v>111</v>
      </c>
      <c r="DM82" s="131" t="s">
        <v>111</v>
      </c>
      <c r="DN82" s="131" t="s">
        <v>111</v>
      </c>
      <c r="DO82" s="131" t="s">
        <v>111</v>
      </c>
      <c r="DP82" s="131" t="s">
        <v>111</v>
      </c>
      <c r="DQ82" s="131" t="s">
        <v>111</v>
      </c>
      <c r="DR82" s="131" t="s">
        <v>111</v>
      </c>
      <c r="DS82" s="131" t="s">
        <v>111</v>
      </c>
      <c r="DT82" s="131" t="s">
        <v>111</v>
      </c>
      <c r="DU82" s="131" t="s">
        <v>111</v>
      </c>
      <c r="DV82" s="132" t="s">
        <v>111</v>
      </c>
      <c r="DW82" s="132" t="s">
        <v>111</v>
      </c>
      <c r="DX82" s="132" t="s">
        <v>111</v>
      </c>
      <c r="DY82" s="132" t="s">
        <v>111</v>
      </c>
      <c r="DZ82" s="132" t="s">
        <v>111</v>
      </c>
      <c r="EA82" s="132" t="s">
        <v>111</v>
      </c>
      <c r="EB82" s="132" t="s">
        <v>111</v>
      </c>
      <c r="EC82" s="132" t="s">
        <v>111</v>
      </c>
      <c r="ED82" s="132" t="s">
        <v>111</v>
      </c>
      <c r="EE82" s="132" t="s">
        <v>111</v>
      </c>
      <c r="EF82" s="132" t="s">
        <v>111</v>
      </c>
      <c r="EG82" s="132" t="s">
        <v>111</v>
      </c>
      <c r="EH82" s="132" t="s">
        <v>111</v>
      </c>
      <c r="EI82" s="132" t="s">
        <v>111</v>
      </c>
      <c r="EJ82" s="132" t="s">
        <v>111</v>
      </c>
      <c r="EK82" s="132" t="s">
        <v>111</v>
      </c>
      <c r="EL82" s="132" t="s">
        <v>111</v>
      </c>
      <c r="EM82" s="132" t="s">
        <v>111</v>
      </c>
      <c r="EN82" s="132" t="s">
        <v>111</v>
      </c>
      <c r="EO82" s="132" t="s">
        <v>111</v>
      </c>
      <c r="EP82" s="132" t="s">
        <v>111</v>
      </c>
      <c r="EQ82" s="132" t="s">
        <v>111</v>
      </c>
      <c r="ER82" s="132" t="s">
        <v>111</v>
      </c>
      <c r="ES82" s="132" t="s">
        <v>111</v>
      </c>
      <c r="ET82" s="132" t="s">
        <v>115</v>
      </c>
      <c r="EU82" s="132" t="s">
        <v>111</v>
      </c>
      <c r="EV82" s="132" t="s">
        <v>111</v>
      </c>
      <c r="EW82" s="132" t="s">
        <v>111</v>
      </c>
      <c r="EX82" s="132" t="s">
        <v>111</v>
      </c>
      <c r="EY82" s="132" t="s">
        <v>115</v>
      </c>
      <c r="EZ82" s="132" t="s">
        <v>111</v>
      </c>
      <c r="FA82" s="132" t="s">
        <v>111</v>
      </c>
      <c r="FB82" s="132" t="s">
        <v>111</v>
      </c>
      <c r="FC82" s="132" t="s">
        <v>111</v>
      </c>
      <c r="FD82" s="132" t="s">
        <v>111</v>
      </c>
      <c r="FE82" s="132" t="s">
        <v>111</v>
      </c>
      <c r="FF82" s="132" t="s">
        <v>111</v>
      </c>
      <c r="FG82" s="132" t="s">
        <v>111</v>
      </c>
      <c r="FH82" s="132" t="s">
        <v>111</v>
      </c>
      <c r="FI82" s="136"/>
      <c r="FJ82" s="138" t="str">
        <f t="shared" si="216"/>
        <v>CUMPLE</v>
      </c>
      <c r="FK82" s="138" t="str">
        <f t="shared" si="217"/>
        <v>CUMPLE</v>
      </c>
      <c r="FL82" s="138" t="str">
        <f t="shared" si="218"/>
        <v>CUMPLE</v>
      </c>
      <c r="FM82" s="138" t="str">
        <f t="shared" si="219"/>
        <v>CUMPLE</v>
      </c>
      <c r="FN82" s="138" t="str">
        <f t="shared" si="220"/>
        <v>CUMPLE</v>
      </c>
      <c r="FO82" s="138" t="str">
        <f t="shared" si="221"/>
        <v>CUMPLE</v>
      </c>
      <c r="FP82" s="138" t="str">
        <f t="shared" si="222"/>
        <v>CUMPLE</v>
      </c>
      <c r="FQ82" s="138" t="str">
        <f t="shared" si="223"/>
        <v>NO CUMPLE</v>
      </c>
      <c r="FR82" s="138" t="str">
        <f t="shared" si="224"/>
        <v>CUMPLE</v>
      </c>
      <c r="FS82" s="138" t="str">
        <f t="shared" si="225"/>
        <v>CUMPLE</v>
      </c>
      <c r="FT82" s="138" t="str">
        <f t="shared" si="226"/>
        <v>CUMPLE</v>
      </c>
      <c r="FU82" s="138" t="str">
        <f t="shared" si="227"/>
        <v>CUMPLE</v>
      </c>
      <c r="FV82" s="138" t="str">
        <f t="shared" si="228"/>
        <v>NO CUMPLE</v>
      </c>
      <c r="FW82" s="138" t="str">
        <f t="shared" si="229"/>
        <v>CUMPLE</v>
      </c>
      <c r="FX82" s="138" t="str">
        <f t="shared" si="230"/>
        <v>CUMPLE</v>
      </c>
      <c r="FY82" s="138" t="str">
        <f t="shared" si="231"/>
        <v>CUMPLE</v>
      </c>
      <c r="FZ82" s="138" t="str">
        <f t="shared" si="232"/>
        <v>NO CUMPLE</v>
      </c>
      <c r="GA82" s="138" t="str">
        <f t="shared" si="233"/>
        <v>NO CUMPLE</v>
      </c>
      <c r="GB82" s="138" t="str">
        <f t="shared" si="234"/>
        <v>CUMPLE</v>
      </c>
      <c r="GC82" s="138" t="str">
        <f t="shared" si="235"/>
        <v>NO CUMPLE</v>
      </c>
      <c r="GD82" s="138" t="str">
        <f t="shared" si="236"/>
        <v>CUMPLE</v>
      </c>
      <c r="GE82" s="138" t="str">
        <f t="shared" si="237"/>
        <v>CUMPLE</v>
      </c>
      <c r="GF82" s="138" t="str">
        <f t="shared" si="238"/>
        <v>CUMPLE</v>
      </c>
      <c r="GG82" s="138" t="str">
        <f t="shared" si="239"/>
        <v>CUMPLE</v>
      </c>
      <c r="GH82" s="138" t="str">
        <f t="shared" si="240"/>
        <v>NO CUMPLE</v>
      </c>
      <c r="GI82" s="138" t="str">
        <f t="shared" si="241"/>
        <v>CUMPLE</v>
      </c>
      <c r="GJ82" s="138" t="str">
        <f t="shared" si="242"/>
        <v>CUMPLE</v>
      </c>
      <c r="GK82" s="138" t="str">
        <f t="shared" si="243"/>
        <v>NO CUMPLE</v>
      </c>
      <c r="GL82" s="138" t="str">
        <f t="shared" si="244"/>
        <v>CUMPLE</v>
      </c>
      <c r="GM82" s="138" t="str">
        <f t="shared" si="245"/>
        <v>NO CUMPLE</v>
      </c>
      <c r="GN82" s="138" t="str">
        <f t="shared" si="246"/>
        <v>CUMPLE</v>
      </c>
      <c r="GO82" s="138" t="str">
        <f t="shared" si="247"/>
        <v>CUMPLE</v>
      </c>
      <c r="GP82" s="138" t="str">
        <f t="shared" si="248"/>
        <v>CUMPLE</v>
      </c>
      <c r="GQ82" s="138" t="str">
        <f t="shared" si="249"/>
        <v>CUMPLE</v>
      </c>
      <c r="GR82" s="138" t="str">
        <f t="shared" si="250"/>
        <v>CUMPLE</v>
      </c>
      <c r="GS82" s="138" t="str">
        <f t="shared" si="251"/>
        <v>CUMPLE</v>
      </c>
      <c r="GT82" s="138" t="str">
        <f t="shared" si="252"/>
        <v>CUMPLE</v>
      </c>
      <c r="GU82" s="138" t="str">
        <f t="shared" si="253"/>
        <v>CUMPLE</v>
      </c>
      <c r="GV82" s="138" t="str">
        <f t="shared" si="254"/>
        <v>CUMPLE</v>
      </c>
      <c r="GW82" s="141"/>
      <c r="GX82" s="124" t="s">
        <v>369</v>
      </c>
      <c r="GY82" s="124" t="s">
        <v>369</v>
      </c>
      <c r="GZ82" s="124" t="s">
        <v>369</v>
      </c>
      <c r="HA82" s="124" t="s">
        <v>369</v>
      </c>
      <c r="HB82" s="124" t="s">
        <v>369</v>
      </c>
      <c r="HC82" s="124" t="s">
        <v>369</v>
      </c>
      <c r="HD82" s="124" t="s">
        <v>369</v>
      </c>
      <c r="HE82" s="124" t="s">
        <v>369</v>
      </c>
      <c r="HF82" s="124" t="s">
        <v>111</v>
      </c>
      <c r="HG82" s="124" t="s">
        <v>369</v>
      </c>
      <c r="HH82" s="124" t="s">
        <v>369</v>
      </c>
      <c r="HI82" s="124" t="s">
        <v>369</v>
      </c>
      <c r="HJ82" s="124" t="s">
        <v>369</v>
      </c>
      <c r="HK82" s="124" t="s">
        <v>369</v>
      </c>
      <c r="HL82" s="124" t="s">
        <v>369</v>
      </c>
      <c r="HM82" s="124" t="s">
        <v>369</v>
      </c>
      <c r="HN82" s="124" t="s">
        <v>369</v>
      </c>
      <c r="HO82" s="124" t="s">
        <v>369</v>
      </c>
      <c r="HP82" s="124" t="s">
        <v>369</v>
      </c>
      <c r="HQ82" s="124" t="s">
        <v>369</v>
      </c>
      <c r="HR82" s="124" t="s">
        <v>369</v>
      </c>
      <c r="HS82" s="124" t="s">
        <v>369</v>
      </c>
      <c r="HT82" s="124" t="s">
        <v>369</v>
      </c>
      <c r="HU82" s="124" t="s">
        <v>369</v>
      </c>
      <c r="HV82" s="124" t="s">
        <v>369</v>
      </c>
      <c r="HW82" s="124" t="s">
        <v>369</v>
      </c>
      <c r="HX82" s="124" t="s">
        <v>369</v>
      </c>
      <c r="HY82" s="124" t="s">
        <v>369</v>
      </c>
      <c r="HZ82" s="124" t="s">
        <v>369</v>
      </c>
      <c r="IA82" s="124" t="s">
        <v>369</v>
      </c>
      <c r="IB82" s="124" t="s">
        <v>369</v>
      </c>
      <c r="IC82" s="124" t="s">
        <v>369</v>
      </c>
      <c r="ID82" s="124" t="s">
        <v>369</v>
      </c>
      <c r="IE82" s="124" t="s">
        <v>369</v>
      </c>
      <c r="IF82" s="124" t="s">
        <v>369</v>
      </c>
      <c r="IG82" s="124" t="s">
        <v>369</v>
      </c>
      <c r="IH82" s="124" t="s">
        <v>369</v>
      </c>
      <c r="II82" s="124" t="s">
        <v>369</v>
      </c>
      <c r="IJ82" s="124" t="s">
        <v>115</v>
      </c>
      <c r="IK82" s="142"/>
      <c r="IL82" s="154" t="s">
        <v>369</v>
      </c>
      <c r="IM82" s="154" t="s">
        <v>369</v>
      </c>
      <c r="IN82" s="154" t="s">
        <v>369</v>
      </c>
      <c r="IO82" s="154" t="s">
        <v>369</v>
      </c>
      <c r="IP82" s="154" t="s">
        <v>369</v>
      </c>
      <c r="IQ82" s="154" t="s">
        <v>369</v>
      </c>
      <c r="IR82" s="154" t="s">
        <v>369</v>
      </c>
      <c r="IS82" s="154" t="s">
        <v>369</v>
      </c>
      <c r="IT82" s="159" t="s">
        <v>111</v>
      </c>
      <c r="IU82" s="154" t="s">
        <v>369</v>
      </c>
      <c r="IV82" s="154" t="s">
        <v>369</v>
      </c>
      <c r="IW82" s="154" t="s">
        <v>369</v>
      </c>
      <c r="IX82" s="154" t="s">
        <v>369</v>
      </c>
      <c r="IY82" s="154" t="s">
        <v>369</v>
      </c>
      <c r="IZ82" s="154" t="s">
        <v>369</v>
      </c>
      <c r="JA82" s="154" t="s">
        <v>369</v>
      </c>
      <c r="JB82" s="154" t="s">
        <v>369</v>
      </c>
      <c r="JC82" s="154" t="s">
        <v>369</v>
      </c>
      <c r="JD82" s="154" t="s">
        <v>369</v>
      </c>
      <c r="JE82" s="154" t="s">
        <v>369</v>
      </c>
      <c r="JF82" s="154" t="s">
        <v>369</v>
      </c>
      <c r="JG82" s="154" t="s">
        <v>369</v>
      </c>
      <c r="JH82" s="154" t="s">
        <v>369</v>
      </c>
      <c r="JI82" s="154" t="s">
        <v>369</v>
      </c>
      <c r="JJ82" s="154" t="s">
        <v>369</v>
      </c>
      <c r="JK82" s="154" t="s">
        <v>369</v>
      </c>
      <c r="JL82" s="154" t="s">
        <v>369</v>
      </c>
      <c r="JM82" s="154" t="s">
        <v>369</v>
      </c>
      <c r="JN82" s="154" t="s">
        <v>369</v>
      </c>
      <c r="JO82" s="154" t="s">
        <v>369</v>
      </c>
      <c r="JP82" s="154" t="s">
        <v>369</v>
      </c>
      <c r="JQ82" s="154" t="s">
        <v>369</v>
      </c>
      <c r="JR82" s="154" t="s">
        <v>369</v>
      </c>
      <c r="JS82" s="154" t="s">
        <v>369</v>
      </c>
      <c r="JT82" s="154" t="s">
        <v>369</v>
      </c>
      <c r="JU82" s="154" t="s">
        <v>369</v>
      </c>
      <c r="JV82" s="154" t="s">
        <v>369</v>
      </c>
      <c r="JW82" s="154" t="s">
        <v>369</v>
      </c>
      <c r="JX82" s="159" t="s">
        <v>111</v>
      </c>
      <c r="JY82" s="164"/>
      <c r="JZ82" s="166" t="str">
        <f t="shared" si="255"/>
        <v/>
      </c>
      <c r="KA82" s="166" t="str">
        <f t="shared" si="256"/>
        <v/>
      </c>
      <c r="KB82" s="166" t="str">
        <f t="shared" si="257"/>
        <v/>
      </c>
      <c r="KC82" s="166" t="str">
        <f t="shared" si="258"/>
        <v/>
      </c>
      <c r="KD82" s="166" t="str">
        <f t="shared" si="259"/>
        <v/>
      </c>
      <c r="KE82" s="166" t="str">
        <f t="shared" si="260"/>
        <v/>
      </c>
      <c r="KF82" s="166" t="str">
        <f t="shared" si="261"/>
        <v/>
      </c>
      <c r="KG82" s="166" t="str">
        <f t="shared" si="262"/>
        <v/>
      </c>
      <c r="KH82" s="166">
        <f t="shared" si="263"/>
        <v>229999.63</v>
      </c>
      <c r="KI82" s="166" t="str">
        <f t="shared" si="264"/>
        <v/>
      </c>
      <c r="KJ82" s="166" t="str">
        <f t="shared" si="265"/>
        <v/>
      </c>
      <c r="KK82" s="166" t="str">
        <f t="shared" si="266"/>
        <v/>
      </c>
      <c r="KL82" s="166" t="str">
        <f t="shared" si="267"/>
        <v/>
      </c>
      <c r="KM82" s="166" t="str">
        <f t="shared" si="268"/>
        <v/>
      </c>
      <c r="KN82" s="166" t="str">
        <f t="shared" si="269"/>
        <v/>
      </c>
      <c r="KO82" s="166" t="str">
        <f t="shared" si="270"/>
        <v/>
      </c>
      <c r="KP82" s="166" t="str">
        <f t="shared" si="271"/>
        <v/>
      </c>
      <c r="KQ82" s="166" t="str">
        <f t="shared" si="272"/>
        <v/>
      </c>
      <c r="KR82" s="166" t="str">
        <f t="shared" si="273"/>
        <v/>
      </c>
      <c r="KS82" s="166" t="str">
        <f t="shared" si="274"/>
        <v/>
      </c>
      <c r="KT82" s="166" t="str">
        <f t="shared" si="275"/>
        <v/>
      </c>
      <c r="KU82" s="166" t="str">
        <f t="shared" si="276"/>
        <v/>
      </c>
      <c r="KV82" s="166" t="str">
        <f t="shared" si="277"/>
        <v/>
      </c>
      <c r="KW82" s="166" t="str">
        <f t="shared" si="278"/>
        <v/>
      </c>
      <c r="KX82" s="166" t="str">
        <f t="shared" si="279"/>
        <v/>
      </c>
      <c r="KY82" s="166" t="str">
        <f t="shared" si="280"/>
        <v/>
      </c>
      <c r="KZ82" s="166" t="str">
        <f t="shared" si="281"/>
        <v/>
      </c>
      <c r="LA82" s="166" t="str">
        <f t="shared" si="282"/>
        <v/>
      </c>
      <c r="LB82" s="166" t="str">
        <f t="shared" si="283"/>
        <v/>
      </c>
      <c r="LC82" s="166" t="str">
        <f t="shared" si="284"/>
        <v/>
      </c>
      <c r="LD82" s="166" t="str">
        <f t="shared" si="285"/>
        <v/>
      </c>
      <c r="LE82" s="166" t="str">
        <f t="shared" si="286"/>
        <v/>
      </c>
      <c r="LF82" s="166" t="str">
        <f t="shared" si="287"/>
        <v/>
      </c>
      <c r="LG82" s="166" t="str">
        <f t="shared" si="288"/>
        <v/>
      </c>
      <c r="LH82" s="166" t="str">
        <f t="shared" si="289"/>
        <v/>
      </c>
      <c r="LI82" s="166" t="str">
        <f t="shared" si="290"/>
        <v/>
      </c>
      <c r="LJ82" s="166" t="str">
        <f t="shared" si="291"/>
        <v/>
      </c>
      <c r="LK82" s="166" t="str">
        <f t="shared" si="292"/>
        <v/>
      </c>
      <c r="LL82" s="166" t="str">
        <f t="shared" si="293"/>
        <v/>
      </c>
      <c r="LM82" s="168">
        <f t="shared" si="294"/>
        <v>229999.63</v>
      </c>
      <c r="LN82" s="115"/>
      <c r="LO82" s="115"/>
      <c r="LP82" s="115"/>
      <c r="LQ82" s="115"/>
      <c r="LR82" s="115"/>
      <c r="LS82" s="115"/>
      <c r="LT82" s="115"/>
      <c r="LU82" s="115"/>
      <c r="LV82" s="115">
        <v>61</v>
      </c>
      <c r="LW82" s="115"/>
      <c r="LX82" s="115"/>
      <c r="LY82" s="115"/>
      <c r="LZ82" s="115"/>
      <c r="MA82" s="115"/>
      <c r="MB82" s="115"/>
      <c r="MC82" s="115"/>
      <c r="MD82" s="115"/>
      <c r="ME82" s="115"/>
      <c r="MF82" s="115"/>
      <c r="MG82" s="115"/>
      <c r="MH82" s="115"/>
      <c r="MI82" s="115"/>
      <c r="MJ82" s="115"/>
      <c r="MK82" s="115"/>
      <c r="ML82" s="115"/>
      <c r="MM82" s="115"/>
      <c r="MN82" s="115"/>
      <c r="MO82" s="115"/>
      <c r="MP82" s="115"/>
      <c r="MQ82" s="115"/>
      <c r="MR82" s="115"/>
      <c r="MS82" s="115"/>
      <c r="MT82" s="115"/>
      <c r="MU82" s="115"/>
      <c r="MV82" s="115"/>
      <c r="MW82" s="115"/>
      <c r="MX82" s="115"/>
      <c r="MY82" s="115"/>
      <c r="MZ82" s="115">
        <v>61</v>
      </c>
      <c r="NA82" s="142"/>
      <c r="NB82" s="115">
        <f t="shared" si="295"/>
        <v>0</v>
      </c>
      <c r="NC82" s="115">
        <f t="shared" si="296"/>
        <v>0</v>
      </c>
      <c r="ND82" s="115">
        <f t="shared" si="297"/>
        <v>0</v>
      </c>
      <c r="NE82" s="115">
        <f t="shared" si="298"/>
        <v>0</v>
      </c>
      <c r="NF82" s="115">
        <f t="shared" si="299"/>
        <v>0</v>
      </c>
      <c r="NG82" s="115">
        <f t="shared" si="300"/>
        <v>0</v>
      </c>
      <c r="NH82" s="115">
        <f t="shared" si="301"/>
        <v>0</v>
      </c>
      <c r="NI82" s="115">
        <f t="shared" si="302"/>
        <v>0</v>
      </c>
      <c r="NJ82" s="115">
        <f t="shared" si="303"/>
        <v>55</v>
      </c>
      <c r="NK82" s="115">
        <f t="shared" si="304"/>
        <v>0</v>
      </c>
      <c r="NL82" s="115">
        <f t="shared" si="305"/>
        <v>0</v>
      </c>
      <c r="NM82" s="115">
        <f t="shared" si="306"/>
        <v>0</v>
      </c>
      <c r="NN82" s="115">
        <f t="shared" si="307"/>
        <v>0</v>
      </c>
      <c r="NO82" s="115">
        <f t="shared" si="308"/>
        <v>0</v>
      </c>
      <c r="NP82" s="115">
        <f t="shared" si="309"/>
        <v>0</v>
      </c>
      <c r="NQ82" s="115">
        <f t="shared" si="310"/>
        <v>0</v>
      </c>
      <c r="NR82" s="115">
        <f t="shared" si="311"/>
        <v>0</v>
      </c>
      <c r="NS82" s="115">
        <f t="shared" si="312"/>
        <v>0</v>
      </c>
      <c r="NT82" s="115">
        <f t="shared" si="313"/>
        <v>0</v>
      </c>
      <c r="NU82" s="115">
        <f t="shared" si="314"/>
        <v>0</v>
      </c>
      <c r="NV82" s="115">
        <f t="shared" si="315"/>
        <v>0</v>
      </c>
      <c r="NW82" s="115">
        <f t="shared" si="316"/>
        <v>0</v>
      </c>
      <c r="NX82" s="115">
        <f t="shared" si="317"/>
        <v>0</v>
      </c>
      <c r="NY82" s="115">
        <f t="shared" si="318"/>
        <v>0</v>
      </c>
      <c r="NZ82" s="115">
        <f t="shared" si="319"/>
        <v>0</v>
      </c>
      <c r="OA82" s="115">
        <f t="shared" si="320"/>
        <v>0</v>
      </c>
      <c r="OB82" s="115">
        <f t="shared" si="321"/>
        <v>0</v>
      </c>
      <c r="OC82" s="115">
        <f t="shared" si="322"/>
        <v>0</v>
      </c>
      <c r="OD82" s="115">
        <f t="shared" si="323"/>
        <v>0</v>
      </c>
      <c r="OE82" s="115">
        <f t="shared" si="324"/>
        <v>0</v>
      </c>
      <c r="OF82" s="115">
        <f t="shared" si="325"/>
        <v>0</v>
      </c>
      <c r="OG82" s="115">
        <f t="shared" si="326"/>
        <v>0</v>
      </c>
      <c r="OH82" s="115">
        <f t="shared" si="327"/>
        <v>0</v>
      </c>
      <c r="OI82" s="115">
        <f t="shared" si="328"/>
        <v>0</v>
      </c>
      <c r="OJ82" s="115">
        <f t="shared" si="329"/>
        <v>0</v>
      </c>
      <c r="OK82" s="115">
        <f t="shared" si="330"/>
        <v>0</v>
      </c>
      <c r="OL82" s="115">
        <f t="shared" si="331"/>
        <v>0</v>
      </c>
      <c r="OM82" s="115">
        <f t="shared" si="332"/>
        <v>0</v>
      </c>
      <c r="ON82" s="115">
        <f t="shared" si="333"/>
        <v>55</v>
      </c>
      <c r="OO82" s="142"/>
      <c r="OP82" s="170" t="str">
        <f t="shared" si="334"/>
        <v/>
      </c>
      <c r="OQ82" s="170" t="str">
        <f t="shared" si="335"/>
        <v/>
      </c>
      <c r="OR82" s="170" t="str">
        <f t="shared" si="336"/>
        <v/>
      </c>
      <c r="OS82" s="170" t="str">
        <f t="shared" si="337"/>
        <v/>
      </c>
      <c r="OT82" s="170" t="str">
        <f t="shared" si="338"/>
        <v/>
      </c>
      <c r="OU82" s="170" t="str">
        <f t="shared" si="339"/>
        <v/>
      </c>
      <c r="OV82" s="170" t="str">
        <f t="shared" si="340"/>
        <v/>
      </c>
      <c r="OW82" s="170" t="str">
        <f t="shared" si="341"/>
        <v/>
      </c>
      <c r="OX82" s="170">
        <f t="shared" si="342"/>
        <v>45</v>
      </c>
      <c r="OY82" s="170" t="str">
        <f t="shared" si="343"/>
        <v/>
      </c>
      <c r="OZ82" s="170" t="str">
        <f t="shared" si="344"/>
        <v/>
      </c>
      <c r="PA82" s="170" t="str">
        <f t="shared" si="345"/>
        <v/>
      </c>
      <c r="PB82" s="170" t="str">
        <f t="shared" si="346"/>
        <v/>
      </c>
      <c r="PC82" s="170" t="str">
        <f t="shared" si="347"/>
        <v/>
      </c>
      <c r="PD82" s="170" t="str">
        <f t="shared" si="348"/>
        <v/>
      </c>
      <c r="PE82" s="170" t="str">
        <f t="shared" si="349"/>
        <v/>
      </c>
      <c r="PF82" s="170" t="str">
        <f t="shared" si="350"/>
        <v/>
      </c>
      <c r="PG82" s="170" t="str">
        <f t="shared" si="351"/>
        <v/>
      </c>
      <c r="PH82" s="170" t="str">
        <f t="shared" si="352"/>
        <v/>
      </c>
      <c r="PI82" s="170" t="str">
        <f t="shared" si="353"/>
        <v/>
      </c>
      <c r="PJ82" s="170" t="str">
        <f t="shared" si="354"/>
        <v/>
      </c>
      <c r="PK82" s="170" t="str">
        <f t="shared" si="355"/>
        <v/>
      </c>
      <c r="PL82" s="170" t="str">
        <f t="shared" si="356"/>
        <v/>
      </c>
      <c r="PM82" s="170" t="str">
        <f t="shared" si="357"/>
        <v/>
      </c>
      <c r="PN82" s="170" t="str">
        <f t="shared" si="358"/>
        <v/>
      </c>
      <c r="PO82" s="170" t="str">
        <f t="shared" si="359"/>
        <v/>
      </c>
      <c r="PP82" s="170" t="str">
        <f t="shared" si="360"/>
        <v/>
      </c>
      <c r="PQ82" s="170" t="str">
        <f t="shared" si="361"/>
        <v/>
      </c>
      <c r="PR82" s="170" t="str">
        <f t="shared" si="362"/>
        <v/>
      </c>
      <c r="PS82" s="170" t="str">
        <f t="shared" si="363"/>
        <v/>
      </c>
      <c r="PT82" s="170" t="str">
        <f t="shared" si="364"/>
        <v/>
      </c>
      <c r="PU82" s="170" t="str">
        <f t="shared" si="365"/>
        <v/>
      </c>
      <c r="PV82" s="170" t="str">
        <f t="shared" si="366"/>
        <v/>
      </c>
      <c r="PW82" s="170" t="str">
        <f t="shared" si="367"/>
        <v/>
      </c>
      <c r="PX82" s="170" t="str">
        <f t="shared" si="368"/>
        <v/>
      </c>
      <c r="PY82" s="170" t="str">
        <f t="shared" si="369"/>
        <v/>
      </c>
      <c r="PZ82" s="170" t="str">
        <f t="shared" si="370"/>
        <v/>
      </c>
      <c r="QA82" s="170" t="str">
        <f t="shared" si="371"/>
        <v/>
      </c>
      <c r="QB82" s="170" t="str">
        <f t="shared" si="372"/>
        <v/>
      </c>
      <c r="QC82" s="172"/>
      <c r="QD82" s="171" t="str">
        <f t="shared" si="373"/>
        <v/>
      </c>
      <c r="QE82" s="172" t="str">
        <f t="shared" si="374"/>
        <v/>
      </c>
      <c r="QF82" s="172" t="str">
        <f t="shared" si="375"/>
        <v/>
      </c>
      <c r="QG82" s="172" t="str">
        <f t="shared" si="376"/>
        <v/>
      </c>
      <c r="QH82" s="172" t="str">
        <f t="shared" si="377"/>
        <v/>
      </c>
      <c r="QI82" s="172" t="str">
        <f t="shared" si="378"/>
        <v/>
      </c>
      <c r="QJ82" s="172" t="str">
        <f t="shared" si="379"/>
        <v/>
      </c>
      <c r="QK82" s="172" t="str">
        <f t="shared" si="380"/>
        <v/>
      </c>
      <c r="QL82" s="172">
        <f t="shared" si="381"/>
        <v>100</v>
      </c>
      <c r="QM82" s="172" t="str">
        <f t="shared" si="382"/>
        <v/>
      </c>
      <c r="QN82" s="172" t="str">
        <f t="shared" si="383"/>
        <v/>
      </c>
      <c r="QO82" s="172" t="str">
        <f t="shared" si="384"/>
        <v/>
      </c>
      <c r="QP82" s="172" t="str">
        <f t="shared" si="385"/>
        <v/>
      </c>
      <c r="QQ82" s="172" t="str">
        <f t="shared" si="386"/>
        <v/>
      </c>
      <c r="QR82" s="172" t="str">
        <f t="shared" si="387"/>
        <v/>
      </c>
      <c r="QS82" s="172" t="str">
        <f t="shared" si="388"/>
        <v/>
      </c>
      <c r="QT82" s="172" t="str">
        <f t="shared" si="389"/>
        <v/>
      </c>
      <c r="QU82" s="172" t="str">
        <f t="shared" si="390"/>
        <v/>
      </c>
      <c r="QV82" s="172" t="str">
        <f t="shared" si="391"/>
        <v/>
      </c>
      <c r="QW82" s="172" t="str">
        <f t="shared" si="392"/>
        <v/>
      </c>
      <c r="QX82" s="172" t="str">
        <f t="shared" si="393"/>
        <v/>
      </c>
      <c r="QY82" s="172" t="str">
        <f t="shared" si="394"/>
        <v/>
      </c>
      <c r="QZ82" s="172" t="str">
        <f t="shared" si="395"/>
        <v/>
      </c>
      <c r="RA82" s="172" t="str">
        <f t="shared" si="396"/>
        <v/>
      </c>
      <c r="RB82" s="172" t="str">
        <f t="shared" si="397"/>
        <v/>
      </c>
      <c r="RC82" s="172" t="str">
        <f t="shared" si="398"/>
        <v/>
      </c>
      <c r="RD82" s="172" t="str">
        <f t="shared" si="399"/>
        <v/>
      </c>
      <c r="RE82" s="172" t="str">
        <f t="shared" si="400"/>
        <v/>
      </c>
      <c r="RF82" s="172" t="str">
        <f t="shared" si="401"/>
        <v/>
      </c>
      <c r="RG82" s="172" t="str">
        <f t="shared" si="402"/>
        <v/>
      </c>
      <c r="RH82" s="172" t="str">
        <f t="shared" si="403"/>
        <v/>
      </c>
      <c r="RI82" s="172" t="str">
        <f t="shared" si="404"/>
        <v/>
      </c>
      <c r="RJ82" s="172" t="str">
        <f t="shared" si="405"/>
        <v/>
      </c>
      <c r="RK82" s="172" t="str">
        <f t="shared" si="406"/>
        <v/>
      </c>
      <c r="RL82" s="172" t="str">
        <f t="shared" si="407"/>
        <v/>
      </c>
      <c r="RM82" s="172" t="str">
        <f t="shared" si="408"/>
        <v/>
      </c>
      <c r="RN82" s="172" t="str">
        <f t="shared" si="409"/>
        <v/>
      </c>
      <c r="RO82" s="172" t="str">
        <f t="shared" si="410"/>
        <v/>
      </c>
      <c r="RP82" s="172" t="str">
        <f t="shared" si="411"/>
        <v/>
      </c>
      <c r="RQ82" s="173">
        <f t="shared" si="412"/>
        <v>100</v>
      </c>
      <c r="RR82" s="21" t="str">
        <f t="shared" si="413"/>
        <v/>
      </c>
      <c r="RS82" s="21" t="str">
        <f t="shared" si="414"/>
        <v>CARLOS ARTURO MARTINEZ MARTINEZ - CAMNET</v>
      </c>
      <c r="RT82" s="21" t="str">
        <f t="shared" si="415"/>
        <v/>
      </c>
      <c r="RU82" s="21" t="str">
        <f t="shared" si="416"/>
        <v/>
      </c>
      <c r="RV82" s="21" t="str">
        <f t="shared" si="417"/>
        <v/>
      </c>
      <c r="RW82" s="21" t="str">
        <f t="shared" si="418"/>
        <v/>
      </c>
      <c r="RX82" s="174" t="str">
        <f t="shared" si="419"/>
        <v>CARLOS ARTURO MARTINEZ MARTINEZ - CAMNET</v>
      </c>
      <c r="RY82" s="175" t="str">
        <f t="shared" si="420"/>
        <v/>
      </c>
      <c r="RZ82" s="175">
        <f t="shared" si="421"/>
        <v>229999.63</v>
      </c>
      <c r="SA82" s="175" t="str">
        <f t="shared" si="422"/>
        <v/>
      </c>
      <c r="SB82" s="175" t="str">
        <f t="shared" si="423"/>
        <v/>
      </c>
      <c r="SC82" s="175" t="str">
        <f t="shared" si="424"/>
        <v/>
      </c>
      <c r="SD82" s="175" t="str">
        <f t="shared" si="425"/>
        <v/>
      </c>
      <c r="SE82" s="175">
        <f t="shared" si="426"/>
        <v>229999.63</v>
      </c>
      <c r="SF82" s="176"/>
    </row>
    <row r="83" spans="1:500" ht="21" hidden="1">
      <c r="A83" s="75">
        <v>73</v>
      </c>
      <c r="B83" s="83" t="s">
        <v>227</v>
      </c>
      <c r="C83" s="98" t="s">
        <v>254</v>
      </c>
      <c r="D83" s="84" t="s">
        <v>232</v>
      </c>
      <c r="E83" s="76" t="s">
        <v>257</v>
      </c>
      <c r="F83" s="90">
        <v>1</v>
      </c>
      <c r="G83" s="106">
        <v>2190210.4700000002</v>
      </c>
      <c r="H83" s="109" t="s">
        <v>369</v>
      </c>
      <c r="I83" s="109" t="s">
        <v>369</v>
      </c>
      <c r="J83" s="109" t="s">
        <v>369</v>
      </c>
      <c r="K83" s="109" t="s">
        <v>369</v>
      </c>
      <c r="L83" s="109" t="s">
        <v>369</v>
      </c>
      <c r="M83" s="109" t="s">
        <v>369</v>
      </c>
      <c r="N83" s="109" t="s">
        <v>369</v>
      </c>
      <c r="O83" s="109" t="s">
        <v>369</v>
      </c>
      <c r="P83" s="110">
        <v>1999999.68</v>
      </c>
      <c r="Q83" s="109" t="s">
        <v>369</v>
      </c>
      <c r="R83" s="109" t="s">
        <v>369</v>
      </c>
      <c r="S83" s="109" t="s">
        <v>369</v>
      </c>
      <c r="T83" s="109" t="s">
        <v>369</v>
      </c>
      <c r="U83" s="109" t="s">
        <v>369</v>
      </c>
      <c r="V83" s="109" t="s">
        <v>369</v>
      </c>
      <c r="W83" s="109" t="s">
        <v>369</v>
      </c>
      <c r="X83" s="109" t="s">
        <v>369</v>
      </c>
      <c r="Y83" s="109" t="s">
        <v>369</v>
      </c>
      <c r="Z83" s="109" t="s">
        <v>369</v>
      </c>
      <c r="AA83" s="109" t="s">
        <v>369</v>
      </c>
      <c r="AB83" s="109" t="s">
        <v>369</v>
      </c>
      <c r="AC83" s="109" t="s">
        <v>369</v>
      </c>
      <c r="AD83" s="109" t="s">
        <v>369</v>
      </c>
      <c r="AE83" s="109" t="s">
        <v>369</v>
      </c>
      <c r="AF83" s="109" t="s">
        <v>369</v>
      </c>
      <c r="AG83" s="109" t="s">
        <v>369</v>
      </c>
      <c r="AH83" s="109" t="s">
        <v>369</v>
      </c>
      <c r="AI83" s="109" t="s">
        <v>369</v>
      </c>
      <c r="AJ83" s="109" t="s">
        <v>369</v>
      </c>
      <c r="AK83" s="109" t="s">
        <v>369</v>
      </c>
      <c r="AL83" s="109" t="s">
        <v>369</v>
      </c>
      <c r="AM83" s="109" t="s">
        <v>369</v>
      </c>
      <c r="AN83" s="109" t="s">
        <v>369</v>
      </c>
      <c r="AO83" s="109" t="s">
        <v>369</v>
      </c>
      <c r="AP83" s="109" t="s">
        <v>369</v>
      </c>
      <c r="AQ83" s="109" t="s">
        <v>369</v>
      </c>
      <c r="AR83" s="109" t="s">
        <v>369</v>
      </c>
      <c r="AS83" s="109" t="s">
        <v>369</v>
      </c>
      <c r="AT83" s="110">
        <v>2179258.9500000002</v>
      </c>
      <c r="AU83" s="143"/>
      <c r="AV83" s="130" t="s">
        <v>111</v>
      </c>
      <c r="AW83" s="130" t="s">
        <v>111</v>
      </c>
      <c r="AX83" s="130" t="s">
        <v>111</v>
      </c>
      <c r="AY83" s="130" t="s">
        <v>111</v>
      </c>
      <c r="AZ83" s="130" t="s">
        <v>111</v>
      </c>
      <c r="BA83" s="130" t="s">
        <v>111</v>
      </c>
      <c r="BB83" s="130" t="s">
        <v>111</v>
      </c>
      <c r="BC83" s="130" t="s">
        <v>115</v>
      </c>
      <c r="BD83" s="130" t="s">
        <v>111</v>
      </c>
      <c r="BE83" s="130" t="s">
        <v>111</v>
      </c>
      <c r="BF83" s="130" t="s">
        <v>111</v>
      </c>
      <c r="BG83" s="130" t="s">
        <v>111</v>
      </c>
      <c r="BH83" s="130" t="s">
        <v>115</v>
      </c>
      <c r="BI83" s="130" t="s">
        <v>111</v>
      </c>
      <c r="BJ83" s="130" t="s">
        <v>111</v>
      </c>
      <c r="BK83" s="130" t="s">
        <v>111</v>
      </c>
      <c r="BL83" s="130" t="s">
        <v>115</v>
      </c>
      <c r="BM83" s="130" t="s">
        <v>115</v>
      </c>
      <c r="BN83" s="130" t="s">
        <v>111</v>
      </c>
      <c r="BO83" s="130" t="s">
        <v>115</v>
      </c>
      <c r="BP83" s="130" t="s">
        <v>111</v>
      </c>
      <c r="BQ83" s="130" t="s">
        <v>111</v>
      </c>
      <c r="BR83" s="130" t="s">
        <v>111</v>
      </c>
      <c r="BS83" s="130" t="s">
        <v>111</v>
      </c>
      <c r="BT83" s="130" t="s">
        <v>111</v>
      </c>
      <c r="BU83" s="130" t="s">
        <v>111</v>
      </c>
      <c r="BV83" s="130" t="s">
        <v>111</v>
      </c>
      <c r="BW83" s="130" t="s">
        <v>111</v>
      </c>
      <c r="BX83" s="130" t="s">
        <v>111</v>
      </c>
      <c r="BY83" s="130" t="s">
        <v>115</v>
      </c>
      <c r="BZ83" s="130" t="s">
        <v>111</v>
      </c>
      <c r="CA83" s="130" t="s">
        <v>111</v>
      </c>
      <c r="CB83" s="130" t="s">
        <v>111</v>
      </c>
      <c r="CC83" s="130" t="s">
        <v>111</v>
      </c>
      <c r="CD83" s="130" t="s">
        <v>111</v>
      </c>
      <c r="CE83" s="130" t="s">
        <v>111</v>
      </c>
      <c r="CF83" s="130" t="s">
        <v>111</v>
      </c>
      <c r="CG83" s="130" t="s">
        <v>111</v>
      </c>
      <c r="CH83" s="130" t="s">
        <v>111</v>
      </c>
      <c r="CI83" s="131" t="s">
        <v>111</v>
      </c>
      <c r="CJ83" s="131" t="s">
        <v>111</v>
      </c>
      <c r="CK83" s="131" t="s">
        <v>111</v>
      </c>
      <c r="CL83" s="131" t="s">
        <v>111</v>
      </c>
      <c r="CM83" s="131" t="s">
        <v>111</v>
      </c>
      <c r="CN83" s="131" t="s">
        <v>111</v>
      </c>
      <c r="CO83" s="131" t="s">
        <v>111</v>
      </c>
      <c r="CP83" s="131" t="s">
        <v>111</v>
      </c>
      <c r="CQ83" s="131" t="s">
        <v>111</v>
      </c>
      <c r="CR83" s="131" t="s">
        <v>111</v>
      </c>
      <c r="CS83" s="131" t="s">
        <v>111</v>
      </c>
      <c r="CT83" s="131" t="s">
        <v>111</v>
      </c>
      <c r="CU83" s="131" t="s">
        <v>115</v>
      </c>
      <c r="CV83" s="131" t="s">
        <v>111</v>
      </c>
      <c r="CW83" s="131" t="s">
        <v>111</v>
      </c>
      <c r="CX83" s="131" t="s">
        <v>111</v>
      </c>
      <c r="CY83" s="131" t="s">
        <v>111</v>
      </c>
      <c r="CZ83" s="131" t="s">
        <v>111</v>
      </c>
      <c r="DA83" s="131" t="s">
        <v>111</v>
      </c>
      <c r="DB83" s="131" t="s">
        <v>111</v>
      </c>
      <c r="DC83" s="131" t="s">
        <v>111</v>
      </c>
      <c r="DD83" s="131" t="s">
        <v>111</v>
      </c>
      <c r="DE83" s="131" t="s">
        <v>111</v>
      </c>
      <c r="DF83" s="131" t="s">
        <v>111</v>
      </c>
      <c r="DG83" s="131" t="s">
        <v>115</v>
      </c>
      <c r="DH83" s="131" t="s">
        <v>111</v>
      </c>
      <c r="DI83" s="131" t="s">
        <v>111</v>
      </c>
      <c r="DJ83" s="131" t="s">
        <v>115</v>
      </c>
      <c r="DK83" s="131" t="s">
        <v>111</v>
      </c>
      <c r="DL83" s="131" t="s">
        <v>111</v>
      </c>
      <c r="DM83" s="131" t="s">
        <v>111</v>
      </c>
      <c r="DN83" s="131" t="s">
        <v>111</v>
      </c>
      <c r="DO83" s="131" t="s">
        <v>111</v>
      </c>
      <c r="DP83" s="131" t="s">
        <v>111</v>
      </c>
      <c r="DQ83" s="131" t="s">
        <v>111</v>
      </c>
      <c r="DR83" s="131" t="s">
        <v>111</v>
      </c>
      <c r="DS83" s="131" t="s">
        <v>111</v>
      </c>
      <c r="DT83" s="131" t="s">
        <v>111</v>
      </c>
      <c r="DU83" s="131" t="s">
        <v>111</v>
      </c>
      <c r="DV83" s="132" t="s">
        <v>111</v>
      </c>
      <c r="DW83" s="132" t="s">
        <v>111</v>
      </c>
      <c r="DX83" s="132" t="s">
        <v>111</v>
      </c>
      <c r="DY83" s="132" t="s">
        <v>111</v>
      </c>
      <c r="DZ83" s="132" t="s">
        <v>111</v>
      </c>
      <c r="EA83" s="132" t="s">
        <v>111</v>
      </c>
      <c r="EB83" s="132" t="s">
        <v>111</v>
      </c>
      <c r="EC83" s="132" t="s">
        <v>111</v>
      </c>
      <c r="ED83" s="132" t="s">
        <v>111</v>
      </c>
      <c r="EE83" s="132" t="s">
        <v>111</v>
      </c>
      <c r="EF83" s="132" t="s">
        <v>111</v>
      </c>
      <c r="EG83" s="132" t="s">
        <v>111</v>
      </c>
      <c r="EH83" s="132" t="s">
        <v>111</v>
      </c>
      <c r="EI83" s="132" t="s">
        <v>111</v>
      </c>
      <c r="EJ83" s="132" t="s">
        <v>111</v>
      </c>
      <c r="EK83" s="132" t="s">
        <v>111</v>
      </c>
      <c r="EL83" s="132" t="s">
        <v>111</v>
      </c>
      <c r="EM83" s="132" t="s">
        <v>111</v>
      </c>
      <c r="EN83" s="132" t="s">
        <v>111</v>
      </c>
      <c r="EO83" s="132" t="s">
        <v>111</v>
      </c>
      <c r="EP83" s="132" t="s">
        <v>111</v>
      </c>
      <c r="EQ83" s="132" t="s">
        <v>111</v>
      </c>
      <c r="ER83" s="132" t="s">
        <v>111</v>
      </c>
      <c r="ES83" s="132" t="s">
        <v>111</v>
      </c>
      <c r="ET83" s="132" t="s">
        <v>115</v>
      </c>
      <c r="EU83" s="132" t="s">
        <v>111</v>
      </c>
      <c r="EV83" s="132" t="s">
        <v>111</v>
      </c>
      <c r="EW83" s="132" t="s">
        <v>111</v>
      </c>
      <c r="EX83" s="132" t="s">
        <v>111</v>
      </c>
      <c r="EY83" s="132" t="s">
        <v>115</v>
      </c>
      <c r="EZ83" s="132" t="s">
        <v>111</v>
      </c>
      <c r="FA83" s="132" t="s">
        <v>111</v>
      </c>
      <c r="FB83" s="132" t="s">
        <v>111</v>
      </c>
      <c r="FC83" s="132" t="s">
        <v>111</v>
      </c>
      <c r="FD83" s="132" t="s">
        <v>111</v>
      </c>
      <c r="FE83" s="132" t="s">
        <v>111</v>
      </c>
      <c r="FF83" s="132" t="s">
        <v>111</v>
      </c>
      <c r="FG83" s="132" t="s">
        <v>111</v>
      </c>
      <c r="FH83" s="132" t="s">
        <v>111</v>
      </c>
      <c r="FI83" s="136"/>
      <c r="FJ83" s="138" t="str">
        <f t="shared" si="216"/>
        <v>CUMPLE</v>
      </c>
      <c r="FK83" s="138" t="str">
        <f t="shared" si="217"/>
        <v>CUMPLE</v>
      </c>
      <c r="FL83" s="138" t="str">
        <f t="shared" si="218"/>
        <v>CUMPLE</v>
      </c>
      <c r="FM83" s="138" t="str">
        <f t="shared" si="219"/>
        <v>CUMPLE</v>
      </c>
      <c r="FN83" s="138" t="str">
        <f t="shared" si="220"/>
        <v>CUMPLE</v>
      </c>
      <c r="FO83" s="138" t="str">
        <f t="shared" si="221"/>
        <v>CUMPLE</v>
      </c>
      <c r="FP83" s="138" t="str">
        <f t="shared" si="222"/>
        <v>CUMPLE</v>
      </c>
      <c r="FQ83" s="138" t="str">
        <f t="shared" si="223"/>
        <v>NO CUMPLE</v>
      </c>
      <c r="FR83" s="138" t="str">
        <f t="shared" si="224"/>
        <v>CUMPLE</v>
      </c>
      <c r="FS83" s="138" t="str">
        <f t="shared" si="225"/>
        <v>CUMPLE</v>
      </c>
      <c r="FT83" s="138" t="str">
        <f t="shared" si="226"/>
        <v>CUMPLE</v>
      </c>
      <c r="FU83" s="138" t="str">
        <f t="shared" si="227"/>
        <v>CUMPLE</v>
      </c>
      <c r="FV83" s="138" t="str">
        <f t="shared" si="228"/>
        <v>NO CUMPLE</v>
      </c>
      <c r="FW83" s="138" t="str">
        <f t="shared" si="229"/>
        <v>CUMPLE</v>
      </c>
      <c r="FX83" s="138" t="str">
        <f t="shared" si="230"/>
        <v>CUMPLE</v>
      </c>
      <c r="FY83" s="138" t="str">
        <f t="shared" si="231"/>
        <v>CUMPLE</v>
      </c>
      <c r="FZ83" s="138" t="str">
        <f t="shared" si="232"/>
        <v>NO CUMPLE</v>
      </c>
      <c r="GA83" s="138" t="str">
        <f t="shared" si="233"/>
        <v>NO CUMPLE</v>
      </c>
      <c r="GB83" s="138" t="str">
        <f t="shared" si="234"/>
        <v>CUMPLE</v>
      </c>
      <c r="GC83" s="138" t="str">
        <f t="shared" si="235"/>
        <v>NO CUMPLE</v>
      </c>
      <c r="GD83" s="138" t="str">
        <f t="shared" si="236"/>
        <v>CUMPLE</v>
      </c>
      <c r="GE83" s="138" t="str">
        <f t="shared" si="237"/>
        <v>CUMPLE</v>
      </c>
      <c r="GF83" s="138" t="str">
        <f t="shared" si="238"/>
        <v>CUMPLE</v>
      </c>
      <c r="GG83" s="138" t="str">
        <f t="shared" si="239"/>
        <v>CUMPLE</v>
      </c>
      <c r="GH83" s="138" t="str">
        <f t="shared" si="240"/>
        <v>NO CUMPLE</v>
      </c>
      <c r="GI83" s="138" t="str">
        <f t="shared" si="241"/>
        <v>CUMPLE</v>
      </c>
      <c r="GJ83" s="138" t="str">
        <f t="shared" si="242"/>
        <v>CUMPLE</v>
      </c>
      <c r="GK83" s="138" t="str">
        <f t="shared" si="243"/>
        <v>NO CUMPLE</v>
      </c>
      <c r="GL83" s="138" t="str">
        <f t="shared" si="244"/>
        <v>CUMPLE</v>
      </c>
      <c r="GM83" s="138" t="str">
        <f t="shared" si="245"/>
        <v>NO CUMPLE</v>
      </c>
      <c r="GN83" s="138" t="str">
        <f t="shared" si="246"/>
        <v>CUMPLE</v>
      </c>
      <c r="GO83" s="138" t="str">
        <f t="shared" si="247"/>
        <v>CUMPLE</v>
      </c>
      <c r="GP83" s="138" t="str">
        <f t="shared" si="248"/>
        <v>CUMPLE</v>
      </c>
      <c r="GQ83" s="138" t="str">
        <f t="shared" si="249"/>
        <v>CUMPLE</v>
      </c>
      <c r="GR83" s="138" t="str">
        <f t="shared" si="250"/>
        <v>CUMPLE</v>
      </c>
      <c r="GS83" s="138" t="str">
        <f t="shared" si="251"/>
        <v>CUMPLE</v>
      </c>
      <c r="GT83" s="138" t="str">
        <f t="shared" si="252"/>
        <v>CUMPLE</v>
      </c>
      <c r="GU83" s="138" t="str">
        <f t="shared" si="253"/>
        <v>CUMPLE</v>
      </c>
      <c r="GV83" s="138" t="str">
        <f t="shared" si="254"/>
        <v>CUMPLE</v>
      </c>
      <c r="GW83" s="141"/>
      <c r="GX83" s="124" t="s">
        <v>369</v>
      </c>
      <c r="GY83" s="124" t="s">
        <v>369</v>
      </c>
      <c r="GZ83" s="124" t="s">
        <v>369</v>
      </c>
      <c r="HA83" s="124" t="s">
        <v>369</v>
      </c>
      <c r="HB83" s="124" t="s">
        <v>369</v>
      </c>
      <c r="HC83" s="124" t="s">
        <v>369</v>
      </c>
      <c r="HD83" s="124" t="s">
        <v>369</v>
      </c>
      <c r="HE83" s="124" t="s">
        <v>369</v>
      </c>
      <c r="HF83" s="124" t="s">
        <v>111</v>
      </c>
      <c r="HG83" s="124" t="s">
        <v>369</v>
      </c>
      <c r="HH83" s="124" t="s">
        <v>369</v>
      </c>
      <c r="HI83" s="124" t="s">
        <v>369</v>
      </c>
      <c r="HJ83" s="124" t="s">
        <v>369</v>
      </c>
      <c r="HK83" s="124" t="s">
        <v>369</v>
      </c>
      <c r="HL83" s="124" t="s">
        <v>369</v>
      </c>
      <c r="HM83" s="124" t="s">
        <v>369</v>
      </c>
      <c r="HN83" s="124" t="s">
        <v>369</v>
      </c>
      <c r="HO83" s="124" t="s">
        <v>369</v>
      </c>
      <c r="HP83" s="124" t="s">
        <v>369</v>
      </c>
      <c r="HQ83" s="124" t="s">
        <v>369</v>
      </c>
      <c r="HR83" s="124" t="s">
        <v>369</v>
      </c>
      <c r="HS83" s="124" t="s">
        <v>369</v>
      </c>
      <c r="HT83" s="124" t="s">
        <v>369</v>
      </c>
      <c r="HU83" s="124" t="s">
        <v>369</v>
      </c>
      <c r="HV83" s="124" t="s">
        <v>369</v>
      </c>
      <c r="HW83" s="124" t="s">
        <v>369</v>
      </c>
      <c r="HX83" s="124" t="s">
        <v>369</v>
      </c>
      <c r="HY83" s="124" t="s">
        <v>369</v>
      </c>
      <c r="HZ83" s="124" t="s">
        <v>369</v>
      </c>
      <c r="IA83" s="124" t="s">
        <v>369</v>
      </c>
      <c r="IB83" s="124" t="s">
        <v>369</v>
      </c>
      <c r="IC83" s="124" t="s">
        <v>369</v>
      </c>
      <c r="ID83" s="124" t="s">
        <v>369</v>
      </c>
      <c r="IE83" s="124" t="s">
        <v>369</v>
      </c>
      <c r="IF83" s="124" t="s">
        <v>369</v>
      </c>
      <c r="IG83" s="124" t="s">
        <v>369</v>
      </c>
      <c r="IH83" s="124" t="s">
        <v>369</v>
      </c>
      <c r="II83" s="124" t="s">
        <v>369</v>
      </c>
      <c r="IJ83" s="124" t="s">
        <v>111</v>
      </c>
      <c r="IK83" s="142"/>
      <c r="IL83" s="154" t="s">
        <v>369</v>
      </c>
      <c r="IM83" s="154" t="s">
        <v>369</v>
      </c>
      <c r="IN83" s="154" t="s">
        <v>369</v>
      </c>
      <c r="IO83" s="154" t="s">
        <v>369</v>
      </c>
      <c r="IP83" s="154" t="s">
        <v>369</v>
      </c>
      <c r="IQ83" s="154" t="s">
        <v>369</v>
      </c>
      <c r="IR83" s="154" t="s">
        <v>369</v>
      </c>
      <c r="IS83" s="154" t="s">
        <v>369</v>
      </c>
      <c r="IT83" s="159" t="s">
        <v>111</v>
      </c>
      <c r="IU83" s="154" t="s">
        <v>369</v>
      </c>
      <c r="IV83" s="154" t="s">
        <v>369</v>
      </c>
      <c r="IW83" s="154" t="s">
        <v>369</v>
      </c>
      <c r="IX83" s="154" t="s">
        <v>369</v>
      </c>
      <c r="IY83" s="154" t="s">
        <v>369</v>
      </c>
      <c r="IZ83" s="154" t="s">
        <v>369</v>
      </c>
      <c r="JA83" s="154" t="s">
        <v>369</v>
      </c>
      <c r="JB83" s="154" t="s">
        <v>369</v>
      </c>
      <c r="JC83" s="154" t="s">
        <v>369</v>
      </c>
      <c r="JD83" s="154" t="s">
        <v>369</v>
      </c>
      <c r="JE83" s="154" t="s">
        <v>369</v>
      </c>
      <c r="JF83" s="154" t="s">
        <v>369</v>
      </c>
      <c r="JG83" s="154" t="s">
        <v>369</v>
      </c>
      <c r="JH83" s="154" t="s">
        <v>369</v>
      </c>
      <c r="JI83" s="154" t="s">
        <v>369</v>
      </c>
      <c r="JJ83" s="154" t="s">
        <v>369</v>
      </c>
      <c r="JK83" s="154" t="s">
        <v>369</v>
      </c>
      <c r="JL83" s="154" t="s">
        <v>369</v>
      </c>
      <c r="JM83" s="154" t="s">
        <v>369</v>
      </c>
      <c r="JN83" s="154" t="s">
        <v>369</v>
      </c>
      <c r="JO83" s="154" t="s">
        <v>369</v>
      </c>
      <c r="JP83" s="154" t="s">
        <v>369</v>
      </c>
      <c r="JQ83" s="154" t="s">
        <v>369</v>
      </c>
      <c r="JR83" s="154" t="s">
        <v>369</v>
      </c>
      <c r="JS83" s="154" t="s">
        <v>369</v>
      </c>
      <c r="JT83" s="154" t="s">
        <v>369</v>
      </c>
      <c r="JU83" s="154" t="s">
        <v>369</v>
      </c>
      <c r="JV83" s="154" t="s">
        <v>369</v>
      </c>
      <c r="JW83" s="154" t="s">
        <v>369</v>
      </c>
      <c r="JX83" s="159" t="s">
        <v>111</v>
      </c>
      <c r="JY83" s="164"/>
      <c r="JZ83" s="166" t="str">
        <f t="shared" si="255"/>
        <v/>
      </c>
      <c r="KA83" s="166" t="str">
        <f t="shared" si="256"/>
        <v/>
      </c>
      <c r="KB83" s="166" t="str">
        <f t="shared" si="257"/>
        <v/>
      </c>
      <c r="KC83" s="166" t="str">
        <f t="shared" si="258"/>
        <v/>
      </c>
      <c r="KD83" s="166" t="str">
        <f t="shared" si="259"/>
        <v/>
      </c>
      <c r="KE83" s="166" t="str">
        <f t="shared" si="260"/>
        <v/>
      </c>
      <c r="KF83" s="166" t="str">
        <f t="shared" si="261"/>
        <v/>
      </c>
      <c r="KG83" s="166" t="str">
        <f t="shared" si="262"/>
        <v/>
      </c>
      <c r="KH83" s="166">
        <f t="shared" si="263"/>
        <v>1999999.68</v>
      </c>
      <c r="KI83" s="166" t="str">
        <f t="shared" si="264"/>
        <v/>
      </c>
      <c r="KJ83" s="166" t="str">
        <f t="shared" si="265"/>
        <v/>
      </c>
      <c r="KK83" s="166" t="str">
        <f t="shared" si="266"/>
        <v/>
      </c>
      <c r="KL83" s="166" t="str">
        <f t="shared" si="267"/>
        <v/>
      </c>
      <c r="KM83" s="166" t="str">
        <f t="shared" si="268"/>
        <v/>
      </c>
      <c r="KN83" s="166" t="str">
        <f t="shared" si="269"/>
        <v/>
      </c>
      <c r="KO83" s="166" t="str">
        <f t="shared" si="270"/>
        <v/>
      </c>
      <c r="KP83" s="166" t="str">
        <f t="shared" si="271"/>
        <v/>
      </c>
      <c r="KQ83" s="166" t="str">
        <f t="shared" si="272"/>
        <v/>
      </c>
      <c r="KR83" s="166" t="str">
        <f t="shared" si="273"/>
        <v/>
      </c>
      <c r="KS83" s="166" t="str">
        <f t="shared" si="274"/>
        <v/>
      </c>
      <c r="KT83" s="166" t="str">
        <f t="shared" si="275"/>
        <v/>
      </c>
      <c r="KU83" s="166" t="str">
        <f t="shared" si="276"/>
        <v/>
      </c>
      <c r="KV83" s="166" t="str">
        <f t="shared" si="277"/>
        <v/>
      </c>
      <c r="KW83" s="166" t="str">
        <f t="shared" si="278"/>
        <v/>
      </c>
      <c r="KX83" s="166" t="str">
        <f t="shared" si="279"/>
        <v/>
      </c>
      <c r="KY83" s="166" t="str">
        <f t="shared" si="280"/>
        <v/>
      </c>
      <c r="KZ83" s="166" t="str">
        <f t="shared" si="281"/>
        <v/>
      </c>
      <c r="LA83" s="166" t="str">
        <f t="shared" si="282"/>
        <v/>
      </c>
      <c r="LB83" s="166" t="str">
        <f t="shared" si="283"/>
        <v/>
      </c>
      <c r="LC83" s="166" t="str">
        <f t="shared" si="284"/>
        <v/>
      </c>
      <c r="LD83" s="166" t="str">
        <f t="shared" si="285"/>
        <v/>
      </c>
      <c r="LE83" s="166" t="str">
        <f t="shared" si="286"/>
        <v/>
      </c>
      <c r="LF83" s="166" t="str">
        <f t="shared" si="287"/>
        <v/>
      </c>
      <c r="LG83" s="166" t="str">
        <f t="shared" si="288"/>
        <v/>
      </c>
      <c r="LH83" s="166" t="str">
        <f t="shared" si="289"/>
        <v/>
      </c>
      <c r="LI83" s="166" t="str">
        <f t="shared" si="290"/>
        <v/>
      </c>
      <c r="LJ83" s="166" t="str">
        <f t="shared" si="291"/>
        <v/>
      </c>
      <c r="LK83" s="166" t="str">
        <f t="shared" si="292"/>
        <v/>
      </c>
      <c r="LL83" s="166">
        <f t="shared" si="293"/>
        <v>2179258.9500000002</v>
      </c>
      <c r="LM83" s="168">
        <f t="shared" si="294"/>
        <v>1999999.68</v>
      </c>
      <c r="LN83" s="115"/>
      <c r="LO83" s="115"/>
      <c r="LP83" s="115"/>
      <c r="LQ83" s="115"/>
      <c r="LR83" s="115"/>
      <c r="LS83" s="115"/>
      <c r="LT83" s="115"/>
      <c r="LU83" s="115"/>
      <c r="LV83" s="115">
        <v>61</v>
      </c>
      <c r="LW83" s="115"/>
      <c r="LX83" s="115"/>
      <c r="LY83" s="115"/>
      <c r="LZ83" s="115"/>
      <c r="MA83" s="115"/>
      <c r="MB83" s="115"/>
      <c r="MC83" s="115"/>
      <c r="MD83" s="115"/>
      <c r="ME83" s="115"/>
      <c r="MF83" s="115"/>
      <c r="MG83" s="115"/>
      <c r="MH83" s="115"/>
      <c r="MI83" s="115"/>
      <c r="MJ83" s="115"/>
      <c r="MK83" s="115"/>
      <c r="ML83" s="115"/>
      <c r="MM83" s="115"/>
      <c r="MN83" s="115"/>
      <c r="MO83" s="115"/>
      <c r="MP83" s="115"/>
      <c r="MQ83" s="115"/>
      <c r="MR83" s="115"/>
      <c r="MS83" s="115"/>
      <c r="MT83" s="115"/>
      <c r="MU83" s="115"/>
      <c r="MV83" s="115"/>
      <c r="MW83" s="115"/>
      <c r="MX83" s="115"/>
      <c r="MY83" s="115"/>
      <c r="MZ83" s="115">
        <v>61</v>
      </c>
      <c r="NA83" s="142"/>
      <c r="NB83" s="115">
        <f t="shared" si="295"/>
        <v>0</v>
      </c>
      <c r="NC83" s="115">
        <f t="shared" si="296"/>
        <v>0</v>
      </c>
      <c r="ND83" s="115">
        <f t="shared" si="297"/>
        <v>0</v>
      </c>
      <c r="NE83" s="115">
        <f t="shared" si="298"/>
        <v>0</v>
      </c>
      <c r="NF83" s="115">
        <f t="shared" si="299"/>
        <v>0</v>
      </c>
      <c r="NG83" s="115">
        <f t="shared" si="300"/>
        <v>0</v>
      </c>
      <c r="NH83" s="115">
        <f t="shared" si="301"/>
        <v>0</v>
      </c>
      <c r="NI83" s="115">
        <f t="shared" si="302"/>
        <v>0</v>
      </c>
      <c r="NJ83" s="115">
        <f t="shared" si="303"/>
        <v>55</v>
      </c>
      <c r="NK83" s="115">
        <f t="shared" si="304"/>
        <v>0</v>
      </c>
      <c r="NL83" s="115">
        <f t="shared" si="305"/>
        <v>0</v>
      </c>
      <c r="NM83" s="115">
        <f t="shared" si="306"/>
        <v>0</v>
      </c>
      <c r="NN83" s="115">
        <f t="shared" si="307"/>
        <v>0</v>
      </c>
      <c r="NO83" s="115">
        <f t="shared" si="308"/>
        <v>0</v>
      </c>
      <c r="NP83" s="115">
        <f t="shared" si="309"/>
        <v>0</v>
      </c>
      <c r="NQ83" s="115">
        <f t="shared" si="310"/>
        <v>0</v>
      </c>
      <c r="NR83" s="115">
        <f t="shared" si="311"/>
        <v>0</v>
      </c>
      <c r="NS83" s="115">
        <f t="shared" si="312"/>
        <v>0</v>
      </c>
      <c r="NT83" s="115">
        <f t="shared" si="313"/>
        <v>0</v>
      </c>
      <c r="NU83" s="115">
        <f t="shared" si="314"/>
        <v>0</v>
      </c>
      <c r="NV83" s="115">
        <f t="shared" si="315"/>
        <v>0</v>
      </c>
      <c r="NW83" s="115">
        <f t="shared" si="316"/>
        <v>0</v>
      </c>
      <c r="NX83" s="115">
        <f t="shared" si="317"/>
        <v>0</v>
      </c>
      <c r="NY83" s="115">
        <f t="shared" si="318"/>
        <v>0</v>
      </c>
      <c r="NZ83" s="115">
        <f t="shared" si="319"/>
        <v>0</v>
      </c>
      <c r="OA83" s="115">
        <f t="shared" si="320"/>
        <v>0</v>
      </c>
      <c r="OB83" s="115">
        <f t="shared" si="321"/>
        <v>0</v>
      </c>
      <c r="OC83" s="115">
        <f t="shared" si="322"/>
        <v>0</v>
      </c>
      <c r="OD83" s="115">
        <f t="shared" si="323"/>
        <v>0</v>
      </c>
      <c r="OE83" s="115">
        <f t="shared" si="324"/>
        <v>0</v>
      </c>
      <c r="OF83" s="115">
        <f t="shared" si="325"/>
        <v>0</v>
      </c>
      <c r="OG83" s="115">
        <f t="shared" si="326"/>
        <v>0</v>
      </c>
      <c r="OH83" s="115">
        <f t="shared" si="327"/>
        <v>0</v>
      </c>
      <c r="OI83" s="115">
        <f t="shared" si="328"/>
        <v>0</v>
      </c>
      <c r="OJ83" s="115">
        <f t="shared" si="329"/>
        <v>0</v>
      </c>
      <c r="OK83" s="115">
        <f t="shared" si="330"/>
        <v>0</v>
      </c>
      <c r="OL83" s="115">
        <f t="shared" si="331"/>
        <v>0</v>
      </c>
      <c r="OM83" s="115">
        <f t="shared" si="332"/>
        <v>0</v>
      </c>
      <c r="ON83" s="115">
        <f t="shared" si="333"/>
        <v>55</v>
      </c>
      <c r="OO83" s="142"/>
      <c r="OP83" s="170" t="str">
        <f t="shared" si="334"/>
        <v/>
      </c>
      <c r="OQ83" s="170" t="str">
        <f t="shared" si="335"/>
        <v/>
      </c>
      <c r="OR83" s="170" t="str">
        <f t="shared" si="336"/>
        <v/>
      </c>
      <c r="OS83" s="170" t="str">
        <f t="shared" si="337"/>
        <v/>
      </c>
      <c r="OT83" s="170" t="str">
        <f t="shared" si="338"/>
        <v/>
      </c>
      <c r="OU83" s="170" t="str">
        <f t="shared" si="339"/>
        <v/>
      </c>
      <c r="OV83" s="170" t="str">
        <f t="shared" si="340"/>
        <v/>
      </c>
      <c r="OW83" s="170" t="str">
        <f t="shared" si="341"/>
        <v/>
      </c>
      <c r="OX83" s="170">
        <f t="shared" si="342"/>
        <v>45</v>
      </c>
      <c r="OY83" s="170" t="str">
        <f t="shared" si="343"/>
        <v/>
      </c>
      <c r="OZ83" s="170" t="str">
        <f t="shared" si="344"/>
        <v/>
      </c>
      <c r="PA83" s="170" t="str">
        <f t="shared" si="345"/>
        <v/>
      </c>
      <c r="PB83" s="170" t="str">
        <f t="shared" si="346"/>
        <v/>
      </c>
      <c r="PC83" s="170" t="str">
        <f t="shared" si="347"/>
        <v/>
      </c>
      <c r="PD83" s="170" t="str">
        <f t="shared" si="348"/>
        <v/>
      </c>
      <c r="PE83" s="170" t="str">
        <f t="shared" si="349"/>
        <v/>
      </c>
      <c r="PF83" s="170" t="str">
        <f t="shared" si="350"/>
        <v/>
      </c>
      <c r="PG83" s="170" t="str">
        <f t="shared" si="351"/>
        <v/>
      </c>
      <c r="PH83" s="170" t="str">
        <f t="shared" si="352"/>
        <v/>
      </c>
      <c r="PI83" s="170" t="str">
        <f t="shared" si="353"/>
        <v/>
      </c>
      <c r="PJ83" s="170" t="str">
        <f t="shared" si="354"/>
        <v/>
      </c>
      <c r="PK83" s="170" t="str">
        <f t="shared" si="355"/>
        <v/>
      </c>
      <c r="PL83" s="170" t="str">
        <f t="shared" si="356"/>
        <v/>
      </c>
      <c r="PM83" s="170" t="str">
        <f t="shared" si="357"/>
        <v/>
      </c>
      <c r="PN83" s="170" t="str">
        <f t="shared" si="358"/>
        <v/>
      </c>
      <c r="PO83" s="170" t="str">
        <f t="shared" si="359"/>
        <v/>
      </c>
      <c r="PP83" s="170" t="str">
        <f t="shared" si="360"/>
        <v/>
      </c>
      <c r="PQ83" s="170" t="str">
        <f t="shared" si="361"/>
        <v/>
      </c>
      <c r="PR83" s="170" t="str">
        <f t="shared" si="362"/>
        <v/>
      </c>
      <c r="PS83" s="170" t="str">
        <f t="shared" si="363"/>
        <v/>
      </c>
      <c r="PT83" s="170" t="str">
        <f t="shared" si="364"/>
        <v/>
      </c>
      <c r="PU83" s="170" t="str">
        <f t="shared" si="365"/>
        <v/>
      </c>
      <c r="PV83" s="170" t="str">
        <f t="shared" si="366"/>
        <v/>
      </c>
      <c r="PW83" s="170" t="str">
        <f t="shared" si="367"/>
        <v/>
      </c>
      <c r="PX83" s="170" t="str">
        <f t="shared" si="368"/>
        <v/>
      </c>
      <c r="PY83" s="170" t="str">
        <f t="shared" si="369"/>
        <v/>
      </c>
      <c r="PZ83" s="170" t="str">
        <f t="shared" si="370"/>
        <v/>
      </c>
      <c r="QA83" s="170" t="str">
        <f t="shared" si="371"/>
        <v/>
      </c>
      <c r="QB83" s="170">
        <f t="shared" si="372"/>
        <v>41.298435690719536</v>
      </c>
      <c r="QC83" s="172"/>
      <c r="QD83" s="171" t="str">
        <f t="shared" si="373"/>
        <v/>
      </c>
      <c r="QE83" s="172" t="str">
        <f t="shared" si="374"/>
        <v/>
      </c>
      <c r="QF83" s="172" t="str">
        <f t="shared" si="375"/>
        <v/>
      </c>
      <c r="QG83" s="172" t="str">
        <f t="shared" si="376"/>
        <v/>
      </c>
      <c r="QH83" s="172" t="str">
        <f t="shared" si="377"/>
        <v/>
      </c>
      <c r="QI83" s="172" t="str">
        <f t="shared" si="378"/>
        <v/>
      </c>
      <c r="QJ83" s="172" t="str">
        <f t="shared" si="379"/>
        <v/>
      </c>
      <c r="QK83" s="172" t="str">
        <f t="shared" si="380"/>
        <v/>
      </c>
      <c r="QL83" s="172">
        <f t="shared" si="381"/>
        <v>100</v>
      </c>
      <c r="QM83" s="172" t="str">
        <f t="shared" si="382"/>
        <v/>
      </c>
      <c r="QN83" s="172" t="str">
        <f t="shared" si="383"/>
        <v/>
      </c>
      <c r="QO83" s="172" t="str">
        <f t="shared" si="384"/>
        <v/>
      </c>
      <c r="QP83" s="172" t="str">
        <f t="shared" si="385"/>
        <v/>
      </c>
      <c r="QQ83" s="172" t="str">
        <f t="shared" si="386"/>
        <v/>
      </c>
      <c r="QR83" s="172" t="str">
        <f t="shared" si="387"/>
        <v/>
      </c>
      <c r="QS83" s="172" t="str">
        <f t="shared" si="388"/>
        <v/>
      </c>
      <c r="QT83" s="172" t="str">
        <f t="shared" si="389"/>
        <v/>
      </c>
      <c r="QU83" s="172" t="str">
        <f t="shared" si="390"/>
        <v/>
      </c>
      <c r="QV83" s="172" t="str">
        <f t="shared" si="391"/>
        <v/>
      </c>
      <c r="QW83" s="172" t="str">
        <f t="shared" si="392"/>
        <v/>
      </c>
      <c r="QX83" s="172" t="str">
        <f t="shared" si="393"/>
        <v/>
      </c>
      <c r="QY83" s="172" t="str">
        <f t="shared" si="394"/>
        <v/>
      </c>
      <c r="QZ83" s="172" t="str">
        <f t="shared" si="395"/>
        <v/>
      </c>
      <c r="RA83" s="172" t="str">
        <f t="shared" si="396"/>
        <v/>
      </c>
      <c r="RB83" s="172" t="str">
        <f t="shared" si="397"/>
        <v/>
      </c>
      <c r="RC83" s="172" t="str">
        <f t="shared" si="398"/>
        <v/>
      </c>
      <c r="RD83" s="172" t="str">
        <f t="shared" si="399"/>
        <v/>
      </c>
      <c r="RE83" s="172" t="str">
        <f t="shared" si="400"/>
        <v/>
      </c>
      <c r="RF83" s="172" t="str">
        <f t="shared" si="401"/>
        <v/>
      </c>
      <c r="RG83" s="172" t="str">
        <f t="shared" si="402"/>
        <v/>
      </c>
      <c r="RH83" s="172" t="str">
        <f t="shared" si="403"/>
        <v/>
      </c>
      <c r="RI83" s="172" t="str">
        <f t="shared" si="404"/>
        <v/>
      </c>
      <c r="RJ83" s="172" t="str">
        <f t="shared" si="405"/>
        <v/>
      </c>
      <c r="RK83" s="172" t="str">
        <f t="shared" si="406"/>
        <v/>
      </c>
      <c r="RL83" s="172" t="str">
        <f t="shared" si="407"/>
        <v/>
      </c>
      <c r="RM83" s="172" t="str">
        <f t="shared" si="408"/>
        <v/>
      </c>
      <c r="RN83" s="172" t="str">
        <f t="shared" si="409"/>
        <v/>
      </c>
      <c r="RO83" s="172" t="str">
        <f t="shared" si="410"/>
        <v/>
      </c>
      <c r="RP83" s="172">
        <f t="shared" si="411"/>
        <v>96.298435690719543</v>
      </c>
      <c r="RQ83" s="173">
        <f t="shared" si="412"/>
        <v>100</v>
      </c>
      <c r="RR83" s="21" t="str">
        <f t="shared" si="413"/>
        <v/>
      </c>
      <c r="RS83" s="21" t="str">
        <f t="shared" si="414"/>
        <v>CARLOS ARTURO MARTINEZ MARTINEZ - CAMNET</v>
      </c>
      <c r="RT83" s="21" t="str">
        <f t="shared" si="415"/>
        <v/>
      </c>
      <c r="RU83" s="21" t="str">
        <f t="shared" si="416"/>
        <v/>
      </c>
      <c r="RV83" s="21" t="str">
        <f t="shared" si="417"/>
        <v/>
      </c>
      <c r="RW83" s="21" t="str">
        <f t="shared" si="418"/>
        <v/>
      </c>
      <c r="RX83" s="174" t="str">
        <f t="shared" si="419"/>
        <v>CARLOS ARTURO MARTINEZ MARTINEZ - CAMNET</v>
      </c>
      <c r="RY83" s="175" t="str">
        <f t="shared" si="420"/>
        <v/>
      </c>
      <c r="RZ83" s="175">
        <f t="shared" si="421"/>
        <v>1999999.68</v>
      </c>
      <c r="SA83" s="175" t="str">
        <f t="shared" si="422"/>
        <v/>
      </c>
      <c r="SB83" s="175" t="str">
        <f t="shared" si="423"/>
        <v/>
      </c>
      <c r="SC83" s="175" t="str">
        <f t="shared" si="424"/>
        <v/>
      </c>
      <c r="SD83" s="175" t="str">
        <f t="shared" si="425"/>
        <v/>
      </c>
      <c r="SE83" s="175">
        <f t="shared" si="426"/>
        <v>1999999.68</v>
      </c>
      <c r="SF83" s="176"/>
    </row>
    <row r="84" spans="1:500" ht="14.25" hidden="1">
      <c r="A84" s="75">
        <v>74</v>
      </c>
      <c r="B84" s="83" t="s">
        <v>227</v>
      </c>
      <c r="C84" s="98" t="s">
        <v>258</v>
      </c>
      <c r="D84" s="84" t="s">
        <v>232</v>
      </c>
      <c r="E84" s="76" t="s">
        <v>259</v>
      </c>
      <c r="F84" s="90">
        <v>1</v>
      </c>
      <c r="G84" s="106">
        <v>14597650.27</v>
      </c>
      <c r="H84" s="112">
        <v>13090000</v>
      </c>
      <c r="I84" s="109" t="s">
        <v>369</v>
      </c>
      <c r="J84" s="109" t="s">
        <v>369</v>
      </c>
      <c r="K84" s="109" t="s">
        <v>369</v>
      </c>
      <c r="L84" s="109" t="s">
        <v>369</v>
      </c>
      <c r="M84" s="110">
        <v>29750000</v>
      </c>
      <c r="N84" s="109" t="s">
        <v>369</v>
      </c>
      <c r="O84" s="109" t="s">
        <v>369</v>
      </c>
      <c r="P84" s="109" t="s">
        <v>369</v>
      </c>
      <c r="Q84" s="110">
        <v>12630660</v>
      </c>
      <c r="R84" s="109" t="s">
        <v>369</v>
      </c>
      <c r="S84" s="109" t="s">
        <v>369</v>
      </c>
      <c r="T84" s="109" t="s">
        <v>369</v>
      </c>
      <c r="U84" s="109" t="s">
        <v>369</v>
      </c>
      <c r="V84" s="109" t="s">
        <v>369</v>
      </c>
      <c r="W84" s="109" t="s">
        <v>369</v>
      </c>
      <c r="X84" s="109" t="s">
        <v>369</v>
      </c>
      <c r="Y84" s="109" t="s">
        <v>369</v>
      </c>
      <c r="Z84" s="109" t="s">
        <v>369</v>
      </c>
      <c r="AA84" s="109" t="s">
        <v>369</v>
      </c>
      <c r="AB84" s="109" t="s">
        <v>369</v>
      </c>
      <c r="AC84" s="109" t="s">
        <v>369</v>
      </c>
      <c r="AD84" s="109" t="s">
        <v>369</v>
      </c>
      <c r="AE84" s="109" t="s">
        <v>369</v>
      </c>
      <c r="AF84" s="109" t="s">
        <v>369</v>
      </c>
      <c r="AG84" s="109" t="s">
        <v>369</v>
      </c>
      <c r="AH84" s="109" t="s">
        <v>369</v>
      </c>
      <c r="AI84" s="109" t="s">
        <v>369</v>
      </c>
      <c r="AJ84" s="109" t="s">
        <v>369</v>
      </c>
      <c r="AK84" s="109" t="s">
        <v>369</v>
      </c>
      <c r="AL84" s="109" t="s">
        <v>369</v>
      </c>
      <c r="AM84" s="109" t="s">
        <v>369</v>
      </c>
      <c r="AN84" s="109" t="s">
        <v>369</v>
      </c>
      <c r="AO84" s="109" t="s">
        <v>369</v>
      </c>
      <c r="AP84" s="109" t="s">
        <v>369</v>
      </c>
      <c r="AQ84" s="109" t="s">
        <v>369</v>
      </c>
      <c r="AR84" s="109" t="s">
        <v>369</v>
      </c>
      <c r="AS84" s="109" t="s">
        <v>369</v>
      </c>
      <c r="AT84" s="109" t="s">
        <v>369</v>
      </c>
      <c r="AU84" s="144"/>
      <c r="AV84" s="130" t="s">
        <v>111</v>
      </c>
      <c r="AW84" s="130" t="s">
        <v>111</v>
      </c>
      <c r="AX84" s="130" t="s">
        <v>111</v>
      </c>
      <c r="AY84" s="130" t="s">
        <v>111</v>
      </c>
      <c r="AZ84" s="130" t="s">
        <v>111</v>
      </c>
      <c r="BA84" s="130" t="s">
        <v>111</v>
      </c>
      <c r="BB84" s="130" t="s">
        <v>111</v>
      </c>
      <c r="BC84" s="130" t="s">
        <v>115</v>
      </c>
      <c r="BD84" s="130" t="s">
        <v>111</v>
      </c>
      <c r="BE84" s="130" t="s">
        <v>111</v>
      </c>
      <c r="BF84" s="130" t="s">
        <v>111</v>
      </c>
      <c r="BG84" s="130" t="s">
        <v>111</v>
      </c>
      <c r="BH84" s="130" t="s">
        <v>115</v>
      </c>
      <c r="BI84" s="130" t="s">
        <v>111</v>
      </c>
      <c r="BJ84" s="130" t="s">
        <v>111</v>
      </c>
      <c r="BK84" s="130" t="s">
        <v>111</v>
      </c>
      <c r="BL84" s="130" t="s">
        <v>115</v>
      </c>
      <c r="BM84" s="130" t="s">
        <v>115</v>
      </c>
      <c r="BN84" s="130" t="s">
        <v>111</v>
      </c>
      <c r="BO84" s="130" t="s">
        <v>115</v>
      </c>
      <c r="BP84" s="130" t="s">
        <v>111</v>
      </c>
      <c r="BQ84" s="130" t="s">
        <v>111</v>
      </c>
      <c r="BR84" s="130" t="s">
        <v>111</v>
      </c>
      <c r="BS84" s="130" t="s">
        <v>111</v>
      </c>
      <c r="BT84" s="130" t="s">
        <v>111</v>
      </c>
      <c r="BU84" s="130" t="s">
        <v>111</v>
      </c>
      <c r="BV84" s="130" t="s">
        <v>111</v>
      </c>
      <c r="BW84" s="130" t="s">
        <v>111</v>
      </c>
      <c r="BX84" s="130" t="s">
        <v>111</v>
      </c>
      <c r="BY84" s="130" t="s">
        <v>115</v>
      </c>
      <c r="BZ84" s="130" t="s">
        <v>111</v>
      </c>
      <c r="CA84" s="130" t="s">
        <v>111</v>
      </c>
      <c r="CB84" s="130" t="s">
        <v>111</v>
      </c>
      <c r="CC84" s="130" t="s">
        <v>111</v>
      </c>
      <c r="CD84" s="130" t="s">
        <v>111</v>
      </c>
      <c r="CE84" s="130" t="s">
        <v>111</v>
      </c>
      <c r="CF84" s="130" t="s">
        <v>111</v>
      </c>
      <c r="CG84" s="130" t="s">
        <v>111</v>
      </c>
      <c r="CH84" s="130" t="s">
        <v>111</v>
      </c>
      <c r="CI84" s="131" t="s">
        <v>111</v>
      </c>
      <c r="CJ84" s="131" t="s">
        <v>111</v>
      </c>
      <c r="CK84" s="131" t="s">
        <v>111</v>
      </c>
      <c r="CL84" s="131" t="s">
        <v>111</v>
      </c>
      <c r="CM84" s="131" t="s">
        <v>111</v>
      </c>
      <c r="CN84" s="131" t="s">
        <v>111</v>
      </c>
      <c r="CO84" s="131" t="s">
        <v>111</v>
      </c>
      <c r="CP84" s="131" t="s">
        <v>111</v>
      </c>
      <c r="CQ84" s="131" t="s">
        <v>111</v>
      </c>
      <c r="CR84" s="131" t="s">
        <v>111</v>
      </c>
      <c r="CS84" s="131" t="s">
        <v>111</v>
      </c>
      <c r="CT84" s="131" t="s">
        <v>111</v>
      </c>
      <c r="CU84" s="131" t="s">
        <v>115</v>
      </c>
      <c r="CV84" s="131" t="s">
        <v>111</v>
      </c>
      <c r="CW84" s="131" t="s">
        <v>111</v>
      </c>
      <c r="CX84" s="131" t="s">
        <v>111</v>
      </c>
      <c r="CY84" s="131" t="s">
        <v>111</v>
      </c>
      <c r="CZ84" s="131" t="s">
        <v>111</v>
      </c>
      <c r="DA84" s="131" t="s">
        <v>111</v>
      </c>
      <c r="DB84" s="131" t="s">
        <v>111</v>
      </c>
      <c r="DC84" s="131" t="s">
        <v>111</v>
      </c>
      <c r="DD84" s="131" t="s">
        <v>111</v>
      </c>
      <c r="DE84" s="131" t="s">
        <v>111</v>
      </c>
      <c r="DF84" s="131" t="s">
        <v>111</v>
      </c>
      <c r="DG84" s="131" t="s">
        <v>115</v>
      </c>
      <c r="DH84" s="131" t="s">
        <v>111</v>
      </c>
      <c r="DI84" s="131" t="s">
        <v>111</v>
      </c>
      <c r="DJ84" s="131" t="s">
        <v>115</v>
      </c>
      <c r="DK84" s="131" t="s">
        <v>111</v>
      </c>
      <c r="DL84" s="131" t="s">
        <v>111</v>
      </c>
      <c r="DM84" s="131" t="s">
        <v>111</v>
      </c>
      <c r="DN84" s="131" t="s">
        <v>111</v>
      </c>
      <c r="DO84" s="131" t="s">
        <v>111</v>
      </c>
      <c r="DP84" s="131" t="s">
        <v>111</v>
      </c>
      <c r="DQ84" s="131" t="s">
        <v>111</v>
      </c>
      <c r="DR84" s="131" t="s">
        <v>111</v>
      </c>
      <c r="DS84" s="131" t="s">
        <v>111</v>
      </c>
      <c r="DT84" s="131" t="s">
        <v>111</v>
      </c>
      <c r="DU84" s="131" t="s">
        <v>111</v>
      </c>
      <c r="DV84" s="132" t="s">
        <v>111</v>
      </c>
      <c r="DW84" s="132" t="s">
        <v>111</v>
      </c>
      <c r="DX84" s="132" t="s">
        <v>111</v>
      </c>
      <c r="DY84" s="132" t="s">
        <v>111</v>
      </c>
      <c r="DZ84" s="132" t="s">
        <v>111</v>
      </c>
      <c r="EA84" s="132" t="s">
        <v>111</v>
      </c>
      <c r="EB84" s="132" t="s">
        <v>111</v>
      </c>
      <c r="EC84" s="132" t="s">
        <v>111</v>
      </c>
      <c r="ED84" s="132" t="s">
        <v>111</v>
      </c>
      <c r="EE84" s="132" t="s">
        <v>111</v>
      </c>
      <c r="EF84" s="132" t="s">
        <v>111</v>
      </c>
      <c r="EG84" s="132" t="s">
        <v>111</v>
      </c>
      <c r="EH84" s="132" t="s">
        <v>111</v>
      </c>
      <c r="EI84" s="132" t="s">
        <v>111</v>
      </c>
      <c r="EJ84" s="132" t="s">
        <v>111</v>
      </c>
      <c r="EK84" s="132" t="s">
        <v>111</v>
      </c>
      <c r="EL84" s="132" t="s">
        <v>111</v>
      </c>
      <c r="EM84" s="132" t="s">
        <v>111</v>
      </c>
      <c r="EN84" s="132" t="s">
        <v>111</v>
      </c>
      <c r="EO84" s="132" t="s">
        <v>111</v>
      </c>
      <c r="EP84" s="132" t="s">
        <v>111</v>
      </c>
      <c r="EQ84" s="132" t="s">
        <v>111</v>
      </c>
      <c r="ER84" s="132" t="s">
        <v>111</v>
      </c>
      <c r="ES84" s="132" t="s">
        <v>111</v>
      </c>
      <c r="ET84" s="132" t="s">
        <v>115</v>
      </c>
      <c r="EU84" s="132" t="s">
        <v>111</v>
      </c>
      <c r="EV84" s="132" t="s">
        <v>111</v>
      </c>
      <c r="EW84" s="132" t="s">
        <v>111</v>
      </c>
      <c r="EX84" s="132" t="s">
        <v>111</v>
      </c>
      <c r="EY84" s="132" t="s">
        <v>115</v>
      </c>
      <c r="EZ84" s="132" t="s">
        <v>111</v>
      </c>
      <c r="FA84" s="132" t="s">
        <v>111</v>
      </c>
      <c r="FB84" s="132" t="s">
        <v>111</v>
      </c>
      <c r="FC84" s="132" t="s">
        <v>111</v>
      </c>
      <c r="FD84" s="132" t="s">
        <v>111</v>
      </c>
      <c r="FE84" s="132" t="s">
        <v>111</v>
      </c>
      <c r="FF84" s="132" t="s">
        <v>111</v>
      </c>
      <c r="FG84" s="132" t="s">
        <v>111</v>
      </c>
      <c r="FH84" s="132" t="s">
        <v>111</v>
      </c>
      <c r="FI84" s="136"/>
      <c r="FJ84" s="138" t="str">
        <f t="shared" si="216"/>
        <v>CUMPLE</v>
      </c>
      <c r="FK84" s="138" t="str">
        <f t="shared" si="217"/>
        <v>CUMPLE</v>
      </c>
      <c r="FL84" s="138" t="str">
        <f t="shared" si="218"/>
        <v>CUMPLE</v>
      </c>
      <c r="FM84" s="138" t="str">
        <f t="shared" si="219"/>
        <v>CUMPLE</v>
      </c>
      <c r="FN84" s="138" t="str">
        <f t="shared" si="220"/>
        <v>CUMPLE</v>
      </c>
      <c r="FO84" s="138" t="str">
        <f t="shared" si="221"/>
        <v>CUMPLE</v>
      </c>
      <c r="FP84" s="138" t="str">
        <f t="shared" si="222"/>
        <v>CUMPLE</v>
      </c>
      <c r="FQ84" s="138" t="str">
        <f t="shared" si="223"/>
        <v>NO CUMPLE</v>
      </c>
      <c r="FR84" s="138" t="str">
        <f t="shared" si="224"/>
        <v>CUMPLE</v>
      </c>
      <c r="FS84" s="138" t="str">
        <f t="shared" si="225"/>
        <v>CUMPLE</v>
      </c>
      <c r="FT84" s="138" t="str">
        <f t="shared" si="226"/>
        <v>CUMPLE</v>
      </c>
      <c r="FU84" s="138" t="str">
        <f t="shared" si="227"/>
        <v>CUMPLE</v>
      </c>
      <c r="FV84" s="138" t="str">
        <f t="shared" si="228"/>
        <v>NO CUMPLE</v>
      </c>
      <c r="FW84" s="138" t="str">
        <f t="shared" si="229"/>
        <v>CUMPLE</v>
      </c>
      <c r="FX84" s="138" t="str">
        <f t="shared" si="230"/>
        <v>CUMPLE</v>
      </c>
      <c r="FY84" s="138" t="str">
        <f t="shared" si="231"/>
        <v>CUMPLE</v>
      </c>
      <c r="FZ84" s="138" t="str">
        <f t="shared" si="232"/>
        <v>NO CUMPLE</v>
      </c>
      <c r="GA84" s="138" t="str">
        <f t="shared" si="233"/>
        <v>NO CUMPLE</v>
      </c>
      <c r="GB84" s="138" t="str">
        <f t="shared" si="234"/>
        <v>CUMPLE</v>
      </c>
      <c r="GC84" s="138" t="str">
        <f t="shared" si="235"/>
        <v>NO CUMPLE</v>
      </c>
      <c r="GD84" s="138" t="str">
        <f t="shared" si="236"/>
        <v>CUMPLE</v>
      </c>
      <c r="GE84" s="138" t="str">
        <f t="shared" si="237"/>
        <v>CUMPLE</v>
      </c>
      <c r="GF84" s="138" t="str">
        <f t="shared" si="238"/>
        <v>CUMPLE</v>
      </c>
      <c r="GG84" s="138" t="str">
        <f t="shared" si="239"/>
        <v>CUMPLE</v>
      </c>
      <c r="GH84" s="138" t="str">
        <f t="shared" si="240"/>
        <v>NO CUMPLE</v>
      </c>
      <c r="GI84" s="138" t="str">
        <f t="shared" si="241"/>
        <v>CUMPLE</v>
      </c>
      <c r="GJ84" s="138" t="str">
        <f t="shared" si="242"/>
        <v>CUMPLE</v>
      </c>
      <c r="GK84" s="138" t="str">
        <f t="shared" si="243"/>
        <v>NO CUMPLE</v>
      </c>
      <c r="GL84" s="138" t="str">
        <f t="shared" si="244"/>
        <v>CUMPLE</v>
      </c>
      <c r="GM84" s="138" t="str">
        <f t="shared" si="245"/>
        <v>NO CUMPLE</v>
      </c>
      <c r="GN84" s="138" t="str">
        <f t="shared" si="246"/>
        <v>CUMPLE</v>
      </c>
      <c r="GO84" s="138" t="str">
        <f t="shared" si="247"/>
        <v>CUMPLE</v>
      </c>
      <c r="GP84" s="138" t="str">
        <f t="shared" si="248"/>
        <v>CUMPLE</v>
      </c>
      <c r="GQ84" s="138" t="str">
        <f t="shared" si="249"/>
        <v>CUMPLE</v>
      </c>
      <c r="GR84" s="138" t="str">
        <f t="shared" si="250"/>
        <v>CUMPLE</v>
      </c>
      <c r="GS84" s="138" t="str">
        <f t="shared" si="251"/>
        <v>CUMPLE</v>
      </c>
      <c r="GT84" s="138" t="str">
        <f t="shared" si="252"/>
        <v>CUMPLE</v>
      </c>
      <c r="GU84" s="138" t="str">
        <f t="shared" si="253"/>
        <v>CUMPLE</v>
      </c>
      <c r="GV84" s="138" t="str">
        <f t="shared" si="254"/>
        <v>CUMPLE</v>
      </c>
      <c r="GW84" s="141"/>
      <c r="GX84" s="124" t="s">
        <v>111</v>
      </c>
      <c r="GY84" s="124" t="s">
        <v>369</v>
      </c>
      <c r="GZ84" s="124" t="s">
        <v>369</v>
      </c>
      <c r="HA84" s="124" t="s">
        <v>369</v>
      </c>
      <c r="HB84" s="124" t="s">
        <v>369</v>
      </c>
      <c r="HC84" s="124" t="s">
        <v>111</v>
      </c>
      <c r="HD84" s="124" t="s">
        <v>369</v>
      </c>
      <c r="HE84" s="124" t="s">
        <v>369</v>
      </c>
      <c r="HF84" s="124" t="s">
        <v>369</v>
      </c>
      <c r="HG84" s="124" t="s">
        <v>111</v>
      </c>
      <c r="HH84" s="124" t="s">
        <v>369</v>
      </c>
      <c r="HI84" s="124" t="s">
        <v>369</v>
      </c>
      <c r="HJ84" s="124" t="s">
        <v>369</v>
      </c>
      <c r="HK84" s="124" t="s">
        <v>369</v>
      </c>
      <c r="HL84" s="124" t="s">
        <v>369</v>
      </c>
      <c r="HM84" s="124" t="s">
        <v>369</v>
      </c>
      <c r="HN84" s="124" t="s">
        <v>369</v>
      </c>
      <c r="HO84" s="124" t="s">
        <v>369</v>
      </c>
      <c r="HP84" s="124" t="s">
        <v>369</v>
      </c>
      <c r="HQ84" s="124" t="s">
        <v>369</v>
      </c>
      <c r="HR84" s="124" t="s">
        <v>369</v>
      </c>
      <c r="HS84" s="124" t="s">
        <v>369</v>
      </c>
      <c r="HT84" s="124" t="s">
        <v>369</v>
      </c>
      <c r="HU84" s="124" t="s">
        <v>369</v>
      </c>
      <c r="HV84" s="124" t="s">
        <v>369</v>
      </c>
      <c r="HW84" s="124" t="s">
        <v>369</v>
      </c>
      <c r="HX84" s="124" t="s">
        <v>369</v>
      </c>
      <c r="HY84" s="124" t="s">
        <v>369</v>
      </c>
      <c r="HZ84" s="124" t="s">
        <v>369</v>
      </c>
      <c r="IA84" s="124" t="s">
        <v>369</v>
      </c>
      <c r="IB84" s="124" t="s">
        <v>369</v>
      </c>
      <c r="IC84" s="124" t="s">
        <v>369</v>
      </c>
      <c r="ID84" s="124" t="s">
        <v>369</v>
      </c>
      <c r="IE84" s="124" t="s">
        <v>369</v>
      </c>
      <c r="IF84" s="124" t="s">
        <v>369</v>
      </c>
      <c r="IG84" s="124" t="s">
        <v>369</v>
      </c>
      <c r="IH84" s="124" t="s">
        <v>369</v>
      </c>
      <c r="II84" s="124" t="s">
        <v>369</v>
      </c>
      <c r="IJ84" s="124" t="s">
        <v>369</v>
      </c>
      <c r="IK84" s="142"/>
      <c r="IL84" s="159" t="s">
        <v>111</v>
      </c>
      <c r="IM84" s="154" t="s">
        <v>369</v>
      </c>
      <c r="IN84" s="154" t="s">
        <v>369</v>
      </c>
      <c r="IO84" s="154" t="s">
        <v>369</v>
      </c>
      <c r="IP84" s="154" t="s">
        <v>369</v>
      </c>
      <c r="IQ84" s="159" t="s">
        <v>111</v>
      </c>
      <c r="IR84" s="154" t="s">
        <v>369</v>
      </c>
      <c r="IS84" s="154" t="s">
        <v>369</v>
      </c>
      <c r="IT84" s="154" t="s">
        <v>369</v>
      </c>
      <c r="IU84" s="159" t="s">
        <v>111</v>
      </c>
      <c r="IV84" s="154" t="s">
        <v>369</v>
      </c>
      <c r="IW84" s="154" t="s">
        <v>369</v>
      </c>
      <c r="IX84" s="154" t="s">
        <v>369</v>
      </c>
      <c r="IY84" s="154" t="s">
        <v>369</v>
      </c>
      <c r="IZ84" s="154" t="s">
        <v>369</v>
      </c>
      <c r="JA84" s="154" t="s">
        <v>369</v>
      </c>
      <c r="JB84" s="154" t="s">
        <v>369</v>
      </c>
      <c r="JC84" s="154" t="s">
        <v>369</v>
      </c>
      <c r="JD84" s="154" t="s">
        <v>369</v>
      </c>
      <c r="JE84" s="154" t="s">
        <v>369</v>
      </c>
      <c r="JF84" s="154" t="s">
        <v>369</v>
      </c>
      <c r="JG84" s="154" t="s">
        <v>369</v>
      </c>
      <c r="JH84" s="154" t="s">
        <v>369</v>
      </c>
      <c r="JI84" s="154" t="s">
        <v>369</v>
      </c>
      <c r="JJ84" s="154" t="s">
        <v>369</v>
      </c>
      <c r="JK84" s="154" t="s">
        <v>369</v>
      </c>
      <c r="JL84" s="154" t="s">
        <v>369</v>
      </c>
      <c r="JM84" s="154" t="s">
        <v>369</v>
      </c>
      <c r="JN84" s="154" t="s">
        <v>369</v>
      </c>
      <c r="JO84" s="154" t="s">
        <v>369</v>
      </c>
      <c r="JP84" s="154" t="s">
        <v>369</v>
      </c>
      <c r="JQ84" s="154" t="s">
        <v>369</v>
      </c>
      <c r="JR84" s="154" t="s">
        <v>369</v>
      </c>
      <c r="JS84" s="154" t="s">
        <v>369</v>
      </c>
      <c r="JT84" s="154" t="s">
        <v>369</v>
      </c>
      <c r="JU84" s="154" t="s">
        <v>369</v>
      </c>
      <c r="JV84" s="154" t="s">
        <v>369</v>
      </c>
      <c r="JW84" s="154" t="s">
        <v>369</v>
      </c>
      <c r="JX84" s="154" t="s">
        <v>369</v>
      </c>
      <c r="JY84" s="164"/>
      <c r="JZ84" s="166">
        <f t="shared" si="255"/>
        <v>13090000</v>
      </c>
      <c r="KA84" s="166" t="str">
        <f t="shared" si="256"/>
        <v/>
      </c>
      <c r="KB84" s="166" t="str">
        <f t="shared" si="257"/>
        <v/>
      </c>
      <c r="KC84" s="166" t="str">
        <f t="shared" si="258"/>
        <v/>
      </c>
      <c r="KD84" s="166" t="str">
        <f t="shared" si="259"/>
        <v/>
      </c>
      <c r="KE84" s="166">
        <f t="shared" si="260"/>
        <v>29750000</v>
      </c>
      <c r="KF84" s="166" t="str">
        <f t="shared" si="261"/>
        <v/>
      </c>
      <c r="KG84" s="166" t="str">
        <f t="shared" si="262"/>
        <v/>
      </c>
      <c r="KH84" s="166" t="str">
        <f t="shared" si="263"/>
        <v/>
      </c>
      <c r="KI84" s="166">
        <f t="shared" si="264"/>
        <v>12630660</v>
      </c>
      <c r="KJ84" s="166" t="str">
        <f t="shared" si="265"/>
        <v/>
      </c>
      <c r="KK84" s="166" t="str">
        <f t="shared" si="266"/>
        <v/>
      </c>
      <c r="KL84" s="166" t="str">
        <f t="shared" si="267"/>
        <v/>
      </c>
      <c r="KM84" s="166" t="str">
        <f t="shared" si="268"/>
        <v/>
      </c>
      <c r="KN84" s="166" t="str">
        <f t="shared" si="269"/>
        <v/>
      </c>
      <c r="KO84" s="166" t="str">
        <f t="shared" si="270"/>
        <v/>
      </c>
      <c r="KP84" s="166" t="str">
        <f t="shared" si="271"/>
        <v/>
      </c>
      <c r="KQ84" s="166" t="str">
        <f t="shared" si="272"/>
        <v/>
      </c>
      <c r="KR84" s="166" t="str">
        <f t="shared" si="273"/>
        <v/>
      </c>
      <c r="KS84" s="166" t="str">
        <f t="shared" si="274"/>
        <v/>
      </c>
      <c r="KT84" s="166" t="str">
        <f t="shared" si="275"/>
        <v/>
      </c>
      <c r="KU84" s="166" t="str">
        <f t="shared" si="276"/>
        <v/>
      </c>
      <c r="KV84" s="166" t="str">
        <f t="shared" si="277"/>
        <v/>
      </c>
      <c r="KW84" s="166" t="str">
        <f t="shared" si="278"/>
        <v/>
      </c>
      <c r="KX84" s="166" t="str">
        <f t="shared" si="279"/>
        <v/>
      </c>
      <c r="KY84" s="166" t="str">
        <f t="shared" si="280"/>
        <v/>
      </c>
      <c r="KZ84" s="166" t="str">
        <f t="shared" si="281"/>
        <v/>
      </c>
      <c r="LA84" s="166" t="str">
        <f t="shared" si="282"/>
        <v/>
      </c>
      <c r="LB84" s="166" t="str">
        <f t="shared" si="283"/>
        <v/>
      </c>
      <c r="LC84" s="166" t="str">
        <f t="shared" si="284"/>
        <v/>
      </c>
      <c r="LD84" s="166" t="str">
        <f t="shared" si="285"/>
        <v/>
      </c>
      <c r="LE84" s="166" t="str">
        <f t="shared" si="286"/>
        <v/>
      </c>
      <c r="LF84" s="166" t="str">
        <f t="shared" si="287"/>
        <v/>
      </c>
      <c r="LG84" s="166" t="str">
        <f t="shared" si="288"/>
        <v/>
      </c>
      <c r="LH84" s="166" t="str">
        <f t="shared" si="289"/>
        <v/>
      </c>
      <c r="LI84" s="166" t="str">
        <f t="shared" si="290"/>
        <v/>
      </c>
      <c r="LJ84" s="166" t="str">
        <f t="shared" si="291"/>
        <v/>
      </c>
      <c r="LK84" s="166" t="str">
        <f t="shared" si="292"/>
        <v/>
      </c>
      <c r="LL84" s="166" t="str">
        <f t="shared" si="293"/>
        <v/>
      </c>
      <c r="LM84" s="168">
        <f t="shared" si="294"/>
        <v>12630660</v>
      </c>
      <c r="LN84" s="115">
        <v>24</v>
      </c>
      <c r="LO84" s="115"/>
      <c r="LP84" s="115"/>
      <c r="LQ84" s="115"/>
      <c r="LR84" s="115"/>
      <c r="LS84" s="115">
        <v>61</v>
      </c>
      <c r="LT84" s="115"/>
      <c r="LU84" s="115"/>
      <c r="LV84" s="115"/>
      <c r="LW84" s="115">
        <v>36</v>
      </c>
      <c r="LX84" s="115"/>
      <c r="LY84" s="115"/>
      <c r="LZ84" s="115"/>
      <c r="MA84" s="115"/>
      <c r="MB84" s="115"/>
      <c r="MC84" s="115"/>
      <c r="MD84" s="115"/>
      <c r="ME84" s="115"/>
      <c r="MF84" s="115"/>
      <c r="MG84" s="115"/>
      <c r="MH84" s="115"/>
      <c r="MI84" s="115"/>
      <c r="MJ84" s="115"/>
      <c r="MK84" s="115"/>
      <c r="ML84" s="115"/>
      <c r="MM84" s="115"/>
      <c r="MN84" s="115"/>
      <c r="MO84" s="115"/>
      <c r="MP84" s="115"/>
      <c r="MQ84" s="115"/>
      <c r="MR84" s="115"/>
      <c r="MS84" s="115"/>
      <c r="MT84" s="115"/>
      <c r="MU84" s="115"/>
      <c r="MV84" s="115"/>
      <c r="MW84" s="115"/>
      <c r="MX84" s="115"/>
      <c r="MY84" s="115"/>
      <c r="MZ84" s="115"/>
      <c r="NA84" s="142"/>
      <c r="NB84" s="115">
        <f t="shared" si="295"/>
        <v>0</v>
      </c>
      <c r="NC84" s="115">
        <f t="shared" si="296"/>
        <v>0</v>
      </c>
      <c r="ND84" s="115">
        <f t="shared" si="297"/>
        <v>0</v>
      </c>
      <c r="NE84" s="115">
        <f t="shared" si="298"/>
        <v>0</v>
      </c>
      <c r="NF84" s="115">
        <f t="shared" si="299"/>
        <v>0</v>
      </c>
      <c r="NG84" s="115">
        <f t="shared" si="300"/>
        <v>55</v>
      </c>
      <c r="NH84" s="115">
        <f t="shared" si="301"/>
        <v>0</v>
      </c>
      <c r="NI84" s="115">
        <f t="shared" si="302"/>
        <v>0</v>
      </c>
      <c r="NJ84" s="115">
        <f t="shared" si="303"/>
        <v>0</v>
      </c>
      <c r="NK84" s="115">
        <f t="shared" si="304"/>
        <v>20</v>
      </c>
      <c r="NL84" s="115">
        <f t="shared" si="305"/>
        <v>0</v>
      </c>
      <c r="NM84" s="115">
        <f t="shared" si="306"/>
        <v>0</v>
      </c>
      <c r="NN84" s="115">
        <f t="shared" si="307"/>
        <v>0</v>
      </c>
      <c r="NO84" s="115">
        <f t="shared" si="308"/>
        <v>0</v>
      </c>
      <c r="NP84" s="115">
        <f t="shared" si="309"/>
        <v>0</v>
      </c>
      <c r="NQ84" s="115">
        <f t="shared" si="310"/>
        <v>0</v>
      </c>
      <c r="NR84" s="115">
        <f t="shared" si="311"/>
        <v>0</v>
      </c>
      <c r="NS84" s="115">
        <f t="shared" si="312"/>
        <v>0</v>
      </c>
      <c r="NT84" s="115">
        <f t="shared" si="313"/>
        <v>0</v>
      </c>
      <c r="NU84" s="115">
        <f t="shared" si="314"/>
        <v>0</v>
      </c>
      <c r="NV84" s="115">
        <f t="shared" si="315"/>
        <v>0</v>
      </c>
      <c r="NW84" s="115">
        <f t="shared" si="316"/>
        <v>0</v>
      </c>
      <c r="NX84" s="115">
        <f t="shared" si="317"/>
        <v>0</v>
      </c>
      <c r="NY84" s="115">
        <f t="shared" si="318"/>
        <v>0</v>
      </c>
      <c r="NZ84" s="115">
        <f t="shared" si="319"/>
        <v>0</v>
      </c>
      <c r="OA84" s="115">
        <f t="shared" si="320"/>
        <v>0</v>
      </c>
      <c r="OB84" s="115">
        <f t="shared" si="321"/>
        <v>0</v>
      </c>
      <c r="OC84" s="115">
        <f t="shared" si="322"/>
        <v>0</v>
      </c>
      <c r="OD84" s="115">
        <f t="shared" si="323"/>
        <v>0</v>
      </c>
      <c r="OE84" s="115">
        <f t="shared" si="324"/>
        <v>0</v>
      </c>
      <c r="OF84" s="115">
        <f t="shared" si="325"/>
        <v>0</v>
      </c>
      <c r="OG84" s="115">
        <f t="shared" si="326"/>
        <v>0</v>
      </c>
      <c r="OH84" s="115">
        <f t="shared" si="327"/>
        <v>0</v>
      </c>
      <c r="OI84" s="115">
        <f t="shared" si="328"/>
        <v>0</v>
      </c>
      <c r="OJ84" s="115">
        <f t="shared" si="329"/>
        <v>0</v>
      </c>
      <c r="OK84" s="115">
        <f t="shared" si="330"/>
        <v>0</v>
      </c>
      <c r="OL84" s="115">
        <f t="shared" si="331"/>
        <v>0</v>
      </c>
      <c r="OM84" s="115">
        <f t="shared" si="332"/>
        <v>0</v>
      </c>
      <c r="ON84" s="115">
        <f t="shared" si="333"/>
        <v>0</v>
      </c>
      <c r="OO84" s="142"/>
      <c r="OP84" s="170">
        <f t="shared" si="334"/>
        <v>43.420909090909092</v>
      </c>
      <c r="OQ84" s="170" t="str">
        <f t="shared" si="335"/>
        <v/>
      </c>
      <c r="OR84" s="170" t="str">
        <f t="shared" si="336"/>
        <v/>
      </c>
      <c r="OS84" s="170" t="str">
        <f t="shared" si="337"/>
        <v/>
      </c>
      <c r="OT84" s="170" t="str">
        <f t="shared" si="338"/>
        <v/>
      </c>
      <c r="OU84" s="170">
        <f t="shared" si="339"/>
        <v>19.1052</v>
      </c>
      <c r="OV84" s="170" t="str">
        <f t="shared" si="340"/>
        <v/>
      </c>
      <c r="OW84" s="170" t="str">
        <f t="shared" si="341"/>
        <v/>
      </c>
      <c r="OX84" s="170" t="str">
        <f t="shared" si="342"/>
        <v/>
      </c>
      <c r="OY84" s="170">
        <f t="shared" si="343"/>
        <v>45</v>
      </c>
      <c r="OZ84" s="170" t="str">
        <f t="shared" si="344"/>
        <v/>
      </c>
      <c r="PA84" s="170" t="str">
        <f t="shared" si="345"/>
        <v/>
      </c>
      <c r="PB84" s="170" t="str">
        <f t="shared" si="346"/>
        <v/>
      </c>
      <c r="PC84" s="170" t="str">
        <f t="shared" si="347"/>
        <v/>
      </c>
      <c r="PD84" s="170" t="str">
        <f t="shared" si="348"/>
        <v/>
      </c>
      <c r="PE84" s="170" t="str">
        <f t="shared" si="349"/>
        <v/>
      </c>
      <c r="PF84" s="170" t="str">
        <f t="shared" si="350"/>
        <v/>
      </c>
      <c r="PG84" s="170" t="str">
        <f t="shared" si="351"/>
        <v/>
      </c>
      <c r="PH84" s="170" t="str">
        <f t="shared" si="352"/>
        <v/>
      </c>
      <c r="PI84" s="170" t="str">
        <f t="shared" si="353"/>
        <v/>
      </c>
      <c r="PJ84" s="170" t="str">
        <f t="shared" si="354"/>
        <v/>
      </c>
      <c r="PK84" s="170" t="str">
        <f t="shared" si="355"/>
        <v/>
      </c>
      <c r="PL84" s="170" t="str">
        <f t="shared" si="356"/>
        <v/>
      </c>
      <c r="PM84" s="170" t="str">
        <f t="shared" si="357"/>
        <v/>
      </c>
      <c r="PN84" s="170" t="str">
        <f t="shared" si="358"/>
        <v/>
      </c>
      <c r="PO84" s="170" t="str">
        <f t="shared" si="359"/>
        <v/>
      </c>
      <c r="PP84" s="170" t="str">
        <f t="shared" si="360"/>
        <v/>
      </c>
      <c r="PQ84" s="170" t="str">
        <f t="shared" si="361"/>
        <v/>
      </c>
      <c r="PR84" s="170" t="str">
        <f t="shared" si="362"/>
        <v/>
      </c>
      <c r="PS84" s="170" t="str">
        <f t="shared" si="363"/>
        <v/>
      </c>
      <c r="PT84" s="170" t="str">
        <f t="shared" si="364"/>
        <v/>
      </c>
      <c r="PU84" s="170" t="str">
        <f t="shared" si="365"/>
        <v/>
      </c>
      <c r="PV84" s="170" t="str">
        <f t="shared" si="366"/>
        <v/>
      </c>
      <c r="PW84" s="170" t="str">
        <f t="shared" si="367"/>
        <v/>
      </c>
      <c r="PX84" s="170" t="str">
        <f t="shared" si="368"/>
        <v/>
      </c>
      <c r="PY84" s="170" t="str">
        <f t="shared" si="369"/>
        <v/>
      </c>
      <c r="PZ84" s="170" t="str">
        <f t="shared" si="370"/>
        <v/>
      </c>
      <c r="QA84" s="170" t="str">
        <f t="shared" si="371"/>
        <v/>
      </c>
      <c r="QB84" s="170" t="str">
        <f t="shared" si="372"/>
        <v/>
      </c>
      <c r="QC84" s="172"/>
      <c r="QD84" s="171">
        <f t="shared" si="373"/>
        <v>43.420909090909092</v>
      </c>
      <c r="QE84" s="172" t="str">
        <f t="shared" si="374"/>
        <v/>
      </c>
      <c r="QF84" s="172" t="str">
        <f t="shared" si="375"/>
        <v/>
      </c>
      <c r="QG84" s="172" t="str">
        <f t="shared" si="376"/>
        <v/>
      </c>
      <c r="QH84" s="172" t="str">
        <f t="shared" si="377"/>
        <v/>
      </c>
      <c r="QI84" s="172">
        <f t="shared" si="378"/>
        <v>74.105199999999996</v>
      </c>
      <c r="QJ84" s="172" t="str">
        <f t="shared" si="379"/>
        <v/>
      </c>
      <c r="QK84" s="172" t="str">
        <f t="shared" si="380"/>
        <v/>
      </c>
      <c r="QL84" s="172" t="str">
        <f t="shared" si="381"/>
        <v/>
      </c>
      <c r="QM84" s="172">
        <f t="shared" si="382"/>
        <v>65</v>
      </c>
      <c r="QN84" s="172" t="str">
        <f t="shared" si="383"/>
        <v/>
      </c>
      <c r="QO84" s="172" t="str">
        <f t="shared" si="384"/>
        <v/>
      </c>
      <c r="QP84" s="172" t="str">
        <f t="shared" si="385"/>
        <v/>
      </c>
      <c r="QQ84" s="172" t="str">
        <f t="shared" si="386"/>
        <v/>
      </c>
      <c r="QR84" s="172" t="str">
        <f t="shared" si="387"/>
        <v/>
      </c>
      <c r="QS84" s="172" t="str">
        <f t="shared" si="388"/>
        <v/>
      </c>
      <c r="QT84" s="172" t="str">
        <f t="shared" si="389"/>
        <v/>
      </c>
      <c r="QU84" s="172" t="str">
        <f t="shared" si="390"/>
        <v/>
      </c>
      <c r="QV84" s="172" t="str">
        <f t="shared" si="391"/>
        <v/>
      </c>
      <c r="QW84" s="172" t="str">
        <f t="shared" si="392"/>
        <v/>
      </c>
      <c r="QX84" s="172" t="str">
        <f t="shared" si="393"/>
        <v/>
      </c>
      <c r="QY84" s="172" t="str">
        <f t="shared" si="394"/>
        <v/>
      </c>
      <c r="QZ84" s="172" t="str">
        <f t="shared" si="395"/>
        <v/>
      </c>
      <c r="RA84" s="172" t="str">
        <f t="shared" si="396"/>
        <v/>
      </c>
      <c r="RB84" s="172" t="str">
        <f t="shared" si="397"/>
        <v/>
      </c>
      <c r="RC84" s="172" t="str">
        <f t="shared" si="398"/>
        <v/>
      </c>
      <c r="RD84" s="172" t="str">
        <f t="shared" si="399"/>
        <v/>
      </c>
      <c r="RE84" s="172" t="str">
        <f t="shared" si="400"/>
        <v/>
      </c>
      <c r="RF84" s="172" t="str">
        <f t="shared" si="401"/>
        <v/>
      </c>
      <c r="RG84" s="172" t="str">
        <f t="shared" si="402"/>
        <v/>
      </c>
      <c r="RH84" s="172" t="str">
        <f t="shared" si="403"/>
        <v/>
      </c>
      <c r="RI84" s="172" t="str">
        <f t="shared" si="404"/>
        <v/>
      </c>
      <c r="RJ84" s="172" t="str">
        <f t="shared" si="405"/>
        <v/>
      </c>
      <c r="RK84" s="172" t="str">
        <f t="shared" si="406"/>
        <v/>
      </c>
      <c r="RL84" s="172" t="str">
        <f t="shared" si="407"/>
        <v/>
      </c>
      <c r="RM84" s="172" t="str">
        <f t="shared" si="408"/>
        <v/>
      </c>
      <c r="RN84" s="172" t="str">
        <f t="shared" si="409"/>
        <v/>
      </c>
      <c r="RO84" s="172" t="str">
        <f t="shared" si="410"/>
        <v/>
      </c>
      <c r="RP84" s="172" t="str">
        <f t="shared" si="411"/>
        <v/>
      </c>
      <c r="RQ84" s="173">
        <f t="shared" si="412"/>
        <v>74.105199999999996</v>
      </c>
      <c r="RR84" s="21" t="str">
        <f t="shared" si="413"/>
        <v>ARISMA SA</v>
      </c>
      <c r="RS84" s="21" t="str">
        <f t="shared" si="414"/>
        <v/>
      </c>
      <c r="RT84" s="21" t="str">
        <f t="shared" si="415"/>
        <v/>
      </c>
      <c r="RU84" s="21" t="str">
        <f t="shared" si="416"/>
        <v/>
      </c>
      <c r="RV84" s="21" t="str">
        <f t="shared" si="417"/>
        <v/>
      </c>
      <c r="RW84" s="21" t="str">
        <f t="shared" si="418"/>
        <v/>
      </c>
      <c r="RX84" s="174" t="str">
        <f t="shared" si="419"/>
        <v>ARISMA SA</v>
      </c>
      <c r="RY84" s="175">
        <f t="shared" si="420"/>
        <v>29750000</v>
      </c>
      <c r="RZ84" s="175" t="str">
        <f t="shared" si="421"/>
        <v/>
      </c>
      <c r="SA84" s="175" t="str">
        <f t="shared" si="422"/>
        <v/>
      </c>
      <c r="SB84" s="175" t="str">
        <f t="shared" si="423"/>
        <v/>
      </c>
      <c r="SC84" s="175" t="str">
        <f t="shared" si="424"/>
        <v/>
      </c>
      <c r="SD84" s="175" t="str">
        <f t="shared" si="425"/>
        <v/>
      </c>
      <c r="SE84" s="175">
        <f t="shared" si="426"/>
        <v>29750000</v>
      </c>
      <c r="SF84" s="176"/>
    </row>
    <row r="85" spans="1:500" ht="21" hidden="1">
      <c r="A85" s="75">
        <v>75</v>
      </c>
      <c r="B85" s="83" t="s">
        <v>227</v>
      </c>
      <c r="C85" s="98" t="s">
        <v>260</v>
      </c>
      <c r="D85" s="84" t="s">
        <v>232</v>
      </c>
      <c r="E85" s="76" t="s">
        <v>257</v>
      </c>
      <c r="F85" s="90">
        <v>1</v>
      </c>
      <c r="G85" s="106">
        <v>2190210.4700000002</v>
      </c>
      <c r="H85" s="109" t="s">
        <v>369</v>
      </c>
      <c r="I85" s="109" t="s">
        <v>369</v>
      </c>
      <c r="J85" s="109" t="s">
        <v>369</v>
      </c>
      <c r="K85" s="109" t="s">
        <v>369</v>
      </c>
      <c r="L85" s="109" t="s">
        <v>369</v>
      </c>
      <c r="M85" s="109" t="s">
        <v>369</v>
      </c>
      <c r="N85" s="109" t="s">
        <v>369</v>
      </c>
      <c r="O85" s="109" t="s">
        <v>369</v>
      </c>
      <c r="P85" s="110">
        <v>1999999.68</v>
      </c>
      <c r="Q85" s="109" t="s">
        <v>369</v>
      </c>
      <c r="R85" s="109" t="s">
        <v>369</v>
      </c>
      <c r="S85" s="109" t="s">
        <v>369</v>
      </c>
      <c r="T85" s="109" t="s">
        <v>369</v>
      </c>
      <c r="U85" s="109" t="s">
        <v>369</v>
      </c>
      <c r="V85" s="109" t="s">
        <v>369</v>
      </c>
      <c r="W85" s="109" t="s">
        <v>369</v>
      </c>
      <c r="X85" s="109" t="s">
        <v>369</v>
      </c>
      <c r="Y85" s="109" t="s">
        <v>369</v>
      </c>
      <c r="Z85" s="109" t="s">
        <v>369</v>
      </c>
      <c r="AA85" s="109" t="s">
        <v>369</v>
      </c>
      <c r="AB85" s="109" t="s">
        <v>369</v>
      </c>
      <c r="AC85" s="109" t="s">
        <v>369</v>
      </c>
      <c r="AD85" s="109" t="s">
        <v>369</v>
      </c>
      <c r="AE85" s="109" t="s">
        <v>369</v>
      </c>
      <c r="AF85" s="109" t="s">
        <v>369</v>
      </c>
      <c r="AG85" s="109" t="s">
        <v>369</v>
      </c>
      <c r="AH85" s="109" t="s">
        <v>369</v>
      </c>
      <c r="AI85" s="109" t="s">
        <v>369</v>
      </c>
      <c r="AJ85" s="109" t="s">
        <v>369</v>
      </c>
      <c r="AK85" s="109" t="s">
        <v>369</v>
      </c>
      <c r="AL85" s="109" t="s">
        <v>369</v>
      </c>
      <c r="AM85" s="109" t="s">
        <v>369</v>
      </c>
      <c r="AN85" s="109" t="s">
        <v>369</v>
      </c>
      <c r="AO85" s="109" t="s">
        <v>369</v>
      </c>
      <c r="AP85" s="109" t="s">
        <v>369</v>
      </c>
      <c r="AQ85" s="109" t="s">
        <v>369</v>
      </c>
      <c r="AR85" s="109" t="s">
        <v>369</v>
      </c>
      <c r="AS85" s="109" t="s">
        <v>369</v>
      </c>
      <c r="AT85" s="110">
        <v>2179258.9500000002</v>
      </c>
      <c r="AU85" s="143"/>
      <c r="AV85" s="130" t="s">
        <v>111</v>
      </c>
      <c r="AW85" s="130" t="s">
        <v>111</v>
      </c>
      <c r="AX85" s="130" t="s">
        <v>111</v>
      </c>
      <c r="AY85" s="130" t="s">
        <v>111</v>
      </c>
      <c r="AZ85" s="130" t="s">
        <v>111</v>
      </c>
      <c r="BA85" s="130" t="s">
        <v>111</v>
      </c>
      <c r="BB85" s="130" t="s">
        <v>111</v>
      </c>
      <c r="BC85" s="130" t="s">
        <v>115</v>
      </c>
      <c r="BD85" s="130" t="s">
        <v>111</v>
      </c>
      <c r="BE85" s="130" t="s">
        <v>111</v>
      </c>
      <c r="BF85" s="130" t="s">
        <v>111</v>
      </c>
      <c r="BG85" s="130" t="s">
        <v>111</v>
      </c>
      <c r="BH85" s="130" t="s">
        <v>115</v>
      </c>
      <c r="BI85" s="130" t="s">
        <v>111</v>
      </c>
      <c r="BJ85" s="130" t="s">
        <v>111</v>
      </c>
      <c r="BK85" s="130" t="s">
        <v>111</v>
      </c>
      <c r="BL85" s="130" t="s">
        <v>115</v>
      </c>
      <c r="BM85" s="130" t="s">
        <v>115</v>
      </c>
      <c r="BN85" s="130" t="s">
        <v>111</v>
      </c>
      <c r="BO85" s="130" t="s">
        <v>115</v>
      </c>
      <c r="BP85" s="130" t="s">
        <v>111</v>
      </c>
      <c r="BQ85" s="130" t="s">
        <v>111</v>
      </c>
      <c r="BR85" s="130" t="s">
        <v>111</v>
      </c>
      <c r="BS85" s="130" t="s">
        <v>111</v>
      </c>
      <c r="BT85" s="130" t="s">
        <v>111</v>
      </c>
      <c r="BU85" s="130" t="s">
        <v>111</v>
      </c>
      <c r="BV85" s="130" t="s">
        <v>111</v>
      </c>
      <c r="BW85" s="130" t="s">
        <v>111</v>
      </c>
      <c r="BX85" s="130" t="s">
        <v>111</v>
      </c>
      <c r="BY85" s="130" t="s">
        <v>115</v>
      </c>
      <c r="BZ85" s="130" t="s">
        <v>111</v>
      </c>
      <c r="CA85" s="130" t="s">
        <v>111</v>
      </c>
      <c r="CB85" s="130" t="s">
        <v>111</v>
      </c>
      <c r="CC85" s="130" t="s">
        <v>111</v>
      </c>
      <c r="CD85" s="130" t="s">
        <v>111</v>
      </c>
      <c r="CE85" s="130" t="s">
        <v>111</v>
      </c>
      <c r="CF85" s="130" t="s">
        <v>111</v>
      </c>
      <c r="CG85" s="130" t="s">
        <v>111</v>
      </c>
      <c r="CH85" s="130" t="s">
        <v>111</v>
      </c>
      <c r="CI85" s="131" t="s">
        <v>111</v>
      </c>
      <c r="CJ85" s="131" t="s">
        <v>111</v>
      </c>
      <c r="CK85" s="131" t="s">
        <v>111</v>
      </c>
      <c r="CL85" s="131" t="s">
        <v>111</v>
      </c>
      <c r="CM85" s="131" t="s">
        <v>111</v>
      </c>
      <c r="CN85" s="131" t="s">
        <v>111</v>
      </c>
      <c r="CO85" s="131" t="s">
        <v>111</v>
      </c>
      <c r="CP85" s="131" t="s">
        <v>111</v>
      </c>
      <c r="CQ85" s="131" t="s">
        <v>111</v>
      </c>
      <c r="CR85" s="131" t="s">
        <v>111</v>
      </c>
      <c r="CS85" s="131" t="s">
        <v>111</v>
      </c>
      <c r="CT85" s="131" t="s">
        <v>111</v>
      </c>
      <c r="CU85" s="131" t="s">
        <v>115</v>
      </c>
      <c r="CV85" s="131" t="s">
        <v>111</v>
      </c>
      <c r="CW85" s="131" t="s">
        <v>111</v>
      </c>
      <c r="CX85" s="131" t="s">
        <v>111</v>
      </c>
      <c r="CY85" s="131" t="s">
        <v>111</v>
      </c>
      <c r="CZ85" s="131" t="s">
        <v>111</v>
      </c>
      <c r="DA85" s="131" t="s">
        <v>111</v>
      </c>
      <c r="DB85" s="131" t="s">
        <v>111</v>
      </c>
      <c r="DC85" s="131" t="s">
        <v>111</v>
      </c>
      <c r="DD85" s="131" t="s">
        <v>111</v>
      </c>
      <c r="DE85" s="131" t="s">
        <v>111</v>
      </c>
      <c r="DF85" s="131" t="s">
        <v>111</v>
      </c>
      <c r="DG85" s="131" t="s">
        <v>115</v>
      </c>
      <c r="DH85" s="131" t="s">
        <v>111</v>
      </c>
      <c r="DI85" s="131" t="s">
        <v>111</v>
      </c>
      <c r="DJ85" s="131" t="s">
        <v>115</v>
      </c>
      <c r="DK85" s="131" t="s">
        <v>111</v>
      </c>
      <c r="DL85" s="131" t="s">
        <v>111</v>
      </c>
      <c r="DM85" s="131" t="s">
        <v>111</v>
      </c>
      <c r="DN85" s="131" t="s">
        <v>111</v>
      </c>
      <c r="DO85" s="131" t="s">
        <v>111</v>
      </c>
      <c r="DP85" s="131" t="s">
        <v>111</v>
      </c>
      <c r="DQ85" s="131" t="s">
        <v>111</v>
      </c>
      <c r="DR85" s="131" t="s">
        <v>111</v>
      </c>
      <c r="DS85" s="131" t="s">
        <v>111</v>
      </c>
      <c r="DT85" s="131" t="s">
        <v>111</v>
      </c>
      <c r="DU85" s="131" t="s">
        <v>111</v>
      </c>
      <c r="DV85" s="132" t="s">
        <v>111</v>
      </c>
      <c r="DW85" s="132" t="s">
        <v>111</v>
      </c>
      <c r="DX85" s="132" t="s">
        <v>111</v>
      </c>
      <c r="DY85" s="132" t="s">
        <v>111</v>
      </c>
      <c r="DZ85" s="132" t="s">
        <v>111</v>
      </c>
      <c r="EA85" s="132" t="s">
        <v>111</v>
      </c>
      <c r="EB85" s="132" t="s">
        <v>111</v>
      </c>
      <c r="EC85" s="132" t="s">
        <v>111</v>
      </c>
      <c r="ED85" s="132" t="s">
        <v>111</v>
      </c>
      <c r="EE85" s="132" t="s">
        <v>111</v>
      </c>
      <c r="EF85" s="132" t="s">
        <v>111</v>
      </c>
      <c r="EG85" s="132" t="s">
        <v>111</v>
      </c>
      <c r="EH85" s="132" t="s">
        <v>111</v>
      </c>
      <c r="EI85" s="132" t="s">
        <v>111</v>
      </c>
      <c r="EJ85" s="132" t="s">
        <v>111</v>
      </c>
      <c r="EK85" s="132" t="s">
        <v>111</v>
      </c>
      <c r="EL85" s="132" t="s">
        <v>111</v>
      </c>
      <c r="EM85" s="132" t="s">
        <v>111</v>
      </c>
      <c r="EN85" s="132" t="s">
        <v>111</v>
      </c>
      <c r="EO85" s="132" t="s">
        <v>111</v>
      </c>
      <c r="EP85" s="132" t="s">
        <v>111</v>
      </c>
      <c r="EQ85" s="132" t="s">
        <v>111</v>
      </c>
      <c r="ER85" s="132" t="s">
        <v>111</v>
      </c>
      <c r="ES85" s="132" t="s">
        <v>111</v>
      </c>
      <c r="ET85" s="132" t="s">
        <v>115</v>
      </c>
      <c r="EU85" s="132" t="s">
        <v>111</v>
      </c>
      <c r="EV85" s="132" t="s">
        <v>111</v>
      </c>
      <c r="EW85" s="132" t="s">
        <v>111</v>
      </c>
      <c r="EX85" s="132" t="s">
        <v>111</v>
      </c>
      <c r="EY85" s="132" t="s">
        <v>115</v>
      </c>
      <c r="EZ85" s="132" t="s">
        <v>111</v>
      </c>
      <c r="FA85" s="132" t="s">
        <v>111</v>
      </c>
      <c r="FB85" s="132" t="s">
        <v>111</v>
      </c>
      <c r="FC85" s="132" t="s">
        <v>111</v>
      </c>
      <c r="FD85" s="132" t="s">
        <v>111</v>
      </c>
      <c r="FE85" s="132" t="s">
        <v>111</v>
      </c>
      <c r="FF85" s="132" t="s">
        <v>111</v>
      </c>
      <c r="FG85" s="132" t="s">
        <v>111</v>
      </c>
      <c r="FH85" s="132" t="s">
        <v>111</v>
      </c>
      <c r="FI85" s="136"/>
      <c r="FJ85" s="138" t="str">
        <f t="shared" si="216"/>
        <v>CUMPLE</v>
      </c>
      <c r="FK85" s="138" t="str">
        <f t="shared" si="217"/>
        <v>CUMPLE</v>
      </c>
      <c r="FL85" s="138" t="str">
        <f t="shared" si="218"/>
        <v>CUMPLE</v>
      </c>
      <c r="FM85" s="138" t="str">
        <f t="shared" si="219"/>
        <v>CUMPLE</v>
      </c>
      <c r="FN85" s="138" t="str">
        <f t="shared" si="220"/>
        <v>CUMPLE</v>
      </c>
      <c r="FO85" s="138" t="str">
        <f t="shared" si="221"/>
        <v>CUMPLE</v>
      </c>
      <c r="FP85" s="138" t="str">
        <f t="shared" si="222"/>
        <v>CUMPLE</v>
      </c>
      <c r="FQ85" s="138" t="str">
        <f t="shared" si="223"/>
        <v>NO CUMPLE</v>
      </c>
      <c r="FR85" s="138" t="str">
        <f t="shared" si="224"/>
        <v>CUMPLE</v>
      </c>
      <c r="FS85" s="138" t="str">
        <f t="shared" si="225"/>
        <v>CUMPLE</v>
      </c>
      <c r="FT85" s="138" t="str">
        <f t="shared" si="226"/>
        <v>CUMPLE</v>
      </c>
      <c r="FU85" s="138" t="str">
        <f t="shared" si="227"/>
        <v>CUMPLE</v>
      </c>
      <c r="FV85" s="138" t="str">
        <f t="shared" si="228"/>
        <v>NO CUMPLE</v>
      </c>
      <c r="FW85" s="138" t="str">
        <f t="shared" si="229"/>
        <v>CUMPLE</v>
      </c>
      <c r="FX85" s="138" t="str">
        <f t="shared" si="230"/>
        <v>CUMPLE</v>
      </c>
      <c r="FY85" s="138" t="str">
        <f t="shared" si="231"/>
        <v>CUMPLE</v>
      </c>
      <c r="FZ85" s="138" t="str">
        <f t="shared" si="232"/>
        <v>NO CUMPLE</v>
      </c>
      <c r="GA85" s="138" t="str">
        <f t="shared" si="233"/>
        <v>NO CUMPLE</v>
      </c>
      <c r="GB85" s="138" t="str">
        <f t="shared" si="234"/>
        <v>CUMPLE</v>
      </c>
      <c r="GC85" s="138" t="str">
        <f t="shared" si="235"/>
        <v>NO CUMPLE</v>
      </c>
      <c r="GD85" s="138" t="str">
        <f t="shared" si="236"/>
        <v>CUMPLE</v>
      </c>
      <c r="GE85" s="138" t="str">
        <f t="shared" si="237"/>
        <v>CUMPLE</v>
      </c>
      <c r="GF85" s="138" t="str">
        <f t="shared" si="238"/>
        <v>CUMPLE</v>
      </c>
      <c r="GG85" s="138" t="str">
        <f t="shared" si="239"/>
        <v>CUMPLE</v>
      </c>
      <c r="GH85" s="138" t="str">
        <f t="shared" si="240"/>
        <v>NO CUMPLE</v>
      </c>
      <c r="GI85" s="138" t="str">
        <f t="shared" si="241"/>
        <v>CUMPLE</v>
      </c>
      <c r="GJ85" s="138" t="str">
        <f t="shared" si="242"/>
        <v>CUMPLE</v>
      </c>
      <c r="GK85" s="138" t="str">
        <f t="shared" si="243"/>
        <v>NO CUMPLE</v>
      </c>
      <c r="GL85" s="138" t="str">
        <f t="shared" si="244"/>
        <v>CUMPLE</v>
      </c>
      <c r="GM85" s="138" t="str">
        <f t="shared" si="245"/>
        <v>NO CUMPLE</v>
      </c>
      <c r="GN85" s="138" t="str">
        <f t="shared" si="246"/>
        <v>CUMPLE</v>
      </c>
      <c r="GO85" s="138" t="str">
        <f t="shared" si="247"/>
        <v>CUMPLE</v>
      </c>
      <c r="GP85" s="138" t="str">
        <f t="shared" si="248"/>
        <v>CUMPLE</v>
      </c>
      <c r="GQ85" s="138" t="str">
        <f t="shared" si="249"/>
        <v>CUMPLE</v>
      </c>
      <c r="GR85" s="138" t="str">
        <f t="shared" si="250"/>
        <v>CUMPLE</v>
      </c>
      <c r="GS85" s="138" t="str">
        <f t="shared" si="251"/>
        <v>CUMPLE</v>
      </c>
      <c r="GT85" s="138" t="str">
        <f t="shared" si="252"/>
        <v>CUMPLE</v>
      </c>
      <c r="GU85" s="138" t="str">
        <f t="shared" si="253"/>
        <v>CUMPLE</v>
      </c>
      <c r="GV85" s="138" t="str">
        <f t="shared" si="254"/>
        <v>CUMPLE</v>
      </c>
      <c r="GW85" s="141"/>
      <c r="GX85" s="124" t="s">
        <v>369</v>
      </c>
      <c r="GY85" s="124" t="s">
        <v>369</v>
      </c>
      <c r="GZ85" s="124" t="s">
        <v>369</v>
      </c>
      <c r="HA85" s="124" t="s">
        <v>369</v>
      </c>
      <c r="HB85" s="124" t="s">
        <v>369</v>
      </c>
      <c r="HC85" s="124" t="s">
        <v>369</v>
      </c>
      <c r="HD85" s="124" t="s">
        <v>369</v>
      </c>
      <c r="HE85" s="124" t="s">
        <v>369</v>
      </c>
      <c r="HF85" s="124" t="s">
        <v>111</v>
      </c>
      <c r="HG85" s="124" t="s">
        <v>369</v>
      </c>
      <c r="HH85" s="124" t="s">
        <v>369</v>
      </c>
      <c r="HI85" s="124" t="s">
        <v>369</v>
      </c>
      <c r="HJ85" s="124" t="s">
        <v>369</v>
      </c>
      <c r="HK85" s="124" t="s">
        <v>369</v>
      </c>
      <c r="HL85" s="124" t="s">
        <v>369</v>
      </c>
      <c r="HM85" s="124" t="s">
        <v>369</v>
      </c>
      <c r="HN85" s="124" t="s">
        <v>369</v>
      </c>
      <c r="HO85" s="124" t="s">
        <v>369</v>
      </c>
      <c r="HP85" s="124" t="s">
        <v>369</v>
      </c>
      <c r="HQ85" s="124" t="s">
        <v>369</v>
      </c>
      <c r="HR85" s="124" t="s">
        <v>369</v>
      </c>
      <c r="HS85" s="124" t="s">
        <v>369</v>
      </c>
      <c r="HT85" s="124" t="s">
        <v>369</v>
      </c>
      <c r="HU85" s="124" t="s">
        <v>369</v>
      </c>
      <c r="HV85" s="124" t="s">
        <v>369</v>
      </c>
      <c r="HW85" s="124" t="s">
        <v>369</v>
      </c>
      <c r="HX85" s="124" t="s">
        <v>369</v>
      </c>
      <c r="HY85" s="124" t="s">
        <v>369</v>
      </c>
      <c r="HZ85" s="124" t="s">
        <v>369</v>
      </c>
      <c r="IA85" s="124" t="s">
        <v>369</v>
      </c>
      <c r="IB85" s="124" t="s">
        <v>369</v>
      </c>
      <c r="IC85" s="124" t="s">
        <v>369</v>
      </c>
      <c r="ID85" s="124" t="s">
        <v>369</v>
      </c>
      <c r="IE85" s="124" t="s">
        <v>369</v>
      </c>
      <c r="IF85" s="124" t="s">
        <v>369</v>
      </c>
      <c r="IG85" s="124" t="s">
        <v>369</v>
      </c>
      <c r="IH85" s="124" t="s">
        <v>369</v>
      </c>
      <c r="II85" s="124" t="s">
        <v>369</v>
      </c>
      <c r="IJ85" s="124" t="s">
        <v>111</v>
      </c>
      <c r="IK85" s="142"/>
      <c r="IL85" s="154" t="s">
        <v>369</v>
      </c>
      <c r="IM85" s="154" t="s">
        <v>369</v>
      </c>
      <c r="IN85" s="154" t="s">
        <v>369</v>
      </c>
      <c r="IO85" s="154" t="s">
        <v>369</v>
      </c>
      <c r="IP85" s="154" t="s">
        <v>369</v>
      </c>
      <c r="IQ85" s="154" t="s">
        <v>369</v>
      </c>
      <c r="IR85" s="154" t="s">
        <v>369</v>
      </c>
      <c r="IS85" s="154" t="s">
        <v>369</v>
      </c>
      <c r="IT85" s="159" t="s">
        <v>111</v>
      </c>
      <c r="IU85" s="154" t="s">
        <v>369</v>
      </c>
      <c r="IV85" s="154" t="s">
        <v>369</v>
      </c>
      <c r="IW85" s="154" t="s">
        <v>369</v>
      </c>
      <c r="IX85" s="154" t="s">
        <v>369</v>
      </c>
      <c r="IY85" s="154" t="s">
        <v>369</v>
      </c>
      <c r="IZ85" s="154" t="s">
        <v>369</v>
      </c>
      <c r="JA85" s="154" t="s">
        <v>369</v>
      </c>
      <c r="JB85" s="154" t="s">
        <v>369</v>
      </c>
      <c r="JC85" s="154" t="s">
        <v>369</v>
      </c>
      <c r="JD85" s="154" t="s">
        <v>369</v>
      </c>
      <c r="JE85" s="154" t="s">
        <v>369</v>
      </c>
      <c r="JF85" s="154" t="s">
        <v>369</v>
      </c>
      <c r="JG85" s="154" t="s">
        <v>369</v>
      </c>
      <c r="JH85" s="154" t="s">
        <v>369</v>
      </c>
      <c r="JI85" s="154" t="s">
        <v>369</v>
      </c>
      <c r="JJ85" s="154" t="s">
        <v>369</v>
      </c>
      <c r="JK85" s="154" t="s">
        <v>369</v>
      </c>
      <c r="JL85" s="154" t="s">
        <v>369</v>
      </c>
      <c r="JM85" s="154" t="s">
        <v>369</v>
      </c>
      <c r="JN85" s="154" t="s">
        <v>369</v>
      </c>
      <c r="JO85" s="154" t="s">
        <v>369</v>
      </c>
      <c r="JP85" s="154" t="s">
        <v>369</v>
      </c>
      <c r="JQ85" s="154" t="s">
        <v>369</v>
      </c>
      <c r="JR85" s="154" t="s">
        <v>369</v>
      </c>
      <c r="JS85" s="154" t="s">
        <v>369</v>
      </c>
      <c r="JT85" s="154" t="s">
        <v>369</v>
      </c>
      <c r="JU85" s="154" t="s">
        <v>369</v>
      </c>
      <c r="JV85" s="154" t="s">
        <v>369</v>
      </c>
      <c r="JW85" s="154" t="s">
        <v>369</v>
      </c>
      <c r="JX85" s="159" t="s">
        <v>111</v>
      </c>
      <c r="JY85" s="164"/>
      <c r="JZ85" s="166" t="str">
        <f t="shared" si="255"/>
        <v/>
      </c>
      <c r="KA85" s="166" t="str">
        <f t="shared" si="256"/>
        <v/>
      </c>
      <c r="KB85" s="166" t="str">
        <f t="shared" si="257"/>
        <v/>
      </c>
      <c r="KC85" s="166" t="str">
        <f t="shared" si="258"/>
        <v/>
      </c>
      <c r="KD85" s="166" t="str">
        <f t="shared" si="259"/>
        <v/>
      </c>
      <c r="KE85" s="166" t="str">
        <f t="shared" si="260"/>
        <v/>
      </c>
      <c r="KF85" s="166" t="str">
        <f t="shared" si="261"/>
        <v/>
      </c>
      <c r="KG85" s="166" t="str">
        <f t="shared" si="262"/>
        <v/>
      </c>
      <c r="KH85" s="166">
        <f t="shared" si="263"/>
        <v>1999999.68</v>
      </c>
      <c r="KI85" s="166" t="str">
        <f t="shared" si="264"/>
        <v/>
      </c>
      <c r="KJ85" s="166" t="str">
        <f t="shared" si="265"/>
        <v/>
      </c>
      <c r="KK85" s="166" t="str">
        <f t="shared" si="266"/>
        <v/>
      </c>
      <c r="KL85" s="166" t="str">
        <f t="shared" si="267"/>
        <v/>
      </c>
      <c r="KM85" s="166" t="str">
        <f t="shared" si="268"/>
        <v/>
      </c>
      <c r="KN85" s="166" t="str">
        <f t="shared" si="269"/>
        <v/>
      </c>
      <c r="KO85" s="166" t="str">
        <f t="shared" si="270"/>
        <v/>
      </c>
      <c r="KP85" s="166" t="str">
        <f t="shared" si="271"/>
        <v/>
      </c>
      <c r="KQ85" s="166" t="str">
        <f t="shared" si="272"/>
        <v/>
      </c>
      <c r="KR85" s="166" t="str">
        <f t="shared" si="273"/>
        <v/>
      </c>
      <c r="KS85" s="166" t="str">
        <f t="shared" si="274"/>
        <v/>
      </c>
      <c r="KT85" s="166" t="str">
        <f t="shared" si="275"/>
        <v/>
      </c>
      <c r="KU85" s="166" t="str">
        <f t="shared" si="276"/>
        <v/>
      </c>
      <c r="KV85" s="166" t="str">
        <f t="shared" si="277"/>
        <v/>
      </c>
      <c r="KW85" s="166" t="str">
        <f t="shared" si="278"/>
        <v/>
      </c>
      <c r="KX85" s="166" t="str">
        <f t="shared" si="279"/>
        <v/>
      </c>
      <c r="KY85" s="166" t="str">
        <f t="shared" si="280"/>
        <v/>
      </c>
      <c r="KZ85" s="166" t="str">
        <f t="shared" si="281"/>
        <v/>
      </c>
      <c r="LA85" s="166" t="str">
        <f t="shared" si="282"/>
        <v/>
      </c>
      <c r="LB85" s="166" t="str">
        <f t="shared" si="283"/>
        <v/>
      </c>
      <c r="LC85" s="166" t="str">
        <f t="shared" si="284"/>
        <v/>
      </c>
      <c r="LD85" s="166" t="str">
        <f t="shared" si="285"/>
        <v/>
      </c>
      <c r="LE85" s="166" t="str">
        <f t="shared" si="286"/>
        <v/>
      </c>
      <c r="LF85" s="166" t="str">
        <f t="shared" si="287"/>
        <v/>
      </c>
      <c r="LG85" s="166" t="str">
        <f t="shared" si="288"/>
        <v/>
      </c>
      <c r="LH85" s="166" t="str">
        <f t="shared" si="289"/>
        <v/>
      </c>
      <c r="LI85" s="166" t="str">
        <f t="shared" si="290"/>
        <v/>
      </c>
      <c r="LJ85" s="166" t="str">
        <f t="shared" si="291"/>
        <v/>
      </c>
      <c r="LK85" s="166" t="str">
        <f t="shared" si="292"/>
        <v/>
      </c>
      <c r="LL85" s="166">
        <f t="shared" si="293"/>
        <v>2179258.9500000002</v>
      </c>
      <c r="LM85" s="168">
        <f t="shared" si="294"/>
        <v>1999999.68</v>
      </c>
      <c r="LN85" s="115"/>
      <c r="LO85" s="115"/>
      <c r="LP85" s="115"/>
      <c r="LQ85" s="115"/>
      <c r="LR85" s="115"/>
      <c r="LS85" s="115"/>
      <c r="LT85" s="115"/>
      <c r="LU85" s="115"/>
      <c r="LV85" s="115">
        <v>61</v>
      </c>
      <c r="LW85" s="115"/>
      <c r="LX85" s="115"/>
      <c r="LY85" s="115"/>
      <c r="LZ85" s="115"/>
      <c r="MA85" s="115"/>
      <c r="MB85" s="115"/>
      <c r="MC85" s="115"/>
      <c r="MD85" s="115"/>
      <c r="ME85" s="115"/>
      <c r="MF85" s="115"/>
      <c r="MG85" s="115"/>
      <c r="MH85" s="115"/>
      <c r="MI85" s="115"/>
      <c r="MJ85" s="115"/>
      <c r="MK85" s="115"/>
      <c r="ML85" s="115"/>
      <c r="MM85" s="115"/>
      <c r="MN85" s="115"/>
      <c r="MO85" s="115"/>
      <c r="MP85" s="115"/>
      <c r="MQ85" s="115"/>
      <c r="MR85" s="115"/>
      <c r="MS85" s="115"/>
      <c r="MT85" s="115"/>
      <c r="MU85" s="115"/>
      <c r="MV85" s="115"/>
      <c r="MW85" s="115"/>
      <c r="MX85" s="115"/>
      <c r="MY85" s="115"/>
      <c r="MZ85" s="115">
        <v>61</v>
      </c>
      <c r="NA85" s="142"/>
      <c r="NB85" s="115">
        <f t="shared" si="295"/>
        <v>0</v>
      </c>
      <c r="NC85" s="115">
        <f t="shared" si="296"/>
        <v>0</v>
      </c>
      <c r="ND85" s="115">
        <f t="shared" si="297"/>
        <v>0</v>
      </c>
      <c r="NE85" s="115">
        <f t="shared" si="298"/>
        <v>0</v>
      </c>
      <c r="NF85" s="115">
        <f t="shared" si="299"/>
        <v>0</v>
      </c>
      <c r="NG85" s="115">
        <f t="shared" si="300"/>
        <v>0</v>
      </c>
      <c r="NH85" s="115">
        <f t="shared" si="301"/>
        <v>0</v>
      </c>
      <c r="NI85" s="115">
        <f t="shared" si="302"/>
        <v>0</v>
      </c>
      <c r="NJ85" s="115">
        <f t="shared" si="303"/>
        <v>55</v>
      </c>
      <c r="NK85" s="115">
        <f t="shared" si="304"/>
        <v>0</v>
      </c>
      <c r="NL85" s="115">
        <f t="shared" si="305"/>
        <v>0</v>
      </c>
      <c r="NM85" s="115">
        <f t="shared" si="306"/>
        <v>0</v>
      </c>
      <c r="NN85" s="115">
        <f t="shared" si="307"/>
        <v>0</v>
      </c>
      <c r="NO85" s="115">
        <f t="shared" si="308"/>
        <v>0</v>
      </c>
      <c r="NP85" s="115">
        <f t="shared" si="309"/>
        <v>0</v>
      </c>
      <c r="NQ85" s="115">
        <f t="shared" si="310"/>
        <v>0</v>
      </c>
      <c r="NR85" s="115">
        <f t="shared" si="311"/>
        <v>0</v>
      </c>
      <c r="NS85" s="115">
        <f t="shared" si="312"/>
        <v>0</v>
      </c>
      <c r="NT85" s="115">
        <f t="shared" si="313"/>
        <v>0</v>
      </c>
      <c r="NU85" s="115">
        <f t="shared" si="314"/>
        <v>0</v>
      </c>
      <c r="NV85" s="115">
        <f t="shared" si="315"/>
        <v>0</v>
      </c>
      <c r="NW85" s="115">
        <f t="shared" si="316"/>
        <v>0</v>
      </c>
      <c r="NX85" s="115">
        <f t="shared" si="317"/>
        <v>0</v>
      </c>
      <c r="NY85" s="115">
        <f t="shared" si="318"/>
        <v>0</v>
      </c>
      <c r="NZ85" s="115">
        <f t="shared" si="319"/>
        <v>0</v>
      </c>
      <c r="OA85" s="115">
        <f t="shared" si="320"/>
        <v>0</v>
      </c>
      <c r="OB85" s="115">
        <f t="shared" si="321"/>
        <v>0</v>
      </c>
      <c r="OC85" s="115">
        <f t="shared" si="322"/>
        <v>0</v>
      </c>
      <c r="OD85" s="115">
        <f t="shared" si="323"/>
        <v>0</v>
      </c>
      <c r="OE85" s="115">
        <f t="shared" si="324"/>
        <v>0</v>
      </c>
      <c r="OF85" s="115">
        <f t="shared" si="325"/>
        <v>0</v>
      </c>
      <c r="OG85" s="115">
        <f t="shared" si="326"/>
        <v>0</v>
      </c>
      <c r="OH85" s="115">
        <f t="shared" si="327"/>
        <v>0</v>
      </c>
      <c r="OI85" s="115">
        <f t="shared" si="328"/>
        <v>0</v>
      </c>
      <c r="OJ85" s="115">
        <f t="shared" si="329"/>
        <v>0</v>
      </c>
      <c r="OK85" s="115">
        <f t="shared" si="330"/>
        <v>0</v>
      </c>
      <c r="OL85" s="115">
        <f t="shared" si="331"/>
        <v>0</v>
      </c>
      <c r="OM85" s="115">
        <f t="shared" si="332"/>
        <v>0</v>
      </c>
      <c r="ON85" s="115">
        <f t="shared" si="333"/>
        <v>55</v>
      </c>
      <c r="OO85" s="142"/>
      <c r="OP85" s="170" t="str">
        <f t="shared" si="334"/>
        <v/>
      </c>
      <c r="OQ85" s="170" t="str">
        <f t="shared" si="335"/>
        <v/>
      </c>
      <c r="OR85" s="170" t="str">
        <f t="shared" si="336"/>
        <v/>
      </c>
      <c r="OS85" s="170" t="str">
        <f t="shared" si="337"/>
        <v/>
      </c>
      <c r="OT85" s="170" t="str">
        <f t="shared" si="338"/>
        <v/>
      </c>
      <c r="OU85" s="170" t="str">
        <f t="shared" si="339"/>
        <v/>
      </c>
      <c r="OV85" s="170" t="str">
        <f t="shared" si="340"/>
        <v/>
      </c>
      <c r="OW85" s="170" t="str">
        <f t="shared" si="341"/>
        <v/>
      </c>
      <c r="OX85" s="170">
        <f t="shared" si="342"/>
        <v>45</v>
      </c>
      <c r="OY85" s="170" t="str">
        <f t="shared" si="343"/>
        <v/>
      </c>
      <c r="OZ85" s="170" t="str">
        <f t="shared" si="344"/>
        <v/>
      </c>
      <c r="PA85" s="170" t="str">
        <f t="shared" si="345"/>
        <v/>
      </c>
      <c r="PB85" s="170" t="str">
        <f t="shared" si="346"/>
        <v/>
      </c>
      <c r="PC85" s="170" t="str">
        <f t="shared" si="347"/>
        <v/>
      </c>
      <c r="PD85" s="170" t="str">
        <f t="shared" si="348"/>
        <v/>
      </c>
      <c r="PE85" s="170" t="str">
        <f t="shared" si="349"/>
        <v/>
      </c>
      <c r="PF85" s="170" t="str">
        <f t="shared" si="350"/>
        <v/>
      </c>
      <c r="PG85" s="170" t="str">
        <f t="shared" si="351"/>
        <v/>
      </c>
      <c r="PH85" s="170" t="str">
        <f t="shared" si="352"/>
        <v/>
      </c>
      <c r="PI85" s="170" t="str">
        <f t="shared" si="353"/>
        <v/>
      </c>
      <c r="PJ85" s="170" t="str">
        <f t="shared" si="354"/>
        <v/>
      </c>
      <c r="PK85" s="170" t="str">
        <f t="shared" si="355"/>
        <v/>
      </c>
      <c r="PL85" s="170" t="str">
        <f t="shared" si="356"/>
        <v/>
      </c>
      <c r="PM85" s="170" t="str">
        <f t="shared" si="357"/>
        <v/>
      </c>
      <c r="PN85" s="170" t="str">
        <f t="shared" si="358"/>
        <v/>
      </c>
      <c r="PO85" s="170" t="str">
        <f t="shared" si="359"/>
        <v/>
      </c>
      <c r="PP85" s="170" t="str">
        <f t="shared" si="360"/>
        <v/>
      </c>
      <c r="PQ85" s="170" t="str">
        <f t="shared" si="361"/>
        <v/>
      </c>
      <c r="PR85" s="170" t="str">
        <f t="shared" si="362"/>
        <v/>
      </c>
      <c r="PS85" s="170" t="str">
        <f t="shared" si="363"/>
        <v/>
      </c>
      <c r="PT85" s="170" t="str">
        <f t="shared" si="364"/>
        <v/>
      </c>
      <c r="PU85" s="170" t="str">
        <f t="shared" si="365"/>
        <v/>
      </c>
      <c r="PV85" s="170" t="str">
        <f t="shared" si="366"/>
        <v/>
      </c>
      <c r="PW85" s="170" t="str">
        <f t="shared" si="367"/>
        <v/>
      </c>
      <c r="PX85" s="170" t="str">
        <f t="shared" si="368"/>
        <v/>
      </c>
      <c r="PY85" s="170" t="str">
        <f t="shared" si="369"/>
        <v/>
      </c>
      <c r="PZ85" s="170" t="str">
        <f t="shared" si="370"/>
        <v/>
      </c>
      <c r="QA85" s="170" t="str">
        <f t="shared" si="371"/>
        <v/>
      </c>
      <c r="QB85" s="170">
        <f t="shared" si="372"/>
        <v>41.298435690719536</v>
      </c>
      <c r="QC85" s="172"/>
      <c r="QD85" s="171" t="str">
        <f t="shared" si="373"/>
        <v/>
      </c>
      <c r="QE85" s="172" t="str">
        <f t="shared" si="374"/>
        <v/>
      </c>
      <c r="QF85" s="172" t="str">
        <f t="shared" si="375"/>
        <v/>
      </c>
      <c r="QG85" s="172" t="str">
        <f t="shared" si="376"/>
        <v/>
      </c>
      <c r="QH85" s="172" t="str">
        <f t="shared" si="377"/>
        <v/>
      </c>
      <c r="QI85" s="172" t="str">
        <f t="shared" si="378"/>
        <v/>
      </c>
      <c r="QJ85" s="172" t="str">
        <f t="shared" si="379"/>
        <v/>
      </c>
      <c r="QK85" s="172" t="str">
        <f t="shared" si="380"/>
        <v/>
      </c>
      <c r="QL85" s="172">
        <f t="shared" si="381"/>
        <v>100</v>
      </c>
      <c r="QM85" s="172" t="str">
        <f t="shared" si="382"/>
        <v/>
      </c>
      <c r="QN85" s="172" t="str">
        <f t="shared" si="383"/>
        <v/>
      </c>
      <c r="QO85" s="172" t="str">
        <f t="shared" si="384"/>
        <v/>
      </c>
      <c r="QP85" s="172" t="str">
        <f t="shared" si="385"/>
        <v/>
      </c>
      <c r="QQ85" s="172" t="str">
        <f t="shared" si="386"/>
        <v/>
      </c>
      <c r="QR85" s="172" t="str">
        <f t="shared" si="387"/>
        <v/>
      </c>
      <c r="QS85" s="172" t="str">
        <f t="shared" si="388"/>
        <v/>
      </c>
      <c r="QT85" s="172" t="str">
        <f t="shared" si="389"/>
        <v/>
      </c>
      <c r="QU85" s="172" t="str">
        <f t="shared" si="390"/>
        <v/>
      </c>
      <c r="QV85" s="172" t="str">
        <f t="shared" si="391"/>
        <v/>
      </c>
      <c r="QW85" s="172" t="str">
        <f t="shared" si="392"/>
        <v/>
      </c>
      <c r="QX85" s="172" t="str">
        <f t="shared" si="393"/>
        <v/>
      </c>
      <c r="QY85" s="172" t="str">
        <f t="shared" si="394"/>
        <v/>
      </c>
      <c r="QZ85" s="172" t="str">
        <f t="shared" si="395"/>
        <v/>
      </c>
      <c r="RA85" s="172" t="str">
        <f t="shared" si="396"/>
        <v/>
      </c>
      <c r="RB85" s="172" t="str">
        <f t="shared" si="397"/>
        <v/>
      </c>
      <c r="RC85" s="172" t="str">
        <f t="shared" si="398"/>
        <v/>
      </c>
      <c r="RD85" s="172" t="str">
        <f t="shared" si="399"/>
        <v/>
      </c>
      <c r="RE85" s="172" t="str">
        <f t="shared" si="400"/>
        <v/>
      </c>
      <c r="RF85" s="172" t="str">
        <f t="shared" si="401"/>
        <v/>
      </c>
      <c r="RG85" s="172" t="str">
        <f t="shared" si="402"/>
        <v/>
      </c>
      <c r="RH85" s="172" t="str">
        <f t="shared" si="403"/>
        <v/>
      </c>
      <c r="RI85" s="172" t="str">
        <f t="shared" si="404"/>
        <v/>
      </c>
      <c r="RJ85" s="172" t="str">
        <f t="shared" si="405"/>
        <v/>
      </c>
      <c r="RK85" s="172" t="str">
        <f t="shared" si="406"/>
        <v/>
      </c>
      <c r="RL85" s="172" t="str">
        <f t="shared" si="407"/>
        <v/>
      </c>
      <c r="RM85" s="172" t="str">
        <f t="shared" si="408"/>
        <v/>
      </c>
      <c r="RN85" s="172" t="str">
        <f t="shared" si="409"/>
        <v/>
      </c>
      <c r="RO85" s="172" t="str">
        <f t="shared" si="410"/>
        <v/>
      </c>
      <c r="RP85" s="172">
        <f t="shared" si="411"/>
        <v>96.298435690719543</v>
      </c>
      <c r="RQ85" s="173">
        <f t="shared" si="412"/>
        <v>100</v>
      </c>
      <c r="RR85" s="21" t="str">
        <f t="shared" si="413"/>
        <v/>
      </c>
      <c r="RS85" s="21" t="str">
        <f t="shared" si="414"/>
        <v>CARLOS ARTURO MARTINEZ MARTINEZ - CAMNET</v>
      </c>
      <c r="RT85" s="21" t="str">
        <f t="shared" si="415"/>
        <v/>
      </c>
      <c r="RU85" s="21" t="str">
        <f t="shared" si="416"/>
        <v/>
      </c>
      <c r="RV85" s="21" t="str">
        <f t="shared" si="417"/>
        <v/>
      </c>
      <c r="RW85" s="21" t="str">
        <f t="shared" si="418"/>
        <v/>
      </c>
      <c r="RX85" s="174" t="str">
        <f t="shared" si="419"/>
        <v>CARLOS ARTURO MARTINEZ MARTINEZ - CAMNET</v>
      </c>
      <c r="RY85" s="175" t="str">
        <f t="shared" si="420"/>
        <v/>
      </c>
      <c r="RZ85" s="175">
        <f t="shared" si="421"/>
        <v>1999999.68</v>
      </c>
      <c r="SA85" s="175" t="str">
        <f t="shared" si="422"/>
        <v/>
      </c>
      <c r="SB85" s="175" t="str">
        <f t="shared" si="423"/>
        <v/>
      </c>
      <c r="SC85" s="175" t="str">
        <f t="shared" si="424"/>
        <v/>
      </c>
      <c r="SD85" s="175" t="str">
        <f t="shared" si="425"/>
        <v/>
      </c>
      <c r="SE85" s="175">
        <f t="shared" si="426"/>
        <v>1999999.68</v>
      </c>
      <c r="SF85" s="176"/>
    </row>
    <row r="86" spans="1:500" ht="21" hidden="1">
      <c r="A86" s="75">
        <v>76</v>
      </c>
      <c r="B86" s="83" t="s">
        <v>227</v>
      </c>
      <c r="C86" s="98" t="s">
        <v>260</v>
      </c>
      <c r="D86" s="84" t="s">
        <v>232</v>
      </c>
      <c r="E86" s="76" t="s">
        <v>257</v>
      </c>
      <c r="F86" s="90">
        <v>3</v>
      </c>
      <c r="G86" s="106">
        <v>6128476.1999999993</v>
      </c>
      <c r="H86" s="109" t="s">
        <v>369</v>
      </c>
      <c r="I86" s="109" t="s">
        <v>369</v>
      </c>
      <c r="J86" s="109" t="s">
        <v>369</v>
      </c>
      <c r="K86" s="109" t="s">
        <v>369</v>
      </c>
      <c r="L86" s="109" t="s">
        <v>369</v>
      </c>
      <c r="M86" s="109" t="s">
        <v>369</v>
      </c>
      <c r="N86" s="109" t="s">
        <v>369</v>
      </c>
      <c r="O86" s="109" t="s">
        <v>369</v>
      </c>
      <c r="P86" s="110">
        <v>5595800.0700000003</v>
      </c>
      <c r="Q86" s="109" t="s">
        <v>369</v>
      </c>
      <c r="R86" s="109" t="s">
        <v>369</v>
      </c>
      <c r="S86" s="109" t="s">
        <v>369</v>
      </c>
      <c r="T86" s="109" t="s">
        <v>369</v>
      </c>
      <c r="U86" s="109" t="s">
        <v>369</v>
      </c>
      <c r="V86" s="109" t="s">
        <v>369</v>
      </c>
      <c r="W86" s="109" t="s">
        <v>369</v>
      </c>
      <c r="X86" s="109" t="s">
        <v>369</v>
      </c>
      <c r="Y86" s="109" t="s">
        <v>369</v>
      </c>
      <c r="Z86" s="109" t="s">
        <v>369</v>
      </c>
      <c r="AA86" s="109" t="s">
        <v>369</v>
      </c>
      <c r="AB86" s="109" t="s">
        <v>369</v>
      </c>
      <c r="AC86" s="109" t="s">
        <v>369</v>
      </c>
      <c r="AD86" s="109" t="s">
        <v>369</v>
      </c>
      <c r="AE86" s="109" t="s">
        <v>369</v>
      </c>
      <c r="AF86" s="109" t="s">
        <v>369</v>
      </c>
      <c r="AG86" s="109" t="s">
        <v>369</v>
      </c>
      <c r="AH86" s="109" t="s">
        <v>369</v>
      </c>
      <c r="AI86" s="109" t="s">
        <v>369</v>
      </c>
      <c r="AJ86" s="109" t="s">
        <v>369</v>
      </c>
      <c r="AK86" s="109" t="s">
        <v>369</v>
      </c>
      <c r="AL86" s="109" t="s">
        <v>369</v>
      </c>
      <c r="AM86" s="109" t="s">
        <v>369</v>
      </c>
      <c r="AN86" s="109" t="s">
        <v>369</v>
      </c>
      <c r="AO86" s="109" t="s">
        <v>369</v>
      </c>
      <c r="AP86" s="109" t="s">
        <v>369</v>
      </c>
      <c r="AQ86" s="109" t="s">
        <v>369</v>
      </c>
      <c r="AR86" s="109" t="s">
        <v>369</v>
      </c>
      <c r="AS86" s="109" t="s">
        <v>369</v>
      </c>
      <c r="AT86" s="110">
        <v>6097836</v>
      </c>
      <c r="AU86" s="143"/>
      <c r="AV86" s="130" t="s">
        <v>111</v>
      </c>
      <c r="AW86" s="130" t="s">
        <v>111</v>
      </c>
      <c r="AX86" s="130" t="s">
        <v>111</v>
      </c>
      <c r="AY86" s="130" t="s">
        <v>111</v>
      </c>
      <c r="AZ86" s="130" t="s">
        <v>111</v>
      </c>
      <c r="BA86" s="130" t="s">
        <v>111</v>
      </c>
      <c r="BB86" s="130" t="s">
        <v>111</v>
      </c>
      <c r="BC86" s="130" t="s">
        <v>115</v>
      </c>
      <c r="BD86" s="130" t="s">
        <v>111</v>
      </c>
      <c r="BE86" s="130" t="s">
        <v>111</v>
      </c>
      <c r="BF86" s="130" t="s">
        <v>111</v>
      </c>
      <c r="BG86" s="130" t="s">
        <v>111</v>
      </c>
      <c r="BH86" s="130" t="s">
        <v>115</v>
      </c>
      <c r="BI86" s="130" t="s">
        <v>111</v>
      </c>
      <c r="BJ86" s="130" t="s">
        <v>111</v>
      </c>
      <c r="BK86" s="130" t="s">
        <v>111</v>
      </c>
      <c r="BL86" s="130" t="s">
        <v>115</v>
      </c>
      <c r="BM86" s="130" t="s">
        <v>115</v>
      </c>
      <c r="BN86" s="130" t="s">
        <v>111</v>
      </c>
      <c r="BO86" s="130" t="s">
        <v>115</v>
      </c>
      <c r="BP86" s="130" t="s">
        <v>111</v>
      </c>
      <c r="BQ86" s="130" t="s">
        <v>111</v>
      </c>
      <c r="BR86" s="130" t="s">
        <v>111</v>
      </c>
      <c r="BS86" s="130" t="s">
        <v>111</v>
      </c>
      <c r="BT86" s="130" t="s">
        <v>111</v>
      </c>
      <c r="BU86" s="130" t="s">
        <v>111</v>
      </c>
      <c r="BV86" s="130" t="s">
        <v>111</v>
      </c>
      <c r="BW86" s="130" t="s">
        <v>111</v>
      </c>
      <c r="BX86" s="130" t="s">
        <v>111</v>
      </c>
      <c r="BY86" s="130" t="s">
        <v>115</v>
      </c>
      <c r="BZ86" s="130" t="s">
        <v>111</v>
      </c>
      <c r="CA86" s="130" t="s">
        <v>111</v>
      </c>
      <c r="CB86" s="130" t="s">
        <v>111</v>
      </c>
      <c r="CC86" s="130" t="s">
        <v>111</v>
      </c>
      <c r="CD86" s="130" t="s">
        <v>111</v>
      </c>
      <c r="CE86" s="130" t="s">
        <v>111</v>
      </c>
      <c r="CF86" s="130" t="s">
        <v>111</v>
      </c>
      <c r="CG86" s="130" t="s">
        <v>111</v>
      </c>
      <c r="CH86" s="130" t="s">
        <v>111</v>
      </c>
      <c r="CI86" s="131" t="s">
        <v>111</v>
      </c>
      <c r="CJ86" s="131" t="s">
        <v>111</v>
      </c>
      <c r="CK86" s="131" t="s">
        <v>111</v>
      </c>
      <c r="CL86" s="131" t="s">
        <v>111</v>
      </c>
      <c r="CM86" s="131" t="s">
        <v>111</v>
      </c>
      <c r="CN86" s="131" t="s">
        <v>111</v>
      </c>
      <c r="CO86" s="131" t="s">
        <v>111</v>
      </c>
      <c r="CP86" s="131" t="s">
        <v>111</v>
      </c>
      <c r="CQ86" s="131" t="s">
        <v>111</v>
      </c>
      <c r="CR86" s="131" t="s">
        <v>111</v>
      </c>
      <c r="CS86" s="131" t="s">
        <v>111</v>
      </c>
      <c r="CT86" s="131" t="s">
        <v>111</v>
      </c>
      <c r="CU86" s="131" t="s">
        <v>115</v>
      </c>
      <c r="CV86" s="131" t="s">
        <v>111</v>
      </c>
      <c r="CW86" s="131" t="s">
        <v>111</v>
      </c>
      <c r="CX86" s="131" t="s">
        <v>111</v>
      </c>
      <c r="CY86" s="131" t="s">
        <v>111</v>
      </c>
      <c r="CZ86" s="131" t="s">
        <v>111</v>
      </c>
      <c r="DA86" s="131" t="s">
        <v>111</v>
      </c>
      <c r="DB86" s="131" t="s">
        <v>111</v>
      </c>
      <c r="DC86" s="131" t="s">
        <v>111</v>
      </c>
      <c r="DD86" s="131" t="s">
        <v>111</v>
      </c>
      <c r="DE86" s="131" t="s">
        <v>111</v>
      </c>
      <c r="DF86" s="131" t="s">
        <v>111</v>
      </c>
      <c r="DG86" s="131" t="s">
        <v>115</v>
      </c>
      <c r="DH86" s="131" t="s">
        <v>111</v>
      </c>
      <c r="DI86" s="131" t="s">
        <v>111</v>
      </c>
      <c r="DJ86" s="131" t="s">
        <v>115</v>
      </c>
      <c r="DK86" s="131" t="s">
        <v>111</v>
      </c>
      <c r="DL86" s="131" t="s">
        <v>111</v>
      </c>
      <c r="DM86" s="131" t="s">
        <v>111</v>
      </c>
      <c r="DN86" s="131" t="s">
        <v>111</v>
      </c>
      <c r="DO86" s="131" t="s">
        <v>111</v>
      </c>
      <c r="DP86" s="131" t="s">
        <v>111</v>
      </c>
      <c r="DQ86" s="131" t="s">
        <v>111</v>
      </c>
      <c r="DR86" s="131" t="s">
        <v>111</v>
      </c>
      <c r="DS86" s="131" t="s">
        <v>111</v>
      </c>
      <c r="DT86" s="131" t="s">
        <v>111</v>
      </c>
      <c r="DU86" s="131" t="s">
        <v>111</v>
      </c>
      <c r="DV86" s="132" t="s">
        <v>111</v>
      </c>
      <c r="DW86" s="132" t="s">
        <v>111</v>
      </c>
      <c r="DX86" s="132" t="s">
        <v>111</v>
      </c>
      <c r="DY86" s="132" t="s">
        <v>111</v>
      </c>
      <c r="DZ86" s="132" t="s">
        <v>111</v>
      </c>
      <c r="EA86" s="132" t="s">
        <v>111</v>
      </c>
      <c r="EB86" s="132" t="s">
        <v>111</v>
      </c>
      <c r="EC86" s="132" t="s">
        <v>111</v>
      </c>
      <c r="ED86" s="132" t="s">
        <v>111</v>
      </c>
      <c r="EE86" s="132" t="s">
        <v>111</v>
      </c>
      <c r="EF86" s="132" t="s">
        <v>111</v>
      </c>
      <c r="EG86" s="132" t="s">
        <v>111</v>
      </c>
      <c r="EH86" s="132" t="s">
        <v>111</v>
      </c>
      <c r="EI86" s="132" t="s">
        <v>111</v>
      </c>
      <c r="EJ86" s="132" t="s">
        <v>111</v>
      </c>
      <c r="EK86" s="132" t="s">
        <v>111</v>
      </c>
      <c r="EL86" s="132" t="s">
        <v>111</v>
      </c>
      <c r="EM86" s="132" t="s">
        <v>111</v>
      </c>
      <c r="EN86" s="132" t="s">
        <v>111</v>
      </c>
      <c r="EO86" s="132" t="s">
        <v>111</v>
      </c>
      <c r="EP86" s="132" t="s">
        <v>111</v>
      </c>
      <c r="EQ86" s="132" t="s">
        <v>111</v>
      </c>
      <c r="ER86" s="132" t="s">
        <v>111</v>
      </c>
      <c r="ES86" s="132" t="s">
        <v>111</v>
      </c>
      <c r="ET86" s="132" t="s">
        <v>115</v>
      </c>
      <c r="EU86" s="132" t="s">
        <v>111</v>
      </c>
      <c r="EV86" s="132" t="s">
        <v>111</v>
      </c>
      <c r="EW86" s="132" t="s">
        <v>111</v>
      </c>
      <c r="EX86" s="132" t="s">
        <v>111</v>
      </c>
      <c r="EY86" s="132" t="s">
        <v>115</v>
      </c>
      <c r="EZ86" s="132" t="s">
        <v>111</v>
      </c>
      <c r="FA86" s="132" t="s">
        <v>111</v>
      </c>
      <c r="FB86" s="132" t="s">
        <v>111</v>
      </c>
      <c r="FC86" s="132" t="s">
        <v>111</v>
      </c>
      <c r="FD86" s="132" t="s">
        <v>111</v>
      </c>
      <c r="FE86" s="132" t="s">
        <v>111</v>
      </c>
      <c r="FF86" s="132" t="s">
        <v>111</v>
      </c>
      <c r="FG86" s="132" t="s">
        <v>111</v>
      </c>
      <c r="FH86" s="132" t="s">
        <v>111</v>
      </c>
      <c r="FI86" s="136"/>
      <c r="FJ86" s="138" t="str">
        <f t="shared" si="216"/>
        <v>CUMPLE</v>
      </c>
      <c r="FK86" s="138" t="str">
        <f t="shared" si="217"/>
        <v>CUMPLE</v>
      </c>
      <c r="FL86" s="138" t="str">
        <f t="shared" si="218"/>
        <v>CUMPLE</v>
      </c>
      <c r="FM86" s="138" t="str">
        <f t="shared" si="219"/>
        <v>CUMPLE</v>
      </c>
      <c r="FN86" s="138" t="str">
        <f t="shared" si="220"/>
        <v>CUMPLE</v>
      </c>
      <c r="FO86" s="138" t="str">
        <f t="shared" si="221"/>
        <v>CUMPLE</v>
      </c>
      <c r="FP86" s="138" t="str">
        <f t="shared" si="222"/>
        <v>CUMPLE</v>
      </c>
      <c r="FQ86" s="138" t="str">
        <f t="shared" si="223"/>
        <v>NO CUMPLE</v>
      </c>
      <c r="FR86" s="138" t="str">
        <f t="shared" si="224"/>
        <v>CUMPLE</v>
      </c>
      <c r="FS86" s="138" t="str">
        <f t="shared" si="225"/>
        <v>CUMPLE</v>
      </c>
      <c r="FT86" s="138" t="str">
        <f t="shared" si="226"/>
        <v>CUMPLE</v>
      </c>
      <c r="FU86" s="138" t="str">
        <f t="shared" si="227"/>
        <v>CUMPLE</v>
      </c>
      <c r="FV86" s="138" t="str">
        <f t="shared" si="228"/>
        <v>NO CUMPLE</v>
      </c>
      <c r="FW86" s="138" t="str">
        <f t="shared" si="229"/>
        <v>CUMPLE</v>
      </c>
      <c r="FX86" s="138" t="str">
        <f t="shared" si="230"/>
        <v>CUMPLE</v>
      </c>
      <c r="FY86" s="138" t="str">
        <f t="shared" si="231"/>
        <v>CUMPLE</v>
      </c>
      <c r="FZ86" s="138" t="str">
        <f t="shared" si="232"/>
        <v>NO CUMPLE</v>
      </c>
      <c r="GA86" s="138" t="str">
        <f t="shared" si="233"/>
        <v>NO CUMPLE</v>
      </c>
      <c r="GB86" s="138" t="str">
        <f t="shared" si="234"/>
        <v>CUMPLE</v>
      </c>
      <c r="GC86" s="138" t="str">
        <f t="shared" si="235"/>
        <v>NO CUMPLE</v>
      </c>
      <c r="GD86" s="138" t="str">
        <f t="shared" si="236"/>
        <v>CUMPLE</v>
      </c>
      <c r="GE86" s="138" t="str">
        <f t="shared" si="237"/>
        <v>CUMPLE</v>
      </c>
      <c r="GF86" s="138" t="str">
        <f t="shared" si="238"/>
        <v>CUMPLE</v>
      </c>
      <c r="GG86" s="138" t="str">
        <f t="shared" si="239"/>
        <v>CUMPLE</v>
      </c>
      <c r="GH86" s="138" t="str">
        <f t="shared" si="240"/>
        <v>NO CUMPLE</v>
      </c>
      <c r="GI86" s="138" t="str">
        <f t="shared" si="241"/>
        <v>CUMPLE</v>
      </c>
      <c r="GJ86" s="138" t="str">
        <f t="shared" si="242"/>
        <v>CUMPLE</v>
      </c>
      <c r="GK86" s="138" t="str">
        <f t="shared" si="243"/>
        <v>NO CUMPLE</v>
      </c>
      <c r="GL86" s="138" t="str">
        <f t="shared" si="244"/>
        <v>CUMPLE</v>
      </c>
      <c r="GM86" s="138" t="str">
        <f t="shared" si="245"/>
        <v>NO CUMPLE</v>
      </c>
      <c r="GN86" s="138" t="str">
        <f t="shared" si="246"/>
        <v>CUMPLE</v>
      </c>
      <c r="GO86" s="138" t="str">
        <f t="shared" si="247"/>
        <v>CUMPLE</v>
      </c>
      <c r="GP86" s="138" t="str">
        <f t="shared" si="248"/>
        <v>CUMPLE</v>
      </c>
      <c r="GQ86" s="138" t="str">
        <f t="shared" si="249"/>
        <v>CUMPLE</v>
      </c>
      <c r="GR86" s="138" t="str">
        <f t="shared" si="250"/>
        <v>CUMPLE</v>
      </c>
      <c r="GS86" s="138" t="str">
        <f t="shared" si="251"/>
        <v>CUMPLE</v>
      </c>
      <c r="GT86" s="138" t="str">
        <f t="shared" si="252"/>
        <v>CUMPLE</v>
      </c>
      <c r="GU86" s="138" t="str">
        <f t="shared" si="253"/>
        <v>CUMPLE</v>
      </c>
      <c r="GV86" s="138" t="str">
        <f t="shared" si="254"/>
        <v>CUMPLE</v>
      </c>
      <c r="GW86" s="141"/>
      <c r="GX86" s="124" t="s">
        <v>369</v>
      </c>
      <c r="GY86" s="124" t="s">
        <v>369</v>
      </c>
      <c r="GZ86" s="124" t="s">
        <v>369</v>
      </c>
      <c r="HA86" s="124" t="s">
        <v>369</v>
      </c>
      <c r="HB86" s="124" t="s">
        <v>369</v>
      </c>
      <c r="HC86" s="124" t="s">
        <v>369</v>
      </c>
      <c r="HD86" s="124" t="s">
        <v>369</v>
      </c>
      <c r="HE86" s="124" t="s">
        <v>369</v>
      </c>
      <c r="HF86" s="124" t="s">
        <v>111</v>
      </c>
      <c r="HG86" s="124" t="s">
        <v>369</v>
      </c>
      <c r="HH86" s="124" t="s">
        <v>369</v>
      </c>
      <c r="HI86" s="124" t="s">
        <v>369</v>
      </c>
      <c r="HJ86" s="124" t="s">
        <v>369</v>
      </c>
      <c r="HK86" s="124" t="s">
        <v>369</v>
      </c>
      <c r="HL86" s="124" t="s">
        <v>369</v>
      </c>
      <c r="HM86" s="124" t="s">
        <v>369</v>
      </c>
      <c r="HN86" s="124" t="s">
        <v>369</v>
      </c>
      <c r="HO86" s="124" t="s">
        <v>369</v>
      </c>
      <c r="HP86" s="124" t="s">
        <v>369</v>
      </c>
      <c r="HQ86" s="124" t="s">
        <v>369</v>
      </c>
      <c r="HR86" s="124" t="s">
        <v>369</v>
      </c>
      <c r="HS86" s="124" t="s">
        <v>369</v>
      </c>
      <c r="HT86" s="124" t="s">
        <v>369</v>
      </c>
      <c r="HU86" s="124" t="s">
        <v>369</v>
      </c>
      <c r="HV86" s="124" t="s">
        <v>369</v>
      </c>
      <c r="HW86" s="124" t="s">
        <v>369</v>
      </c>
      <c r="HX86" s="124" t="s">
        <v>369</v>
      </c>
      <c r="HY86" s="124" t="s">
        <v>369</v>
      </c>
      <c r="HZ86" s="124" t="s">
        <v>369</v>
      </c>
      <c r="IA86" s="124" t="s">
        <v>369</v>
      </c>
      <c r="IB86" s="124" t="s">
        <v>369</v>
      </c>
      <c r="IC86" s="124" t="s">
        <v>369</v>
      </c>
      <c r="ID86" s="124" t="s">
        <v>369</v>
      </c>
      <c r="IE86" s="124" t="s">
        <v>369</v>
      </c>
      <c r="IF86" s="124" t="s">
        <v>369</v>
      </c>
      <c r="IG86" s="124" t="s">
        <v>369</v>
      </c>
      <c r="IH86" s="124" t="s">
        <v>369</v>
      </c>
      <c r="II86" s="124" t="s">
        <v>369</v>
      </c>
      <c r="IJ86" s="124" t="s">
        <v>111</v>
      </c>
      <c r="IK86" s="142"/>
      <c r="IL86" s="154" t="s">
        <v>369</v>
      </c>
      <c r="IM86" s="154" t="s">
        <v>369</v>
      </c>
      <c r="IN86" s="154" t="s">
        <v>369</v>
      </c>
      <c r="IO86" s="154" t="s">
        <v>369</v>
      </c>
      <c r="IP86" s="154" t="s">
        <v>369</v>
      </c>
      <c r="IQ86" s="154" t="s">
        <v>369</v>
      </c>
      <c r="IR86" s="154" t="s">
        <v>369</v>
      </c>
      <c r="IS86" s="154" t="s">
        <v>369</v>
      </c>
      <c r="IT86" s="159" t="s">
        <v>111</v>
      </c>
      <c r="IU86" s="154" t="s">
        <v>369</v>
      </c>
      <c r="IV86" s="154" t="s">
        <v>369</v>
      </c>
      <c r="IW86" s="154" t="s">
        <v>369</v>
      </c>
      <c r="IX86" s="154" t="s">
        <v>369</v>
      </c>
      <c r="IY86" s="154" t="s">
        <v>369</v>
      </c>
      <c r="IZ86" s="154" t="s">
        <v>369</v>
      </c>
      <c r="JA86" s="154" t="s">
        <v>369</v>
      </c>
      <c r="JB86" s="154" t="s">
        <v>369</v>
      </c>
      <c r="JC86" s="154" t="s">
        <v>369</v>
      </c>
      <c r="JD86" s="154" t="s">
        <v>369</v>
      </c>
      <c r="JE86" s="154" t="s">
        <v>369</v>
      </c>
      <c r="JF86" s="154" t="s">
        <v>369</v>
      </c>
      <c r="JG86" s="154" t="s">
        <v>369</v>
      </c>
      <c r="JH86" s="154" t="s">
        <v>369</v>
      </c>
      <c r="JI86" s="154" t="s">
        <v>369</v>
      </c>
      <c r="JJ86" s="154" t="s">
        <v>369</v>
      </c>
      <c r="JK86" s="154" t="s">
        <v>369</v>
      </c>
      <c r="JL86" s="154" t="s">
        <v>369</v>
      </c>
      <c r="JM86" s="154" t="s">
        <v>369</v>
      </c>
      <c r="JN86" s="154" t="s">
        <v>369</v>
      </c>
      <c r="JO86" s="154" t="s">
        <v>369</v>
      </c>
      <c r="JP86" s="154" t="s">
        <v>369</v>
      </c>
      <c r="JQ86" s="154" t="s">
        <v>369</v>
      </c>
      <c r="JR86" s="154" t="s">
        <v>369</v>
      </c>
      <c r="JS86" s="154" t="s">
        <v>369</v>
      </c>
      <c r="JT86" s="154" t="s">
        <v>369</v>
      </c>
      <c r="JU86" s="154" t="s">
        <v>369</v>
      </c>
      <c r="JV86" s="154" t="s">
        <v>369</v>
      </c>
      <c r="JW86" s="154" t="s">
        <v>369</v>
      </c>
      <c r="JX86" s="159" t="s">
        <v>111</v>
      </c>
      <c r="JY86" s="164"/>
      <c r="JZ86" s="166" t="str">
        <f t="shared" si="255"/>
        <v/>
      </c>
      <c r="KA86" s="166" t="str">
        <f t="shared" si="256"/>
        <v/>
      </c>
      <c r="KB86" s="166" t="str">
        <f t="shared" si="257"/>
        <v/>
      </c>
      <c r="KC86" s="166" t="str">
        <f t="shared" si="258"/>
        <v/>
      </c>
      <c r="KD86" s="166" t="str">
        <f t="shared" si="259"/>
        <v/>
      </c>
      <c r="KE86" s="166" t="str">
        <f t="shared" si="260"/>
        <v/>
      </c>
      <c r="KF86" s="166" t="str">
        <f t="shared" si="261"/>
        <v/>
      </c>
      <c r="KG86" s="166" t="str">
        <f t="shared" si="262"/>
        <v/>
      </c>
      <c r="KH86" s="166">
        <f t="shared" si="263"/>
        <v>5595800.0700000003</v>
      </c>
      <c r="KI86" s="166" t="str">
        <f t="shared" si="264"/>
        <v/>
      </c>
      <c r="KJ86" s="166" t="str">
        <f t="shared" si="265"/>
        <v/>
      </c>
      <c r="KK86" s="166" t="str">
        <f t="shared" si="266"/>
        <v/>
      </c>
      <c r="KL86" s="166" t="str">
        <f t="shared" si="267"/>
        <v/>
      </c>
      <c r="KM86" s="166" t="str">
        <f t="shared" si="268"/>
        <v/>
      </c>
      <c r="KN86" s="166" t="str">
        <f t="shared" si="269"/>
        <v/>
      </c>
      <c r="KO86" s="166" t="str">
        <f t="shared" si="270"/>
        <v/>
      </c>
      <c r="KP86" s="166" t="str">
        <f t="shared" si="271"/>
        <v/>
      </c>
      <c r="KQ86" s="166" t="str">
        <f t="shared" si="272"/>
        <v/>
      </c>
      <c r="KR86" s="166" t="str">
        <f t="shared" si="273"/>
        <v/>
      </c>
      <c r="KS86" s="166" t="str">
        <f t="shared" si="274"/>
        <v/>
      </c>
      <c r="KT86" s="166" t="str">
        <f t="shared" si="275"/>
        <v/>
      </c>
      <c r="KU86" s="166" t="str">
        <f t="shared" si="276"/>
        <v/>
      </c>
      <c r="KV86" s="166" t="str">
        <f t="shared" si="277"/>
        <v/>
      </c>
      <c r="KW86" s="166" t="str">
        <f t="shared" si="278"/>
        <v/>
      </c>
      <c r="KX86" s="166" t="str">
        <f t="shared" si="279"/>
        <v/>
      </c>
      <c r="KY86" s="166" t="str">
        <f t="shared" si="280"/>
        <v/>
      </c>
      <c r="KZ86" s="166" t="str">
        <f t="shared" si="281"/>
        <v/>
      </c>
      <c r="LA86" s="166" t="str">
        <f t="shared" si="282"/>
        <v/>
      </c>
      <c r="LB86" s="166" t="str">
        <f t="shared" si="283"/>
        <v/>
      </c>
      <c r="LC86" s="166" t="str">
        <f t="shared" si="284"/>
        <v/>
      </c>
      <c r="LD86" s="166" t="str">
        <f t="shared" si="285"/>
        <v/>
      </c>
      <c r="LE86" s="166" t="str">
        <f t="shared" si="286"/>
        <v/>
      </c>
      <c r="LF86" s="166" t="str">
        <f t="shared" si="287"/>
        <v/>
      </c>
      <c r="LG86" s="166" t="str">
        <f t="shared" si="288"/>
        <v/>
      </c>
      <c r="LH86" s="166" t="str">
        <f t="shared" si="289"/>
        <v/>
      </c>
      <c r="LI86" s="166" t="str">
        <f t="shared" si="290"/>
        <v/>
      </c>
      <c r="LJ86" s="166" t="str">
        <f t="shared" si="291"/>
        <v/>
      </c>
      <c r="LK86" s="166" t="str">
        <f t="shared" si="292"/>
        <v/>
      </c>
      <c r="LL86" s="166">
        <f t="shared" si="293"/>
        <v>6097836</v>
      </c>
      <c r="LM86" s="168">
        <f t="shared" si="294"/>
        <v>5595800.0700000003</v>
      </c>
      <c r="LN86" s="115"/>
      <c r="LO86" s="115"/>
      <c r="LP86" s="115"/>
      <c r="LQ86" s="115"/>
      <c r="LR86" s="115"/>
      <c r="LS86" s="115"/>
      <c r="LT86" s="115"/>
      <c r="LU86" s="115"/>
      <c r="LV86" s="115">
        <v>61</v>
      </c>
      <c r="LW86" s="115"/>
      <c r="LX86" s="115"/>
      <c r="LY86" s="115"/>
      <c r="LZ86" s="115"/>
      <c r="MA86" s="115"/>
      <c r="MB86" s="115"/>
      <c r="MC86" s="115"/>
      <c r="MD86" s="115"/>
      <c r="ME86" s="115"/>
      <c r="MF86" s="115"/>
      <c r="MG86" s="115"/>
      <c r="MH86" s="115"/>
      <c r="MI86" s="115"/>
      <c r="MJ86" s="115"/>
      <c r="MK86" s="115"/>
      <c r="ML86" s="115"/>
      <c r="MM86" s="115"/>
      <c r="MN86" s="115"/>
      <c r="MO86" s="115"/>
      <c r="MP86" s="115"/>
      <c r="MQ86" s="115"/>
      <c r="MR86" s="115"/>
      <c r="MS86" s="115"/>
      <c r="MT86" s="115"/>
      <c r="MU86" s="115"/>
      <c r="MV86" s="115"/>
      <c r="MW86" s="115"/>
      <c r="MX86" s="115"/>
      <c r="MY86" s="115"/>
      <c r="MZ86" s="115">
        <v>61</v>
      </c>
      <c r="NA86" s="142"/>
      <c r="NB86" s="115">
        <f t="shared" si="295"/>
        <v>0</v>
      </c>
      <c r="NC86" s="115">
        <f t="shared" si="296"/>
        <v>0</v>
      </c>
      <c r="ND86" s="115">
        <f t="shared" si="297"/>
        <v>0</v>
      </c>
      <c r="NE86" s="115">
        <f t="shared" si="298"/>
        <v>0</v>
      </c>
      <c r="NF86" s="115">
        <f t="shared" si="299"/>
        <v>0</v>
      </c>
      <c r="NG86" s="115">
        <f t="shared" si="300"/>
        <v>0</v>
      </c>
      <c r="NH86" s="115">
        <f t="shared" si="301"/>
        <v>0</v>
      </c>
      <c r="NI86" s="115">
        <f t="shared" si="302"/>
        <v>0</v>
      </c>
      <c r="NJ86" s="115">
        <f t="shared" si="303"/>
        <v>55</v>
      </c>
      <c r="NK86" s="115">
        <f t="shared" si="304"/>
        <v>0</v>
      </c>
      <c r="NL86" s="115">
        <f t="shared" si="305"/>
        <v>0</v>
      </c>
      <c r="NM86" s="115">
        <f t="shared" si="306"/>
        <v>0</v>
      </c>
      <c r="NN86" s="115">
        <f t="shared" si="307"/>
        <v>0</v>
      </c>
      <c r="NO86" s="115">
        <f t="shared" si="308"/>
        <v>0</v>
      </c>
      <c r="NP86" s="115">
        <f t="shared" si="309"/>
        <v>0</v>
      </c>
      <c r="NQ86" s="115">
        <f t="shared" si="310"/>
        <v>0</v>
      </c>
      <c r="NR86" s="115">
        <f t="shared" si="311"/>
        <v>0</v>
      </c>
      <c r="NS86" s="115">
        <f t="shared" si="312"/>
        <v>0</v>
      </c>
      <c r="NT86" s="115">
        <f t="shared" si="313"/>
        <v>0</v>
      </c>
      <c r="NU86" s="115">
        <f t="shared" si="314"/>
        <v>0</v>
      </c>
      <c r="NV86" s="115">
        <f t="shared" si="315"/>
        <v>0</v>
      </c>
      <c r="NW86" s="115">
        <f t="shared" si="316"/>
        <v>0</v>
      </c>
      <c r="NX86" s="115">
        <f t="shared" si="317"/>
        <v>0</v>
      </c>
      <c r="NY86" s="115">
        <f t="shared" si="318"/>
        <v>0</v>
      </c>
      <c r="NZ86" s="115">
        <f t="shared" si="319"/>
        <v>0</v>
      </c>
      <c r="OA86" s="115">
        <f t="shared" si="320"/>
        <v>0</v>
      </c>
      <c r="OB86" s="115">
        <f t="shared" si="321"/>
        <v>0</v>
      </c>
      <c r="OC86" s="115">
        <f t="shared" si="322"/>
        <v>0</v>
      </c>
      <c r="OD86" s="115">
        <f t="shared" si="323"/>
        <v>0</v>
      </c>
      <c r="OE86" s="115">
        <f t="shared" si="324"/>
        <v>0</v>
      </c>
      <c r="OF86" s="115">
        <f t="shared" si="325"/>
        <v>0</v>
      </c>
      <c r="OG86" s="115">
        <f t="shared" si="326"/>
        <v>0</v>
      </c>
      <c r="OH86" s="115">
        <f t="shared" si="327"/>
        <v>0</v>
      </c>
      <c r="OI86" s="115">
        <f t="shared" si="328"/>
        <v>0</v>
      </c>
      <c r="OJ86" s="115">
        <f t="shared" si="329"/>
        <v>0</v>
      </c>
      <c r="OK86" s="115">
        <f t="shared" si="330"/>
        <v>0</v>
      </c>
      <c r="OL86" s="115">
        <f t="shared" si="331"/>
        <v>0</v>
      </c>
      <c r="OM86" s="115">
        <f t="shared" si="332"/>
        <v>0</v>
      </c>
      <c r="ON86" s="115">
        <f t="shared" si="333"/>
        <v>55</v>
      </c>
      <c r="OO86" s="142"/>
      <c r="OP86" s="170" t="str">
        <f t="shared" si="334"/>
        <v/>
      </c>
      <c r="OQ86" s="170" t="str">
        <f t="shared" si="335"/>
        <v/>
      </c>
      <c r="OR86" s="170" t="str">
        <f t="shared" si="336"/>
        <v/>
      </c>
      <c r="OS86" s="170" t="str">
        <f t="shared" si="337"/>
        <v/>
      </c>
      <c r="OT86" s="170" t="str">
        <f t="shared" si="338"/>
        <v/>
      </c>
      <c r="OU86" s="170" t="str">
        <f t="shared" si="339"/>
        <v/>
      </c>
      <c r="OV86" s="170" t="str">
        <f t="shared" si="340"/>
        <v/>
      </c>
      <c r="OW86" s="170" t="str">
        <f t="shared" si="341"/>
        <v/>
      </c>
      <c r="OX86" s="170">
        <f t="shared" si="342"/>
        <v>45</v>
      </c>
      <c r="OY86" s="170" t="str">
        <f t="shared" si="343"/>
        <v/>
      </c>
      <c r="OZ86" s="170" t="str">
        <f t="shared" si="344"/>
        <v/>
      </c>
      <c r="PA86" s="170" t="str">
        <f t="shared" si="345"/>
        <v/>
      </c>
      <c r="PB86" s="170" t="str">
        <f t="shared" si="346"/>
        <v/>
      </c>
      <c r="PC86" s="170" t="str">
        <f t="shared" si="347"/>
        <v/>
      </c>
      <c r="PD86" s="170" t="str">
        <f t="shared" si="348"/>
        <v/>
      </c>
      <c r="PE86" s="170" t="str">
        <f t="shared" si="349"/>
        <v/>
      </c>
      <c r="PF86" s="170" t="str">
        <f t="shared" si="350"/>
        <v/>
      </c>
      <c r="PG86" s="170" t="str">
        <f t="shared" si="351"/>
        <v/>
      </c>
      <c r="PH86" s="170" t="str">
        <f t="shared" si="352"/>
        <v/>
      </c>
      <c r="PI86" s="170" t="str">
        <f t="shared" si="353"/>
        <v/>
      </c>
      <c r="PJ86" s="170" t="str">
        <f t="shared" si="354"/>
        <v/>
      </c>
      <c r="PK86" s="170" t="str">
        <f t="shared" si="355"/>
        <v/>
      </c>
      <c r="PL86" s="170" t="str">
        <f t="shared" si="356"/>
        <v/>
      </c>
      <c r="PM86" s="170" t="str">
        <f t="shared" si="357"/>
        <v/>
      </c>
      <c r="PN86" s="170" t="str">
        <f t="shared" si="358"/>
        <v/>
      </c>
      <c r="PO86" s="170" t="str">
        <f t="shared" si="359"/>
        <v/>
      </c>
      <c r="PP86" s="170" t="str">
        <f t="shared" si="360"/>
        <v/>
      </c>
      <c r="PQ86" s="170" t="str">
        <f t="shared" si="361"/>
        <v/>
      </c>
      <c r="PR86" s="170" t="str">
        <f t="shared" si="362"/>
        <v/>
      </c>
      <c r="PS86" s="170" t="str">
        <f t="shared" si="363"/>
        <v/>
      </c>
      <c r="PT86" s="170" t="str">
        <f t="shared" si="364"/>
        <v/>
      </c>
      <c r="PU86" s="170" t="str">
        <f t="shared" si="365"/>
        <v/>
      </c>
      <c r="PV86" s="170" t="str">
        <f t="shared" si="366"/>
        <v/>
      </c>
      <c r="PW86" s="170" t="str">
        <f t="shared" si="367"/>
        <v/>
      </c>
      <c r="PX86" s="170" t="str">
        <f t="shared" si="368"/>
        <v/>
      </c>
      <c r="PY86" s="170" t="str">
        <f t="shared" si="369"/>
        <v/>
      </c>
      <c r="PZ86" s="170" t="str">
        <f t="shared" si="370"/>
        <v/>
      </c>
      <c r="QA86" s="170" t="str">
        <f t="shared" si="371"/>
        <v/>
      </c>
      <c r="QB86" s="170">
        <f t="shared" si="372"/>
        <v>41.295141940517915</v>
      </c>
      <c r="QC86" s="172"/>
      <c r="QD86" s="171" t="str">
        <f t="shared" si="373"/>
        <v/>
      </c>
      <c r="QE86" s="172" t="str">
        <f t="shared" si="374"/>
        <v/>
      </c>
      <c r="QF86" s="172" t="str">
        <f t="shared" si="375"/>
        <v/>
      </c>
      <c r="QG86" s="172" t="str">
        <f t="shared" si="376"/>
        <v/>
      </c>
      <c r="QH86" s="172" t="str">
        <f t="shared" si="377"/>
        <v/>
      </c>
      <c r="QI86" s="172" t="str">
        <f t="shared" si="378"/>
        <v/>
      </c>
      <c r="QJ86" s="172" t="str">
        <f t="shared" si="379"/>
        <v/>
      </c>
      <c r="QK86" s="172" t="str">
        <f t="shared" si="380"/>
        <v/>
      </c>
      <c r="QL86" s="172">
        <f t="shared" si="381"/>
        <v>100</v>
      </c>
      <c r="QM86" s="172" t="str">
        <f t="shared" si="382"/>
        <v/>
      </c>
      <c r="QN86" s="172" t="str">
        <f t="shared" si="383"/>
        <v/>
      </c>
      <c r="QO86" s="172" t="str">
        <f t="shared" si="384"/>
        <v/>
      </c>
      <c r="QP86" s="172" t="str">
        <f t="shared" si="385"/>
        <v/>
      </c>
      <c r="QQ86" s="172" t="str">
        <f t="shared" si="386"/>
        <v/>
      </c>
      <c r="QR86" s="172" t="str">
        <f t="shared" si="387"/>
        <v/>
      </c>
      <c r="QS86" s="172" t="str">
        <f t="shared" si="388"/>
        <v/>
      </c>
      <c r="QT86" s="172" t="str">
        <f t="shared" si="389"/>
        <v/>
      </c>
      <c r="QU86" s="172" t="str">
        <f t="shared" si="390"/>
        <v/>
      </c>
      <c r="QV86" s="172" t="str">
        <f t="shared" si="391"/>
        <v/>
      </c>
      <c r="QW86" s="172" t="str">
        <f t="shared" si="392"/>
        <v/>
      </c>
      <c r="QX86" s="172" t="str">
        <f t="shared" si="393"/>
        <v/>
      </c>
      <c r="QY86" s="172" t="str">
        <f t="shared" si="394"/>
        <v/>
      </c>
      <c r="QZ86" s="172" t="str">
        <f t="shared" si="395"/>
        <v/>
      </c>
      <c r="RA86" s="172" t="str">
        <f t="shared" si="396"/>
        <v/>
      </c>
      <c r="RB86" s="172" t="str">
        <f t="shared" si="397"/>
        <v/>
      </c>
      <c r="RC86" s="172" t="str">
        <f t="shared" si="398"/>
        <v/>
      </c>
      <c r="RD86" s="172" t="str">
        <f t="shared" si="399"/>
        <v/>
      </c>
      <c r="RE86" s="172" t="str">
        <f t="shared" si="400"/>
        <v/>
      </c>
      <c r="RF86" s="172" t="str">
        <f t="shared" si="401"/>
        <v/>
      </c>
      <c r="RG86" s="172" t="str">
        <f t="shared" si="402"/>
        <v/>
      </c>
      <c r="RH86" s="172" t="str">
        <f t="shared" si="403"/>
        <v/>
      </c>
      <c r="RI86" s="172" t="str">
        <f t="shared" si="404"/>
        <v/>
      </c>
      <c r="RJ86" s="172" t="str">
        <f t="shared" si="405"/>
        <v/>
      </c>
      <c r="RK86" s="172" t="str">
        <f t="shared" si="406"/>
        <v/>
      </c>
      <c r="RL86" s="172" t="str">
        <f t="shared" si="407"/>
        <v/>
      </c>
      <c r="RM86" s="172" t="str">
        <f t="shared" si="408"/>
        <v/>
      </c>
      <c r="RN86" s="172" t="str">
        <f t="shared" si="409"/>
        <v/>
      </c>
      <c r="RO86" s="172" t="str">
        <f t="shared" si="410"/>
        <v/>
      </c>
      <c r="RP86" s="172">
        <f t="shared" si="411"/>
        <v>96.295141940517908</v>
      </c>
      <c r="RQ86" s="173">
        <f t="shared" si="412"/>
        <v>100</v>
      </c>
      <c r="RR86" s="21" t="str">
        <f t="shared" si="413"/>
        <v/>
      </c>
      <c r="RS86" s="21" t="str">
        <f t="shared" si="414"/>
        <v>CARLOS ARTURO MARTINEZ MARTINEZ - CAMNET</v>
      </c>
      <c r="RT86" s="21" t="str">
        <f t="shared" si="415"/>
        <v/>
      </c>
      <c r="RU86" s="21" t="str">
        <f t="shared" si="416"/>
        <v/>
      </c>
      <c r="RV86" s="21" t="str">
        <f t="shared" si="417"/>
        <v/>
      </c>
      <c r="RW86" s="21" t="str">
        <f t="shared" si="418"/>
        <v/>
      </c>
      <c r="RX86" s="174" t="str">
        <f t="shared" si="419"/>
        <v>CARLOS ARTURO MARTINEZ MARTINEZ - CAMNET</v>
      </c>
      <c r="RY86" s="175" t="str">
        <f t="shared" si="420"/>
        <v/>
      </c>
      <c r="RZ86" s="175">
        <f t="shared" si="421"/>
        <v>5595800.0700000003</v>
      </c>
      <c r="SA86" s="175" t="str">
        <f t="shared" si="422"/>
        <v/>
      </c>
      <c r="SB86" s="175" t="str">
        <f t="shared" si="423"/>
        <v/>
      </c>
      <c r="SC86" s="175" t="str">
        <f t="shared" si="424"/>
        <v/>
      </c>
      <c r="SD86" s="175" t="str">
        <f t="shared" si="425"/>
        <v/>
      </c>
      <c r="SE86" s="175">
        <f t="shared" si="426"/>
        <v>5595800.0700000003</v>
      </c>
      <c r="SF86" s="176"/>
    </row>
    <row r="87" spans="1:500" ht="25.5" hidden="1">
      <c r="A87" s="75">
        <v>77</v>
      </c>
      <c r="B87" s="83" t="s">
        <v>227</v>
      </c>
      <c r="C87" s="98" t="s">
        <v>261</v>
      </c>
      <c r="D87" s="84" t="s">
        <v>232</v>
      </c>
      <c r="E87" s="76" t="s">
        <v>262</v>
      </c>
      <c r="F87" s="90">
        <v>2</v>
      </c>
      <c r="G87" s="106">
        <v>4046000</v>
      </c>
      <c r="H87" s="109" t="s">
        <v>369</v>
      </c>
      <c r="I87" s="109" t="s">
        <v>369</v>
      </c>
      <c r="J87" s="109" t="s">
        <v>369</v>
      </c>
      <c r="K87" s="109" t="s">
        <v>369</v>
      </c>
      <c r="L87" s="109" t="s">
        <v>369</v>
      </c>
      <c r="M87" s="109" t="s">
        <v>369</v>
      </c>
      <c r="N87" s="109" t="s">
        <v>369</v>
      </c>
      <c r="O87" s="109" t="s">
        <v>369</v>
      </c>
      <c r="P87" s="109" t="s">
        <v>369</v>
      </c>
      <c r="Q87" s="109" t="s">
        <v>369</v>
      </c>
      <c r="R87" s="111">
        <v>3689000</v>
      </c>
      <c r="S87" s="109" t="s">
        <v>369</v>
      </c>
      <c r="T87" s="109" t="s">
        <v>369</v>
      </c>
      <c r="U87" s="109" t="s">
        <v>369</v>
      </c>
      <c r="V87" s="109" t="s">
        <v>369</v>
      </c>
      <c r="W87" s="109" t="s">
        <v>369</v>
      </c>
      <c r="X87" s="109" t="s">
        <v>369</v>
      </c>
      <c r="Y87" s="109" t="s">
        <v>369</v>
      </c>
      <c r="Z87" s="109" t="s">
        <v>369</v>
      </c>
      <c r="AA87" s="109" t="s">
        <v>369</v>
      </c>
      <c r="AB87" s="109" t="s">
        <v>369</v>
      </c>
      <c r="AC87" s="109" t="s">
        <v>369</v>
      </c>
      <c r="AD87" s="109" t="s">
        <v>369</v>
      </c>
      <c r="AE87" s="109" t="s">
        <v>369</v>
      </c>
      <c r="AF87" s="109" t="s">
        <v>369</v>
      </c>
      <c r="AG87" s="109" t="s">
        <v>369</v>
      </c>
      <c r="AH87" s="110">
        <v>3296062</v>
      </c>
      <c r="AI87" s="109" t="s">
        <v>369</v>
      </c>
      <c r="AJ87" s="109" t="s">
        <v>369</v>
      </c>
      <c r="AK87" s="109" t="s">
        <v>369</v>
      </c>
      <c r="AL87" s="109" t="s">
        <v>369</v>
      </c>
      <c r="AM87" s="109" t="s">
        <v>369</v>
      </c>
      <c r="AN87" s="109" t="s">
        <v>369</v>
      </c>
      <c r="AO87" s="109" t="s">
        <v>369</v>
      </c>
      <c r="AP87" s="109" t="s">
        <v>369</v>
      </c>
      <c r="AQ87" s="109" t="s">
        <v>369</v>
      </c>
      <c r="AR87" s="109" t="s">
        <v>369</v>
      </c>
      <c r="AS87" s="109" t="s">
        <v>369</v>
      </c>
      <c r="AT87" s="109" t="s">
        <v>369</v>
      </c>
      <c r="AU87" s="144"/>
      <c r="AV87" s="130" t="s">
        <v>111</v>
      </c>
      <c r="AW87" s="130" t="s">
        <v>111</v>
      </c>
      <c r="AX87" s="130" t="s">
        <v>111</v>
      </c>
      <c r="AY87" s="130" t="s">
        <v>111</v>
      </c>
      <c r="AZ87" s="130" t="s">
        <v>111</v>
      </c>
      <c r="BA87" s="130" t="s">
        <v>111</v>
      </c>
      <c r="BB87" s="130" t="s">
        <v>111</v>
      </c>
      <c r="BC87" s="130" t="s">
        <v>115</v>
      </c>
      <c r="BD87" s="130" t="s">
        <v>111</v>
      </c>
      <c r="BE87" s="130" t="s">
        <v>111</v>
      </c>
      <c r="BF87" s="130" t="s">
        <v>111</v>
      </c>
      <c r="BG87" s="130" t="s">
        <v>111</v>
      </c>
      <c r="BH87" s="130" t="s">
        <v>115</v>
      </c>
      <c r="BI87" s="130" t="s">
        <v>111</v>
      </c>
      <c r="BJ87" s="130" t="s">
        <v>111</v>
      </c>
      <c r="BK87" s="130" t="s">
        <v>111</v>
      </c>
      <c r="BL87" s="130" t="s">
        <v>115</v>
      </c>
      <c r="BM87" s="130" t="s">
        <v>115</v>
      </c>
      <c r="BN87" s="130" t="s">
        <v>111</v>
      </c>
      <c r="BO87" s="130" t="s">
        <v>115</v>
      </c>
      <c r="BP87" s="130" t="s">
        <v>111</v>
      </c>
      <c r="BQ87" s="130" t="s">
        <v>111</v>
      </c>
      <c r="BR87" s="130" t="s">
        <v>111</v>
      </c>
      <c r="BS87" s="130" t="s">
        <v>111</v>
      </c>
      <c r="BT87" s="130" t="s">
        <v>111</v>
      </c>
      <c r="BU87" s="130" t="s">
        <v>111</v>
      </c>
      <c r="BV87" s="130" t="s">
        <v>111</v>
      </c>
      <c r="BW87" s="130" t="s">
        <v>111</v>
      </c>
      <c r="BX87" s="130" t="s">
        <v>111</v>
      </c>
      <c r="BY87" s="130" t="s">
        <v>115</v>
      </c>
      <c r="BZ87" s="130" t="s">
        <v>111</v>
      </c>
      <c r="CA87" s="130" t="s">
        <v>111</v>
      </c>
      <c r="CB87" s="130" t="s">
        <v>111</v>
      </c>
      <c r="CC87" s="130" t="s">
        <v>111</v>
      </c>
      <c r="CD87" s="130" t="s">
        <v>111</v>
      </c>
      <c r="CE87" s="130" t="s">
        <v>111</v>
      </c>
      <c r="CF87" s="130" t="s">
        <v>111</v>
      </c>
      <c r="CG87" s="130" t="s">
        <v>111</v>
      </c>
      <c r="CH87" s="130" t="s">
        <v>111</v>
      </c>
      <c r="CI87" s="131" t="s">
        <v>111</v>
      </c>
      <c r="CJ87" s="131" t="s">
        <v>111</v>
      </c>
      <c r="CK87" s="131" t="s">
        <v>111</v>
      </c>
      <c r="CL87" s="131" t="s">
        <v>111</v>
      </c>
      <c r="CM87" s="131" t="s">
        <v>111</v>
      </c>
      <c r="CN87" s="131" t="s">
        <v>111</v>
      </c>
      <c r="CO87" s="131" t="s">
        <v>111</v>
      </c>
      <c r="CP87" s="131" t="s">
        <v>111</v>
      </c>
      <c r="CQ87" s="131" t="s">
        <v>111</v>
      </c>
      <c r="CR87" s="131" t="s">
        <v>111</v>
      </c>
      <c r="CS87" s="131" t="s">
        <v>111</v>
      </c>
      <c r="CT87" s="131" t="s">
        <v>111</v>
      </c>
      <c r="CU87" s="131" t="s">
        <v>115</v>
      </c>
      <c r="CV87" s="131" t="s">
        <v>111</v>
      </c>
      <c r="CW87" s="131" t="s">
        <v>111</v>
      </c>
      <c r="CX87" s="131" t="s">
        <v>111</v>
      </c>
      <c r="CY87" s="131" t="s">
        <v>111</v>
      </c>
      <c r="CZ87" s="131" t="s">
        <v>111</v>
      </c>
      <c r="DA87" s="131" t="s">
        <v>111</v>
      </c>
      <c r="DB87" s="131" t="s">
        <v>111</v>
      </c>
      <c r="DC87" s="131" t="s">
        <v>111</v>
      </c>
      <c r="DD87" s="131" t="s">
        <v>111</v>
      </c>
      <c r="DE87" s="131" t="s">
        <v>111</v>
      </c>
      <c r="DF87" s="131" t="s">
        <v>111</v>
      </c>
      <c r="DG87" s="131" t="s">
        <v>115</v>
      </c>
      <c r="DH87" s="131" t="s">
        <v>111</v>
      </c>
      <c r="DI87" s="131" t="s">
        <v>111</v>
      </c>
      <c r="DJ87" s="131" t="s">
        <v>115</v>
      </c>
      <c r="DK87" s="131" t="s">
        <v>111</v>
      </c>
      <c r="DL87" s="131" t="s">
        <v>111</v>
      </c>
      <c r="DM87" s="131" t="s">
        <v>111</v>
      </c>
      <c r="DN87" s="131" t="s">
        <v>111</v>
      </c>
      <c r="DO87" s="131" t="s">
        <v>111</v>
      </c>
      <c r="DP87" s="131" t="s">
        <v>111</v>
      </c>
      <c r="DQ87" s="131" t="s">
        <v>111</v>
      </c>
      <c r="DR87" s="131" t="s">
        <v>111</v>
      </c>
      <c r="DS87" s="131" t="s">
        <v>111</v>
      </c>
      <c r="DT87" s="131" t="s">
        <v>111</v>
      </c>
      <c r="DU87" s="131" t="s">
        <v>111</v>
      </c>
      <c r="DV87" s="132" t="s">
        <v>111</v>
      </c>
      <c r="DW87" s="132" t="s">
        <v>111</v>
      </c>
      <c r="DX87" s="132" t="s">
        <v>111</v>
      </c>
      <c r="DY87" s="132" t="s">
        <v>111</v>
      </c>
      <c r="DZ87" s="132" t="s">
        <v>111</v>
      </c>
      <c r="EA87" s="132" t="s">
        <v>111</v>
      </c>
      <c r="EB87" s="132" t="s">
        <v>111</v>
      </c>
      <c r="EC87" s="132" t="s">
        <v>111</v>
      </c>
      <c r="ED87" s="132" t="s">
        <v>111</v>
      </c>
      <c r="EE87" s="132" t="s">
        <v>111</v>
      </c>
      <c r="EF87" s="132" t="s">
        <v>111</v>
      </c>
      <c r="EG87" s="132" t="s">
        <v>111</v>
      </c>
      <c r="EH87" s="132" t="s">
        <v>111</v>
      </c>
      <c r="EI87" s="132" t="s">
        <v>111</v>
      </c>
      <c r="EJ87" s="132" t="s">
        <v>111</v>
      </c>
      <c r="EK87" s="132" t="s">
        <v>111</v>
      </c>
      <c r="EL87" s="132" t="s">
        <v>111</v>
      </c>
      <c r="EM87" s="132" t="s">
        <v>111</v>
      </c>
      <c r="EN87" s="132" t="s">
        <v>111</v>
      </c>
      <c r="EO87" s="132" t="s">
        <v>111</v>
      </c>
      <c r="EP87" s="132" t="s">
        <v>111</v>
      </c>
      <c r="EQ87" s="132" t="s">
        <v>111</v>
      </c>
      <c r="ER87" s="132" t="s">
        <v>111</v>
      </c>
      <c r="ES87" s="132" t="s">
        <v>111</v>
      </c>
      <c r="ET87" s="132" t="s">
        <v>115</v>
      </c>
      <c r="EU87" s="132" t="s">
        <v>111</v>
      </c>
      <c r="EV87" s="132" t="s">
        <v>111</v>
      </c>
      <c r="EW87" s="132" t="s">
        <v>111</v>
      </c>
      <c r="EX87" s="132" t="s">
        <v>111</v>
      </c>
      <c r="EY87" s="132" t="s">
        <v>115</v>
      </c>
      <c r="EZ87" s="132" t="s">
        <v>111</v>
      </c>
      <c r="FA87" s="132" t="s">
        <v>111</v>
      </c>
      <c r="FB87" s="132" t="s">
        <v>111</v>
      </c>
      <c r="FC87" s="132" t="s">
        <v>111</v>
      </c>
      <c r="FD87" s="132" t="s">
        <v>111</v>
      </c>
      <c r="FE87" s="132" t="s">
        <v>111</v>
      </c>
      <c r="FF87" s="132" t="s">
        <v>111</v>
      </c>
      <c r="FG87" s="132" t="s">
        <v>111</v>
      </c>
      <c r="FH87" s="132" t="s">
        <v>111</v>
      </c>
      <c r="FI87" s="136"/>
      <c r="FJ87" s="138" t="str">
        <f t="shared" si="216"/>
        <v>CUMPLE</v>
      </c>
      <c r="FK87" s="138" t="str">
        <f t="shared" si="217"/>
        <v>CUMPLE</v>
      </c>
      <c r="FL87" s="138" t="str">
        <f t="shared" si="218"/>
        <v>CUMPLE</v>
      </c>
      <c r="FM87" s="138" t="str">
        <f t="shared" si="219"/>
        <v>CUMPLE</v>
      </c>
      <c r="FN87" s="138" t="str">
        <f t="shared" si="220"/>
        <v>CUMPLE</v>
      </c>
      <c r="FO87" s="138" t="str">
        <f t="shared" si="221"/>
        <v>CUMPLE</v>
      </c>
      <c r="FP87" s="138" t="str">
        <f t="shared" si="222"/>
        <v>CUMPLE</v>
      </c>
      <c r="FQ87" s="138" t="str">
        <f t="shared" si="223"/>
        <v>NO CUMPLE</v>
      </c>
      <c r="FR87" s="138" t="str">
        <f t="shared" si="224"/>
        <v>CUMPLE</v>
      </c>
      <c r="FS87" s="138" t="str">
        <f t="shared" si="225"/>
        <v>CUMPLE</v>
      </c>
      <c r="FT87" s="138" t="str">
        <f t="shared" si="226"/>
        <v>CUMPLE</v>
      </c>
      <c r="FU87" s="138" t="str">
        <f t="shared" si="227"/>
        <v>CUMPLE</v>
      </c>
      <c r="FV87" s="138" t="str">
        <f t="shared" si="228"/>
        <v>NO CUMPLE</v>
      </c>
      <c r="FW87" s="138" t="str">
        <f t="shared" si="229"/>
        <v>CUMPLE</v>
      </c>
      <c r="FX87" s="138" t="str">
        <f t="shared" si="230"/>
        <v>CUMPLE</v>
      </c>
      <c r="FY87" s="138" t="str">
        <f t="shared" si="231"/>
        <v>CUMPLE</v>
      </c>
      <c r="FZ87" s="138" t="str">
        <f t="shared" si="232"/>
        <v>NO CUMPLE</v>
      </c>
      <c r="GA87" s="138" t="str">
        <f t="shared" si="233"/>
        <v>NO CUMPLE</v>
      </c>
      <c r="GB87" s="138" t="str">
        <f t="shared" si="234"/>
        <v>CUMPLE</v>
      </c>
      <c r="GC87" s="138" t="str">
        <f t="shared" si="235"/>
        <v>NO CUMPLE</v>
      </c>
      <c r="GD87" s="138" t="str">
        <f t="shared" si="236"/>
        <v>CUMPLE</v>
      </c>
      <c r="GE87" s="138" t="str">
        <f t="shared" si="237"/>
        <v>CUMPLE</v>
      </c>
      <c r="GF87" s="138" t="str">
        <f t="shared" si="238"/>
        <v>CUMPLE</v>
      </c>
      <c r="GG87" s="138" t="str">
        <f t="shared" si="239"/>
        <v>CUMPLE</v>
      </c>
      <c r="GH87" s="138" t="str">
        <f t="shared" si="240"/>
        <v>NO CUMPLE</v>
      </c>
      <c r="GI87" s="138" t="str">
        <f t="shared" si="241"/>
        <v>CUMPLE</v>
      </c>
      <c r="GJ87" s="138" t="str">
        <f t="shared" si="242"/>
        <v>CUMPLE</v>
      </c>
      <c r="GK87" s="138" t="str">
        <f t="shared" si="243"/>
        <v>NO CUMPLE</v>
      </c>
      <c r="GL87" s="138" t="str">
        <f t="shared" si="244"/>
        <v>CUMPLE</v>
      </c>
      <c r="GM87" s="138" t="str">
        <f t="shared" si="245"/>
        <v>NO CUMPLE</v>
      </c>
      <c r="GN87" s="138" t="str">
        <f t="shared" si="246"/>
        <v>CUMPLE</v>
      </c>
      <c r="GO87" s="138" t="str">
        <f t="shared" si="247"/>
        <v>CUMPLE</v>
      </c>
      <c r="GP87" s="138" t="str">
        <f t="shared" si="248"/>
        <v>CUMPLE</v>
      </c>
      <c r="GQ87" s="138" t="str">
        <f t="shared" si="249"/>
        <v>CUMPLE</v>
      </c>
      <c r="GR87" s="138" t="str">
        <f t="shared" si="250"/>
        <v>CUMPLE</v>
      </c>
      <c r="GS87" s="138" t="str">
        <f t="shared" si="251"/>
        <v>CUMPLE</v>
      </c>
      <c r="GT87" s="138" t="str">
        <f t="shared" si="252"/>
        <v>CUMPLE</v>
      </c>
      <c r="GU87" s="138" t="str">
        <f t="shared" si="253"/>
        <v>CUMPLE</v>
      </c>
      <c r="GV87" s="138" t="str">
        <f t="shared" si="254"/>
        <v>CUMPLE</v>
      </c>
      <c r="GW87" s="141"/>
      <c r="GX87" s="124" t="s">
        <v>369</v>
      </c>
      <c r="GY87" s="124" t="s">
        <v>369</v>
      </c>
      <c r="GZ87" s="124" t="s">
        <v>369</v>
      </c>
      <c r="HA87" s="124" t="s">
        <v>369</v>
      </c>
      <c r="HB87" s="124" t="s">
        <v>369</v>
      </c>
      <c r="HC87" s="124" t="s">
        <v>369</v>
      </c>
      <c r="HD87" s="124" t="s">
        <v>369</v>
      </c>
      <c r="HE87" s="124" t="s">
        <v>369</v>
      </c>
      <c r="HF87" s="124" t="s">
        <v>369</v>
      </c>
      <c r="HG87" s="124" t="s">
        <v>369</v>
      </c>
      <c r="HH87" s="124" t="s">
        <v>111</v>
      </c>
      <c r="HI87" s="124" t="s">
        <v>369</v>
      </c>
      <c r="HJ87" s="124" t="s">
        <v>369</v>
      </c>
      <c r="HK87" s="124" t="s">
        <v>369</v>
      </c>
      <c r="HL87" s="124" t="s">
        <v>369</v>
      </c>
      <c r="HM87" s="124" t="s">
        <v>369</v>
      </c>
      <c r="HN87" s="124" t="s">
        <v>369</v>
      </c>
      <c r="HO87" s="124" t="s">
        <v>369</v>
      </c>
      <c r="HP87" s="124" t="s">
        <v>369</v>
      </c>
      <c r="HQ87" s="124" t="s">
        <v>369</v>
      </c>
      <c r="HR87" s="124" t="s">
        <v>369</v>
      </c>
      <c r="HS87" s="124" t="s">
        <v>369</v>
      </c>
      <c r="HT87" s="124" t="s">
        <v>369</v>
      </c>
      <c r="HU87" s="124" t="s">
        <v>369</v>
      </c>
      <c r="HV87" s="124" t="s">
        <v>369</v>
      </c>
      <c r="HW87" s="124" t="s">
        <v>369</v>
      </c>
      <c r="HX87" s="124" t="s">
        <v>111</v>
      </c>
      <c r="HY87" s="124" t="s">
        <v>369</v>
      </c>
      <c r="HZ87" s="124" t="s">
        <v>369</v>
      </c>
      <c r="IA87" s="124" t="s">
        <v>369</v>
      </c>
      <c r="IB87" s="124" t="s">
        <v>369</v>
      </c>
      <c r="IC87" s="124" t="s">
        <v>369</v>
      </c>
      <c r="ID87" s="124" t="s">
        <v>369</v>
      </c>
      <c r="IE87" s="124" t="s">
        <v>369</v>
      </c>
      <c r="IF87" s="124" t="s">
        <v>369</v>
      </c>
      <c r="IG87" s="124" t="s">
        <v>369</v>
      </c>
      <c r="IH87" s="124" t="s">
        <v>369</v>
      </c>
      <c r="II87" s="124" t="s">
        <v>369</v>
      </c>
      <c r="IJ87" s="124" t="s">
        <v>369</v>
      </c>
      <c r="IK87" s="142"/>
      <c r="IL87" s="154" t="s">
        <v>369</v>
      </c>
      <c r="IM87" s="154" t="s">
        <v>369</v>
      </c>
      <c r="IN87" s="154" t="s">
        <v>369</v>
      </c>
      <c r="IO87" s="154" t="s">
        <v>369</v>
      </c>
      <c r="IP87" s="154" t="s">
        <v>369</v>
      </c>
      <c r="IQ87" s="154" t="s">
        <v>369</v>
      </c>
      <c r="IR87" s="154" t="s">
        <v>369</v>
      </c>
      <c r="IS87" s="154" t="s">
        <v>369</v>
      </c>
      <c r="IT87" s="154" t="s">
        <v>369</v>
      </c>
      <c r="IU87" s="154" t="s">
        <v>369</v>
      </c>
      <c r="IV87" s="159" t="s">
        <v>111</v>
      </c>
      <c r="IW87" s="154" t="s">
        <v>369</v>
      </c>
      <c r="IX87" s="154" t="s">
        <v>369</v>
      </c>
      <c r="IY87" s="154" t="s">
        <v>369</v>
      </c>
      <c r="IZ87" s="154" t="s">
        <v>369</v>
      </c>
      <c r="JA87" s="154" t="s">
        <v>369</v>
      </c>
      <c r="JB87" s="154" t="s">
        <v>369</v>
      </c>
      <c r="JC87" s="154" t="s">
        <v>369</v>
      </c>
      <c r="JD87" s="154" t="s">
        <v>369</v>
      </c>
      <c r="JE87" s="154" t="s">
        <v>369</v>
      </c>
      <c r="JF87" s="154" t="s">
        <v>369</v>
      </c>
      <c r="JG87" s="154" t="s">
        <v>369</v>
      </c>
      <c r="JH87" s="154" t="s">
        <v>369</v>
      </c>
      <c r="JI87" s="154" t="s">
        <v>369</v>
      </c>
      <c r="JJ87" s="154" t="s">
        <v>369</v>
      </c>
      <c r="JK87" s="154" t="s">
        <v>369</v>
      </c>
      <c r="JL87" s="159" t="s">
        <v>111</v>
      </c>
      <c r="JM87" s="154" t="s">
        <v>369</v>
      </c>
      <c r="JN87" s="154" t="s">
        <v>369</v>
      </c>
      <c r="JO87" s="154" t="s">
        <v>369</v>
      </c>
      <c r="JP87" s="154" t="s">
        <v>369</v>
      </c>
      <c r="JQ87" s="154" t="s">
        <v>369</v>
      </c>
      <c r="JR87" s="154" t="s">
        <v>369</v>
      </c>
      <c r="JS87" s="154" t="s">
        <v>369</v>
      </c>
      <c r="JT87" s="154" t="s">
        <v>369</v>
      </c>
      <c r="JU87" s="154" t="s">
        <v>369</v>
      </c>
      <c r="JV87" s="154" t="s">
        <v>369</v>
      </c>
      <c r="JW87" s="154" t="s">
        <v>369</v>
      </c>
      <c r="JX87" s="154" t="s">
        <v>369</v>
      </c>
      <c r="JY87" s="164"/>
      <c r="JZ87" s="166" t="str">
        <f t="shared" si="255"/>
        <v/>
      </c>
      <c r="KA87" s="166" t="str">
        <f t="shared" si="256"/>
        <v/>
      </c>
      <c r="KB87" s="166" t="str">
        <f t="shared" si="257"/>
        <v/>
      </c>
      <c r="KC87" s="166" t="str">
        <f t="shared" si="258"/>
        <v/>
      </c>
      <c r="KD87" s="166" t="str">
        <f t="shared" si="259"/>
        <v/>
      </c>
      <c r="KE87" s="166" t="str">
        <f t="shared" si="260"/>
        <v/>
      </c>
      <c r="KF87" s="166" t="str">
        <f t="shared" si="261"/>
        <v/>
      </c>
      <c r="KG87" s="166" t="str">
        <f t="shared" si="262"/>
        <v/>
      </c>
      <c r="KH87" s="166" t="str">
        <f t="shared" si="263"/>
        <v/>
      </c>
      <c r="KI87" s="166" t="str">
        <f t="shared" si="264"/>
        <v/>
      </c>
      <c r="KJ87" s="166">
        <f t="shared" si="265"/>
        <v>3689000</v>
      </c>
      <c r="KK87" s="166" t="str">
        <f t="shared" si="266"/>
        <v/>
      </c>
      <c r="KL87" s="166" t="str">
        <f t="shared" si="267"/>
        <v/>
      </c>
      <c r="KM87" s="166" t="str">
        <f t="shared" si="268"/>
        <v/>
      </c>
      <c r="KN87" s="166" t="str">
        <f t="shared" si="269"/>
        <v/>
      </c>
      <c r="KO87" s="166" t="str">
        <f t="shared" si="270"/>
        <v/>
      </c>
      <c r="KP87" s="166" t="str">
        <f t="shared" si="271"/>
        <v/>
      </c>
      <c r="KQ87" s="166" t="str">
        <f t="shared" si="272"/>
        <v/>
      </c>
      <c r="KR87" s="166" t="str">
        <f t="shared" si="273"/>
        <v/>
      </c>
      <c r="KS87" s="166" t="str">
        <f t="shared" si="274"/>
        <v/>
      </c>
      <c r="KT87" s="166" t="str">
        <f t="shared" si="275"/>
        <v/>
      </c>
      <c r="KU87" s="166" t="str">
        <f t="shared" si="276"/>
        <v/>
      </c>
      <c r="KV87" s="166" t="str">
        <f t="shared" si="277"/>
        <v/>
      </c>
      <c r="KW87" s="166" t="str">
        <f t="shared" si="278"/>
        <v/>
      </c>
      <c r="KX87" s="166" t="str">
        <f t="shared" si="279"/>
        <v/>
      </c>
      <c r="KY87" s="166" t="str">
        <f t="shared" si="280"/>
        <v/>
      </c>
      <c r="KZ87" s="166">
        <f t="shared" si="281"/>
        <v>3296062</v>
      </c>
      <c r="LA87" s="166" t="str">
        <f t="shared" si="282"/>
        <v/>
      </c>
      <c r="LB87" s="166" t="str">
        <f t="shared" si="283"/>
        <v/>
      </c>
      <c r="LC87" s="166" t="str">
        <f t="shared" si="284"/>
        <v/>
      </c>
      <c r="LD87" s="166" t="str">
        <f t="shared" si="285"/>
        <v/>
      </c>
      <c r="LE87" s="166" t="str">
        <f t="shared" si="286"/>
        <v/>
      </c>
      <c r="LF87" s="166" t="str">
        <f t="shared" si="287"/>
        <v/>
      </c>
      <c r="LG87" s="166" t="str">
        <f t="shared" si="288"/>
        <v/>
      </c>
      <c r="LH87" s="166" t="str">
        <f t="shared" si="289"/>
        <v/>
      </c>
      <c r="LI87" s="166" t="str">
        <f t="shared" si="290"/>
        <v/>
      </c>
      <c r="LJ87" s="166" t="str">
        <f t="shared" si="291"/>
        <v/>
      </c>
      <c r="LK87" s="166" t="str">
        <f t="shared" si="292"/>
        <v/>
      </c>
      <c r="LL87" s="166" t="str">
        <f t="shared" si="293"/>
        <v/>
      </c>
      <c r="LM87" s="168">
        <f t="shared" si="294"/>
        <v>3296062</v>
      </c>
      <c r="LN87" s="115"/>
      <c r="LO87" s="115"/>
      <c r="LP87" s="115"/>
      <c r="LQ87" s="115"/>
      <c r="LR87" s="115"/>
      <c r="LS87" s="115"/>
      <c r="LT87" s="115"/>
      <c r="LU87" s="115"/>
      <c r="LV87" s="115"/>
      <c r="LW87" s="115"/>
      <c r="LX87" s="115">
        <v>61</v>
      </c>
      <c r="LY87" s="115"/>
      <c r="LZ87" s="115"/>
      <c r="MA87" s="115"/>
      <c r="MB87" s="115"/>
      <c r="MC87" s="115"/>
      <c r="MD87" s="115"/>
      <c r="ME87" s="115"/>
      <c r="MF87" s="115"/>
      <c r="MG87" s="115"/>
      <c r="MH87" s="115"/>
      <c r="MI87" s="115"/>
      <c r="MJ87" s="115"/>
      <c r="MK87" s="115"/>
      <c r="ML87" s="115"/>
      <c r="MM87" s="115"/>
      <c r="MN87" s="115">
        <v>24</v>
      </c>
      <c r="MO87" s="115"/>
      <c r="MP87" s="115"/>
      <c r="MQ87" s="115"/>
      <c r="MR87" s="115"/>
      <c r="MS87" s="115"/>
      <c r="MT87" s="115"/>
      <c r="MU87" s="115"/>
      <c r="MV87" s="115"/>
      <c r="MW87" s="115"/>
      <c r="MX87" s="115"/>
      <c r="MY87" s="115"/>
      <c r="MZ87" s="115"/>
      <c r="NA87" s="142"/>
      <c r="NB87" s="115">
        <f t="shared" si="295"/>
        <v>0</v>
      </c>
      <c r="NC87" s="115">
        <f t="shared" si="296"/>
        <v>0</v>
      </c>
      <c r="ND87" s="115">
        <f t="shared" si="297"/>
        <v>0</v>
      </c>
      <c r="NE87" s="115">
        <f t="shared" si="298"/>
        <v>0</v>
      </c>
      <c r="NF87" s="115">
        <f t="shared" si="299"/>
        <v>0</v>
      </c>
      <c r="NG87" s="115">
        <f t="shared" si="300"/>
        <v>0</v>
      </c>
      <c r="NH87" s="115">
        <f t="shared" si="301"/>
        <v>0</v>
      </c>
      <c r="NI87" s="115">
        <f t="shared" si="302"/>
        <v>0</v>
      </c>
      <c r="NJ87" s="115">
        <f t="shared" si="303"/>
        <v>0</v>
      </c>
      <c r="NK87" s="115">
        <f t="shared" si="304"/>
        <v>0</v>
      </c>
      <c r="NL87" s="115">
        <f t="shared" si="305"/>
        <v>55</v>
      </c>
      <c r="NM87" s="115">
        <f t="shared" si="306"/>
        <v>0</v>
      </c>
      <c r="NN87" s="115">
        <f t="shared" si="307"/>
        <v>0</v>
      </c>
      <c r="NO87" s="115">
        <f t="shared" si="308"/>
        <v>0</v>
      </c>
      <c r="NP87" s="115">
        <f t="shared" si="309"/>
        <v>0</v>
      </c>
      <c r="NQ87" s="115">
        <f t="shared" si="310"/>
        <v>0</v>
      </c>
      <c r="NR87" s="115">
        <f t="shared" si="311"/>
        <v>0</v>
      </c>
      <c r="NS87" s="115">
        <f t="shared" si="312"/>
        <v>0</v>
      </c>
      <c r="NT87" s="115">
        <f t="shared" si="313"/>
        <v>0</v>
      </c>
      <c r="NU87" s="115">
        <f t="shared" si="314"/>
        <v>0</v>
      </c>
      <c r="NV87" s="115">
        <f t="shared" si="315"/>
        <v>0</v>
      </c>
      <c r="NW87" s="115">
        <f t="shared" si="316"/>
        <v>0</v>
      </c>
      <c r="NX87" s="115">
        <f t="shared" si="317"/>
        <v>0</v>
      </c>
      <c r="NY87" s="115">
        <f t="shared" si="318"/>
        <v>0</v>
      </c>
      <c r="NZ87" s="115">
        <f t="shared" si="319"/>
        <v>0</v>
      </c>
      <c r="OA87" s="115">
        <f t="shared" si="320"/>
        <v>0</v>
      </c>
      <c r="OB87" s="115">
        <f t="shared" si="321"/>
        <v>0</v>
      </c>
      <c r="OC87" s="115">
        <f t="shared" si="322"/>
        <v>0</v>
      </c>
      <c r="OD87" s="115">
        <f t="shared" si="323"/>
        <v>0</v>
      </c>
      <c r="OE87" s="115">
        <f t="shared" si="324"/>
        <v>0</v>
      </c>
      <c r="OF87" s="115">
        <f t="shared" si="325"/>
        <v>0</v>
      </c>
      <c r="OG87" s="115">
        <f t="shared" si="326"/>
        <v>0</v>
      </c>
      <c r="OH87" s="115">
        <f t="shared" si="327"/>
        <v>0</v>
      </c>
      <c r="OI87" s="115">
        <f t="shared" si="328"/>
        <v>0</v>
      </c>
      <c r="OJ87" s="115">
        <f t="shared" si="329"/>
        <v>0</v>
      </c>
      <c r="OK87" s="115">
        <f t="shared" si="330"/>
        <v>0</v>
      </c>
      <c r="OL87" s="115">
        <f t="shared" si="331"/>
        <v>0</v>
      </c>
      <c r="OM87" s="115">
        <f t="shared" si="332"/>
        <v>0</v>
      </c>
      <c r="ON87" s="115">
        <f t="shared" si="333"/>
        <v>0</v>
      </c>
      <c r="OO87" s="142"/>
      <c r="OP87" s="170" t="str">
        <f t="shared" si="334"/>
        <v/>
      </c>
      <c r="OQ87" s="170" t="str">
        <f t="shared" si="335"/>
        <v/>
      </c>
      <c r="OR87" s="170" t="str">
        <f t="shared" si="336"/>
        <v/>
      </c>
      <c r="OS87" s="170" t="str">
        <f t="shared" si="337"/>
        <v/>
      </c>
      <c r="OT87" s="170" t="str">
        <f t="shared" si="338"/>
        <v/>
      </c>
      <c r="OU87" s="170" t="str">
        <f t="shared" si="339"/>
        <v/>
      </c>
      <c r="OV87" s="170" t="str">
        <f t="shared" si="340"/>
        <v/>
      </c>
      <c r="OW87" s="170" t="str">
        <f t="shared" si="341"/>
        <v/>
      </c>
      <c r="OX87" s="170" t="str">
        <f t="shared" si="342"/>
        <v/>
      </c>
      <c r="OY87" s="170" t="str">
        <f t="shared" si="343"/>
        <v/>
      </c>
      <c r="OZ87" s="170">
        <f t="shared" si="344"/>
        <v>40.206774193548384</v>
      </c>
      <c r="PA87" s="170" t="str">
        <f t="shared" si="345"/>
        <v/>
      </c>
      <c r="PB87" s="170" t="str">
        <f t="shared" si="346"/>
        <v/>
      </c>
      <c r="PC87" s="170" t="str">
        <f t="shared" si="347"/>
        <v/>
      </c>
      <c r="PD87" s="170" t="str">
        <f t="shared" si="348"/>
        <v/>
      </c>
      <c r="PE87" s="170" t="str">
        <f t="shared" si="349"/>
        <v/>
      </c>
      <c r="PF87" s="170" t="str">
        <f t="shared" si="350"/>
        <v/>
      </c>
      <c r="PG87" s="170" t="str">
        <f t="shared" si="351"/>
        <v/>
      </c>
      <c r="PH87" s="170" t="str">
        <f t="shared" si="352"/>
        <v/>
      </c>
      <c r="PI87" s="170" t="str">
        <f t="shared" si="353"/>
        <v/>
      </c>
      <c r="PJ87" s="170" t="str">
        <f t="shared" si="354"/>
        <v/>
      </c>
      <c r="PK87" s="170" t="str">
        <f t="shared" si="355"/>
        <v/>
      </c>
      <c r="PL87" s="170" t="str">
        <f t="shared" si="356"/>
        <v/>
      </c>
      <c r="PM87" s="170" t="str">
        <f t="shared" si="357"/>
        <v/>
      </c>
      <c r="PN87" s="170" t="str">
        <f t="shared" si="358"/>
        <v/>
      </c>
      <c r="PO87" s="170" t="str">
        <f t="shared" si="359"/>
        <v/>
      </c>
      <c r="PP87" s="170">
        <f t="shared" si="360"/>
        <v>45</v>
      </c>
      <c r="PQ87" s="170" t="str">
        <f t="shared" si="361"/>
        <v/>
      </c>
      <c r="PR87" s="170" t="str">
        <f t="shared" si="362"/>
        <v/>
      </c>
      <c r="PS87" s="170" t="str">
        <f t="shared" si="363"/>
        <v/>
      </c>
      <c r="PT87" s="170" t="str">
        <f t="shared" si="364"/>
        <v/>
      </c>
      <c r="PU87" s="170" t="str">
        <f t="shared" si="365"/>
        <v/>
      </c>
      <c r="PV87" s="170" t="str">
        <f t="shared" si="366"/>
        <v/>
      </c>
      <c r="PW87" s="170" t="str">
        <f t="shared" si="367"/>
        <v/>
      </c>
      <c r="PX87" s="170" t="str">
        <f t="shared" si="368"/>
        <v/>
      </c>
      <c r="PY87" s="170" t="str">
        <f t="shared" si="369"/>
        <v/>
      </c>
      <c r="PZ87" s="170" t="str">
        <f t="shared" si="370"/>
        <v/>
      </c>
      <c r="QA87" s="170" t="str">
        <f t="shared" si="371"/>
        <v/>
      </c>
      <c r="QB87" s="170" t="str">
        <f t="shared" si="372"/>
        <v/>
      </c>
      <c r="QC87" s="172"/>
      <c r="QD87" s="171" t="str">
        <f t="shared" si="373"/>
        <v/>
      </c>
      <c r="QE87" s="172" t="str">
        <f t="shared" si="374"/>
        <v/>
      </c>
      <c r="QF87" s="172" t="str">
        <f t="shared" si="375"/>
        <v/>
      </c>
      <c r="QG87" s="172" t="str">
        <f t="shared" si="376"/>
        <v/>
      </c>
      <c r="QH87" s="172" t="str">
        <f t="shared" si="377"/>
        <v/>
      </c>
      <c r="QI87" s="172" t="str">
        <f t="shared" si="378"/>
        <v/>
      </c>
      <c r="QJ87" s="172" t="str">
        <f t="shared" si="379"/>
        <v/>
      </c>
      <c r="QK87" s="172" t="str">
        <f t="shared" si="380"/>
        <v/>
      </c>
      <c r="QL87" s="172" t="str">
        <f t="shared" si="381"/>
        <v/>
      </c>
      <c r="QM87" s="172" t="str">
        <f t="shared" si="382"/>
        <v/>
      </c>
      <c r="QN87" s="172">
        <f t="shared" si="383"/>
        <v>95.206774193548384</v>
      </c>
      <c r="QO87" s="172" t="str">
        <f t="shared" si="384"/>
        <v/>
      </c>
      <c r="QP87" s="172" t="str">
        <f t="shared" si="385"/>
        <v/>
      </c>
      <c r="QQ87" s="172" t="str">
        <f t="shared" si="386"/>
        <v/>
      </c>
      <c r="QR87" s="172" t="str">
        <f t="shared" si="387"/>
        <v/>
      </c>
      <c r="QS87" s="172" t="str">
        <f t="shared" si="388"/>
        <v/>
      </c>
      <c r="QT87" s="172" t="str">
        <f t="shared" si="389"/>
        <v/>
      </c>
      <c r="QU87" s="172" t="str">
        <f t="shared" si="390"/>
        <v/>
      </c>
      <c r="QV87" s="172" t="str">
        <f t="shared" si="391"/>
        <v/>
      </c>
      <c r="QW87" s="172" t="str">
        <f t="shared" si="392"/>
        <v/>
      </c>
      <c r="QX87" s="172" t="str">
        <f t="shared" si="393"/>
        <v/>
      </c>
      <c r="QY87" s="172" t="str">
        <f t="shared" si="394"/>
        <v/>
      </c>
      <c r="QZ87" s="172" t="str">
        <f t="shared" si="395"/>
        <v/>
      </c>
      <c r="RA87" s="172" t="str">
        <f t="shared" si="396"/>
        <v/>
      </c>
      <c r="RB87" s="172" t="str">
        <f t="shared" si="397"/>
        <v/>
      </c>
      <c r="RC87" s="172" t="str">
        <f t="shared" si="398"/>
        <v/>
      </c>
      <c r="RD87" s="172">
        <f t="shared" si="399"/>
        <v>45</v>
      </c>
      <c r="RE87" s="172" t="str">
        <f t="shared" si="400"/>
        <v/>
      </c>
      <c r="RF87" s="172" t="str">
        <f t="shared" si="401"/>
        <v/>
      </c>
      <c r="RG87" s="172" t="str">
        <f t="shared" si="402"/>
        <v/>
      </c>
      <c r="RH87" s="172" t="str">
        <f t="shared" si="403"/>
        <v/>
      </c>
      <c r="RI87" s="172" t="str">
        <f t="shared" si="404"/>
        <v/>
      </c>
      <c r="RJ87" s="172" t="str">
        <f t="shared" si="405"/>
        <v/>
      </c>
      <c r="RK87" s="172" t="str">
        <f t="shared" si="406"/>
        <v/>
      </c>
      <c r="RL87" s="172" t="str">
        <f t="shared" si="407"/>
        <v/>
      </c>
      <c r="RM87" s="172" t="str">
        <f t="shared" si="408"/>
        <v/>
      </c>
      <c r="RN87" s="172" t="str">
        <f t="shared" si="409"/>
        <v/>
      </c>
      <c r="RO87" s="172" t="str">
        <f t="shared" si="410"/>
        <v/>
      </c>
      <c r="RP87" s="172" t="str">
        <f t="shared" si="411"/>
        <v/>
      </c>
      <c r="RQ87" s="173">
        <f t="shared" si="412"/>
        <v>95.206774193548384</v>
      </c>
      <c r="RR87" s="21" t="str">
        <f t="shared" si="413"/>
        <v/>
      </c>
      <c r="RS87" s="21" t="str">
        <f t="shared" si="414"/>
        <v>Cesar Tabares L y  Compañía Ltda -  CTL COMPANY</v>
      </c>
      <c r="RT87" s="21" t="str">
        <f t="shared" si="415"/>
        <v/>
      </c>
      <c r="RU87" s="21" t="str">
        <f t="shared" si="416"/>
        <v/>
      </c>
      <c r="RV87" s="21" t="str">
        <f t="shared" si="417"/>
        <v/>
      </c>
      <c r="RW87" s="21" t="str">
        <f t="shared" si="418"/>
        <v/>
      </c>
      <c r="RX87" s="174" t="str">
        <f t="shared" si="419"/>
        <v>Cesar Tabares L y  Compañía Ltda -  CTL COMPANY</v>
      </c>
      <c r="RY87" s="175" t="str">
        <f t="shared" si="420"/>
        <v/>
      </c>
      <c r="RZ87" s="175">
        <f t="shared" si="421"/>
        <v>3689000</v>
      </c>
      <c r="SA87" s="175" t="str">
        <f t="shared" si="422"/>
        <v/>
      </c>
      <c r="SB87" s="175" t="str">
        <f t="shared" si="423"/>
        <v/>
      </c>
      <c r="SC87" s="175" t="str">
        <f t="shared" si="424"/>
        <v/>
      </c>
      <c r="SD87" s="175" t="str">
        <f t="shared" si="425"/>
        <v/>
      </c>
      <c r="SE87" s="175">
        <f t="shared" si="426"/>
        <v>3689000</v>
      </c>
      <c r="SF87" s="176"/>
    </row>
    <row r="88" spans="1:500" ht="49.5" hidden="1" customHeight="1">
      <c r="A88" s="75">
        <v>78</v>
      </c>
      <c r="B88" s="83" t="s">
        <v>227</v>
      </c>
      <c r="C88" s="98" t="s">
        <v>263</v>
      </c>
      <c r="D88" s="84" t="s">
        <v>264</v>
      </c>
      <c r="E88" s="76" t="s">
        <v>265</v>
      </c>
      <c r="F88" s="90">
        <v>4</v>
      </c>
      <c r="G88" s="106">
        <v>29914339</v>
      </c>
      <c r="H88" s="109" t="s">
        <v>369</v>
      </c>
      <c r="I88" s="109" t="s">
        <v>369</v>
      </c>
      <c r="J88" s="109" t="s">
        <v>369</v>
      </c>
      <c r="K88" s="109" t="s">
        <v>369</v>
      </c>
      <c r="L88" s="109" t="s">
        <v>369</v>
      </c>
      <c r="M88" s="109" t="s">
        <v>369</v>
      </c>
      <c r="N88" s="109" t="s">
        <v>369</v>
      </c>
      <c r="O88" s="109" t="s">
        <v>369</v>
      </c>
      <c r="P88" s="109" t="s">
        <v>369</v>
      </c>
      <c r="Q88" s="109" t="s">
        <v>369</v>
      </c>
      <c r="R88" s="109" t="s">
        <v>369</v>
      </c>
      <c r="S88" s="109" t="s">
        <v>369</v>
      </c>
      <c r="T88" s="109" t="s">
        <v>369</v>
      </c>
      <c r="U88" s="109" t="s">
        <v>369</v>
      </c>
      <c r="V88" s="109" t="s">
        <v>369</v>
      </c>
      <c r="W88" s="109" t="s">
        <v>369</v>
      </c>
      <c r="X88" s="109" t="s">
        <v>369</v>
      </c>
      <c r="Y88" s="109" t="s">
        <v>369</v>
      </c>
      <c r="Z88" s="110">
        <v>24514000</v>
      </c>
      <c r="AA88" s="109" t="s">
        <v>369</v>
      </c>
      <c r="AB88" s="109" t="s">
        <v>369</v>
      </c>
      <c r="AC88" s="109" t="s">
        <v>369</v>
      </c>
      <c r="AD88" s="109" t="s">
        <v>369</v>
      </c>
      <c r="AE88" s="109" t="s">
        <v>369</v>
      </c>
      <c r="AF88" s="109" t="s">
        <v>369</v>
      </c>
      <c r="AG88" s="109" t="s">
        <v>369</v>
      </c>
      <c r="AH88" s="109" t="s">
        <v>369</v>
      </c>
      <c r="AI88" s="109" t="s">
        <v>369</v>
      </c>
      <c r="AJ88" s="109" t="s">
        <v>369</v>
      </c>
      <c r="AK88" s="109" t="s">
        <v>369</v>
      </c>
      <c r="AL88" s="109" t="s">
        <v>369</v>
      </c>
      <c r="AM88" s="109" t="s">
        <v>369</v>
      </c>
      <c r="AN88" s="109" t="s">
        <v>369</v>
      </c>
      <c r="AO88" s="109" t="s">
        <v>369</v>
      </c>
      <c r="AP88" s="109" t="s">
        <v>369</v>
      </c>
      <c r="AQ88" s="109" t="s">
        <v>369</v>
      </c>
      <c r="AR88" s="109" t="s">
        <v>369</v>
      </c>
      <c r="AS88" s="109" t="s">
        <v>369</v>
      </c>
      <c r="AT88" s="109" t="s">
        <v>369</v>
      </c>
      <c r="AU88" s="144"/>
      <c r="AV88" s="130" t="s">
        <v>111</v>
      </c>
      <c r="AW88" s="130" t="s">
        <v>111</v>
      </c>
      <c r="AX88" s="130" t="s">
        <v>111</v>
      </c>
      <c r="AY88" s="130" t="s">
        <v>111</v>
      </c>
      <c r="AZ88" s="130" t="s">
        <v>111</v>
      </c>
      <c r="BA88" s="130" t="s">
        <v>111</v>
      </c>
      <c r="BB88" s="130" t="s">
        <v>111</v>
      </c>
      <c r="BC88" s="130" t="s">
        <v>115</v>
      </c>
      <c r="BD88" s="130" t="s">
        <v>111</v>
      </c>
      <c r="BE88" s="130" t="s">
        <v>111</v>
      </c>
      <c r="BF88" s="130" t="s">
        <v>111</v>
      </c>
      <c r="BG88" s="130" t="s">
        <v>111</v>
      </c>
      <c r="BH88" s="130" t="s">
        <v>115</v>
      </c>
      <c r="BI88" s="130" t="s">
        <v>111</v>
      </c>
      <c r="BJ88" s="130" t="s">
        <v>111</v>
      </c>
      <c r="BK88" s="130" t="s">
        <v>111</v>
      </c>
      <c r="BL88" s="130" t="s">
        <v>115</v>
      </c>
      <c r="BM88" s="130" t="s">
        <v>115</v>
      </c>
      <c r="BN88" s="130" t="s">
        <v>111</v>
      </c>
      <c r="BO88" s="130" t="s">
        <v>115</v>
      </c>
      <c r="BP88" s="130" t="s">
        <v>111</v>
      </c>
      <c r="BQ88" s="130" t="s">
        <v>111</v>
      </c>
      <c r="BR88" s="130" t="s">
        <v>111</v>
      </c>
      <c r="BS88" s="130" t="s">
        <v>111</v>
      </c>
      <c r="BT88" s="130" t="s">
        <v>111</v>
      </c>
      <c r="BU88" s="130" t="s">
        <v>111</v>
      </c>
      <c r="BV88" s="130" t="s">
        <v>111</v>
      </c>
      <c r="BW88" s="130" t="s">
        <v>111</v>
      </c>
      <c r="BX88" s="130" t="s">
        <v>111</v>
      </c>
      <c r="BY88" s="130" t="s">
        <v>115</v>
      </c>
      <c r="BZ88" s="130" t="s">
        <v>111</v>
      </c>
      <c r="CA88" s="130" t="s">
        <v>111</v>
      </c>
      <c r="CB88" s="130" t="s">
        <v>111</v>
      </c>
      <c r="CC88" s="130" t="s">
        <v>111</v>
      </c>
      <c r="CD88" s="130" t="s">
        <v>111</v>
      </c>
      <c r="CE88" s="130" t="s">
        <v>111</v>
      </c>
      <c r="CF88" s="130" t="s">
        <v>111</v>
      </c>
      <c r="CG88" s="130" t="s">
        <v>111</v>
      </c>
      <c r="CH88" s="130" t="s">
        <v>111</v>
      </c>
      <c r="CI88" s="131" t="s">
        <v>111</v>
      </c>
      <c r="CJ88" s="131" t="s">
        <v>111</v>
      </c>
      <c r="CK88" s="131" t="s">
        <v>111</v>
      </c>
      <c r="CL88" s="131" t="s">
        <v>111</v>
      </c>
      <c r="CM88" s="131" t="s">
        <v>111</v>
      </c>
      <c r="CN88" s="131" t="s">
        <v>111</v>
      </c>
      <c r="CO88" s="131" t="s">
        <v>111</v>
      </c>
      <c r="CP88" s="131" t="s">
        <v>111</v>
      </c>
      <c r="CQ88" s="131" t="s">
        <v>111</v>
      </c>
      <c r="CR88" s="131" t="s">
        <v>111</v>
      </c>
      <c r="CS88" s="131" t="s">
        <v>111</v>
      </c>
      <c r="CT88" s="131" t="s">
        <v>111</v>
      </c>
      <c r="CU88" s="131" t="s">
        <v>115</v>
      </c>
      <c r="CV88" s="131" t="s">
        <v>111</v>
      </c>
      <c r="CW88" s="131" t="s">
        <v>111</v>
      </c>
      <c r="CX88" s="131" t="s">
        <v>111</v>
      </c>
      <c r="CY88" s="131" t="s">
        <v>111</v>
      </c>
      <c r="CZ88" s="131" t="s">
        <v>111</v>
      </c>
      <c r="DA88" s="131" t="s">
        <v>111</v>
      </c>
      <c r="DB88" s="131" t="s">
        <v>111</v>
      </c>
      <c r="DC88" s="131" t="s">
        <v>111</v>
      </c>
      <c r="DD88" s="131" t="s">
        <v>111</v>
      </c>
      <c r="DE88" s="131" t="s">
        <v>111</v>
      </c>
      <c r="DF88" s="131" t="s">
        <v>111</v>
      </c>
      <c r="DG88" s="131" t="s">
        <v>115</v>
      </c>
      <c r="DH88" s="131" t="s">
        <v>111</v>
      </c>
      <c r="DI88" s="131" t="s">
        <v>111</v>
      </c>
      <c r="DJ88" s="131" t="s">
        <v>115</v>
      </c>
      <c r="DK88" s="131" t="s">
        <v>111</v>
      </c>
      <c r="DL88" s="131" t="s">
        <v>111</v>
      </c>
      <c r="DM88" s="131" t="s">
        <v>111</v>
      </c>
      <c r="DN88" s="131" t="s">
        <v>111</v>
      </c>
      <c r="DO88" s="131" t="s">
        <v>111</v>
      </c>
      <c r="DP88" s="131" t="s">
        <v>111</v>
      </c>
      <c r="DQ88" s="131" t="s">
        <v>111</v>
      </c>
      <c r="DR88" s="131" t="s">
        <v>111</v>
      </c>
      <c r="DS88" s="131" t="s">
        <v>111</v>
      </c>
      <c r="DT88" s="131" t="s">
        <v>111</v>
      </c>
      <c r="DU88" s="131" t="s">
        <v>111</v>
      </c>
      <c r="DV88" s="132" t="s">
        <v>111</v>
      </c>
      <c r="DW88" s="132" t="s">
        <v>111</v>
      </c>
      <c r="DX88" s="132" t="s">
        <v>111</v>
      </c>
      <c r="DY88" s="132" t="s">
        <v>111</v>
      </c>
      <c r="DZ88" s="132" t="s">
        <v>111</v>
      </c>
      <c r="EA88" s="132" t="s">
        <v>111</v>
      </c>
      <c r="EB88" s="132" t="s">
        <v>111</v>
      </c>
      <c r="EC88" s="132" t="s">
        <v>111</v>
      </c>
      <c r="ED88" s="132" t="s">
        <v>111</v>
      </c>
      <c r="EE88" s="132" t="s">
        <v>111</v>
      </c>
      <c r="EF88" s="132" t="s">
        <v>111</v>
      </c>
      <c r="EG88" s="132" t="s">
        <v>111</v>
      </c>
      <c r="EH88" s="132" t="s">
        <v>111</v>
      </c>
      <c r="EI88" s="132" t="s">
        <v>111</v>
      </c>
      <c r="EJ88" s="132" t="s">
        <v>111</v>
      </c>
      <c r="EK88" s="132" t="s">
        <v>111</v>
      </c>
      <c r="EL88" s="132" t="s">
        <v>111</v>
      </c>
      <c r="EM88" s="132" t="s">
        <v>111</v>
      </c>
      <c r="EN88" s="132" t="s">
        <v>111</v>
      </c>
      <c r="EO88" s="132" t="s">
        <v>111</v>
      </c>
      <c r="EP88" s="132" t="s">
        <v>111</v>
      </c>
      <c r="EQ88" s="132" t="s">
        <v>111</v>
      </c>
      <c r="ER88" s="132" t="s">
        <v>111</v>
      </c>
      <c r="ES88" s="132" t="s">
        <v>111</v>
      </c>
      <c r="ET88" s="132" t="s">
        <v>115</v>
      </c>
      <c r="EU88" s="132" t="s">
        <v>111</v>
      </c>
      <c r="EV88" s="132" t="s">
        <v>111</v>
      </c>
      <c r="EW88" s="132" t="s">
        <v>111</v>
      </c>
      <c r="EX88" s="132" t="s">
        <v>111</v>
      </c>
      <c r="EY88" s="132" t="s">
        <v>115</v>
      </c>
      <c r="EZ88" s="132" t="s">
        <v>111</v>
      </c>
      <c r="FA88" s="132" t="s">
        <v>111</v>
      </c>
      <c r="FB88" s="132" t="s">
        <v>111</v>
      </c>
      <c r="FC88" s="132" t="s">
        <v>111</v>
      </c>
      <c r="FD88" s="132" t="s">
        <v>111</v>
      </c>
      <c r="FE88" s="132" t="s">
        <v>111</v>
      </c>
      <c r="FF88" s="132" t="s">
        <v>111</v>
      </c>
      <c r="FG88" s="132" t="s">
        <v>111</v>
      </c>
      <c r="FH88" s="132" t="s">
        <v>111</v>
      </c>
      <c r="FI88" s="136"/>
      <c r="FJ88" s="138" t="str">
        <f t="shared" si="216"/>
        <v>CUMPLE</v>
      </c>
      <c r="FK88" s="138" t="str">
        <f t="shared" si="217"/>
        <v>CUMPLE</v>
      </c>
      <c r="FL88" s="138" t="str">
        <f t="shared" si="218"/>
        <v>CUMPLE</v>
      </c>
      <c r="FM88" s="138" t="str">
        <f t="shared" si="219"/>
        <v>CUMPLE</v>
      </c>
      <c r="FN88" s="138" t="str">
        <f t="shared" si="220"/>
        <v>CUMPLE</v>
      </c>
      <c r="FO88" s="138" t="str">
        <f t="shared" si="221"/>
        <v>CUMPLE</v>
      </c>
      <c r="FP88" s="138" t="str">
        <f t="shared" si="222"/>
        <v>CUMPLE</v>
      </c>
      <c r="FQ88" s="138" t="str">
        <f t="shared" si="223"/>
        <v>NO CUMPLE</v>
      </c>
      <c r="FR88" s="138" t="str">
        <f t="shared" si="224"/>
        <v>CUMPLE</v>
      </c>
      <c r="FS88" s="138" t="str">
        <f t="shared" si="225"/>
        <v>CUMPLE</v>
      </c>
      <c r="FT88" s="138" t="str">
        <f t="shared" si="226"/>
        <v>CUMPLE</v>
      </c>
      <c r="FU88" s="138" t="str">
        <f t="shared" si="227"/>
        <v>CUMPLE</v>
      </c>
      <c r="FV88" s="138" t="str">
        <f t="shared" si="228"/>
        <v>NO CUMPLE</v>
      </c>
      <c r="FW88" s="138" t="str">
        <f t="shared" si="229"/>
        <v>CUMPLE</v>
      </c>
      <c r="FX88" s="138" t="str">
        <f t="shared" si="230"/>
        <v>CUMPLE</v>
      </c>
      <c r="FY88" s="138" t="str">
        <f t="shared" si="231"/>
        <v>CUMPLE</v>
      </c>
      <c r="FZ88" s="138" t="str">
        <f t="shared" si="232"/>
        <v>NO CUMPLE</v>
      </c>
      <c r="GA88" s="138" t="str">
        <f t="shared" si="233"/>
        <v>NO CUMPLE</v>
      </c>
      <c r="GB88" s="138" t="str">
        <f t="shared" si="234"/>
        <v>CUMPLE</v>
      </c>
      <c r="GC88" s="138" t="str">
        <f t="shared" si="235"/>
        <v>NO CUMPLE</v>
      </c>
      <c r="GD88" s="138" t="str">
        <f t="shared" si="236"/>
        <v>CUMPLE</v>
      </c>
      <c r="GE88" s="138" t="str">
        <f t="shared" si="237"/>
        <v>CUMPLE</v>
      </c>
      <c r="GF88" s="138" t="str">
        <f t="shared" si="238"/>
        <v>CUMPLE</v>
      </c>
      <c r="GG88" s="138" t="str">
        <f t="shared" si="239"/>
        <v>CUMPLE</v>
      </c>
      <c r="GH88" s="138" t="str">
        <f t="shared" si="240"/>
        <v>NO CUMPLE</v>
      </c>
      <c r="GI88" s="138" t="str">
        <f t="shared" si="241"/>
        <v>CUMPLE</v>
      </c>
      <c r="GJ88" s="138" t="str">
        <f t="shared" si="242"/>
        <v>CUMPLE</v>
      </c>
      <c r="GK88" s="138" t="str">
        <f t="shared" si="243"/>
        <v>NO CUMPLE</v>
      </c>
      <c r="GL88" s="138" t="str">
        <f t="shared" si="244"/>
        <v>CUMPLE</v>
      </c>
      <c r="GM88" s="138" t="str">
        <f t="shared" si="245"/>
        <v>NO CUMPLE</v>
      </c>
      <c r="GN88" s="138" t="str">
        <f t="shared" si="246"/>
        <v>CUMPLE</v>
      </c>
      <c r="GO88" s="138" t="str">
        <f t="shared" si="247"/>
        <v>CUMPLE</v>
      </c>
      <c r="GP88" s="138" t="str">
        <f t="shared" si="248"/>
        <v>CUMPLE</v>
      </c>
      <c r="GQ88" s="138" t="str">
        <f t="shared" si="249"/>
        <v>CUMPLE</v>
      </c>
      <c r="GR88" s="138" t="str">
        <f t="shared" si="250"/>
        <v>CUMPLE</v>
      </c>
      <c r="GS88" s="138" t="str">
        <f t="shared" si="251"/>
        <v>CUMPLE</v>
      </c>
      <c r="GT88" s="138" t="str">
        <f t="shared" si="252"/>
        <v>CUMPLE</v>
      </c>
      <c r="GU88" s="138" t="str">
        <f t="shared" si="253"/>
        <v>CUMPLE</v>
      </c>
      <c r="GV88" s="138" t="str">
        <f t="shared" si="254"/>
        <v>CUMPLE</v>
      </c>
      <c r="GW88" s="141"/>
      <c r="GX88" s="124" t="s">
        <v>369</v>
      </c>
      <c r="GY88" s="124" t="s">
        <v>369</v>
      </c>
      <c r="GZ88" s="124" t="s">
        <v>369</v>
      </c>
      <c r="HA88" s="124" t="s">
        <v>369</v>
      </c>
      <c r="HB88" s="124" t="s">
        <v>369</v>
      </c>
      <c r="HC88" s="124" t="s">
        <v>369</v>
      </c>
      <c r="HD88" s="124" t="s">
        <v>369</v>
      </c>
      <c r="HE88" s="124" t="s">
        <v>369</v>
      </c>
      <c r="HF88" s="124" t="s">
        <v>369</v>
      </c>
      <c r="HG88" s="124" t="s">
        <v>369</v>
      </c>
      <c r="HH88" s="124" t="s">
        <v>369</v>
      </c>
      <c r="HI88" s="124" t="s">
        <v>369</v>
      </c>
      <c r="HJ88" s="124" t="s">
        <v>369</v>
      </c>
      <c r="HK88" s="124" t="s">
        <v>369</v>
      </c>
      <c r="HL88" s="124" t="s">
        <v>369</v>
      </c>
      <c r="HM88" s="124" t="s">
        <v>369</v>
      </c>
      <c r="HN88" s="124" t="s">
        <v>369</v>
      </c>
      <c r="HO88" s="124" t="s">
        <v>369</v>
      </c>
      <c r="HP88" s="124" t="s">
        <v>111</v>
      </c>
      <c r="HQ88" s="124" t="s">
        <v>369</v>
      </c>
      <c r="HR88" s="124" t="s">
        <v>369</v>
      </c>
      <c r="HS88" s="124" t="s">
        <v>369</v>
      </c>
      <c r="HT88" s="124" t="s">
        <v>369</v>
      </c>
      <c r="HU88" s="124" t="s">
        <v>369</v>
      </c>
      <c r="HV88" s="124" t="s">
        <v>369</v>
      </c>
      <c r="HW88" s="124" t="s">
        <v>369</v>
      </c>
      <c r="HX88" s="124" t="s">
        <v>369</v>
      </c>
      <c r="HY88" s="124" t="s">
        <v>369</v>
      </c>
      <c r="HZ88" s="124" t="s">
        <v>369</v>
      </c>
      <c r="IA88" s="124" t="s">
        <v>369</v>
      </c>
      <c r="IB88" s="124" t="s">
        <v>369</v>
      </c>
      <c r="IC88" s="124" t="s">
        <v>369</v>
      </c>
      <c r="ID88" s="124" t="s">
        <v>369</v>
      </c>
      <c r="IE88" s="124" t="s">
        <v>369</v>
      </c>
      <c r="IF88" s="124" t="s">
        <v>369</v>
      </c>
      <c r="IG88" s="124" t="s">
        <v>369</v>
      </c>
      <c r="IH88" s="124" t="s">
        <v>369</v>
      </c>
      <c r="II88" s="124" t="s">
        <v>369</v>
      </c>
      <c r="IJ88" s="124" t="s">
        <v>369</v>
      </c>
      <c r="IK88" s="142"/>
      <c r="IL88" s="154" t="s">
        <v>369</v>
      </c>
      <c r="IM88" s="154" t="s">
        <v>369</v>
      </c>
      <c r="IN88" s="154" t="s">
        <v>369</v>
      </c>
      <c r="IO88" s="154" t="s">
        <v>369</v>
      </c>
      <c r="IP88" s="154" t="s">
        <v>369</v>
      </c>
      <c r="IQ88" s="154" t="s">
        <v>369</v>
      </c>
      <c r="IR88" s="154" t="s">
        <v>369</v>
      </c>
      <c r="IS88" s="154" t="s">
        <v>369</v>
      </c>
      <c r="IT88" s="154" t="s">
        <v>369</v>
      </c>
      <c r="IU88" s="154" t="s">
        <v>369</v>
      </c>
      <c r="IV88" s="154" t="s">
        <v>369</v>
      </c>
      <c r="IW88" s="154" t="s">
        <v>369</v>
      </c>
      <c r="IX88" s="154" t="s">
        <v>369</v>
      </c>
      <c r="IY88" s="154" t="s">
        <v>369</v>
      </c>
      <c r="IZ88" s="154" t="s">
        <v>369</v>
      </c>
      <c r="JA88" s="154" t="s">
        <v>369</v>
      </c>
      <c r="JB88" s="154" t="s">
        <v>369</v>
      </c>
      <c r="JC88" s="154" t="s">
        <v>369</v>
      </c>
      <c r="JD88" s="159" t="s">
        <v>111</v>
      </c>
      <c r="JE88" s="154" t="s">
        <v>369</v>
      </c>
      <c r="JF88" s="154" t="s">
        <v>369</v>
      </c>
      <c r="JG88" s="154" t="s">
        <v>369</v>
      </c>
      <c r="JH88" s="154" t="s">
        <v>369</v>
      </c>
      <c r="JI88" s="154" t="s">
        <v>369</v>
      </c>
      <c r="JJ88" s="154" t="s">
        <v>369</v>
      </c>
      <c r="JK88" s="154" t="s">
        <v>369</v>
      </c>
      <c r="JL88" s="154" t="s">
        <v>369</v>
      </c>
      <c r="JM88" s="154" t="s">
        <v>369</v>
      </c>
      <c r="JN88" s="154" t="s">
        <v>369</v>
      </c>
      <c r="JO88" s="154" t="s">
        <v>369</v>
      </c>
      <c r="JP88" s="154" t="s">
        <v>369</v>
      </c>
      <c r="JQ88" s="154" t="s">
        <v>369</v>
      </c>
      <c r="JR88" s="154" t="s">
        <v>369</v>
      </c>
      <c r="JS88" s="154" t="s">
        <v>369</v>
      </c>
      <c r="JT88" s="154" t="s">
        <v>369</v>
      </c>
      <c r="JU88" s="154" t="s">
        <v>369</v>
      </c>
      <c r="JV88" s="154" t="s">
        <v>369</v>
      </c>
      <c r="JW88" s="154" t="s">
        <v>369</v>
      </c>
      <c r="JX88" s="154" t="s">
        <v>369</v>
      </c>
      <c r="JY88" s="164"/>
      <c r="JZ88" s="166" t="str">
        <f t="shared" si="255"/>
        <v/>
      </c>
      <c r="KA88" s="166" t="str">
        <f t="shared" si="256"/>
        <v/>
      </c>
      <c r="KB88" s="166" t="str">
        <f t="shared" si="257"/>
        <v/>
      </c>
      <c r="KC88" s="166" t="str">
        <f t="shared" si="258"/>
        <v/>
      </c>
      <c r="KD88" s="166" t="str">
        <f t="shared" si="259"/>
        <v/>
      </c>
      <c r="KE88" s="166" t="str">
        <f t="shared" si="260"/>
        <v/>
      </c>
      <c r="KF88" s="166" t="str">
        <f t="shared" si="261"/>
        <v/>
      </c>
      <c r="KG88" s="166" t="str">
        <f t="shared" si="262"/>
        <v/>
      </c>
      <c r="KH88" s="166" t="str">
        <f t="shared" si="263"/>
        <v/>
      </c>
      <c r="KI88" s="166" t="str">
        <f t="shared" si="264"/>
        <v/>
      </c>
      <c r="KJ88" s="166" t="str">
        <f t="shared" si="265"/>
        <v/>
      </c>
      <c r="KK88" s="166" t="str">
        <f t="shared" si="266"/>
        <v/>
      </c>
      <c r="KL88" s="166" t="str">
        <f t="shared" si="267"/>
        <v/>
      </c>
      <c r="KM88" s="166" t="str">
        <f t="shared" si="268"/>
        <v/>
      </c>
      <c r="KN88" s="166" t="str">
        <f t="shared" si="269"/>
        <v/>
      </c>
      <c r="KO88" s="166" t="str">
        <f t="shared" si="270"/>
        <v/>
      </c>
      <c r="KP88" s="166" t="str">
        <f t="shared" si="271"/>
        <v/>
      </c>
      <c r="KQ88" s="166" t="str">
        <f t="shared" si="272"/>
        <v/>
      </c>
      <c r="KR88" s="166">
        <f t="shared" si="273"/>
        <v>24514000</v>
      </c>
      <c r="KS88" s="166" t="str">
        <f t="shared" si="274"/>
        <v/>
      </c>
      <c r="KT88" s="166" t="str">
        <f t="shared" si="275"/>
        <v/>
      </c>
      <c r="KU88" s="166" t="str">
        <f t="shared" si="276"/>
        <v/>
      </c>
      <c r="KV88" s="166" t="str">
        <f t="shared" si="277"/>
        <v/>
      </c>
      <c r="KW88" s="166" t="str">
        <f t="shared" si="278"/>
        <v/>
      </c>
      <c r="KX88" s="166" t="str">
        <f t="shared" si="279"/>
        <v/>
      </c>
      <c r="KY88" s="166" t="str">
        <f t="shared" si="280"/>
        <v/>
      </c>
      <c r="KZ88" s="166" t="str">
        <f t="shared" si="281"/>
        <v/>
      </c>
      <c r="LA88" s="166" t="str">
        <f t="shared" si="282"/>
        <v/>
      </c>
      <c r="LB88" s="166" t="str">
        <f t="shared" si="283"/>
        <v/>
      </c>
      <c r="LC88" s="166" t="str">
        <f t="shared" si="284"/>
        <v/>
      </c>
      <c r="LD88" s="166" t="str">
        <f t="shared" si="285"/>
        <v/>
      </c>
      <c r="LE88" s="166" t="str">
        <f t="shared" si="286"/>
        <v/>
      </c>
      <c r="LF88" s="166" t="str">
        <f t="shared" si="287"/>
        <v/>
      </c>
      <c r="LG88" s="166" t="str">
        <f t="shared" si="288"/>
        <v/>
      </c>
      <c r="LH88" s="166" t="str">
        <f t="shared" si="289"/>
        <v/>
      </c>
      <c r="LI88" s="166" t="str">
        <f t="shared" si="290"/>
        <v/>
      </c>
      <c r="LJ88" s="166" t="str">
        <f t="shared" si="291"/>
        <v/>
      </c>
      <c r="LK88" s="166" t="str">
        <f t="shared" si="292"/>
        <v/>
      </c>
      <c r="LL88" s="166" t="str">
        <f t="shared" si="293"/>
        <v/>
      </c>
      <c r="LM88" s="168">
        <f t="shared" si="294"/>
        <v>24514000</v>
      </c>
      <c r="LN88" s="115"/>
      <c r="LO88" s="115"/>
      <c r="LP88" s="115"/>
      <c r="LQ88" s="115"/>
      <c r="LR88" s="115"/>
      <c r="LS88" s="115"/>
      <c r="LT88" s="115"/>
      <c r="LU88" s="115"/>
      <c r="LV88" s="115"/>
      <c r="LW88" s="115"/>
      <c r="LX88" s="115"/>
      <c r="LY88" s="115"/>
      <c r="LZ88" s="115"/>
      <c r="MA88" s="115"/>
      <c r="MB88" s="115"/>
      <c r="MC88" s="115"/>
      <c r="MD88" s="115"/>
      <c r="ME88" s="115"/>
      <c r="MF88" s="115">
        <v>61</v>
      </c>
      <c r="MG88" s="115"/>
      <c r="MH88" s="115"/>
      <c r="MI88" s="115"/>
      <c r="MJ88" s="115"/>
      <c r="MK88" s="115"/>
      <c r="ML88" s="115"/>
      <c r="MM88" s="115"/>
      <c r="MN88" s="115"/>
      <c r="MO88" s="115"/>
      <c r="MP88" s="115"/>
      <c r="MQ88" s="115"/>
      <c r="MR88" s="115"/>
      <c r="MS88" s="115"/>
      <c r="MT88" s="115"/>
      <c r="MU88" s="115"/>
      <c r="MV88" s="115"/>
      <c r="MW88" s="115"/>
      <c r="MX88" s="115"/>
      <c r="MY88" s="115"/>
      <c r="MZ88" s="115"/>
      <c r="NA88" s="142"/>
      <c r="NB88" s="115">
        <f t="shared" si="295"/>
        <v>0</v>
      </c>
      <c r="NC88" s="115">
        <f t="shared" si="296"/>
        <v>0</v>
      </c>
      <c r="ND88" s="115">
        <f t="shared" si="297"/>
        <v>0</v>
      </c>
      <c r="NE88" s="115">
        <f t="shared" si="298"/>
        <v>0</v>
      </c>
      <c r="NF88" s="115">
        <f t="shared" si="299"/>
        <v>0</v>
      </c>
      <c r="NG88" s="115">
        <f t="shared" si="300"/>
        <v>0</v>
      </c>
      <c r="NH88" s="115">
        <f t="shared" si="301"/>
        <v>0</v>
      </c>
      <c r="NI88" s="115">
        <f t="shared" si="302"/>
        <v>0</v>
      </c>
      <c r="NJ88" s="115">
        <f t="shared" si="303"/>
        <v>0</v>
      </c>
      <c r="NK88" s="115">
        <f t="shared" si="304"/>
        <v>0</v>
      </c>
      <c r="NL88" s="115">
        <f t="shared" si="305"/>
        <v>0</v>
      </c>
      <c r="NM88" s="115">
        <f t="shared" si="306"/>
        <v>0</v>
      </c>
      <c r="NN88" s="115">
        <f t="shared" si="307"/>
        <v>0</v>
      </c>
      <c r="NO88" s="115">
        <f t="shared" si="308"/>
        <v>0</v>
      </c>
      <c r="NP88" s="115">
        <f t="shared" si="309"/>
        <v>0</v>
      </c>
      <c r="NQ88" s="115">
        <f t="shared" si="310"/>
        <v>0</v>
      </c>
      <c r="NR88" s="115">
        <f t="shared" si="311"/>
        <v>0</v>
      </c>
      <c r="NS88" s="115">
        <f t="shared" si="312"/>
        <v>0</v>
      </c>
      <c r="NT88" s="115">
        <f t="shared" si="313"/>
        <v>55</v>
      </c>
      <c r="NU88" s="115">
        <f t="shared" si="314"/>
        <v>0</v>
      </c>
      <c r="NV88" s="115">
        <f t="shared" si="315"/>
        <v>0</v>
      </c>
      <c r="NW88" s="115">
        <f t="shared" si="316"/>
        <v>0</v>
      </c>
      <c r="NX88" s="115">
        <f t="shared" si="317"/>
        <v>0</v>
      </c>
      <c r="NY88" s="115">
        <f t="shared" si="318"/>
        <v>0</v>
      </c>
      <c r="NZ88" s="115">
        <f t="shared" si="319"/>
        <v>0</v>
      </c>
      <c r="OA88" s="115">
        <f t="shared" si="320"/>
        <v>0</v>
      </c>
      <c r="OB88" s="115">
        <f t="shared" si="321"/>
        <v>0</v>
      </c>
      <c r="OC88" s="115">
        <f t="shared" si="322"/>
        <v>0</v>
      </c>
      <c r="OD88" s="115">
        <f t="shared" si="323"/>
        <v>0</v>
      </c>
      <c r="OE88" s="115">
        <f t="shared" si="324"/>
        <v>0</v>
      </c>
      <c r="OF88" s="115">
        <f t="shared" si="325"/>
        <v>0</v>
      </c>
      <c r="OG88" s="115">
        <f t="shared" si="326"/>
        <v>0</v>
      </c>
      <c r="OH88" s="115">
        <f t="shared" si="327"/>
        <v>0</v>
      </c>
      <c r="OI88" s="115">
        <f t="shared" si="328"/>
        <v>0</v>
      </c>
      <c r="OJ88" s="115">
        <f t="shared" si="329"/>
        <v>0</v>
      </c>
      <c r="OK88" s="115">
        <f t="shared" si="330"/>
        <v>0</v>
      </c>
      <c r="OL88" s="115">
        <f t="shared" si="331"/>
        <v>0</v>
      </c>
      <c r="OM88" s="115">
        <f t="shared" si="332"/>
        <v>0</v>
      </c>
      <c r="ON88" s="115">
        <f t="shared" si="333"/>
        <v>0</v>
      </c>
      <c r="OO88" s="142"/>
      <c r="OP88" s="170" t="str">
        <f t="shared" si="334"/>
        <v/>
      </c>
      <c r="OQ88" s="170" t="str">
        <f t="shared" si="335"/>
        <v/>
      </c>
      <c r="OR88" s="170" t="str">
        <f t="shared" si="336"/>
        <v/>
      </c>
      <c r="OS88" s="170" t="str">
        <f t="shared" si="337"/>
        <v/>
      </c>
      <c r="OT88" s="170" t="str">
        <f t="shared" si="338"/>
        <v/>
      </c>
      <c r="OU88" s="170" t="str">
        <f t="shared" si="339"/>
        <v/>
      </c>
      <c r="OV88" s="170" t="str">
        <f t="shared" si="340"/>
        <v/>
      </c>
      <c r="OW88" s="170" t="str">
        <f t="shared" si="341"/>
        <v/>
      </c>
      <c r="OX88" s="170" t="str">
        <f t="shared" si="342"/>
        <v/>
      </c>
      <c r="OY88" s="170" t="str">
        <f t="shared" si="343"/>
        <v/>
      </c>
      <c r="OZ88" s="170" t="str">
        <f t="shared" si="344"/>
        <v/>
      </c>
      <c r="PA88" s="170" t="str">
        <f t="shared" si="345"/>
        <v/>
      </c>
      <c r="PB88" s="170" t="str">
        <f t="shared" si="346"/>
        <v/>
      </c>
      <c r="PC88" s="170" t="str">
        <f t="shared" si="347"/>
        <v/>
      </c>
      <c r="PD88" s="170" t="str">
        <f t="shared" si="348"/>
        <v/>
      </c>
      <c r="PE88" s="170" t="str">
        <f t="shared" si="349"/>
        <v/>
      </c>
      <c r="PF88" s="170" t="str">
        <f t="shared" si="350"/>
        <v/>
      </c>
      <c r="PG88" s="170" t="str">
        <f t="shared" si="351"/>
        <v/>
      </c>
      <c r="PH88" s="170">
        <f t="shared" si="352"/>
        <v>45</v>
      </c>
      <c r="PI88" s="170" t="str">
        <f t="shared" si="353"/>
        <v/>
      </c>
      <c r="PJ88" s="170" t="str">
        <f t="shared" si="354"/>
        <v/>
      </c>
      <c r="PK88" s="170" t="str">
        <f t="shared" si="355"/>
        <v/>
      </c>
      <c r="PL88" s="170" t="str">
        <f t="shared" si="356"/>
        <v/>
      </c>
      <c r="PM88" s="170" t="str">
        <f t="shared" si="357"/>
        <v/>
      </c>
      <c r="PN88" s="170" t="str">
        <f t="shared" si="358"/>
        <v/>
      </c>
      <c r="PO88" s="170" t="str">
        <f t="shared" si="359"/>
        <v/>
      </c>
      <c r="PP88" s="170" t="str">
        <f t="shared" si="360"/>
        <v/>
      </c>
      <c r="PQ88" s="170" t="str">
        <f t="shared" si="361"/>
        <v/>
      </c>
      <c r="PR88" s="170" t="str">
        <f t="shared" si="362"/>
        <v/>
      </c>
      <c r="PS88" s="170" t="str">
        <f t="shared" si="363"/>
        <v/>
      </c>
      <c r="PT88" s="170" t="str">
        <f t="shared" si="364"/>
        <v/>
      </c>
      <c r="PU88" s="170" t="str">
        <f t="shared" si="365"/>
        <v/>
      </c>
      <c r="PV88" s="170" t="str">
        <f t="shared" si="366"/>
        <v/>
      </c>
      <c r="PW88" s="170" t="str">
        <f t="shared" si="367"/>
        <v/>
      </c>
      <c r="PX88" s="170" t="str">
        <f t="shared" si="368"/>
        <v/>
      </c>
      <c r="PY88" s="170" t="str">
        <f t="shared" si="369"/>
        <v/>
      </c>
      <c r="PZ88" s="170" t="str">
        <f t="shared" si="370"/>
        <v/>
      </c>
      <c r="QA88" s="170" t="str">
        <f t="shared" si="371"/>
        <v/>
      </c>
      <c r="QB88" s="170" t="str">
        <f t="shared" si="372"/>
        <v/>
      </c>
      <c r="QC88" s="172"/>
      <c r="QD88" s="171" t="str">
        <f t="shared" si="373"/>
        <v/>
      </c>
      <c r="QE88" s="172" t="str">
        <f t="shared" si="374"/>
        <v/>
      </c>
      <c r="QF88" s="172" t="str">
        <f t="shared" si="375"/>
        <v/>
      </c>
      <c r="QG88" s="172" t="str">
        <f t="shared" si="376"/>
        <v/>
      </c>
      <c r="QH88" s="172" t="str">
        <f t="shared" si="377"/>
        <v/>
      </c>
      <c r="QI88" s="172" t="str">
        <f t="shared" si="378"/>
        <v/>
      </c>
      <c r="QJ88" s="172" t="str">
        <f t="shared" si="379"/>
        <v/>
      </c>
      <c r="QK88" s="172" t="str">
        <f t="shared" si="380"/>
        <v/>
      </c>
      <c r="QL88" s="172" t="str">
        <f t="shared" si="381"/>
        <v/>
      </c>
      <c r="QM88" s="172" t="str">
        <f t="shared" si="382"/>
        <v/>
      </c>
      <c r="QN88" s="172" t="str">
        <f t="shared" si="383"/>
        <v/>
      </c>
      <c r="QO88" s="172" t="str">
        <f t="shared" si="384"/>
        <v/>
      </c>
      <c r="QP88" s="172" t="str">
        <f t="shared" si="385"/>
        <v/>
      </c>
      <c r="QQ88" s="172" t="str">
        <f t="shared" si="386"/>
        <v/>
      </c>
      <c r="QR88" s="172" t="str">
        <f t="shared" si="387"/>
        <v/>
      </c>
      <c r="QS88" s="172" t="str">
        <f t="shared" si="388"/>
        <v/>
      </c>
      <c r="QT88" s="172" t="str">
        <f t="shared" si="389"/>
        <v/>
      </c>
      <c r="QU88" s="172" t="str">
        <f t="shared" si="390"/>
        <v/>
      </c>
      <c r="QV88" s="172">
        <f t="shared" si="391"/>
        <v>100</v>
      </c>
      <c r="QW88" s="172" t="str">
        <f t="shared" si="392"/>
        <v/>
      </c>
      <c r="QX88" s="172" t="str">
        <f t="shared" si="393"/>
        <v/>
      </c>
      <c r="QY88" s="172" t="str">
        <f t="shared" si="394"/>
        <v/>
      </c>
      <c r="QZ88" s="172" t="str">
        <f t="shared" si="395"/>
        <v/>
      </c>
      <c r="RA88" s="172" t="str">
        <f t="shared" si="396"/>
        <v/>
      </c>
      <c r="RB88" s="172" t="str">
        <f t="shared" si="397"/>
        <v/>
      </c>
      <c r="RC88" s="172" t="str">
        <f t="shared" si="398"/>
        <v/>
      </c>
      <c r="RD88" s="172" t="str">
        <f t="shared" si="399"/>
        <v/>
      </c>
      <c r="RE88" s="172" t="str">
        <f t="shared" si="400"/>
        <v/>
      </c>
      <c r="RF88" s="172" t="str">
        <f t="shared" si="401"/>
        <v/>
      </c>
      <c r="RG88" s="172" t="str">
        <f t="shared" si="402"/>
        <v/>
      </c>
      <c r="RH88" s="172" t="str">
        <f t="shared" si="403"/>
        <v/>
      </c>
      <c r="RI88" s="172" t="str">
        <f t="shared" si="404"/>
        <v/>
      </c>
      <c r="RJ88" s="172" t="str">
        <f t="shared" si="405"/>
        <v/>
      </c>
      <c r="RK88" s="172" t="str">
        <f t="shared" si="406"/>
        <v/>
      </c>
      <c r="RL88" s="172" t="str">
        <f t="shared" si="407"/>
        <v/>
      </c>
      <c r="RM88" s="172" t="str">
        <f t="shared" si="408"/>
        <v/>
      </c>
      <c r="RN88" s="172" t="str">
        <f t="shared" si="409"/>
        <v/>
      </c>
      <c r="RO88" s="172" t="str">
        <f t="shared" si="410"/>
        <v/>
      </c>
      <c r="RP88" s="172" t="str">
        <f t="shared" si="411"/>
        <v/>
      </c>
      <c r="RQ88" s="173">
        <f t="shared" si="412"/>
        <v>100</v>
      </c>
      <c r="RR88" s="21" t="str">
        <f t="shared" si="413"/>
        <v/>
      </c>
      <c r="RS88" s="21" t="str">
        <f t="shared" si="414"/>
        <v/>
      </c>
      <c r="RT88" s="21" t="str">
        <f t="shared" si="415"/>
        <v>ICL DIDACTICA LTDA</v>
      </c>
      <c r="RU88" s="21" t="str">
        <f t="shared" si="416"/>
        <v/>
      </c>
      <c r="RV88" s="21" t="str">
        <f t="shared" si="417"/>
        <v/>
      </c>
      <c r="RW88" s="21" t="str">
        <f t="shared" si="418"/>
        <v/>
      </c>
      <c r="RX88" s="174" t="str">
        <f t="shared" si="419"/>
        <v>ICL DIDACTICA LTDA</v>
      </c>
      <c r="RY88" s="175" t="str">
        <f t="shared" si="420"/>
        <v/>
      </c>
      <c r="RZ88" s="175" t="str">
        <f t="shared" si="421"/>
        <v/>
      </c>
      <c r="SA88" s="175">
        <f t="shared" si="422"/>
        <v>24514000</v>
      </c>
      <c r="SB88" s="175" t="str">
        <f t="shared" si="423"/>
        <v/>
      </c>
      <c r="SC88" s="175" t="str">
        <f t="shared" si="424"/>
        <v/>
      </c>
      <c r="SD88" s="175" t="str">
        <f t="shared" si="425"/>
        <v/>
      </c>
      <c r="SE88" s="175">
        <f t="shared" si="426"/>
        <v>24514000</v>
      </c>
      <c r="SF88" s="176"/>
    </row>
    <row r="89" spans="1:500" ht="14.25">
      <c r="A89" s="75">
        <v>79</v>
      </c>
      <c r="B89" s="83" t="s">
        <v>227</v>
      </c>
      <c r="C89" s="98" t="s">
        <v>266</v>
      </c>
      <c r="D89" s="84" t="s">
        <v>229</v>
      </c>
      <c r="E89" s="76" t="s">
        <v>267</v>
      </c>
      <c r="F89" s="90">
        <v>1</v>
      </c>
      <c r="G89" s="106">
        <v>8457726.2699999996</v>
      </c>
      <c r="H89" s="112">
        <v>8330000</v>
      </c>
      <c r="I89" s="109" t="s">
        <v>369</v>
      </c>
      <c r="J89" s="109" t="s">
        <v>369</v>
      </c>
      <c r="K89" s="109" t="s">
        <v>369</v>
      </c>
      <c r="L89" s="109" t="s">
        <v>369</v>
      </c>
      <c r="M89" s="109" t="s">
        <v>369</v>
      </c>
      <c r="N89" s="110">
        <v>8447000.8000000007</v>
      </c>
      <c r="O89" s="109" t="s">
        <v>369</v>
      </c>
      <c r="P89" s="109" t="s">
        <v>369</v>
      </c>
      <c r="Q89" s="109" t="s">
        <v>369</v>
      </c>
      <c r="R89" s="109" t="s">
        <v>369</v>
      </c>
      <c r="S89" s="109" t="s">
        <v>369</v>
      </c>
      <c r="T89" s="109" t="s">
        <v>369</v>
      </c>
      <c r="U89" s="109" t="s">
        <v>369</v>
      </c>
      <c r="V89" s="109" t="s">
        <v>369</v>
      </c>
      <c r="W89" s="109" t="s">
        <v>369</v>
      </c>
      <c r="X89" s="109" t="s">
        <v>369</v>
      </c>
      <c r="Y89" s="109" t="s">
        <v>369</v>
      </c>
      <c r="Z89" s="109" t="s">
        <v>369</v>
      </c>
      <c r="AA89" s="109" t="s">
        <v>369</v>
      </c>
      <c r="AB89" s="109" t="s">
        <v>369</v>
      </c>
      <c r="AC89" s="109" t="s">
        <v>369</v>
      </c>
      <c r="AD89" s="109" t="s">
        <v>369</v>
      </c>
      <c r="AE89" s="109" t="s">
        <v>369</v>
      </c>
      <c r="AF89" s="109" t="s">
        <v>369</v>
      </c>
      <c r="AG89" s="109" t="s">
        <v>369</v>
      </c>
      <c r="AH89" s="109" t="s">
        <v>369</v>
      </c>
      <c r="AI89" s="109" t="s">
        <v>369</v>
      </c>
      <c r="AJ89" s="109" t="s">
        <v>369</v>
      </c>
      <c r="AK89" s="109" t="s">
        <v>369</v>
      </c>
      <c r="AL89" s="109" t="s">
        <v>369</v>
      </c>
      <c r="AM89" s="109" t="s">
        <v>369</v>
      </c>
      <c r="AN89" s="109" t="s">
        <v>369</v>
      </c>
      <c r="AO89" s="109" t="s">
        <v>369</v>
      </c>
      <c r="AP89" s="109" t="s">
        <v>369</v>
      </c>
      <c r="AQ89" s="109" t="s">
        <v>369</v>
      </c>
      <c r="AR89" s="109" t="s">
        <v>369</v>
      </c>
      <c r="AS89" s="109" t="s">
        <v>369</v>
      </c>
      <c r="AT89" s="109" t="s">
        <v>369</v>
      </c>
      <c r="AU89" s="144"/>
      <c r="AV89" s="130" t="s">
        <v>111</v>
      </c>
      <c r="AW89" s="130" t="s">
        <v>111</v>
      </c>
      <c r="AX89" s="130" t="s">
        <v>111</v>
      </c>
      <c r="AY89" s="130" t="s">
        <v>111</v>
      </c>
      <c r="AZ89" s="130" t="s">
        <v>111</v>
      </c>
      <c r="BA89" s="130" t="s">
        <v>111</v>
      </c>
      <c r="BB89" s="130" t="s">
        <v>111</v>
      </c>
      <c r="BC89" s="130" t="s">
        <v>115</v>
      </c>
      <c r="BD89" s="130" t="s">
        <v>111</v>
      </c>
      <c r="BE89" s="130" t="s">
        <v>111</v>
      </c>
      <c r="BF89" s="130" t="s">
        <v>111</v>
      </c>
      <c r="BG89" s="130" t="s">
        <v>111</v>
      </c>
      <c r="BH89" s="130" t="s">
        <v>115</v>
      </c>
      <c r="BI89" s="130" t="s">
        <v>111</v>
      </c>
      <c r="BJ89" s="130" t="s">
        <v>111</v>
      </c>
      <c r="BK89" s="130" t="s">
        <v>111</v>
      </c>
      <c r="BL89" s="130" t="s">
        <v>115</v>
      </c>
      <c r="BM89" s="130" t="s">
        <v>115</v>
      </c>
      <c r="BN89" s="130" t="s">
        <v>111</v>
      </c>
      <c r="BO89" s="130" t="s">
        <v>115</v>
      </c>
      <c r="BP89" s="130" t="s">
        <v>111</v>
      </c>
      <c r="BQ89" s="130" t="s">
        <v>111</v>
      </c>
      <c r="BR89" s="130" t="s">
        <v>111</v>
      </c>
      <c r="BS89" s="130" t="s">
        <v>111</v>
      </c>
      <c r="BT89" s="130" t="s">
        <v>111</v>
      </c>
      <c r="BU89" s="130" t="s">
        <v>111</v>
      </c>
      <c r="BV89" s="130" t="s">
        <v>111</v>
      </c>
      <c r="BW89" s="130" t="s">
        <v>111</v>
      </c>
      <c r="BX89" s="130" t="s">
        <v>111</v>
      </c>
      <c r="BY89" s="130" t="s">
        <v>115</v>
      </c>
      <c r="BZ89" s="130" t="s">
        <v>111</v>
      </c>
      <c r="CA89" s="130" t="s">
        <v>111</v>
      </c>
      <c r="CB89" s="130" t="s">
        <v>111</v>
      </c>
      <c r="CC89" s="130" t="s">
        <v>111</v>
      </c>
      <c r="CD89" s="130" t="s">
        <v>111</v>
      </c>
      <c r="CE89" s="130" t="s">
        <v>111</v>
      </c>
      <c r="CF89" s="130" t="s">
        <v>111</v>
      </c>
      <c r="CG89" s="130" t="s">
        <v>111</v>
      </c>
      <c r="CH89" s="130" t="s">
        <v>111</v>
      </c>
      <c r="CI89" s="131" t="s">
        <v>111</v>
      </c>
      <c r="CJ89" s="131" t="s">
        <v>111</v>
      </c>
      <c r="CK89" s="131" t="s">
        <v>111</v>
      </c>
      <c r="CL89" s="131" t="s">
        <v>111</v>
      </c>
      <c r="CM89" s="131" t="s">
        <v>111</v>
      </c>
      <c r="CN89" s="131" t="s">
        <v>111</v>
      </c>
      <c r="CO89" s="131" t="s">
        <v>111</v>
      </c>
      <c r="CP89" s="131" t="s">
        <v>111</v>
      </c>
      <c r="CQ89" s="131" t="s">
        <v>111</v>
      </c>
      <c r="CR89" s="131" t="s">
        <v>111</v>
      </c>
      <c r="CS89" s="131" t="s">
        <v>111</v>
      </c>
      <c r="CT89" s="131" t="s">
        <v>111</v>
      </c>
      <c r="CU89" s="131" t="s">
        <v>115</v>
      </c>
      <c r="CV89" s="131" t="s">
        <v>111</v>
      </c>
      <c r="CW89" s="131" t="s">
        <v>111</v>
      </c>
      <c r="CX89" s="131" t="s">
        <v>111</v>
      </c>
      <c r="CY89" s="131" t="s">
        <v>111</v>
      </c>
      <c r="CZ89" s="131" t="s">
        <v>111</v>
      </c>
      <c r="DA89" s="131" t="s">
        <v>111</v>
      </c>
      <c r="DB89" s="131" t="s">
        <v>111</v>
      </c>
      <c r="DC89" s="131" t="s">
        <v>111</v>
      </c>
      <c r="DD89" s="131" t="s">
        <v>111</v>
      </c>
      <c r="DE89" s="131" t="s">
        <v>111</v>
      </c>
      <c r="DF89" s="131" t="s">
        <v>111</v>
      </c>
      <c r="DG89" s="131" t="s">
        <v>115</v>
      </c>
      <c r="DH89" s="131" t="s">
        <v>111</v>
      </c>
      <c r="DI89" s="131" t="s">
        <v>111</v>
      </c>
      <c r="DJ89" s="131" t="s">
        <v>115</v>
      </c>
      <c r="DK89" s="131" t="s">
        <v>111</v>
      </c>
      <c r="DL89" s="131" t="s">
        <v>111</v>
      </c>
      <c r="DM89" s="131" t="s">
        <v>111</v>
      </c>
      <c r="DN89" s="131" t="s">
        <v>111</v>
      </c>
      <c r="DO89" s="131" t="s">
        <v>111</v>
      </c>
      <c r="DP89" s="131" t="s">
        <v>111</v>
      </c>
      <c r="DQ89" s="131" t="s">
        <v>111</v>
      </c>
      <c r="DR89" s="131" t="s">
        <v>111</v>
      </c>
      <c r="DS89" s="131" t="s">
        <v>111</v>
      </c>
      <c r="DT89" s="131" t="s">
        <v>111</v>
      </c>
      <c r="DU89" s="131" t="s">
        <v>111</v>
      </c>
      <c r="DV89" s="132" t="s">
        <v>111</v>
      </c>
      <c r="DW89" s="132" t="s">
        <v>111</v>
      </c>
      <c r="DX89" s="132" t="s">
        <v>111</v>
      </c>
      <c r="DY89" s="132" t="s">
        <v>111</v>
      </c>
      <c r="DZ89" s="132" t="s">
        <v>111</v>
      </c>
      <c r="EA89" s="132" t="s">
        <v>111</v>
      </c>
      <c r="EB89" s="132" t="s">
        <v>111</v>
      </c>
      <c r="EC89" s="132" t="s">
        <v>111</v>
      </c>
      <c r="ED89" s="132" t="s">
        <v>111</v>
      </c>
      <c r="EE89" s="132" t="s">
        <v>111</v>
      </c>
      <c r="EF89" s="132" t="s">
        <v>111</v>
      </c>
      <c r="EG89" s="132" t="s">
        <v>111</v>
      </c>
      <c r="EH89" s="132" t="s">
        <v>111</v>
      </c>
      <c r="EI89" s="132" t="s">
        <v>111</v>
      </c>
      <c r="EJ89" s="132" t="s">
        <v>111</v>
      </c>
      <c r="EK89" s="132" t="s">
        <v>111</v>
      </c>
      <c r="EL89" s="132" t="s">
        <v>111</v>
      </c>
      <c r="EM89" s="132" t="s">
        <v>111</v>
      </c>
      <c r="EN89" s="132" t="s">
        <v>111</v>
      </c>
      <c r="EO89" s="132" t="s">
        <v>111</v>
      </c>
      <c r="EP89" s="132" t="s">
        <v>111</v>
      </c>
      <c r="EQ89" s="132" t="s">
        <v>111</v>
      </c>
      <c r="ER89" s="132" t="s">
        <v>111</v>
      </c>
      <c r="ES89" s="132" t="s">
        <v>111</v>
      </c>
      <c r="ET89" s="132" t="s">
        <v>115</v>
      </c>
      <c r="EU89" s="132" t="s">
        <v>111</v>
      </c>
      <c r="EV89" s="132" t="s">
        <v>111</v>
      </c>
      <c r="EW89" s="132" t="s">
        <v>111</v>
      </c>
      <c r="EX89" s="132" t="s">
        <v>111</v>
      </c>
      <c r="EY89" s="132" t="s">
        <v>115</v>
      </c>
      <c r="EZ89" s="132" t="s">
        <v>111</v>
      </c>
      <c r="FA89" s="132" t="s">
        <v>111</v>
      </c>
      <c r="FB89" s="132" t="s">
        <v>111</v>
      </c>
      <c r="FC89" s="132" t="s">
        <v>111</v>
      </c>
      <c r="FD89" s="132" t="s">
        <v>111</v>
      </c>
      <c r="FE89" s="132" t="s">
        <v>111</v>
      </c>
      <c r="FF89" s="132" t="s">
        <v>111</v>
      </c>
      <c r="FG89" s="132" t="s">
        <v>111</v>
      </c>
      <c r="FH89" s="132" t="s">
        <v>111</v>
      </c>
      <c r="FI89" s="136"/>
      <c r="FJ89" s="138" t="str">
        <f t="shared" si="216"/>
        <v>CUMPLE</v>
      </c>
      <c r="FK89" s="138" t="str">
        <f t="shared" si="217"/>
        <v>CUMPLE</v>
      </c>
      <c r="FL89" s="138" t="str">
        <f t="shared" si="218"/>
        <v>CUMPLE</v>
      </c>
      <c r="FM89" s="138" t="str">
        <f t="shared" si="219"/>
        <v>CUMPLE</v>
      </c>
      <c r="FN89" s="138" t="str">
        <f t="shared" si="220"/>
        <v>CUMPLE</v>
      </c>
      <c r="FO89" s="138" t="str">
        <f t="shared" si="221"/>
        <v>CUMPLE</v>
      </c>
      <c r="FP89" s="138" t="str">
        <f t="shared" si="222"/>
        <v>CUMPLE</v>
      </c>
      <c r="FQ89" s="138" t="str">
        <f t="shared" si="223"/>
        <v>NO CUMPLE</v>
      </c>
      <c r="FR89" s="138" t="str">
        <f t="shared" si="224"/>
        <v>CUMPLE</v>
      </c>
      <c r="FS89" s="138" t="str">
        <f t="shared" si="225"/>
        <v>CUMPLE</v>
      </c>
      <c r="FT89" s="138" t="str">
        <f t="shared" si="226"/>
        <v>CUMPLE</v>
      </c>
      <c r="FU89" s="138" t="str">
        <f t="shared" si="227"/>
        <v>CUMPLE</v>
      </c>
      <c r="FV89" s="138" t="str">
        <f t="shared" si="228"/>
        <v>NO CUMPLE</v>
      </c>
      <c r="FW89" s="138" t="str">
        <f t="shared" si="229"/>
        <v>CUMPLE</v>
      </c>
      <c r="FX89" s="138" t="str">
        <f t="shared" si="230"/>
        <v>CUMPLE</v>
      </c>
      <c r="FY89" s="138" t="str">
        <f t="shared" si="231"/>
        <v>CUMPLE</v>
      </c>
      <c r="FZ89" s="138" t="str">
        <f t="shared" si="232"/>
        <v>NO CUMPLE</v>
      </c>
      <c r="GA89" s="138" t="str">
        <f t="shared" si="233"/>
        <v>NO CUMPLE</v>
      </c>
      <c r="GB89" s="138" t="str">
        <f t="shared" si="234"/>
        <v>CUMPLE</v>
      </c>
      <c r="GC89" s="138" t="str">
        <f t="shared" si="235"/>
        <v>NO CUMPLE</v>
      </c>
      <c r="GD89" s="138" t="str">
        <f t="shared" si="236"/>
        <v>CUMPLE</v>
      </c>
      <c r="GE89" s="138" t="str">
        <f t="shared" si="237"/>
        <v>CUMPLE</v>
      </c>
      <c r="GF89" s="138" t="str">
        <f t="shared" si="238"/>
        <v>CUMPLE</v>
      </c>
      <c r="GG89" s="138" t="str">
        <f t="shared" si="239"/>
        <v>CUMPLE</v>
      </c>
      <c r="GH89" s="138" t="str">
        <f t="shared" si="240"/>
        <v>NO CUMPLE</v>
      </c>
      <c r="GI89" s="138" t="str">
        <f t="shared" si="241"/>
        <v>CUMPLE</v>
      </c>
      <c r="GJ89" s="138" t="str">
        <f t="shared" si="242"/>
        <v>CUMPLE</v>
      </c>
      <c r="GK89" s="138" t="str">
        <f t="shared" si="243"/>
        <v>NO CUMPLE</v>
      </c>
      <c r="GL89" s="138" t="str">
        <f t="shared" si="244"/>
        <v>CUMPLE</v>
      </c>
      <c r="GM89" s="138" t="str">
        <f t="shared" si="245"/>
        <v>NO CUMPLE</v>
      </c>
      <c r="GN89" s="138" t="str">
        <f t="shared" si="246"/>
        <v>CUMPLE</v>
      </c>
      <c r="GO89" s="138" t="str">
        <f t="shared" si="247"/>
        <v>CUMPLE</v>
      </c>
      <c r="GP89" s="138" t="str">
        <f t="shared" si="248"/>
        <v>CUMPLE</v>
      </c>
      <c r="GQ89" s="138" t="str">
        <f t="shared" si="249"/>
        <v>CUMPLE</v>
      </c>
      <c r="GR89" s="138" t="str">
        <f t="shared" si="250"/>
        <v>CUMPLE</v>
      </c>
      <c r="GS89" s="138" t="str">
        <f t="shared" si="251"/>
        <v>CUMPLE</v>
      </c>
      <c r="GT89" s="138" t="str">
        <f t="shared" si="252"/>
        <v>CUMPLE</v>
      </c>
      <c r="GU89" s="138" t="str">
        <f t="shared" si="253"/>
        <v>CUMPLE</v>
      </c>
      <c r="GV89" s="138" t="str">
        <f t="shared" si="254"/>
        <v>CUMPLE</v>
      </c>
      <c r="GW89" s="141"/>
      <c r="GX89" s="124" t="s">
        <v>115</v>
      </c>
      <c r="GY89" s="124" t="s">
        <v>369</v>
      </c>
      <c r="GZ89" s="124" t="s">
        <v>369</v>
      </c>
      <c r="HA89" s="124" t="s">
        <v>369</v>
      </c>
      <c r="HB89" s="124" t="s">
        <v>369</v>
      </c>
      <c r="HC89" s="124" t="s">
        <v>369</v>
      </c>
      <c r="HD89" s="124" t="s">
        <v>115</v>
      </c>
      <c r="HE89" s="124" t="s">
        <v>369</v>
      </c>
      <c r="HF89" s="124" t="s">
        <v>369</v>
      </c>
      <c r="HG89" s="124" t="s">
        <v>369</v>
      </c>
      <c r="HH89" s="124" t="s">
        <v>369</v>
      </c>
      <c r="HI89" s="124" t="s">
        <v>369</v>
      </c>
      <c r="HJ89" s="124" t="s">
        <v>369</v>
      </c>
      <c r="HK89" s="124" t="s">
        <v>369</v>
      </c>
      <c r="HL89" s="124" t="s">
        <v>369</v>
      </c>
      <c r="HM89" s="124" t="s">
        <v>369</v>
      </c>
      <c r="HN89" s="124" t="s">
        <v>369</v>
      </c>
      <c r="HO89" s="124" t="s">
        <v>369</v>
      </c>
      <c r="HP89" s="124" t="s">
        <v>369</v>
      </c>
      <c r="HQ89" s="124" t="s">
        <v>369</v>
      </c>
      <c r="HR89" s="124" t="s">
        <v>369</v>
      </c>
      <c r="HS89" s="124" t="s">
        <v>369</v>
      </c>
      <c r="HT89" s="124" t="s">
        <v>369</v>
      </c>
      <c r="HU89" s="124" t="s">
        <v>369</v>
      </c>
      <c r="HV89" s="124" t="s">
        <v>369</v>
      </c>
      <c r="HW89" s="124" t="s">
        <v>369</v>
      </c>
      <c r="HX89" s="124" t="s">
        <v>369</v>
      </c>
      <c r="HY89" s="124" t="s">
        <v>369</v>
      </c>
      <c r="HZ89" s="124" t="s">
        <v>369</v>
      </c>
      <c r="IA89" s="124" t="s">
        <v>369</v>
      </c>
      <c r="IB89" s="124" t="s">
        <v>369</v>
      </c>
      <c r="IC89" s="124" t="s">
        <v>369</v>
      </c>
      <c r="ID89" s="124" t="s">
        <v>369</v>
      </c>
      <c r="IE89" s="124" t="s">
        <v>369</v>
      </c>
      <c r="IF89" s="124" t="s">
        <v>369</v>
      </c>
      <c r="IG89" s="124" t="s">
        <v>369</v>
      </c>
      <c r="IH89" s="124" t="s">
        <v>369</v>
      </c>
      <c r="II89" s="124" t="s">
        <v>369</v>
      </c>
      <c r="IJ89" s="124" t="s">
        <v>369</v>
      </c>
      <c r="IK89" s="142"/>
      <c r="IL89" s="159" t="s">
        <v>111</v>
      </c>
      <c r="IM89" s="154" t="s">
        <v>369</v>
      </c>
      <c r="IN89" s="154" t="s">
        <v>369</v>
      </c>
      <c r="IO89" s="154" t="s">
        <v>369</v>
      </c>
      <c r="IP89" s="154" t="s">
        <v>369</v>
      </c>
      <c r="IQ89" s="154" t="s">
        <v>369</v>
      </c>
      <c r="IR89" s="159" t="s">
        <v>111</v>
      </c>
      <c r="IS89" s="154" t="s">
        <v>369</v>
      </c>
      <c r="IT89" s="154" t="s">
        <v>369</v>
      </c>
      <c r="IU89" s="154" t="s">
        <v>369</v>
      </c>
      <c r="IV89" s="154" t="s">
        <v>369</v>
      </c>
      <c r="IW89" s="154" t="s">
        <v>369</v>
      </c>
      <c r="IX89" s="154" t="s">
        <v>369</v>
      </c>
      <c r="IY89" s="154" t="s">
        <v>369</v>
      </c>
      <c r="IZ89" s="154" t="s">
        <v>369</v>
      </c>
      <c r="JA89" s="154" t="s">
        <v>369</v>
      </c>
      <c r="JB89" s="154" t="s">
        <v>369</v>
      </c>
      <c r="JC89" s="154" t="s">
        <v>369</v>
      </c>
      <c r="JD89" s="154" t="s">
        <v>369</v>
      </c>
      <c r="JE89" s="154" t="s">
        <v>369</v>
      </c>
      <c r="JF89" s="154" t="s">
        <v>369</v>
      </c>
      <c r="JG89" s="154" t="s">
        <v>369</v>
      </c>
      <c r="JH89" s="154" t="s">
        <v>369</v>
      </c>
      <c r="JI89" s="154" t="s">
        <v>369</v>
      </c>
      <c r="JJ89" s="154" t="s">
        <v>369</v>
      </c>
      <c r="JK89" s="154" t="s">
        <v>369</v>
      </c>
      <c r="JL89" s="154" t="s">
        <v>369</v>
      </c>
      <c r="JM89" s="154" t="s">
        <v>369</v>
      </c>
      <c r="JN89" s="154" t="s">
        <v>369</v>
      </c>
      <c r="JO89" s="154" t="s">
        <v>369</v>
      </c>
      <c r="JP89" s="154" t="s">
        <v>369</v>
      </c>
      <c r="JQ89" s="154" t="s">
        <v>369</v>
      </c>
      <c r="JR89" s="154" t="s">
        <v>369</v>
      </c>
      <c r="JS89" s="154" t="s">
        <v>369</v>
      </c>
      <c r="JT89" s="154" t="s">
        <v>369</v>
      </c>
      <c r="JU89" s="154" t="s">
        <v>369</v>
      </c>
      <c r="JV89" s="154" t="s">
        <v>369</v>
      </c>
      <c r="JW89" s="154" t="s">
        <v>369</v>
      </c>
      <c r="JX89" s="154" t="s">
        <v>369</v>
      </c>
      <c r="JY89" s="164"/>
      <c r="JZ89" s="166" t="str">
        <f t="shared" si="255"/>
        <v/>
      </c>
      <c r="KA89" s="166" t="str">
        <f t="shared" si="256"/>
        <v/>
      </c>
      <c r="KB89" s="166" t="str">
        <f t="shared" si="257"/>
        <v/>
      </c>
      <c r="KC89" s="166" t="str">
        <f t="shared" si="258"/>
        <v/>
      </c>
      <c r="KD89" s="166" t="str">
        <f t="shared" si="259"/>
        <v/>
      </c>
      <c r="KE89" s="166" t="str">
        <f t="shared" si="260"/>
        <v/>
      </c>
      <c r="KF89" s="166" t="str">
        <f t="shared" si="261"/>
        <v/>
      </c>
      <c r="KG89" s="166" t="str">
        <f t="shared" si="262"/>
        <v/>
      </c>
      <c r="KH89" s="166" t="str">
        <f t="shared" si="263"/>
        <v/>
      </c>
      <c r="KI89" s="166" t="str">
        <f t="shared" si="264"/>
        <v/>
      </c>
      <c r="KJ89" s="166" t="str">
        <f t="shared" si="265"/>
        <v/>
      </c>
      <c r="KK89" s="166" t="str">
        <f t="shared" si="266"/>
        <v/>
      </c>
      <c r="KL89" s="166" t="str">
        <f t="shared" si="267"/>
        <v/>
      </c>
      <c r="KM89" s="166" t="str">
        <f t="shared" si="268"/>
        <v/>
      </c>
      <c r="KN89" s="166" t="str">
        <f t="shared" si="269"/>
        <v/>
      </c>
      <c r="KO89" s="166" t="str">
        <f t="shared" si="270"/>
        <v/>
      </c>
      <c r="KP89" s="166" t="str">
        <f t="shared" si="271"/>
        <v/>
      </c>
      <c r="KQ89" s="166" t="str">
        <f t="shared" si="272"/>
        <v/>
      </c>
      <c r="KR89" s="166" t="str">
        <f t="shared" si="273"/>
        <v/>
      </c>
      <c r="KS89" s="166" t="str">
        <f t="shared" si="274"/>
        <v/>
      </c>
      <c r="KT89" s="166" t="str">
        <f t="shared" si="275"/>
        <v/>
      </c>
      <c r="KU89" s="166" t="str">
        <f t="shared" si="276"/>
        <v/>
      </c>
      <c r="KV89" s="166" t="str">
        <f t="shared" si="277"/>
        <v/>
      </c>
      <c r="KW89" s="166" t="str">
        <f t="shared" si="278"/>
        <v/>
      </c>
      <c r="KX89" s="166" t="str">
        <f t="shared" si="279"/>
        <v/>
      </c>
      <c r="KY89" s="166" t="str">
        <f t="shared" si="280"/>
        <v/>
      </c>
      <c r="KZ89" s="166" t="str">
        <f t="shared" si="281"/>
        <v/>
      </c>
      <c r="LA89" s="166" t="str">
        <f t="shared" si="282"/>
        <v/>
      </c>
      <c r="LB89" s="166" t="str">
        <f t="shared" si="283"/>
        <v/>
      </c>
      <c r="LC89" s="166" t="str">
        <f t="shared" si="284"/>
        <v/>
      </c>
      <c r="LD89" s="166" t="str">
        <f t="shared" si="285"/>
        <v/>
      </c>
      <c r="LE89" s="166" t="str">
        <f t="shared" si="286"/>
        <v/>
      </c>
      <c r="LF89" s="166" t="str">
        <f t="shared" si="287"/>
        <v/>
      </c>
      <c r="LG89" s="166" t="str">
        <f t="shared" si="288"/>
        <v/>
      </c>
      <c r="LH89" s="166" t="str">
        <f t="shared" si="289"/>
        <v/>
      </c>
      <c r="LI89" s="166" t="str">
        <f t="shared" si="290"/>
        <v/>
      </c>
      <c r="LJ89" s="166" t="str">
        <f t="shared" si="291"/>
        <v/>
      </c>
      <c r="LK89" s="166" t="str">
        <f t="shared" si="292"/>
        <v/>
      </c>
      <c r="LL89" s="166" t="str">
        <f t="shared" si="293"/>
        <v/>
      </c>
      <c r="LM89" s="168">
        <f t="shared" si="294"/>
        <v>0</v>
      </c>
      <c r="LN89" s="115">
        <v>24</v>
      </c>
      <c r="LO89" s="115"/>
      <c r="LP89" s="115"/>
      <c r="LQ89" s="115"/>
      <c r="LR89" s="115"/>
      <c r="LS89" s="115"/>
      <c r="LT89" s="115">
        <v>60</v>
      </c>
      <c r="LU89" s="115"/>
      <c r="LV89" s="115"/>
      <c r="LW89" s="115"/>
      <c r="LX89" s="115"/>
      <c r="LY89" s="115"/>
      <c r="LZ89" s="115"/>
      <c r="MA89" s="115"/>
      <c r="MB89" s="115"/>
      <c r="MC89" s="115"/>
      <c r="MD89" s="115"/>
      <c r="ME89" s="115"/>
      <c r="MF89" s="115"/>
      <c r="MG89" s="115"/>
      <c r="MH89" s="115"/>
      <c r="MI89" s="115"/>
      <c r="MJ89" s="115"/>
      <c r="MK89" s="115"/>
      <c r="ML89" s="115"/>
      <c r="MM89" s="115"/>
      <c r="MN89" s="115"/>
      <c r="MO89" s="115"/>
      <c r="MP89" s="115"/>
      <c r="MQ89" s="115"/>
      <c r="MR89" s="115"/>
      <c r="MS89" s="115"/>
      <c r="MT89" s="115"/>
      <c r="MU89" s="115"/>
      <c r="MV89" s="115"/>
      <c r="MW89" s="115"/>
      <c r="MX89" s="115"/>
      <c r="MY89" s="115"/>
      <c r="MZ89" s="115"/>
      <c r="NA89" s="142"/>
      <c r="NB89" s="115">
        <f t="shared" si="295"/>
        <v>0</v>
      </c>
      <c r="NC89" s="115">
        <f t="shared" si="296"/>
        <v>0</v>
      </c>
      <c r="ND89" s="115">
        <f t="shared" si="297"/>
        <v>0</v>
      </c>
      <c r="NE89" s="115">
        <f t="shared" si="298"/>
        <v>0</v>
      </c>
      <c r="NF89" s="115">
        <f t="shared" si="299"/>
        <v>0</v>
      </c>
      <c r="NG89" s="115">
        <f t="shared" si="300"/>
        <v>0</v>
      </c>
      <c r="NH89" s="115">
        <f t="shared" si="301"/>
        <v>55</v>
      </c>
      <c r="NI89" s="115">
        <f t="shared" si="302"/>
        <v>0</v>
      </c>
      <c r="NJ89" s="115">
        <f t="shared" si="303"/>
        <v>0</v>
      </c>
      <c r="NK89" s="115">
        <f t="shared" si="304"/>
        <v>0</v>
      </c>
      <c r="NL89" s="115">
        <f t="shared" si="305"/>
        <v>0</v>
      </c>
      <c r="NM89" s="115">
        <f t="shared" si="306"/>
        <v>0</v>
      </c>
      <c r="NN89" s="115">
        <f t="shared" si="307"/>
        <v>0</v>
      </c>
      <c r="NO89" s="115">
        <f t="shared" si="308"/>
        <v>0</v>
      </c>
      <c r="NP89" s="115">
        <f t="shared" si="309"/>
        <v>0</v>
      </c>
      <c r="NQ89" s="115">
        <f t="shared" si="310"/>
        <v>0</v>
      </c>
      <c r="NR89" s="115">
        <f t="shared" si="311"/>
        <v>0</v>
      </c>
      <c r="NS89" s="115">
        <f t="shared" si="312"/>
        <v>0</v>
      </c>
      <c r="NT89" s="115">
        <f t="shared" si="313"/>
        <v>0</v>
      </c>
      <c r="NU89" s="115">
        <f t="shared" si="314"/>
        <v>0</v>
      </c>
      <c r="NV89" s="115">
        <f t="shared" si="315"/>
        <v>0</v>
      </c>
      <c r="NW89" s="115">
        <f t="shared" si="316"/>
        <v>0</v>
      </c>
      <c r="NX89" s="115">
        <f t="shared" si="317"/>
        <v>0</v>
      </c>
      <c r="NY89" s="115">
        <f t="shared" si="318"/>
        <v>0</v>
      </c>
      <c r="NZ89" s="115">
        <f t="shared" si="319"/>
        <v>0</v>
      </c>
      <c r="OA89" s="115">
        <f t="shared" si="320"/>
        <v>0</v>
      </c>
      <c r="OB89" s="115">
        <f t="shared" si="321"/>
        <v>0</v>
      </c>
      <c r="OC89" s="115">
        <f t="shared" si="322"/>
        <v>0</v>
      </c>
      <c r="OD89" s="115">
        <f t="shared" si="323"/>
        <v>0</v>
      </c>
      <c r="OE89" s="115">
        <f t="shared" si="324"/>
        <v>0</v>
      </c>
      <c r="OF89" s="115">
        <f t="shared" si="325"/>
        <v>0</v>
      </c>
      <c r="OG89" s="115">
        <f t="shared" si="326"/>
        <v>0</v>
      </c>
      <c r="OH89" s="115">
        <f t="shared" si="327"/>
        <v>0</v>
      </c>
      <c r="OI89" s="115">
        <f t="shared" si="328"/>
        <v>0</v>
      </c>
      <c r="OJ89" s="115">
        <f t="shared" si="329"/>
        <v>0</v>
      </c>
      <c r="OK89" s="115">
        <f t="shared" si="330"/>
        <v>0</v>
      </c>
      <c r="OL89" s="115">
        <f t="shared" si="331"/>
        <v>0</v>
      </c>
      <c r="OM89" s="115">
        <f t="shared" si="332"/>
        <v>0</v>
      </c>
      <c r="ON89" s="115">
        <f t="shared" si="333"/>
        <v>0</v>
      </c>
      <c r="OO89" s="142"/>
      <c r="OP89" s="170" t="str">
        <f t="shared" si="334"/>
        <v/>
      </c>
      <c r="OQ89" s="170" t="str">
        <f t="shared" si="335"/>
        <v/>
      </c>
      <c r="OR89" s="170" t="str">
        <f t="shared" si="336"/>
        <v/>
      </c>
      <c r="OS89" s="170" t="str">
        <f t="shared" si="337"/>
        <v/>
      </c>
      <c r="OT89" s="170" t="str">
        <f t="shared" si="338"/>
        <v/>
      </c>
      <c r="OU89" s="170" t="str">
        <f t="shared" si="339"/>
        <v/>
      </c>
      <c r="OV89" s="170" t="str">
        <f t="shared" si="340"/>
        <v/>
      </c>
      <c r="OW89" s="170" t="str">
        <f t="shared" si="341"/>
        <v/>
      </c>
      <c r="OX89" s="170" t="str">
        <f t="shared" si="342"/>
        <v/>
      </c>
      <c r="OY89" s="170" t="str">
        <f t="shared" si="343"/>
        <v/>
      </c>
      <c r="OZ89" s="170" t="str">
        <f t="shared" si="344"/>
        <v/>
      </c>
      <c r="PA89" s="170" t="str">
        <f t="shared" si="345"/>
        <v/>
      </c>
      <c r="PB89" s="170" t="str">
        <f t="shared" si="346"/>
        <v/>
      </c>
      <c r="PC89" s="170" t="str">
        <f t="shared" si="347"/>
        <v/>
      </c>
      <c r="PD89" s="170" t="str">
        <f t="shared" si="348"/>
        <v/>
      </c>
      <c r="PE89" s="170" t="str">
        <f t="shared" si="349"/>
        <v/>
      </c>
      <c r="PF89" s="170" t="str">
        <f t="shared" si="350"/>
        <v/>
      </c>
      <c r="PG89" s="170" t="str">
        <f t="shared" si="351"/>
        <v/>
      </c>
      <c r="PH89" s="170" t="str">
        <f t="shared" si="352"/>
        <v/>
      </c>
      <c r="PI89" s="170" t="str">
        <f t="shared" si="353"/>
        <v/>
      </c>
      <c r="PJ89" s="170" t="str">
        <f t="shared" si="354"/>
        <v/>
      </c>
      <c r="PK89" s="170" t="str">
        <f t="shared" si="355"/>
        <v/>
      </c>
      <c r="PL89" s="170" t="str">
        <f t="shared" si="356"/>
        <v/>
      </c>
      <c r="PM89" s="170" t="str">
        <f t="shared" si="357"/>
        <v/>
      </c>
      <c r="PN89" s="170" t="str">
        <f t="shared" si="358"/>
        <v/>
      </c>
      <c r="PO89" s="170" t="str">
        <f t="shared" si="359"/>
        <v/>
      </c>
      <c r="PP89" s="170" t="str">
        <f t="shared" si="360"/>
        <v/>
      </c>
      <c r="PQ89" s="170" t="str">
        <f t="shared" si="361"/>
        <v/>
      </c>
      <c r="PR89" s="170" t="str">
        <f t="shared" si="362"/>
        <v/>
      </c>
      <c r="PS89" s="170" t="str">
        <f t="shared" si="363"/>
        <v/>
      </c>
      <c r="PT89" s="170" t="str">
        <f t="shared" si="364"/>
        <v/>
      </c>
      <c r="PU89" s="170" t="str">
        <f t="shared" si="365"/>
        <v/>
      </c>
      <c r="PV89" s="170" t="str">
        <f t="shared" si="366"/>
        <v/>
      </c>
      <c r="PW89" s="170" t="str">
        <f t="shared" si="367"/>
        <v/>
      </c>
      <c r="PX89" s="170" t="str">
        <f t="shared" si="368"/>
        <v/>
      </c>
      <c r="PY89" s="170" t="str">
        <f t="shared" si="369"/>
        <v/>
      </c>
      <c r="PZ89" s="170" t="str">
        <f t="shared" si="370"/>
        <v/>
      </c>
      <c r="QA89" s="170" t="str">
        <f t="shared" si="371"/>
        <v/>
      </c>
      <c r="QB89" s="170" t="str">
        <f t="shared" si="372"/>
        <v/>
      </c>
      <c r="QC89" s="172"/>
      <c r="QD89" s="171" t="str">
        <f t="shared" si="373"/>
        <v/>
      </c>
      <c r="QE89" s="172" t="str">
        <f t="shared" si="374"/>
        <v/>
      </c>
      <c r="QF89" s="172" t="str">
        <f t="shared" si="375"/>
        <v/>
      </c>
      <c r="QG89" s="172" t="str">
        <f t="shared" si="376"/>
        <v/>
      </c>
      <c r="QH89" s="172" t="str">
        <f t="shared" si="377"/>
        <v/>
      </c>
      <c r="QI89" s="172" t="str">
        <f t="shared" si="378"/>
        <v/>
      </c>
      <c r="QJ89" s="172" t="str">
        <f t="shared" si="379"/>
        <v/>
      </c>
      <c r="QK89" s="172" t="str">
        <f t="shared" si="380"/>
        <v/>
      </c>
      <c r="QL89" s="172" t="str">
        <f t="shared" si="381"/>
        <v/>
      </c>
      <c r="QM89" s="172" t="str">
        <f t="shared" si="382"/>
        <v/>
      </c>
      <c r="QN89" s="172" t="str">
        <f t="shared" si="383"/>
        <v/>
      </c>
      <c r="QO89" s="172" t="str">
        <f t="shared" si="384"/>
        <v/>
      </c>
      <c r="QP89" s="172" t="str">
        <f t="shared" si="385"/>
        <v/>
      </c>
      <c r="QQ89" s="172" t="str">
        <f t="shared" si="386"/>
        <v/>
      </c>
      <c r="QR89" s="172" t="str">
        <f t="shared" si="387"/>
        <v/>
      </c>
      <c r="QS89" s="172" t="str">
        <f t="shared" si="388"/>
        <v/>
      </c>
      <c r="QT89" s="172" t="str">
        <f t="shared" si="389"/>
        <v/>
      </c>
      <c r="QU89" s="172" t="str">
        <f t="shared" si="390"/>
        <v/>
      </c>
      <c r="QV89" s="172" t="str">
        <f t="shared" si="391"/>
        <v/>
      </c>
      <c r="QW89" s="172" t="str">
        <f t="shared" si="392"/>
        <v/>
      </c>
      <c r="QX89" s="172" t="str">
        <f t="shared" si="393"/>
        <v/>
      </c>
      <c r="QY89" s="172" t="str">
        <f t="shared" si="394"/>
        <v/>
      </c>
      <c r="QZ89" s="172" t="str">
        <f t="shared" si="395"/>
        <v/>
      </c>
      <c r="RA89" s="172" t="str">
        <f t="shared" si="396"/>
        <v/>
      </c>
      <c r="RB89" s="172" t="str">
        <f t="shared" si="397"/>
        <v/>
      </c>
      <c r="RC89" s="172" t="str">
        <f t="shared" si="398"/>
        <v/>
      </c>
      <c r="RD89" s="172" t="str">
        <f t="shared" si="399"/>
        <v/>
      </c>
      <c r="RE89" s="172" t="str">
        <f t="shared" si="400"/>
        <v/>
      </c>
      <c r="RF89" s="172" t="str">
        <f t="shared" si="401"/>
        <v/>
      </c>
      <c r="RG89" s="172" t="str">
        <f t="shared" si="402"/>
        <v/>
      </c>
      <c r="RH89" s="172" t="str">
        <f t="shared" si="403"/>
        <v/>
      </c>
      <c r="RI89" s="172" t="str">
        <f t="shared" si="404"/>
        <v/>
      </c>
      <c r="RJ89" s="172" t="str">
        <f t="shared" si="405"/>
        <v/>
      </c>
      <c r="RK89" s="172" t="str">
        <f t="shared" si="406"/>
        <v/>
      </c>
      <c r="RL89" s="172" t="str">
        <f t="shared" si="407"/>
        <v/>
      </c>
      <c r="RM89" s="172" t="str">
        <f t="shared" si="408"/>
        <v/>
      </c>
      <c r="RN89" s="172" t="str">
        <f t="shared" si="409"/>
        <v/>
      </c>
      <c r="RO89" s="172" t="str">
        <f t="shared" si="410"/>
        <v/>
      </c>
      <c r="RP89" s="172" t="str">
        <f t="shared" si="411"/>
        <v/>
      </c>
      <c r="RQ89" s="173">
        <f t="shared" si="412"/>
        <v>0</v>
      </c>
      <c r="RR89" s="21" t="str">
        <f t="shared" si="413"/>
        <v/>
      </c>
      <c r="RS89" s="21" t="str">
        <f t="shared" si="414"/>
        <v/>
      </c>
      <c r="RT89" s="21" t="str">
        <f t="shared" si="415"/>
        <v/>
      </c>
      <c r="RU89" s="21" t="str">
        <f t="shared" si="416"/>
        <v/>
      </c>
      <c r="RV89" s="21" t="str">
        <f t="shared" si="417"/>
        <v/>
      </c>
      <c r="RW89" s="21" t="str">
        <f t="shared" si="418"/>
        <v/>
      </c>
      <c r="RX89" s="174" t="str">
        <f t="shared" si="419"/>
        <v/>
      </c>
      <c r="RY89" s="175" t="str">
        <f t="shared" si="420"/>
        <v/>
      </c>
      <c r="RZ89" s="175" t="str">
        <f t="shared" si="421"/>
        <v/>
      </c>
      <c r="SA89" s="175" t="str">
        <f t="shared" si="422"/>
        <v/>
      </c>
      <c r="SB89" s="175" t="str">
        <f t="shared" si="423"/>
        <v/>
      </c>
      <c r="SC89" s="175" t="str">
        <f t="shared" si="424"/>
        <v/>
      </c>
      <c r="SD89" s="175" t="str">
        <f t="shared" si="425"/>
        <v/>
      </c>
      <c r="SE89" s="175">
        <f t="shared" si="426"/>
        <v>0</v>
      </c>
    </row>
    <row r="90" spans="1:500" ht="25.5" hidden="1">
      <c r="A90" s="75">
        <v>80</v>
      </c>
      <c r="B90" s="83" t="s">
        <v>227</v>
      </c>
      <c r="C90" s="98" t="s">
        <v>268</v>
      </c>
      <c r="D90" s="84" t="s">
        <v>229</v>
      </c>
      <c r="E90" s="76" t="s">
        <v>269</v>
      </c>
      <c r="F90" s="90">
        <v>1</v>
      </c>
      <c r="G90" s="106">
        <v>19243683.969999999</v>
      </c>
      <c r="H90" s="109" t="s">
        <v>369</v>
      </c>
      <c r="I90" s="109" t="s">
        <v>369</v>
      </c>
      <c r="J90" s="109" t="s">
        <v>369</v>
      </c>
      <c r="K90" s="109" t="s">
        <v>369</v>
      </c>
      <c r="L90" s="109" t="s">
        <v>369</v>
      </c>
      <c r="M90" s="109" t="s">
        <v>369</v>
      </c>
      <c r="N90" s="109" t="s">
        <v>369</v>
      </c>
      <c r="O90" s="109" t="s">
        <v>369</v>
      </c>
      <c r="P90" s="109" t="s">
        <v>369</v>
      </c>
      <c r="Q90" s="109" t="s">
        <v>369</v>
      </c>
      <c r="R90" s="109" t="s">
        <v>369</v>
      </c>
      <c r="S90" s="109" t="s">
        <v>369</v>
      </c>
      <c r="T90" s="109" t="s">
        <v>369</v>
      </c>
      <c r="U90" s="109" t="s">
        <v>369</v>
      </c>
      <c r="V90" s="109" t="s">
        <v>369</v>
      </c>
      <c r="W90" s="109" t="s">
        <v>369</v>
      </c>
      <c r="X90" s="109" t="s">
        <v>369</v>
      </c>
      <c r="Y90" s="109" t="s">
        <v>369</v>
      </c>
      <c r="Z90" s="109" t="s">
        <v>369</v>
      </c>
      <c r="AA90" s="109" t="s">
        <v>369</v>
      </c>
      <c r="AB90" s="109" t="s">
        <v>369</v>
      </c>
      <c r="AC90" s="109" t="s">
        <v>369</v>
      </c>
      <c r="AD90" s="109" t="s">
        <v>369</v>
      </c>
      <c r="AE90" s="109" t="s">
        <v>369</v>
      </c>
      <c r="AF90" s="109" t="s">
        <v>369</v>
      </c>
      <c r="AG90" s="109" t="s">
        <v>369</v>
      </c>
      <c r="AH90" s="109" t="s">
        <v>369</v>
      </c>
      <c r="AI90" s="110">
        <v>17826200</v>
      </c>
      <c r="AJ90" s="109" t="s">
        <v>369</v>
      </c>
      <c r="AK90" s="109" t="s">
        <v>369</v>
      </c>
      <c r="AL90" s="109" t="s">
        <v>369</v>
      </c>
      <c r="AM90" s="109" t="s">
        <v>369</v>
      </c>
      <c r="AN90" s="109" t="s">
        <v>369</v>
      </c>
      <c r="AO90" s="109" t="s">
        <v>369</v>
      </c>
      <c r="AP90" s="109" t="s">
        <v>369</v>
      </c>
      <c r="AQ90" s="109" t="s">
        <v>369</v>
      </c>
      <c r="AR90" s="109" t="s">
        <v>369</v>
      </c>
      <c r="AS90" s="110">
        <v>18921000</v>
      </c>
      <c r="AT90" s="109" t="s">
        <v>369</v>
      </c>
      <c r="AU90" s="144"/>
      <c r="AV90" s="130" t="s">
        <v>111</v>
      </c>
      <c r="AW90" s="130" t="s">
        <v>111</v>
      </c>
      <c r="AX90" s="130" t="s">
        <v>111</v>
      </c>
      <c r="AY90" s="130" t="s">
        <v>111</v>
      </c>
      <c r="AZ90" s="130" t="s">
        <v>111</v>
      </c>
      <c r="BA90" s="130" t="s">
        <v>111</v>
      </c>
      <c r="BB90" s="130" t="s">
        <v>111</v>
      </c>
      <c r="BC90" s="130" t="s">
        <v>115</v>
      </c>
      <c r="BD90" s="130" t="s">
        <v>111</v>
      </c>
      <c r="BE90" s="130" t="s">
        <v>111</v>
      </c>
      <c r="BF90" s="130" t="s">
        <v>111</v>
      </c>
      <c r="BG90" s="130" t="s">
        <v>111</v>
      </c>
      <c r="BH90" s="130" t="s">
        <v>115</v>
      </c>
      <c r="BI90" s="130" t="s">
        <v>111</v>
      </c>
      <c r="BJ90" s="130" t="s">
        <v>111</v>
      </c>
      <c r="BK90" s="130" t="s">
        <v>111</v>
      </c>
      <c r="BL90" s="130" t="s">
        <v>115</v>
      </c>
      <c r="BM90" s="130" t="s">
        <v>115</v>
      </c>
      <c r="BN90" s="130" t="s">
        <v>111</v>
      </c>
      <c r="BO90" s="130" t="s">
        <v>115</v>
      </c>
      <c r="BP90" s="130" t="s">
        <v>111</v>
      </c>
      <c r="BQ90" s="130" t="s">
        <v>111</v>
      </c>
      <c r="BR90" s="130" t="s">
        <v>111</v>
      </c>
      <c r="BS90" s="130" t="s">
        <v>111</v>
      </c>
      <c r="BT90" s="130" t="s">
        <v>111</v>
      </c>
      <c r="BU90" s="130" t="s">
        <v>111</v>
      </c>
      <c r="BV90" s="130" t="s">
        <v>111</v>
      </c>
      <c r="BW90" s="130" t="s">
        <v>111</v>
      </c>
      <c r="BX90" s="130" t="s">
        <v>111</v>
      </c>
      <c r="BY90" s="130" t="s">
        <v>115</v>
      </c>
      <c r="BZ90" s="130" t="s">
        <v>111</v>
      </c>
      <c r="CA90" s="130" t="s">
        <v>111</v>
      </c>
      <c r="CB90" s="130" t="s">
        <v>111</v>
      </c>
      <c r="CC90" s="130" t="s">
        <v>111</v>
      </c>
      <c r="CD90" s="130" t="s">
        <v>111</v>
      </c>
      <c r="CE90" s="130" t="s">
        <v>111</v>
      </c>
      <c r="CF90" s="130" t="s">
        <v>111</v>
      </c>
      <c r="CG90" s="130" t="s">
        <v>111</v>
      </c>
      <c r="CH90" s="130" t="s">
        <v>111</v>
      </c>
      <c r="CI90" s="131" t="s">
        <v>111</v>
      </c>
      <c r="CJ90" s="131" t="s">
        <v>111</v>
      </c>
      <c r="CK90" s="131" t="s">
        <v>111</v>
      </c>
      <c r="CL90" s="131" t="s">
        <v>111</v>
      </c>
      <c r="CM90" s="131" t="s">
        <v>111</v>
      </c>
      <c r="CN90" s="131" t="s">
        <v>111</v>
      </c>
      <c r="CO90" s="131" t="s">
        <v>111</v>
      </c>
      <c r="CP90" s="131" t="s">
        <v>111</v>
      </c>
      <c r="CQ90" s="131" t="s">
        <v>111</v>
      </c>
      <c r="CR90" s="131" t="s">
        <v>111</v>
      </c>
      <c r="CS90" s="131" t="s">
        <v>111</v>
      </c>
      <c r="CT90" s="131" t="s">
        <v>111</v>
      </c>
      <c r="CU90" s="131" t="s">
        <v>115</v>
      </c>
      <c r="CV90" s="131" t="s">
        <v>111</v>
      </c>
      <c r="CW90" s="131" t="s">
        <v>111</v>
      </c>
      <c r="CX90" s="131" t="s">
        <v>111</v>
      </c>
      <c r="CY90" s="131" t="s">
        <v>111</v>
      </c>
      <c r="CZ90" s="131" t="s">
        <v>111</v>
      </c>
      <c r="DA90" s="131" t="s">
        <v>111</v>
      </c>
      <c r="DB90" s="131" t="s">
        <v>111</v>
      </c>
      <c r="DC90" s="131" t="s">
        <v>111</v>
      </c>
      <c r="DD90" s="131" t="s">
        <v>111</v>
      </c>
      <c r="DE90" s="131" t="s">
        <v>111</v>
      </c>
      <c r="DF90" s="131" t="s">
        <v>111</v>
      </c>
      <c r="DG90" s="131" t="s">
        <v>115</v>
      </c>
      <c r="DH90" s="131" t="s">
        <v>111</v>
      </c>
      <c r="DI90" s="131" t="s">
        <v>111</v>
      </c>
      <c r="DJ90" s="131" t="s">
        <v>115</v>
      </c>
      <c r="DK90" s="131" t="s">
        <v>111</v>
      </c>
      <c r="DL90" s="131" t="s">
        <v>111</v>
      </c>
      <c r="DM90" s="131" t="s">
        <v>111</v>
      </c>
      <c r="DN90" s="131" t="s">
        <v>111</v>
      </c>
      <c r="DO90" s="131" t="s">
        <v>111</v>
      </c>
      <c r="DP90" s="131" t="s">
        <v>111</v>
      </c>
      <c r="DQ90" s="131" t="s">
        <v>111</v>
      </c>
      <c r="DR90" s="131" t="s">
        <v>111</v>
      </c>
      <c r="DS90" s="131" t="s">
        <v>111</v>
      </c>
      <c r="DT90" s="131" t="s">
        <v>111</v>
      </c>
      <c r="DU90" s="131" t="s">
        <v>111</v>
      </c>
      <c r="DV90" s="132" t="s">
        <v>111</v>
      </c>
      <c r="DW90" s="132" t="s">
        <v>111</v>
      </c>
      <c r="DX90" s="132" t="s">
        <v>111</v>
      </c>
      <c r="DY90" s="132" t="s">
        <v>111</v>
      </c>
      <c r="DZ90" s="132" t="s">
        <v>111</v>
      </c>
      <c r="EA90" s="132" t="s">
        <v>111</v>
      </c>
      <c r="EB90" s="132" t="s">
        <v>111</v>
      </c>
      <c r="EC90" s="132" t="s">
        <v>111</v>
      </c>
      <c r="ED90" s="132" t="s">
        <v>111</v>
      </c>
      <c r="EE90" s="132" t="s">
        <v>111</v>
      </c>
      <c r="EF90" s="132" t="s">
        <v>111</v>
      </c>
      <c r="EG90" s="132" t="s">
        <v>111</v>
      </c>
      <c r="EH90" s="132" t="s">
        <v>111</v>
      </c>
      <c r="EI90" s="132" t="s">
        <v>111</v>
      </c>
      <c r="EJ90" s="132" t="s">
        <v>111</v>
      </c>
      <c r="EK90" s="132" t="s">
        <v>111</v>
      </c>
      <c r="EL90" s="132" t="s">
        <v>111</v>
      </c>
      <c r="EM90" s="132" t="s">
        <v>111</v>
      </c>
      <c r="EN90" s="132" t="s">
        <v>111</v>
      </c>
      <c r="EO90" s="132" t="s">
        <v>111</v>
      </c>
      <c r="EP90" s="132" t="s">
        <v>111</v>
      </c>
      <c r="EQ90" s="132" t="s">
        <v>111</v>
      </c>
      <c r="ER90" s="132" t="s">
        <v>111</v>
      </c>
      <c r="ES90" s="132" t="s">
        <v>111</v>
      </c>
      <c r="ET90" s="132" t="s">
        <v>115</v>
      </c>
      <c r="EU90" s="132" t="s">
        <v>111</v>
      </c>
      <c r="EV90" s="132" t="s">
        <v>111</v>
      </c>
      <c r="EW90" s="132" t="s">
        <v>111</v>
      </c>
      <c r="EX90" s="132" t="s">
        <v>111</v>
      </c>
      <c r="EY90" s="132" t="s">
        <v>115</v>
      </c>
      <c r="EZ90" s="132" t="s">
        <v>111</v>
      </c>
      <c r="FA90" s="132" t="s">
        <v>111</v>
      </c>
      <c r="FB90" s="132" t="s">
        <v>111</v>
      </c>
      <c r="FC90" s="132" t="s">
        <v>111</v>
      </c>
      <c r="FD90" s="132" t="s">
        <v>111</v>
      </c>
      <c r="FE90" s="132" t="s">
        <v>111</v>
      </c>
      <c r="FF90" s="132" t="s">
        <v>111</v>
      </c>
      <c r="FG90" s="132" t="s">
        <v>111</v>
      </c>
      <c r="FH90" s="132" t="s">
        <v>111</v>
      </c>
      <c r="FI90" s="136"/>
      <c r="FJ90" s="138" t="str">
        <f t="shared" si="216"/>
        <v>CUMPLE</v>
      </c>
      <c r="FK90" s="138" t="str">
        <f t="shared" si="217"/>
        <v>CUMPLE</v>
      </c>
      <c r="FL90" s="138" t="str">
        <f t="shared" si="218"/>
        <v>CUMPLE</v>
      </c>
      <c r="FM90" s="138" t="str">
        <f t="shared" si="219"/>
        <v>CUMPLE</v>
      </c>
      <c r="FN90" s="138" t="str">
        <f t="shared" si="220"/>
        <v>CUMPLE</v>
      </c>
      <c r="FO90" s="138" t="str">
        <f t="shared" si="221"/>
        <v>CUMPLE</v>
      </c>
      <c r="FP90" s="138" t="str">
        <f t="shared" si="222"/>
        <v>CUMPLE</v>
      </c>
      <c r="FQ90" s="138" t="str">
        <f t="shared" si="223"/>
        <v>NO CUMPLE</v>
      </c>
      <c r="FR90" s="138" t="str">
        <f t="shared" si="224"/>
        <v>CUMPLE</v>
      </c>
      <c r="FS90" s="138" t="str">
        <f t="shared" si="225"/>
        <v>CUMPLE</v>
      </c>
      <c r="FT90" s="138" t="str">
        <f t="shared" si="226"/>
        <v>CUMPLE</v>
      </c>
      <c r="FU90" s="138" t="str">
        <f t="shared" si="227"/>
        <v>CUMPLE</v>
      </c>
      <c r="FV90" s="138" t="str">
        <f t="shared" si="228"/>
        <v>NO CUMPLE</v>
      </c>
      <c r="FW90" s="138" t="str">
        <f t="shared" si="229"/>
        <v>CUMPLE</v>
      </c>
      <c r="FX90" s="138" t="str">
        <f t="shared" si="230"/>
        <v>CUMPLE</v>
      </c>
      <c r="FY90" s="138" t="str">
        <f t="shared" si="231"/>
        <v>CUMPLE</v>
      </c>
      <c r="FZ90" s="138" t="str">
        <f t="shared" si="232"/>
        <v>NO CUMPLE</v>
      </c>
      <c r="GA90" s="138" t="str">
        <f t="shared" si="233"/>
        <v>NO CUMPLE</v>
      </c>
      <c r="GB90" s="138" t="str">
        <f t="shared" si="234"/>
        <v>CUMPLE</v>
      </c>
      <c r="GC90" s="138" t="str">
        <f t="shared" si="235"/>
        <v>NO CUMPLE</v>
      </c>
      <c r="GD90" s="138" t="str">
        <f t="shared" si="236"/>
        <v>CUMPLE</v>
      </c>
      <c r="GE90" s="138" t="str">
        <f t="shared" si="237"/>
        <v>CUMPLE</v>
      </c>
      <c r="GF90" s="138" t="str">
        <f t="shared" si="238"/>
        <v>CUMPLE</v>
      </c>
      <c r="GG90" s="138" t="str">
        <f t="shared" si="239"/>
        <v>CUMPLE</v>
      </c>
      <c r="GH90" s="138" t="str">
        <f t="shared" si="240"/>
        <v>NO CUMPLE</v>
      </c>
      <c r="GI90" s="138" t="str">
        <f t="shared" si="241"/>
        <v>CUMPLE</v>
      </c>
      <c r="GJ90" s="138" t="str">
        <f t="shared" si="242"/>
        <v>CUMPLE</v>
      </c>
      <c r="GK90" s="138" t="str">
        <f t="shared" si="243"/>
        <v>NO CUMPLE</v>
      </c>
      <c r="GL90" s="138" t="str">
        <f t="shared" si="244"/>
        <v>CUMPLE</v>
      </c>
      <c r="GM90" s="138" t="str">
        <f t="shared" si="245"/>
        <v>NO CUMPLE</v>
      </c>
      <c r="GN90" s="138" t="str">
        <f t="shared" si="246"/>
        <v>CUMPLE</v>
      </c>
      <c r="GO90" s="138" t="str">
        <f t="shared" si="247"/>
        <v>CUMPLE</v>
      </c>
      <c r="GP90" s="138" t="str">
        <f t="shared" si="248"/>
        <v>CUMPLE</v>
      </c>
      <c r="GQ90" s="138" t="str">
        <f t="shared" si="249"/>
        <v>CUMPLE</v>
      </c>
      <c r="GR90" s="138" t="str">
        <f t="shared" si="250"/>
        <v>CUMPLE</v>
      </c>
      <c r="GS90" s="138" t="str">
        <f t="shared" si="251"/>
        <v>CUMPLE</v>
      </c>
      <c r="GT90" s="138" t="str">
        <f t="shared" si="252"/>
        <v>CUMPLE</v>
      </c>
      <c r="GU90" s="138" t="str">
        <f t="shared" si="253"/>
        <v>CUMPLE</v>
      </c>
      <c r="GV90" s="138" t="str">
        <f t="shared" si="254"/>
        <v>CUMPLE</v>
      </c>
      <c r="GW90" s="141"/>
      <c r="GX90" s="124" t="s">
        <v>369</v>
      </c>
      <c r="GY90" s="124" t="s">
        <v>369</v>
      </c>
      <c r="GZ90" s="124" t="s">
        <v>369</v>
      </c>
      <c r="HA90" s="124" t="s">
        <v>369</v>
      </c>
      <c r="HB90" s="124" t="s">
        <v>369</v>
      </c>
      <c r="HC90" s="124" t="s">
        <v>369</v>
      </c>
      <c r="HD90" s="124" t="s">
        <v>369</v>
      </c>
      <c r="HE90" s="124" t="s">
        <v>369</v>
      </c>
      <c r="HF90" s="124" t="s">
        <v>369</v>
      </c>
      <c r="HG90" s="124" t="s">
        <v>369</v>
      </c>
      <c r="HH90" s="124" t="s">
        <v>369</v>
      </c>
      <c r="HI90" s="124" t="s">
        <v>369</v>
      </c>
      <c r="HJ90" s="124" t="s">
        <v>369</v>
      </c>
      <c r="HK90" s="124" t="s">
        <v>369</v>
      </c>
      <c r="HL90" s="124" t="s">
        <v>369</v>
      </c>
      <c r="HM90" s="124" t="s">
        <v>369</v>
      </c>
      <c r="HN90" s="124" t="s">
        <v>369</v>
      </c>
      <c r="HO90" s="124" t="s">
        <v>369</v>
      </c>
      <c r="HP90" s="124" t="s">
        <v>369</v>
      </c>
      <c r="HQ90" s="124" t="s">
        <v>369</v>
      </c>
      <c r="HR90" s="124" t="s">
        <v>369</v>
      </c>
      <c r="HS90" s="124" t="s">
        <v>369</v>
      </c>
      <c r="HT90" s="124" t="s">
        <v>369</v>
      </c>
      <c r="HU90" s="124" t="s">
        <v>369</v>
      </c>
      <c r="HV90" s="124" t="s">
        <v>369</v>
      </c>
      <c r="HW90" s="124" t="s">
        <v>369</v>
      </c>
      <c r="HX90" s="124" t="s">
        <v>369</v>
      </c>
      <c r="HY90" s="124" t="s">
        <v>115</v>
      </c>
      <c r="HZ90" s="124" t="s">
        <v>369</v>
      </c>
      <c r="IA90" s="124" t="s">
        <v>369</v>
      </c>
      <c r="IB90" s="124" t="s">
        <v>369</v>
      </c>
      <c r="IC90" s="124" t="s">
        <v>369</v>
      </c>
      <c r="ID90" s="124" t="s">
        <v>369</v>
      </c>
      <c r="IE90" s="124" t="s">
        <v>369</v>
      </c>
      <c r="IF90" s="124" t="s">
        <v>369</v>
      </c>
      <c r="IG90" s="124" t="s">
        <v>369</v>
      </c>
      <c r="IH90" s="124" t="s">
        <v>369</v>
      </c>
      <c r="II90" s="124" t="s">
        <v>111</v>
      </c>
      <c r="IJ90" s="124" t="s">
        <v>369</v>
      </c>
      <c r="IK90" s="142"/>
      <c r="IL90" s="154" t="s">
        <v>369</v>
      </c>
      <c r="IM90" s="154" t="s">
        <v>369</v>
      </c>
      <c r="IN90" s="154" t="s">
        <v>369</v>
      </c>
      <c r="IO90" s="154" t="s">
        <v>369</v>
      </c>
      <c r="IP90" s="154" t="s">
        <v>369</v>
      </c>
      <c r="IQ90" s="154" t="s">
        <v>369</v>
      </c>
      <c r="IR90" s="154" t="s">
        <v>369</v>
      </c>
      <c r="IS90" s="154" t="s">
        <v>369</v>
      </c>
      <c r="IT90" s="154" t="s">
        <v>369</v>
      </c>
      <c r="IU90" s="154" t="s">
        <v>369</v>
      </c>
      <c r="IV90" s="154" t="s">
        <v>369</v>
      </c>
      <c r="IW90" s="154" t="s">
        <v>369</v>
      </c>
      <c r="IX90" s="154" t="s">
        <v>369</v>
      </c>
      <c r="IY90" s="154" t="s">
        <v>369</v>
      </c>
      <c r="IZ90" s="154" t="s">
        <v>369</v>
      </c>
      <c r="JA90" s="154" t="s">
        <v>369</v>
      </c>
      <c r="JB90" s="154" t="s">
        <v>369</v>
      </c>
      <c r="JC90" s="154" t="s">
        <v>369</v>
      </c>
      <c r="JD90" s="154" t="s">
        <v>369</v>
      </c>
      <c r="JE90" s="154" t="s">
        <v>369</v>
      </c>
      <c r="JF90" s="154" t="s">
        <v>369</v>
      </c>
      <c r="JG90" s="154" t="s">
        <v>369</v>
      </c>
      <c r="JH90" s="154" t="s">
        <v>369</v>
      </c>
      <c r="JI90" s="154" t="s">
        <v>369</v>
      </c>
      <c r="JJ90" s="154" t="s">
        <v>369</v>
      </c>
      <c r="JK90" s="154" t="s">
        <v>369</v>
      </c>
      <c r="JL90" s="154" t="s">
        <v>369</v>
      </c>
      <c r="JM90" s="159" t="s">
        <v>111</v>
      </c>
      <c r="JN90" s="154" t="s">
        <v>369</v>
      </c>
      <c r="JO90" s="154" t="s">
        <v>369</v>
      </c>
      <c r="JP90" s="154" t="s">
        <v>369</v>
      </c>
      <c r="JQ90" s="154" t="s">
        <v>369</v>
      </c>
      <c r="JR90" s="154" t="s">
        <v>369</v>
      </c>
      <c r="JS90" s="154" t="s">
        <v>369</v>
      </c>
      <c r="JT90" s="154" t="s">
        <v>369</v>
      </c>
      <c r="JU90" s="154" t="s">
        <v>369</v>
      </c>
      <c r="JV90" s="154" t="s">
        <v>369</v>
      </c>
      <c r="JW90" s="159" t="s">
        <v>111</v>
      </c>
      <c r="JX90" s="154" t="s">
        <v>369</v>
      </c>
      <c r="JY90" s="164"/>
      <c r="JZ90" s="166" t="str">
        <f t="shared" si="255"/>
        <v/>
      </c>
      <c r="KA90" s="166" t="str">
        <f t="shared" si="256"/>
        <v/>
      </c>
      <c r="KB90" s="166" t="str">
        <f t="shared" si="257"/>
        <v/>
      </c>
      <c r="KC90" s="166" t="str">
        <f t="shared" si="258"/>
        <v/>
      </c>
      <c r="KD90" s="166" t="str">
        <f t="shared" si="259"/>
        <v/>
      </c>
      <c r="KE90" s="166" t="str">
        <f t="shared" si="260"/>
        <v/>
      </c>
      <c r="KF90" s="166" t="str">
        <f t="shared" si="261"/>
        <v/>
      </c>
      <c r="KG90" s="166" t="str">
        <f t="shared" si="262"/>
        <v/>
      </c>
      <c r="KH90" s="166" t="str">
        <f t="shared" si="263"/>
        <v/>
      </c>
      <c r="KI90" s="166" t="str">
        <f t="shared" si="264"/>
        <v/>
      </c>
      <c r="KJ90" s="166" t="str">
        <f t="shared" si="265"/>
        <v/>
      </c>
      <c r="KK90" s="166" t="str">
        <f t="shared" si="266"/>
        <v/>
      </c>
      <c r="KL90" s="166" t="str">
        <f t="shared" si="267"/>
        <v/>
      </c>
      <c r="KM90" s="166" t="str">
        <f t="shared" si="268"/>
        <v/>
      </c>
      <c r="KN90" s="166" t="str">
        <f t="shared" si="269"/>
        <v/>
      </c>
      <c r="KO90" s="166" t="str">
        <f t="shared" si="270"/>
        <v/>
      </c>
      <c r="KP90" s="166" t="str">
        <f t="shared" si="271"/>
        <v/>
      </c>
      <c r="KQ90" s="166" t="str">
        <f t="shared" si="272"/>
        <v/>
      </c>
      <c r="KR90" s="166" t="str">
        <f t="shared" si="273"/>
        <v/>
      </c>
      <c r="KS90" s="166" t="str">
        <f t="shared" si="274"/>
        <v/>
      </c>
      <c r="KT90" s="166" t="str">
        <f t="shared" si="275"/>
        <v/>
      </c>
      <c r="KU90" s="166" t="str">
        <f t="shared" si="276"/>
        <v/>
      </c>
      <c r="KV90" s="166" t="str">
        <f t="shared" si="277"/>
        <v/>
      </c>
      <c r="KW90" s="166" t="str">
        <f t="shared" si="278"/>
        <v/>
      </c>
      <c r="KX90" s="166" t="str">
        <f t="shared" si="279"/>
        <v/>
      </c>
      <c r="KY90" s="166" t="str">
        <f t="shared" si="280"/>
        <v/>
      </c>
      <c r="KZ90" s="166" t="str">
        <f t="shared" si="281"/>
        <v/>
      </c>
      <c r="LA90" s="166" t="str">
        <f t="shared" si="282"/>
        <v/>
      </c>
      <c r="LB90" s="166" t="str">
        <f t="shared" si="283"/>
        <v/>
      </c>
      <c r="LC90" s="166" t="str">
        <f t="shared" si="284"/>
        <v/>
      </c>
      <c r="LD90" s="166" t="str">
        <f t="shared" si="285"/>
        <v/>
      </c>
      <c r="LE90" s="166" t="str">
        <f t="shared" si="286"/>
        <v/>
      </c>
      <c r="LF90" s="166" t="str">
        <f t="shared" si="287"/>
        <v/>
      </c>
      <c r="LG90" s="166" t="str">
        <f t="shared" si="288"/>
        <v/>
      </c>
      <c r="LH90" s="166" t="str">
        <f t="shared" si="289"/>
        <v/>
      </c>
      <c r="LI90" s="166" t="str">
        <f t="shared" si="290"/>
        <v/>
      </c>
      <c r="LJ90" s="166" t="str">
        <f t="shared" si="291"/>
        <v/>
      </c>
      <c r="LK90" s="166">
        <f t="shared" si="292"/>
        <v>18921000</v>
      </c>
      <c r="LL90" s="166" t="str">
        <f t="shared" si="293"/>
        <v/>
      </c>
      <c r="LM90" s="168">
        <f t="shared" si="294"/>
        <v>18921000</v>
      </c>
      <c r="LN90" s="115"/>
      <c r="LO90" s="115"/>
      <c r="LP90" s="115"/>
      <c r="LQ90" s="115"/>
      <c r="LR90" s="115"/>
      <c r="LS90" s="115"/>
      <c r="LT90" s="115"/>
      <c r="LU90" s="115"/>
      <c r="LV90" s="115"/>
      <c r="LW90" s="115"/>
      <c r="LX90" s="115"/>
      <c r="LY90" s="115"/>
      <c r="LZ90" s="115"/>
      <c r="MA90" s="115"/>
      <c r="MB90" s="115"/>
      <c r="MC90" s="115"/>
      <c r="MD90" s="115"/>
      <c r="ME90" s="115"/>
      <c r="MF90" s="115"/>
      <c r="MG90" s="115"/>
      <c r="MH90" s="115"/>
      <c r="MI90" s="115"/>
      <c r="MJ90" s="115"/>
      <c r="MK90" s="115"/>
      <c r="ML90" s="115"/>
      <c r="MM90" s="115"/>
      <c r="MN90" s="115"/>
      <c r="MO90" s="115">
        <v>61</v>
      </c>
      <c r="MP90" s="115"/>
      <c r="MQ90" s="115"/>
      <c r="MR90" s="115"/>
      <c r="MS90" s="115"/>
      <c r="MT90" s="115"/>
      <c r="MU90" s="115"/>
      <c r="MV90" s="115"/>
      <c r="MW90" s="115"/>
      <c r="MX90" s="115"/>
      <c r="MY90" s="115">
        <v>61</v>
      </c>
      <c r="MZ90" s="115"/>
      <c r="NA90" s="142"/>
      <c r="NB90" s="115">
        <f t="shared" si="295"/>
        <v>0</v>
      </c>
      <c r="NC90" s="115">
        <f t="shared" si="296"/>
        <v>0</v>
      </c>
      <c r="ND90" s="115">
        <f t="shared" si="297"/>
        <v>0</v>
      </c>
      <c r="NE90" s="115">
        <f t="shared" si="298"/>
        <v>0</v>
      </c>
      <c r="NF90" s="115">
        <f t="shared" si="299"/>
        <v>0</v>
      </c>
      <c r="NG90" s="115">
        <f t="shared" si="300"/>
        <v>0</v>
      </c>
      <c r="NH90" s="115">
        <f t="shared" si="301"/>
        <v>0</v>
      </c>
      <c r="NI90" s="115">
        <f t="shared" si="302"/>
        <v>0</v>
      </c>
      <c r="NJ90" s="115">
        <f t="shared" si="303"/>
        <v>0</v>
      </c>
      <c r="NK90" s="115">
        <f t="shared" si="304"/>
        <v>0</v>
      </c>
      <c r="NL90" s="115">
        <f t="shared" si="305"/>
        <v>0</v>
      </c>
      <c r="NM90" s="115">
        <f t="shared" si="306"/>
        <v>0</v>
      </c>
      <c r="NN90" s="115">
        <f t="shared" si="307"/>
        <v>0</v>
      </c>
      <c r="NO90" s="115">
        <f t="shared" si="308"/>
        <v>0</v>
      </c>
      <c r="NP90" s="115">
        <f t="shared" si="309"/>
        <v>0</v>
      </c>
      <c r="NQ90" s="115">
        <f t="shared" si="310"/>
        <v>0</v>
      </c>
      <c r="NR90" s="115">
        <f t="shared" si="311"/>
        <v>0</v>
      </c>
      <c r="NS90" s="115">
        <f t="shared" si="312"/>
        <v>0</v>
      </c>
      <c r="NT90" s="115">
        <f t="shared" si="313"/>
        <v>0</v>
      </c>
      <c r="NU90" s="115">
        <f t="shared" si="314"/>
        <v>0</v>
      </c>
      <c r="NV90" s="115">
        <f t="shared" si="315"/>
        <v>0</v>
      </c>
      <c r="NW90" s="115">
        <f t="shared" si="316"/>
        <v>0</v>
      </c>
      <c r="NX90" s="115">
        <f t="shared" si="317"/>
        <v>0</v>
      </c>
      <c r="NY90" s="115">
        <f t="shared" si="318"/>
        <v>0</v>
      </c>
      <c r="NZ90" s="115">
        <f t="shared" si="319"/>
        <v>0</v>
      </c>
      <c r="OA90" s="115">
        <f t="shared" si="320"/>
        <v>0</v>
      </c>
      <c r="OB90" s="115">
        <f t="shared" si="321"/>
        <v>0</v>
      </c>
      <c r="OC90" s="115">
        <f t="shared" si="322"/>
        <v>55</v>
      </c>
      <c r="OD90" s="115">
        <f t="shared" si="323"/>
        <v>0</v>
      </c>
      <c r="OE90" s="115">
        <f t="shared" si="324"/>
        <v>0</v>
      </c>
      <c r="OF90" s="115">
        <f t="shared" si="325"/>
        <v>0</v>
      </c>
      <c r="OG90" s="115">
        <f t="shared" si="326"/>
        <v>0</v>
      </c>
      <c r="OH90" s="115">
        <f t="shared" si="327"/>
        <v>0</v>
      </c>
      <c r="OI90" s="115">
        <f t="shared" si="328"/>
        <v>0</v>
      </c>
      <c r="OJ90" s="115">
        <f t="shared" si="329"/>
        <v>0</v>
      </c>
      <c r="OK90" s="115">
        <f t="shared" si="330"/>
        <v>0</v>
      </c>
      <c r="OL90" s="115">
        <f t="shared" si="331"/>
        <v>0</v>
      </c>
      <c r="OM90" s="115">
        <f t="shared" si="332"/>
        <v>55</v>
      </c>
      <c r="ON90" s="115">
        <f t="shared" si="333"/>
        <v>0</v>
      </c>
      <c r="OO90" s="142"/>
      <c r="OP90" s="170" t="str">
        <f t="shared" si="334"/>
        <v/>
      </c>
      <c r="OQ90" s="170" t="str">
        <f t="shared" si="335"/>
        <v/>
      </c>
      <c r="OR90" s="170" t="str">
        <f t="shared" si="336"/>
        <v/>
      </c>
      <c r="OS90" s="170" t="str">
        <f t="shared" si="337"/>
        <v/>
      </c>
      <c r="OT90" s="170" t="str">
        <f t="shared" si="338"/>
        <v/>
      </c>
      <c r="OU90" s="170" t="str">
        <f t="shared" si="339"/>
        <v/>
      </c>
      <c r="OV90" s="170" t="str">
        <f t="shared" si="340"/>
        <v/>
      </c>
      <c r="OW90" s="170" t="str">
        <f t="shared" si="341"/>
        <v/>
      </c>
      <c r="OX90" s="170" t="str">
        <f t="shared" si="342"/>
        <v/>
      </c>
      <c r="OY90" s="170" t="str">
        <f t="shared" si="343"/>
        <v/>
      </c>
      <c r="OZ90" s="170" t="str">
        <f t="shared" si="344"/>
        <v/>
      </c>
      <c r="PA90" s="170" t="str">
        <f t="shared" si="345"/>
        <v/>
      </c>
      <c r="PB90" s="170" t="str">
        <f t="shared" si="346"/>
        <v/>
      </c>
      <c r="PC90" s="170" t="str">
        <f t="shared" si="347"/>
        <v/>
      </c>
      <c r="PD90" s="170" t="str">
        <f t="shared" si="348"/>
        <v/>
      </c>
      <c r="PE90" s="170" t="str">
        <f t="shared" si="349"/>
        <v/>
      </c>
      <c r="PF90" s="170" t="str">
        <f t="shared" si="350"/>
        <v/>
      </c>
      <c r="PG90" s="170" t="str">
        <f t="shared" si="351"/>
        <v/>
      </c>
      <c r="PH90" s="170" t="str">
        <f t="shared" si="352"/>
        <v/>
      </c>
      <c r="PI90" s="170" t="str">
        <f t="shared" si="353"/>
        <v/>
      </c>
      <c r="PJ90" s="170" t="str">
        <f t="shared" si="354"/>
        <v/>
      </c>
      <c r="PK90" s="170" t="str">
        <f t="shared" si="355"/>
        <v/>
      </c>
      <c r="PL90" s="170" t="str">
        <f t="shared" si="356"/>
        <v/>
      </c>
      <c r="PM90" s="170" t="str">
        <f t="shared" si="357"/>
        <v/>
      </c>
      <c r="PN90" s="170" t="str">
        <f t="shared" si="358"/>
        <v/>
      </c>
      <c r="PO90" s="170" t="str">
        <f t="shared" si="359"/>
        <v/>
      </c>
      <c r="PP90" s="170" t="str">
        <f t="shared" si="360"/>
        <v/>
      </c>
      <c r="PQ90" s="170" t="str">
        <f t="shared" si="361"/>
        <v/>
      </c>
      <c r="PR90" s="170" t="str">
        <f t="shared" si="362"/>
        <v/>
      </c>
      <c r="PS90" s="170" t="str">
        <f t="shared" si="363"/>
        <v/>
      </c>
      <c r="PT90" s="170" t="str">
        <f t="shared" si="364"/>
        <v/>
      </c>
      <c r="PU90" s="170" t="str">
        <f t="shared" si="365"/>
        <v/>
      </c>
      <c r="PV90" s="170" t="str">
        <f t="shared" si="366"/>
        <v/>
      </c>
      <c r="PW90" s="170" t="str">
        <f t="shared" si="367"/>
        <v/>
      </c>
      <c r="PX90" s="170" t="str">
        <f t="shared" si="368"/>
        <v/>
      </c>
      <c r="PY90" s="170" t="str">
        <f t="shared" si="369"/>
        <v/>
      </c>
      <c r="PZ90" s="170" t="str">
        <f t="shared" si="370"/>
        <v/>
      </c>
      <c r="QA90" s="170">
        <f t="shared" si="371"/>
        <v>45</v>
      </c>
      <c r="QB90" s="170" t="str">
        <f t="shared" si="372"/>
        <v/>
      </c>
      <c r="QC90" s="172"/>
      <c r="QD90" s="171" t="str">
        <f t="shared" si="373"/>
        <v/>
      </c>
      <c r="QE90" s="172" t="str">
        <f t="shared" si="374"/>
        <v/>
      </c>
      <c r="QF90" s="172" t="str">
        <f t="shared" si="375"/>
        <v/>
      </c>
      <c r="QG90" s="172" t="str">
        <f t="shared" si="376"/>
        <v/>
      </c>
      <c r="QH90" s="172" t="str">
        <f t="shared" si="377"/>
        <v/>
      </c>
      <c r="QI90" s="172" t="str">
        <f t="shared" si="378"/>
        <v/>
      </c>
      <c r="QJ90" s="172" t="str">
        <f t="shared" si="379"/>
        <v/>
      </c>
      <c r="QK90" s="172" t="str">
        <f t="shared" si="380"/>
        <v/>
      </c>
      <c r="QL90" s="172" t="str">
        <f t="shared" si="381"/>
        <v/>
      </c>
      <c r="QM90" s="172" t="str">
        <f t="shared" si="382"/>
        <v/>
      </c>
      <c r="QN90" s="172" t="str">
        <f t="shared" si="383"/>
        <v/>
      </c>
      <c r="QO90" s="172" t="str">
        <f t="shared" si="384"/>
        <v/>
      </c>
      <c r="QP90" s="172" t="str">
        <f t="shared" si="385"/>
        <v/>
      </c>
      <c r="QQ90" s="172" t="str">
        <f t="shared" si="386"/>
        <v/>
      </c>
      <c r="QR90" s="172" t="str">
        <f t="shared" si="387"/>
        <v/>
      </c>
      <c r="QS90" s="172" t="str">
        <f t="shared" si="388"/>
        <v/>
      </c>
      <c r="QT90" s="172" t="str">
        <f t="shared" si="389"/>
        <v/>
      </c>
      <c r="QU90" s="172" t="str">
        <f t="shared" si="390"/>
        <v/>
      </c>
      <c r="QV90" s="172" t="str">
        <f t="shared" si="391"/>
        <v/>
      </c>
      <c r="QW90" s="172" t="str">
        <f t="shared" si="392"/>
        <v/>
      </c>
      <c r="QX90" s="172" t="str">
        <f t="shared" si="393"/>
        <v/>
      </c>
      <c r="QY90" s="172" t="str">
        <f t="shared" si="394"/>
        <v/>
      </c>
      <c r="QZ90" s="172" t="str">
        <f t="shared" si="395"/>
        <v/>
      </c>
      <c r="RA90" s="172" t="str">
        <f t="shared" si="396"/>
        <v/>
      </c>
      <c r="RB90" s="172" t="str">
        <f t="shared" si="397"/>
        <v/>
      </c>
      <c r="RC90" s="172" t="str">
        <f t="shared" si="398"/>
        <v/>
      </c>
      <c r="RD90" s="172" t="str">
        <f t="shared" si="399"/>
        <v/>
      </c>
      <c r="RE90" s="172" t="str">
        <f t="shared" si="400"/>
        <v/>
      </c>
      <c r="RF90" s="172" t="str">
        <f t="shared" si="401"/>
        <v/>
      </c>
      <c r="RG90" s="172" t="str">
        <f t="shared" si="402"/>
        <v/>
      </c>
      <c r="RH90" s="172" t="str">
        <f t="shared" si="403"/>
        <v/>
      </c>
      <c r="RI90" s="172" t="str">
        <f t="shared" si="404"/>
        <v/>
      </c>
      <c r="RJ90" s="172" t="str">
        <f t="shared" si="405"/>
        <v/>
      </c>
      <c r="RK90" s="172" t="str">
        <f t="shared" si="406"/>
        <v/>
      </c>
      <c r="RL90" s="172" t="str">
        <f t="shared" si="407"/>
        <v/>
      </c>
      <c r="RM90" s="172" t="str">
        <f t="shared" si="408"/>
        <v/>
      </c>
      <c r="RN90" s="172" t="str">
        <f t="shared" si="409"/>
        <v/>
      </c>
      <c r="RO90" s="172">
        <f t="shared" si="410"/>
        <v>100</v>
      </c>
      <c r="RP90" s="172" t="str">
        <f t="shared" si="411"/>
        <v/>
      </c>
      <c r="RQ90" s="173">
        <f t="shared" si="412"/>
        <v>100</v>
      </c>
      <c r="RR90" s="21" t="str">
        <f t="shared" si="413"/>
        <v/>
      </c>
      <c r="RS90" s="21" t="str">
        <f t="shared" si="414"/>
        <v/>
      </c>
      <c r="RT90" s="21" t="str">
        <f t="shared" si="415"/>
        <v/>
      </c>
      <c r="RU90" s="21" t="str">
        <f t="shared" si="416"/>
        <v/>
      </c>
      <c r="RV90" s="21" t="str">
        <f t="shared" si="417"/>
        <v/>
      </c>
      <c r="RW90" s="21" t="str">
        <f t="shared" si="418"/>
        <v>TECNIGEN</v>
      </c>
      <c r="RX90" s="174" t="str">
        <f t="shared" si="419"/>
        <v>TECNIGEN</v>
      </c>
      <c r="RY90" s="175" t="str">
        <f t="shared" si="420"/>
        <v/>
      </c>
      <c r="RZ90" s="175" t="str">
        <f t="shared" si="421"/>
        <v/>
      </c>
      <c r="SA90" s="175" t="str">
        <f t="shared" si="422"/>
        <v/>
      </c>
      <c r="SB90" s="175" t="str">
        <f t="shared" si="423"/>
        <v/>
      </c>
      <c r="SC90" s="175" t="str">
        <f t="shared" si="424"/>
        <v/>
      </c>
      <c r="SD90" s="175">
        <f t="shared" si="425"/>
        <v>18921000</v>
      </c>
      <c r="SE90" s="175">
        <f t="shared" si="426"/>
        <v>18921000</v>
      </c>
      <c r="SF90" s="176"/>
    </row>
    <row r="91" spans="1:500" ht="14.25">
      <c r="A91" s="75">
        <v>81</v>
      </c>
      <c r="B91" s="83" t="s">
        <v>227</v>
      </c>
      <c r="C91" s="98" t="s">
        <v>270</v>
      </c>
      <c r="D91" s="84" t="s">
        <v>232</v>
      </c>
      <c r="E91" s="76" t="s">
        <v>271</v>
      </c>
      <c r="F91" s="90">
        <v>1</v>
      </c>
      <c r="G91" s="106">
        <v>1523792.2233333334</v>
      </c>
      <c r="H91" s="109" t="s">
        <v>369</v>
      </c>
      <c r="I91" s="109" t="s">
        <v>369</v>
      </c>
      <c r="J91" s="109" t="s">
        <v>369</v>
      </c>
      <c r="K91" s="109" t="s">
        <v>369</v>
      </c>
      <c r="L91" s="109" t="s">
        <v>369</v>
      </c>
      <c r="M91" s="109" t="s">
        <v>369</v>
      </c>
      <c r="N91" s="109" t="s">
        <v>369</v>
      </c>
      <c r="O91" s="109" t="s">
        <v>369</v>
      </c>
      <c r="P91" s="109" t="s">
        <v>369</v>
      </c>
      <c r="Q91" s="109" t="s">
        <v>369</v>
      </c>
      <c r="R91" s="109" t="s">
        <v>369</v>
      </c>
      <c r="S91" s="109" t="s">
        <v>369</v>
      </c>
      <c r="T91" s="109" t="s">
        <v>369</v>
      </c>
      <c r="U91" s="109" t="s">
        <v>369</v>
      </c>
      <c r="V91" s="109" t="s">
        <v>369</v>
      </c>
      <c r="W91" s="109" t="s">
        <v>369</v>
      </c>
      <c r="X91" s="109" t="s">
        <v>369</v>
      </c>
      <c r="Y91" s="109" t="s">
        <v>369</v>
      </c>
      <c r="Z91" s="109" t="s">
        <v>369</v>
      </c>
      <c r="AA91" s="109" t="s">
        <v>369</v>
      </c>
      <c r="AB91" s="109" t="s">
        <v>369</v>
      </c>
      <c r="AC91" s="109" t="s">
        <v>369</v>
      </c>
      <c r="AD91" s="109" t="s">
        <v>369</v>
      </c>
      <c r="AE91" s="109" t="s">
        <v>369</v>
      </c>
      <c r="AF91" s="109" t="s">
        <v>369</v>
      </c>
      <c r="AG91" s="109" t="s">
        <v>369</v>
      </c>
      <c r="AH91" s="109" t="s">
        <v>369</v>
      </c>
      <c r="AI91" s="109" t="s">
        <v>369</v>
      </c>
      <c r="AJ91" s="109" t="s">
        <v>369</v>
      </c>
      <c r="AK91" s="109" t="s">
        <v>369</v>
      </c>
      <c r="AL91" s="109" t="s">
        <v>369</v>
      </c>
      <c r="AM91" s="109" t="s">
        <v>369</v>
      </c>
      <c r="AN91" s="109" t="s">
        <v>369</v>
      </c>
      <c r="AO91" s="109" t="s">
        <v>369</v>
      </c>
      <c r="AP91" s="109" t="s">
        <v>369</v>
      </c>
      <c r="AQ91" s="109" t="s">
        <v>369</v>
      </c>
      <c r="AR91" s="109" t="s">
        <v>369</v>
      </c>
      <c r="AS91" s="109" t="s">
        <v>369</v>
      </c>
      <c r="AT91" s="109" t="s">
        <v>369</v>
      </c>
      <c r="AU91" s="144"/>
      <c r="AV91" s="130" t="s">
        <v>111</v>
      </c>
      <c r="AW91" s="130" t="s">
        <v>111</v>
      </c>
      <c r="AX91" s="130" t="s">
        <v>111</v>
      </c>
      <c r="AY91" s="130" t="s">
        <v>111</v>
      </c>
      <c r="AZ91" s="130" t="s">
        <v>111</v>
      </c>
      <c r="BA91" s="130" t="s">
        <v>111</v>
      </c>
      <c r="BB91" s="130" t="s">
        <v>111</v>
      </c>
      <c r="BC91" s="130" t="s">
        <v>115</v>
      </c>
      <c r="BD91" s="130" t="s">
        <v>111</v>
      </c>
      <c r="BE91" s="130" t="s">
        <v>111</v>
      </c>
      <c r="BF91" s="130" t="s">
        <v>111</v>
      </c>
      <c r="BG91" s="130" t="s">
        <v>111</v>
      </c>
      <c r="BH91" s="130" t="s">
        <v>115</v>
      </c>
      <c r="BI91" s="130" t="s">
        <v>111</v>
      </c>
      <c r="BJ91" s="130" t="s">
        <v>111</v>
      </c>
      <c r="BK91" s="130" t="s">
        <v>111</v>
      </c>
      <c r="BL91" s="130" t="s">
        <v>115</v>
      </c>
      <c r="BM91" s="130" t="s">
        <v>115</v>
      </c>
      <c r="BN91" s="130" t="s">
        <v>111</v>
      </c>
      <c r="BO91" s="130" t="s">
        <v>115</v>
      </c>
      <c r="BP91" s="130" t="s">
        <v>111</v>
      </c>
      <c r="BQ91" s="130" t="s">
        <v>111</v>
      </c>
      <c r="BR91" s="130" t="s">
        <v>111</v>
      </c>
      <c r="BS91" s="130" t="s">
        <v>111</v>
      </c>
      <c r="BT91" s="130" t="s">
        <v>111</v>
      </c>
      <c r="BU91" s="130" t="s">
        <v>111</v>
      </c>
      <c r="BV91" s="130" t="s">
        <v>111</v>
      </c>
      <c r="BW91" s="130" t="s">
        <v>111</v>
      </c>
      <c r="BX91" s="130" t="s">
        <v>111</v>
      </c>
      <c r="BY91" s="130" t="s">
        <v>115</v>
      </c>
      <c r="BZ91" s="130" t="s">
        <v>111</v>
      </c>
      <c r="CA91" s="130" t="s">
        <v>111</v>
      </c>
      <c r="CB91" s="130" t="s">
        <v>111</v>
      </c>
      <c r="CC91" s="130" t="s">
        <v>111</v>
      </c>
      <c r="CD91" s="130" t="s">
        <v>111</v>
      </c>
      <c r="CE91" s="130" t="s">
        <v>111</v>
      </c>
      <c r="CF91" s="130" t="s">
        <v>111</v>
      </c>
      <c r="CG91" s="130" t="s">
        <v>111</v>
      </c>
      <c r="CH91" s="130" t="s">
        <v>111</v>
      </c>
      <c r="CI91" s="131" t="s">
        <v>111</v>
      </c>
      <c r="CJ91" s="131" t="s">
        <v>111</v>
      </c>
      <c r="CK91" s="131" t="s">
        <v>111</v>
      </c>
      <c r="CL91" s="131" t="s">
        <v>111</v>
      </c>
      <c r="CM91" s="131" t="s">
        <v>111</v>
      </c>
      <c r="CN91" s="131" t="s">
        <v>111</v>
      </c>
      <c r="CO91" s="131" t="s">
        <v>111</v>
      </c>
      <c r="CP91" s="131" t="s">
        <v>111</v>
      </c>
      <c r="CQ91" s="131" t="s">
        <v>111</v>
      </c>
      <c r="CR91" s="131" t="s">
        <v>111</v>
      </c>
      <c r="CS91" s="131" t="s">
        <v>111</v>
      </c>
      <c r="CT91" s="131" t="s">
        <v>111</v>
      </c>
      <c r="CU91" s="131" t="s">
        <v>115</v>
      </c>
      <c r="CV91" s="131" t="s">
        <v>111</v>
      </c>
      <c r="CW91" s="131" t="s">
        <v>111</v>
      </c>
      <c r="CX91" s="131" t="s">
        <v>111</v>
      </c>
      <c r="CY91" s="131" t="s">
        <v>111</v>
      </c>
      <c r="CZ91" s="131" t="s">
        <v>111</v>
      </c>
      <c r="DA91" s="131" t="s">
        <v>111</v>
      </c>
      <c r="DB91" s="131" t="s">
        <v>111</v>
      </c>
      <c r="DC91" s="131" t="s">
        <v>111</v>
      </c>
      <c r="DD91" s="131" t="s">
        <v>111</v>
      </c>
      <c r="DE91" s="131" t="s">
        <v>111</v>
      </c>
      <c r="DF91" s="131" t="s">
        <v>111</v>
      </c>
      <c r="DG91" s="131" t="s">
        <v>115</v>
      </c>
      <c r="DH91" s="131" t="s">
        <v>111</v>
      </c>
      <c r="DI91" s="131" t="s">
        <v>111</v>
      </c>
      <c r="DJ91" s="131" t="s">
        <v>115</v>
      </c>
      <c r="DK91" s="131" t="s">
        <v>111</v>
      </c>
      <c r="DL91" s="131" t="s">
        <v>111</v>
      </c>
      <c r="DM91" s="131" t="s">
        <v>111</v>
      </c>
      <c r="DN91" s="131" t="s">
        <v>111</v>
      </c>
      <c r="DO91" s="131" t="s">
        <v>111</v>
      </c>
      <c r="DP91" s="131" t="s">
        <v>111</v>
      </c>
      <c r="DQ91" s="131" t="s">
        <v>111</v>
      </c>
      <c r="DR91" s="131" t="s">
        <v>111</v>
      </c>
      <c r="DS91" s="131" t="s">
        <v>111</v>
      </c>
      <c r="DT91" s="131" t="s">
        <v>111</v>
      </c>
      <c r="DU91" s="131" t="s">
        <v>111</v>
      </c>
      <c r="DV91" s="132" t="s">
        <v>111</v>
      </c>
      <c r="DW91" s="132" t="s">
        <v>111</v>
      </c>
      <c r="DX91" s="132" t="s">
        <v>111</v>
      </c>
      <c r="DY91" s="132" t="s">
        <v>111</v>
      </c>
      <c r="DZ91" s="132" t="s">
        <v>111</v>
      </c>
      <c r="EA91" s="132" t="s">
        <v>111</v>
      </c>
      <c r="EB91" s="132" t="s">
        <v>111</v>
      </c>
      <c r="EC91" s="132" t="s">
        <v>111</v>
      </c>
      <c r="ED91" s="132" t="s">
        <v>111</v>
      </c>
      <c r="EE91" s="132" t="s">
        <v>111</v>
      </c>
      <c r="EF91" s="132" t="s">
        <v>111</v>
      </c>
      <c r="EG91" s="132" t="s">
        <v>111</v>
      </c>
      <c r="EH91" s="132" t="s">
        <v>111</v>
      </c>
      <c r="EI91" s="132" t="s">
        <v>111</v>
      </c>
      <c r="EJ91" s="132" t="s">
        <v>111</v>
      </c>
      <c r="EK91" s="132" t="s">
        <v>111</v>
      </c>
      <c r="EL91" s="132" t="s">
        <v>111</v>
      </c>
      <c r="EM91" s="132" t="s">
        <v>111</v>
      </c>
      <c r="EN91" s="132" t="s">
        <v>111</v>
      </c>
      <c r="EO91" s="132" t="s">
        <v>111</v>
      </c>
      <c r="EP91" s="132" t="s">
        <v>111</v>
      </c>
      <c r="EQ91" s="132" t="s">
        <v>111</v>
      </c>
      <c r="ER91" s="132" t="s">
        <v>111</v>
      </c>
      <c r="ES91" s="132" t="s">
        <v>111</v>
      </c>
      <c r="ET91" s="132" t="s">
        <v>115</v>
      </c>
      <c r="EU91" s="132" t="s">
        <v>111</v>
      </c>
      <c r="EV91" s="132" t="s">
        <v>111</v>
      </c>
      <c r="EW91" s="132" t="s">
        <v>111</v>
      </c>
      <c r="EX91" s="132" t="s">
        <v>111</v>
      </c>
      <c r="EY91" s="132" t="s">
        <v>115</v>
      </c>
      <c r="EZ91" s="132" t="s">
        <v>111</v>
      </c>
      <c r="FA91" s="132" t="s">
        <v>111</v>
      </c>
      <c r="FB91" s="132" t="s">
        <v>111</v>
      </c>
      <c r="FC91" s="132" t="s">
        <v>111</v>
      </c>
      <c r="FD91" s="132" t="s">
        <v>111</v>
      </c>
      <c r="FE91" s="132" t="s">
        <v>111</v>
      </c>
      <c r="FF91" s="132" t="s">
        <v>111</v>
      </c>
      <c r="FG91" s="132" t="s">
        <v>111</v>
      </c>
      <c r="FH91" s="132" t="s">
        <v>111</v>
      </c>
      <c r="FI91" s="136"/>
      <c r="FJ91" s="138" t="str">
        <f t="shared" si="216"/>
        <v>CUMPLE</v>
      </c>
      <c r="FK91" s="138" t="str">
        <f t="shared" si="217"/>
        <v>CUMPLE</v>
      </c>
      <c r="FL91" s="138" t="str">
        <f t="shared" si="218"/>
        <v>CUMPLE</v>
      </c>
      <c r="FM91" s="138" t="str">
        <f t="shared" si="219"/>
        <v>CUMPLE</v>
      </c>
      <c r="FN91" s="138" t="str">
        <f t="shared" si="220"/>
        <v>CUMPLE</v>
      </c>
      <c r="FO91" s="138" t="str">
        <f t="shared" si="221"/>
        <v>CUMPLE</v>
      </c>
      <c r="FP91" s="138" t="str">
        <f t="shared" si="222"/>
        <v>CUMPLE</v>
      </c>
      <c r="FQ91" s="138" t="str">
        <f t="shared" si="223"/>
        <v>NO CUMPLE</v>
      </c>
      <c r="FR91" s="138" t="str">
        <f t="shared" si="224"/>
        <v>CUMPLE</v>
      </c>
      <c r="FS91" s="138" t="str">
        <f t="shared" si="225"/>
        <v>CUMPLE</v>
      </c>
      <c r="FT91" s="138" t="str">
        <f t="shared" si="226"/>
        <v>CUMPLE</v>
      </c>
      <c r="FU91" s="138" t="str">
        <f t="shared" si="227"/>
        <v>CUMPLE</v>
      </c>
      <c r="FV91" s="138" t="str">
        <f t="shared" si="228"/>
        <v>NO CUMPLE</v>
      </c>
      <c r="FW91" s="138" t="str">
        <f t="shared" si="229"/>
        <v>CUMPLE</v>
      </c>
      <c r="FX91" s="138" t="str">
        <f t="shared" si="230"/>
        <v>CUMPLE</v>
      </c>
      <c r="FY91" s="138" t="str">
        <f t="shared" si="231"/>
        <v>CUMPLE</v>
      </c>
      <c r="FZ91" s="138" t="str">
        <f t="shared" si="232"/>
        <v>NO CUMPLE</v>
      </c>
      <c r="GA91" s="138" t="str">
        <f t="shared" si="233"/>
        <v>NO CUMPLE</v>
      </c>
      <c r="GB91" s="138" t="str">
        <f t="shared" si="234"/>
        <v>CUMPLE</v>
      </c>
      <c r="GC91" s="138" t="str">
        <f t="shared" si="235"/>
        <v>NO CUMPLE</v>
      </c>
      <c r="GD91" s="138" t="str">
        <f t="shared" si="236"/>
        <v>CUMPLE</v>
      </c>
      <c r="GE91" s="138" t="str">
        <f t="shared" si="237"/>
        <v>CUMPLE</v>
      </c>
      <c r="GF91" s="138" t="str">
        <f t="shared" si="238"/>
        <v>CUMPLE</v>
      </c>
      <c r="GG91" s="138" t="str">
        <f t="shared" si="239"/>
        <v>CUMPLE</v>
      </c>
      <c r="GH91" s="138" t="str">
        <f t="shared" si="240"/>
        <v>NO CUMPLE</v>
      </c>
      <c r="GI91" s="138" t="str">
        <f t="shared" si="241"/>
        <v>CUMPLE</v>
      </c>
      <c r="GJ91" s="138" t="str">
        <f t="shared" si="242"/>
        <v>CUMPLE</v>
      </c>
      <c r="GK91" s="138" t="str">
        <f t="shared" si="243"/>
        <v>NO CUMPLE</v>
      </c>
      <c r="GL91" s="138" t="str">
        <f t="shared" si="244"/>
        <v>CUMPLE</v>
      </c>
      <c r="GM91" s="138" t="str">
        <f t="shared" si="245"/>
        <v>NO CUMPLE</v>
      </c>
      <c r="GN91" s="138" t="str">
        <f t="shared" si="246"/>
        <v>CUMPLE</v>
      </c>
      <c r="GO91" s="138" t="str">
        <f t="shared" si="247"/>
        <v>CUMPLE</v>
      </c>
      <c r="GP91" s="138" t="str">
        <f t="shared" si="248"/>
        <v>CUMPLE</v>
      </c>
      <c r="GQ91" s="138" t="str">
        <f t="shared" si="249"/>
        <v>CUMPLE</v>
      </c>
      <c r="GR91" s="138" t="str">
        <f t="shared" si="250"/>
        <v>CUMPLE</v>
      </c>
      <c r="GS91" s="138" t="str">
        <f t="shared" si="251"/>
        <v>CUMPLE</v>
      </c>
      <c r="GT91" s="138" t="str">
        <f t="shared" si="252"/>
        <v>CUMPLE</v>
      </c>
      <c r="GU91" s="138" t="str">
        <f t="shared" si="253"/>
        <v>CUMPLE</v>
      </c>
      <c r="GV91" s="138" t="str">
        <f t="shared" si="254"/>
        <v>CUMPLE</v>
      </c>
      <c r="GW91" s="141"/>
      <c r="GX91" s="124" t="s">
        <v>369</v>
      </c>
      <c r="GY91" s="124" t="s">
        <v>369</v>
      </c>
      <c r="GZ91" s="124" t="s">
        <v>369</v>
      </c>
      <c r="HA91" s="124" t="s">
        <v>369</v>
      </c>
      <c r="HB91" s="124" t="s">
        <v>369</v>
      </c>
      <c r="HC91" s="124" t="s">
        <v>369</v>
      </c>
      <c r="HD91" s="124" t="s">
        <v>369</v>
      </c>
      <c r="HE91" s="124" t="s">
        <v>369</v>
      </c>
      <c r="HF91" s="124" t="s">
        <v>369</v>
      </c>
      <c r="HG91" s="124" t="s">
        <v>369</v>
      </c>
      <c r="HH91" s="124" t="s">
        <v>369</v>
      </c>
      <c r="HI91" s="124" t="s">
        <v>369</v>
      </c>
      <c r="HJ91" s="124" t="s">
        <v>369</v>
      </c>
      <c r="HK91" s="124" t="s">
        <v>369</v>
      </c>
      <c r="HL91" s="124" t="s">
        <v>369</v>
      </c>
      <c r="HM91" s="124" t="s">
        <v>369</v>
      </c>
      <c r="HN91" s="124" t="s">
        <v>369</v>
      </c>
      <c r="HO91" s="124" t="s">
        <v>369</v>
      </c>
      <c r="HP91" s="124" t="s">
        <v>369</v>
      </c>
      <c r="HQ91" s="124" t="s">
        <v>369</v>
      </c>
      <c r="HR91" s="124" t="s">
        <v>369</v>
      </c>
      <c r="HS91" s="124" t="s">
        <v>369</v>
      </c>
      <c r="HT91" s="124" t="s">
        <v>369</v>
      </c>
      <c r="HU91" s="124" t="s">
        <v>369</v>
      </c>
      <c r="HV91" s="124" t="s">
        <v>369</v>
      </c>
      <c r="HW91" s="124" t="s">
        <v>369</v>
      </c>
      <c r="HX91" s="124" t="s">
        <v>369</v>
      </c>
      <c r="HY91" s="124" t="s">
        <v>369</v>
      </c>
      <c r="HZ91" s="124" t="s">
        <v>369</v>
      </c>
      <c r="IA91" s="124" t="s">
        <v>369</v>
      </c>
      <c r="IB91" s="124" t="s">
        <v>369</v>
      </c>
      <c r="IC91" s="124" t="s">
        <v>369</v>
      </c>
      <c r="ID91" s="124" t="s">
        <v>369</v>
      </c>
      <c r="IE91" s="124" t="s">
        <v>369</v>
      </c>
      <c r="IF91" s="124" t="s">
        <v>369</v>
      </c>
      <c r="IG91" s="124" t="s">
        <v>369</v>
      </c>
      <c r="IH91" s="124" t="s">
        <v>369</v>
      </c>
      <c r="II91" s="124" t="s">
        <v>369</v>
      </c>
      <c r="IJ91" s="124" t="s">
        <v>369</v>
      </c>
      <c r="IK91" s="142"/>
      <c r="IL91" s="154" t="s">
        <v>369</v>
      </c>
      <c r="IM91" s="154" t="s">
        <v>369</v>
      </c>
      <c r="IN91" s="154" t="s">
        <v>369</v>
      </c>
      <c r="IO91" s="154" t="s">
        <v>369</v>
      </c>
      <c r="IP91" s="154" t="s">
        <v>369</v>
      </c>
      <c r="IQ91" s="154" t="s">
        <v>369</v>
      </c>
      <c r="IR91" s="154" t="s">
        <v>369</v>
      </c>
      <c r="IS91" s="154" t="s">
        <v>369</v>
      </c>
      <c r="IT91" s="154" t="s">
        <v>369</v>
      </c>
      <c r="IU91" s="154" t="s">
        <v>369</v>
      </c>
      <c r="IV91" s="154" t="s">
        <v>369</v>
      </c>
      <c r="IW91" s="154" t="s">
        <v>369</v>
      </c>
      <c r="IX91" s="154" t="s">
        <v>369</v>
      </c>
      <c r="IY91" s="154" t="s">
        <v>369</v>
      </c>
      <c r="IZ91" s="154" t="s">
        <v>369</v>
      </c>
      <c r="JA91" s="154" t="s">
        <v>369</v>
      </c>
      <c r="JB91" s="154" t="s">
        <v>369</v>
      </c>
      <c r="JC91" s="154" t="s">
        <v>369</v>
      </c>
      <c r="JD91" s="154" t="s">
        <v>369</v>
      </c>
      <c r="JE91" s="154" t="s">
        <v>369</v>
      </c>
      <c r="JF91" s="154" t="s">
        <v>369</v>
      </c>
      <c r="JG91" s="154" t="s">
        <v>369</v>
      </c>
      <c r="JH91" s="154" t="s">
        <v>369</v>
      </c>
      <c r="JI91" s="154" t="s">
        <v>369</v>
      </c>
      <c r="JJ91" s="154" t="s">
        <v>369</v>
      </c>
      <c r="JK91" s="154" t="s">
        <v>369</v>
      </c>
      <c r="JL91" s="154" t="s">
        <v>369</v>
      </c>
      <c r="JM91" s="154" t="s">
        <v>369</v>
      </c>
      <c r="JN91" s="154" t="s">
        <v>369</v>
      </c>
      <c r="JO91" s="154" t="s">
        <v>369</v>
      </c>
      <c r="JP91" s="154" t="s">
        <v>369</v>
      </c>
      <c r="JQ91" s="154" t="s">
        <v>369</v>
      </c>
      <c r="JR91" s="154" t="s">
        <v>369</v>
      </c>
      <c r="JS91" s="154" t="s">
        <v>369</v>
      </c>
      <c r="JT91" s="154" t="s">
        <v>369</v>
      </c>
      <c r="JU91" s="154" t="s">
        <v>369</v>
      </c>
      <c r="JV91" s="154" t="s">
        <v>369</v>
      </c>
      <c r="JW91" s="154" t="s">
        <v>369</v>
      </c>
      <c r="JX91" s="154" t="s">
        <v>369</v>
      </c>
      <c r="JY91" s="164"/>
      <c r="JZ91" s="166" t="str">
        <f t="shared" si="255"/>
        <v/>
      </c>
      <c r="KA91" s="166" t="str">
        <f t="shared" si="256"/>
        <v/>
      </c>
      <c r="KB91" s="166" t="str">
        <f t="shared" si="257"/>
        <v/>
      </c>
      <c r="KC91" s="166" t="str">
        <f t="shared" si="258"/>
        <v/>
      </c>
      <c r="KD91" s="166" t="str">
        <f t="shared" si="259"/>
        <v/>
      </c>
      <c r="KE91" s="166" t="str">
        <f t="shared" si="260"/>
        <v/>
      </c>
      <c r="KF91" s="166" t="str">
        <f t="shared" si="261"/>
        <v/>
      </c>
      <c r="KG91" s="166" t="str">
        <f t="shared" si="262"/>
        <v/>
      </c>
      <c r="KH91" s="166" t="str">
        <f t="shared" si="263"/>
        <v/>
      </c>
      <c r="KI91" s="166" t="str">
        <f t="shared" si="264"/>
        <v/>
      </c>
      <c r="KJ91" s="166" t="str">
        <f t="shared" si="265"/>
        <v/>
      </c>
      <c r="KK91" s="166" t="str">
        <f t="shared" si="266"/>
        <v/>
      </c>
      <c r="KL91" s="166" t="str">
        <f t="shared" si="267"/>
        <v/>
      </c>
      <c r="KM91" s="166" t="str">
        <f t="shared" si="268"/>
        <v/>
      </c>
      <c r="KN91" s="166" t="str">
        <f t="shared" si="269"/>
        <v/>
      </c>
      <c r="KO91" s="166" t="str">
        <f t="shared" si="270"/>
        <v/>
      </c>
      <c r="KP91" s="166" t="str">
        <f t="shared" si="271"/>
        <v/>
      </c>
      <c r="KQ91" s="166" t="str">
        <f t="shared" si="272"/>
        <v/>
      </c>
      <c r="KR91" s="166" t="str">
        <f t="shared" si="273"/>
        <v/>
      </c>
      <c r="KS91" s="166" t="str">
        <f t="shared" si="274"/>
        <v/>
      </c>
      <c r="KT91" s="166" t="str">
        <f t="shared" si="275"/>
        <v/>
      </c>
      <c r="KU91" s="166" t="str">
        <f t="shared" si="276"/>
        <v/>
      </c>
      <c r="KV91" s="166" t="str">
        <f t="shared" si="277"/>
        <v/>
      </c>
      <c r="KW91" s="166" t="str">
        <f t="shared" si="278"/>
        <v/>
      </c>
      <c r="KX91" s="166" t="str">
        <f t="shared" si="279"/>
        <v/>
      </c>
      <c r="KY91" s="166" t="str">
        <f t="shared" si="280"/>
        <v/>
      </c>
      <c r="KZ91" s="166" t="str">
        <f t="shared" si="281"/>
        <v/>
      </c>
      <c r="LA91" s="166" t="str">
        <f t="shared" si="282"/>
        <v/>
      </c>
      <c r="LB91" s="166" t="str">
        <f t="shared" si="283"/>
        <v/>
      </c>
      <c r="LC91" s="166" t="str">
        <f t="shared" si="284"/>
        <v/>
      </c>
      <c r="LD91" s="166" t="str">
        <f t="shared" si="285"/>
        <v/>
      </c>
      <c r="LE91" s="166" t="str">
        <f t="shared" si="286"/>
        <v/>
      </c>
      <c r="LF91" s="166" t="str">
        <f t="shared" si="287"/>
        <v/>
      </c>
      <c r="LG91" s="166" t="str">
        <f t="shared" si="288"/>
        <v/>
      </c>
      <c r="LH91" s="166" t="str">
        <f t="shared" si="289"/>
        <v/>
      </c>
      <c r="LI91" s="166" t="str">
        <f t="shared" si="290"/>
        <v/>
      </c>
      <c r="LJ91" s="166" t="str">
        <f t="shared" si="291"/>
        <v/>
      </c>
      <c r="LK91" s="166" t="str">
        <f t="shared" si="292"/>
        <v/>
      </c>
      <c r="LL91" s="166" t="str">
        <f t="shared" si="293"/>
        <v/>
      </c>
      <c r="LM91" s="168">
        <f t="shared" si="294"/>
        <v>0</v>
      </c>
      <c r="LN91" s="115"/>
      <c r="LO91" s="115"/>
      <c r="LP91" s="115"/>
      <c r="LQ91" s="115"/>
      <c r="LR91" s="115"/>
      <c r="LS91" s="115"/>
      <c r="LT91" s="115"/>
      <c r="LU91" s="115"/>
      <c r="LV91" s="115"/>
      <c r="LW91" s="115"/>
      <c r="LX91" s="115"/>
      <c r="LY91" s="115"/>
      <c r="LZ91" s="115"/>
      <c r="MA91" s="115"/>
      <c r="MB91" s="115"/>
      <c r="MC91" s="115"/>
      <c r="MD91" s="115"/>
      <c r="ME91" s="115"/>
      <c r="MF91" s="115"/>
      <c r="MG91" s="115"/>
      <c r="MH91" s="115"/>
      <c r="MI91" s="115"/>
      <c r="MJ91" s="115"/>
      <c r="MK91" s="115"/>
      <c r="ML91" s="115"/>
      <c r="MM91" s="115"/>
      <c r="MN91" s="115"/>
      <c r="MO91" s="115"/>
      <c r="MP91" s="115"/>
      <c r="MQ91" s="115"/>
      <c r="MR91" s="115"/>
      <c r="MS91" s="115"/>
      <c r="MT91" s="115"/>
      <c r="MU91" s="115"/>
      <c r="MV91" s="115"/>
      <c r="MW91" s="115"/>
      <c r="MX91" s="115"/>
      <c r="MY91" s="115"/>
      <c r="MZ91" s="115"/>
      <c r="NA91" s="142"/>
      <c r="NB91" s="115">
        <f t="shared" si="295"/>
        <v>0</v>
      </c>
      <c r="NC91" s="115">
        <f t="shared" si="296"/>
        <v>0</v>
      </c>
      <c r="ND91" s="115">
        <f t="shared" si="297"/>
        <v>0</v>
      </c>
      <c r="NE91" s="115">
        <f t="shared" si="298"/>
        <v>0</v>
      </c>
      <c r="NF91" s="115">
        <f t="shared" si="299"/>
        <v>0</v>
      </c>
      <c r="NG91" s="115">
        <f t="shared" si="300"/>
        <v>0</v>
      </c>
      <c r="NH91" s="115">
        <f t="shared" si="301"/>
        <v>0</v>
      </c>
      <c r="NI91" s="115">
        <f t="shared" si="302"/>
        <v>0</v>
      </c>
      <c r="NJ91" s="115">
        <f t="shared" si="303"/>
        <v>0</v>
      </c>
      <c r="NK91" s="115">
        <f t="shared" si="304"/>
        <v>0</v>
      </c>
      <c r="NL91" s="115">
        <f t="shared" si="305"/>
        <v>0</v>
      </c>
      <c r="NM91" s="115">
        <f t="shared" si="306"/>
        <v>0</v>
      </c>
      <c r="NN91" s="115">
        <f t="shared" si="307"/>
        <v>0</v>
      </c>
      <c r="NO91" s="115">
        <f t="shared" si="308"/>
        <v>0</v>
      </c>
      <c r="NP91" s="115">
        <f t="shared" si="309"/>
        <v>0</v>
      </c>
      <c r="NQ91" s="115">
        <f t="shared" si="310"/>
        <v>0</v>
      </c>
      <c r="NR91" s="115">
        <f t="shared" si="311"/>
        <v>0</v>
      </c>
      <c r="NS91" s="115">
        <f t="shared" si="312"/>
        <v>0</v>
      </c>
      <c r="NT91" s="115">
        <f t="shared" si="313"/>
        <v>0</v>
      </c>
      <c r="NU91" s="115">
        <f t="shared" si="314"/>
        <v>0</v>
      </c>
      <c r="NV91" s="115">
        <f t="shared" si="315"/>
        <v>0</v>
      </c>
      <c r="NW91" s="115">
        <f t="shared" si="316"/>
        <v>0</v>
      </c>
      <c r="NX91" s="115">
        <f t="shared" si="317"/>
        <v>0</v>
      </c>
      <c r="NY91" s="115">
        <f t="shared" si="318"/>
        <v>0</v>
      </c>
      <c r="NZ91" s="115">
        <f t="shared" si="319"/>
        <v>0</v>
      </c>
      <c r="OA91" s="115">
        <f t="shared" si="320"/>
        <v>0</v>
      </c>
      <c r="OB91" s="115">
        <f t="shared" si="321"/>
        <v>0</v>
      </c>
      <c r="OC91" s="115">
        <f t="shared" si="322"/>
        <v>0</v>
      </c>
      <c r="OD91" s="115">
        <f t="shared" si="323"/>
        <v>0</v>
      </c>
      <c r="OE91" s="115">
        <f t="shared" si="324"/>
        <v>0</v>
      </c>
      <c r="OF91" s="115">
        <f t="shared" si="325"/>
        <v>0</v>
      </c>
      <c r="OG91" s="115">
        <f t="shared" si="326"/>
        <v>0</v>
      </c>
      <c r="OH91" s="115">
        <f t="shared" si="327"/>
        <v>0</v>
      </c>
      <c r="OI91" s="115">
        <f t="shared" si="328"/>
        <v>0</v>
      </c>
      <c r="OJ91" s="115">
        <f t="shared" si="329"/>
        <v>0</v>
      </c>
      <c r="OK91" s="115">
        <f t="shared" si="330"/>
        <v>0</v>
      </c>
      <c r="OL91" s="115">
        <f t="shared" si="331"/>
        <v>0</v>
      </c>
      <c r="OM91" s="115">
        <f t="shared" si="332"/>
        <v>0</v>
      </c>
      <c r="ON91" s="115">
        <f t="shared" si="333"/>
        <v>0</v>
      </c>
      <c r="OO91" s="142"/>
      <c r="OP91" s="170" t="str">
        <f t="shared" si="334"/>
        <v/>
      </c>
      <c r="OQ91" s="170" t="str">
        <f t="shared" si="335"/>
        <v/>
      </c>
      <c r="OR91" s="170" t="str">
        <f t="shared" si="336"/>
        <v/>
      </c>
      <c r="OS91" s="170" t="str">
        <f t="shared" si="337"/>
        <v/>
      </c>
      <c r="OT91" s="170" t="str">
        <f t="shared" si="338"/>
        <v/>
      </c>
      <c r="OU91" s="170" t="str">
        <f t="shared" si="339"/>
        <v/>
      </c>
      <c r="OV91" s="170" t="str">
        <f t="shared" si="340"/>
        <v/>
      </c>
      <c r="OW91" s="170" t="str">
        <f t="shared" si="341"/>
        <v/>
      </c>
      <c r="OX91" s="170" t="str">
        <f t="shared" si="342"/>
        <v/>
      </c>
      <c r="OY91" s="170" t="str">
        <f t="shared" si="343"/>
        <v/>
      </c>
      <c r="OZ91" s="170" t="str">
        <f t="shared" si="344"/>
        <v/>
      </c>
      <c r="PA91" s="170" t="str">
        <f t="shared" si="345"/>
        <v/>
      </c>
      <c r="PB91" s="170" t="str">
        <f t="shared" si="346"/>
        <v/>
      </c>
      <c r="PC91" s="170" t="str">
        <f t="shared" si="347"/>
        <v/>
      </c>
      <c r="PD91" s="170" t="str">
        <f t="shared" si="348"/>
        <v/>
      </c>
      <c r="PE91" s="170" t="str">
        <f t="shared" si="349"/>
        <v/>
      </c>
      <c r="PF91" s="170" t="str">
        <f t="shared" si="350"/>
        <v/>
      </c>
      <c r="PG91" s="170" t="str">
        <f t="shared" si="351"/>
        <v/>
      </c>
      <c r="PH91" s="170" t="str">
        <f t="shared" si="352"/>
        <v/>
      </c>
      <c r="PI91" s="170" t="str">
        <f t="shared" si="353"/>
        <v/>
      </c>
      <c r="PJ91" s="170" t="str">
        <f t="shared" si="354"/>
        <v/>
      </c>
      <c r="PK91" s="170" t="str">
        <f t="shared" si="355"/>
        <v/>
      </c>
      <c r="PL91" s="170" t="str">
        <f t="shared" si="356"/>
        <v/>
      </c>
      <c r="PM91" s="170" t="str">
        <f t="shared" si="357"/>
        <v/>
      </c>
      <c r="PN91" s="170" t="str">
        <f t="shared" si="358"/>
        <v/>
      </c>
      <c r="PO91" s="170" t="str">
        <f t="shared" si="359"/>
        <v/>
      </c>
      <c r="PP91" s="170" t="str">
        <f t="shared" si="360"/>
        <v/>
      </c>
      <c r="PQ91" s="170" t="str">
        <f t="shared" si="361"/>
        <v/>
      </c>
      <c r="PR91" s="170" t="str">
        <f t="shared" si="362"/>
        <v/>
      </c>
      <c r="PS91" s="170" t="str">
        <f t="shared" si="363"/>
        <v/>
      </c>
      <c r="PT91" s="170" t="str">
        <f t="shared" si="364"/>
        <v/>
      </c>
      <c r="PU91" s="170" t="str">
        <f t="shared" si="365"/>
        <v/>
      </c>
      <c r="PV91" s="170" t="str">
        <f t="shared" si="366"/>
        <v/>
      </c>
      <c r="PW91" s="170" t="str">
        <f t="shared" si="367"/>
        <v/>
      </c>
      <c r="PX91" s="170" t="str">
        <f t="shared" si="368"/>
        <v/>
      </c>
      <c r="PY91" s="170" t="str">
        <f t="shared" si="369"/>
        <v/>
      </c>
      <c r="PZ91" s="170" t="str">
        <f t="shared" si="370"/>
        <v/>
      </c>
      <c r="QA91" s="170" t="str">
        <f t="shared" si="371"/>
        <v/>
      </c>
      <c r="QB91" s="170" t="str">
        <f t="shared" si="372"/>
        <v/>
      </c>
      <c r="QC91" s="172"/>
      <c r="QD91" s="171" t="str">
        <f t="shared" si="373"/>
        <v/>
      </c>
      <c r="QE91" s="172" t="str">
        <f t="shared" si="374"/>
        <v/>
      </c>
      <c r="QF91" s="172" t="str">
        <f t="shared" si="375"/>
        <v/>
      </c>
      <c r="QG91" s="172" t="str">
        <f t="shared" si="376"/>
        <v/>
      </c>
      <c r="QH91" s="172" t="str">
        <f t="shared" si="377"/>
        <v/>
      </c>
      <c r="QI91" s="172" t="str">
        <f t="shared" si="378"/>
        <v/>
      </c>
      <c r="QJ91" s="172" t="str">
        <f t="shared" si="379"/>
        <v/>
      </c>
      <c r="QK91" s="172" t="str">
        <f t="shared" si="380"/>
        <v/>
      </c>
      <c r="QL91" s="172" t="str">
        <f t="shared" si="381"/>
        <v/>
      </c>
      <c r="QM91" s="172" t="str">
        <f t="shared" si="382"/>
        <v/>
      </c>
      <c r="QN91" s="172" t="str">
        <f t="shared" si="383"/>
        <v/>
      </c>
      <c r="QO91" s="172" t="str">
        <f t="shared" si="384"/>
        <v/>
      </c>
      <c r="QP91" s="172" t="str">
        <f t="shared" si="385"/>
        <v/>
      </c>
      <c r="QQ91" s="172" t="str">
        <f t="shared" si="386"/>
        <v/>
      </c>
      <c r="QR91" s="172" t="str">
        <f t="shared" si="387"/>
        <v/>
      </c>
      <c r="QS91" s="172" t="str">
        <f t="shared" si="388"/>
        <v/>
      </c>
      <c r="QT91" s="172" t="str">
        <f t="shared" si="389"/>
        <v/>
      </c>
      <c r="QU91" s="172" t="str">
        <f t="shared" si="390"/>
        <v/>
      </c>
      <c r="QV91" s="172" t="str">
        <f t="shared" si="391"/>
        <v/>
      </c>
      <c r="QW91" s="172" t="str">
        <f t="shared" si="392"/>
        <v/>
      </c>
      <c r="QX91" s="172" t="str">
        <f t="shared" si="393"/>
        <v/>
      </c>
      <c r="QY91" s="172" t="str">
        <f t="shared" si="394"/>
        <v/>
      </c>
      <c r="QZ91" s="172" t="str">
        <f t="shared" si="395"/>
        <v/>
      </c>
      <c r="RA91" s="172" t="str">
        <f t="shared" si="396"/>
        <v/>
      </c>
      <c r="RB91" s="172" t="str">
        <f t="shared" si="397"/>
        <v/>
      </c>
      <c r="RC91" s="172" t="str">
        <f t="shared" si="398"/>
        <v/>
      </c>
      <c r="RD91" s="172" t="str">
        <f t="shared" si="399"/>
        <v/>
      </c>
      <c r="RE91" s="172" t="str">
        <f t="shared" si="400"/>
        <v/>
      </c>
      <c r="RF91" s="172" t="str">
        <f t="shared" si="401"/>
        <v/>
      </c>
      <c r="RG91" s="172" t="str">
        <f t="shared" si="402"/>
        <v/>
      </c>
      <c r="RH91" s="172" t="str">
        <f t="shared" si="403"/>
        <v/>
      </c>
      <c r="RI91" s="172" t="str">
        <f t="shared" si="404"/>
        <v/>
      </c>
      <c r="RJ91" s="172" t="str">
        <f t="shared" si="405"/>
        <v/>
      </c>
      <c r="RK91" s="172" t="str">
        <f t="shared" si="406"/>
        <v/>
      </c>
      <c r="RL91" s="172" t="str">
        <f t="shared" si="407"/>
        <v/>
      </c>
      <c r="RM91" s="172" t="str">
        <f t="shared" si="408"/>
        <v/>
      </c>
      <c r="RN91" s="172" t="str">
        <f t="shared" si="409"/>
        <v/>
      </c>
      <c r="RO91" s="172" t="str">
        <f t="shared" si="410"/>
        <v/>
      </c>
      <c r="RP91" s="172" t="str">
        <f t="shared" si="411"/>
        <v/>
      </c>
      <c r="RQ91" s="173">
        <f t="shared" si="412"/>
        <v>0</v>
      </c>
      <c r="RR91" s="21" t="str">
        <f t="shared" si="413"/>
        <v/>
      </c>
      <c r="RS91" s="21" t="str">
        <f t="shared" si="414"/>
        <v/>
      </c>
      <c r="RT91" s="21" t="str">
        <f t="shared" si="415"/>
        <v/>
      </c>
      <c r="RU91" s="21" t="str">
        <f t="shared" si="416"/>
        <v/>
      </c>
      <c r="RV91" s="21" t="str">
        <f t="shared" si="417"/>
        <v/>
      </c>
      <c r="RW91" s="21" t="str">
        <f t="shared" si="418"/>
        <v/>
      </c>
      <c r="RX91" s="174" t="str">
        <f t="shared" si="419"/>
        <v/>
      </c>
      <c r="RY91" s="175" t="str">
        <f t="shared" si="420"/>
        <v/>
      </c>
      <c r="RZ91" s="175" t="str">
        <f t="shared" si="421"/>
        <v/>
      </c>
      <c r="SA91" s="175" t="str">
        <f t="shared" si="422"/>
        <v/>
      </c>
      <c r="SB91" s="175" t="str">
        <f t="shared" si="423"/>
        <v/>
      </c>
      <c r="SC91" s="175" t="str">
        <f t="shared" si="424"/>
        <v/>
      </c>
      <c r="SD91" s="175" t="str">
        <f t="shared" si="425"/>
        <v/>
      </c>
      <c r="SE91" s="175">
        <f t="shared" si="426"/>
        <v>0</v>
      </c>
    </row>
    <row r="92" spans="1:500" ht="25.5">
      <c r="A92" s="75">
        <v>82</v>
      </c>
      <c r="B92" s="83" t="s">
        <v>227</v>
      </c>
      <c r="C92" s="98" t="s">
        <v>270</v>
      </c>
      <c r="D92" s="84" t="s">
        <v>232</v>
      </c>
      <c r="E92" s="76" t="s">
        <v>272</v>
      </c>
      <c r="F92" s="90">
        <v>1</v>
      </c>
      <c r="G92" s="106">
        <v>2619032.92</v>
      </c>
      <c r="H92" s="109" t="s">
        <v>369</v>
      </c>
      <c r="I92" s="109" t="s">
        <v>369</v>
      </c>
      <c r="J92" s="109" t="s">
        <v>369</v>
      </c>
      <c r="K92" s="109" t="s">
        <v>369</v>
      </c>
      <c r="L92" s="109" t="s">
        <v>369</v>
      </c>
      <c r="M92" s="109" t="s">
        <v>369</v>
      </c>
      <c r="N92" s="109" t="s">
        <v>369</v>
      </c>
      <c r="O92" s="109" t="s">
        <v>369</v>
      </c>
      <c r="P92" s="109" t="s">
        <v>369</v>
      </c>
      <c r="Q92" s="109" t="s">
        <v>369</v>
      </c>
      <c r="R92" s="109" t="s">
        <v>369</v>
      </c>
      <c r="S92" s="109" t="s">
        <v>369</v>
      </c>
      <c r="T92" s="109" t="s">
        <v>369</v>
      </c>
      <c r="U92" s="109" t="s">
        <v>369</v>
      </c>
      <c r="V92" s="109" t="s">
        <v>369</v>
      </c>
      <c r="W92" s="109" t="s">
        <v>369</v>
      </c>
      <c r="X92" s="109" t="s">
        <v>369</v>
      </c>
      <c r="Y92" s="109" t="s">
        <v>369</v>
      </c>
      <c r="Z92" s="109" t="s">
        <v>369</v>
      </c>
      <c r="AA92" s="109" t="s">
        <v>369</v>
      </c>
      <c r="AB92" s="109" t="s">
        <v>369</v>
      </c>
      <c r="AC92" s="109" t="s">
        <v>369</v>
      </c>
      <c r="AD92" s="109" t="s">
        <v>369</v>
      </c>
      <c r="AE92" s="109" t="s">
        <v>369</v>
      </c>
      <c r="AF92" s="109" t="s">
        <v>369</v>
      </c>
      <c r="AG92" s="109" t="s">
        <v>369</v>
      </c>
      <c r="AH92" s="109" t="s">
        <v>369</v>
      </c>
      <c r="AI92" s="109" t="s">
        <v>369</v>
      </c>
      <c r="AJ92" s="109" t="s">
        <v>369</v>
      </c>
      <c r="AK92" s="109" t="s">
        <v>369</v>
      </c>
      <c r="AL92" s="109" t="s">
        <v>369</v>
      </c>
      <c r="AM92" s="109" t="s">
        <v>369</v>
      </c>
      <c r="AN92" s="109" t="s">
        <v>369</v>
      </c>
      <c r="AO92" s="109" t="s">
        <v>369</v>
      </c>
      <c r="AP92" s="109" t="s">
        <v>369</v>
      </c>
      <c r="AQ92" s="109" t="s">
        <v>369</v>
      </c>
      <c r="AR92" s="109" t="s">
        <v>369</v>
      </c>
      <c r="AS92" s="109" t="s">
        <v>369</v>
      </c>
      <c r="AT92" s="109" t="s">
        <v>369</v>
      </c>
      <c r="AU92" s="144"/>
      <c r="AV92" s="130" t="s">
        <v>111</v>
      </c>
      <c r="AW92" s="130" t="s">
        <v>111</v>
      </c>
      <c r="AX92" s="130" t="s">
        <v>111</v>
      </c>
      <c r="AY92" s="130" t="s">
        <v>111</v>
      </c>
      <c r="AZ92" s="130" t="s">
        <v>111</v>
      </c>
      <c r="BA92" s="130" t="s">
        <v>111</v>
      </c>
      <c r="BB92" s="130" t="s">
        <v>111</v>
      </c>
      <c r="BC92" s="130" t="s">
        <v>115</v>
      </c>
      <c r="BD92" s="130" t="s">
        <v>111</v>
      </c>
      <c r="BE92" s="130" t="s">
        <v>111</v>
      </c>
      <c r="BF92" s="130" t="s">
        <v>111</v>
      </c>
      <c r="BG92" s="130" t="s">
        <v>111</v>
      </c>
      <c r="BH92" s="130" t="s">
        <v>115</v>
      </c>
      <c r="BI92" s="130" t="s">
        <v>111</v>
      </c>
      <c r="BJ92" s="130" t="s">
        <v>111</v>
      </c>
      <c r="BK92" s="130" t="s">
        <v>111</v>
      </c>
      <c r="BL92" s="130" t="s">
        <v>115</v>
      </c>
      <c r="BM92" s="130" t="s">
        <v>115</v>
      </c>
      <c r="BN92" s="130" t="s">
        <v>111</v>
      </c>
      <c r="BO92" s="130" t="s">
        <v>115</v>
      </c>
      <c r="BP92" s="130" t="s">
        <v>111</v>
      </c>
      <c r="BQ92" s="130" t="s">
        <v>111</v>
      </c>
      <c r="BR92" s="130" t="s">
        <v>111</v>
      </c>
      <c r="BS92" s="130" t="s">
        <v>111</v>
      </c>
      <c r="BT92" s="130" t="s">
        <v>111</v>
      </c>
      <c r="BU92" s="130" t="s">
        <v>111</v>
      </c>
      <c r="BV92" s="130" t="s">
        <v>111</v>
      </c>
      <c r="BW92" s="130" t="s">
        <v>111</v>
      </c>
      <c r="BX92" s="130" t="s">
        <v>111</v>
      </c>
      <c r="BY92" s="130" t="s">
        <v>115</v>
      </c>
      <c r="BZ92" s="130" t="s">
        <v>111</v>
      </c>
      <c r="CA92" s="130" t="s">
        <v>111</v>
      </c>
      <c r="CB92" s="130" t="s">
        <v>111</v>
      </c>
      <c r="CC92" s="130" t="s">
        <v>111</v>
      </c>
      <c r="CD92" s="130" t="s">
        <v>111</v>
      </c>
      <c r="CE92" s="130" t="s">
        <v>111</v>
      </c>
      <c r="CF92" s="130" t="s">
        <v>111</v>
      </c>
      <c r="CG92" s="130" t="s">
        <v>111</v>
      </c>
      <c r="CH92" s="130" t="s">
        <v>111</v>
      </c>
      <c r="CI92" s="131" t="s">
        <v>111</v>
      </c>
      <c r="CJ92" s="131" t="s">
        <v>111</v>
      </c>
      <c r="CK92" s="131" t="s">
        <v>111</v>
      </c>
      <c r="CL92" s="131" t="s">
        <v>111</v>
      </c>
      <c r="CM92" s="131" t="s">
        <v>111</v>
      </c>
      <c r="CN92" s="131" t="s">
        <v>111</v>
      </c>
      <c r="CO92" s="131" t="s">
        <v>111</v>
      </c>
      <c r="CP92" s="131" t="s">
        <v>111</v>
      </c>
      <c r="CQ92" s="131" t="s">
        <v>111</v>
      </c>
      <c r="CR92" s="131" t="s">
        <v>111</v>
      </c>
      <c r="CS92" s="131" t="s">
        <v>111</v>
      </c>
      <c r="CT92" s="131" t="s">
        <v>111</v>
      </c>
      <c r="CU92" s="131" t="s">
        <v>115</v>
      </c>
      <c r="CV92" s="131" t="s">
        <v>111</v>
      </c>
      <c r="CW92" s="131" t="s">
        <v>111</v>
      </c>
      <c r="CX92" s="131" t="s">
        <v>111</v>
      </c>
      <c r="CY92" s="131" t="s">
        <v>111</v>
      </c>
      <c r="CZ92" s="131" t="s">
        <v>111</v>
      </c>
      <c r="DA92" s="131" t="s">
        <v>111</v>
      </c>
      <c r="DB92" s="131" t="s">
        <v>111</v>
      </c>
      <c r="DC92" s="131" t="s">
        <v>111</v>
      </c>
      <c r="DD92" s="131" t="s">
        <v>111</v>
      </c>
      <c r="DE92" s="131" t="s">
        <v>111</v>
      </c>
      <c r="DF92" s="131" t="s">
        <v>111</v>
      </c>
      <c r="DG92" s="131" t="s">
        <v>115</v>
      </c>
      <c r="DH92" s="131" t="s">
        <v>111</v>
      </c>
      <c r="DI92" s="131" t="s">
        <v>111</v>
      </c>
      <c r="DJ92" s="131" t="s">
        <v>115</v>
      </c>
      <c r="DK92" s="131" t="s">
        <v>111</v>
      </c>
      <c r="DL92" s="131" t="s">
        <v>111</v>
      </c>
      <c r="DM92" s="131" t="s">
        <v>111</v>
      </c>
      <c r="DN92" s="131" t="s">
        <v>111</v>
      </c>
      <c r="DO92" s="131" t="s">
        <v>111</v>
      </c>
      <c r="DP92" s="131" t="s">
        <v>111</v>
      </c>
      <c r="DQ92" s="131" t="s">
        <v>111</v>
      </c>
      <c r="DR92" s="131" t="s">
        <v>111</v>
      </c>
      <c r="DS92" s="131" t="s">
        <v>111</v>
      </c>
      <c r="DT92" s="131" t="s">
        <v>111</v>
      </c>
      <c r="DU92" s="131" t="s">
        <v>111</v>
      </c>
      <c r="DV92" s="132" t="s">
        <v>111</v>
      </c>
      <c r="DW92" s="132" t="s">
        <v>111</v>
      </c>
      <c r="DX92" s="132" t="s">
        <v>111</v>
      </c>
      <c r="DY92" s="132" t="s">
        <v>111</v>
      </c>
      <c r="DZ92" s="132" t="s">
        <v>111</v>
      </c>
      <c r="EA92" s="132" t="s">
        <v>111</v>
      </c>
      <c r="EB92" s="132" t="s">
        <v>111</v>
      </c>
      <c r="EC92" s="132" t="s">
        <v>111</v>
      </c>
      <c r="ED92" s="132" t="s">
        <v>111</v>
      </c>
      <c r="EE92" s="132" t="s">
        <v>111</v>
      </c>
      <c r="EF92" s="132" t="s">
        <v>111</v>
      </c>
      <c r="EG92" s="132" t="s">
        <v>111</v>
      </c>
      <c r="EH92" s="132" t="s">
        <v>111</v>
      </c>
      <c r="EI92" s="132" t="s">
        <v>111</v>
      </c>
      <c r="EJ92" s="132" t="s">
        <v>111</v>
      </c>
      <c r="EK92" s="132" t="s">
        <v>111</v>
      </c>
      <c r="EL92" s="132" t="s">
        <v>111</v>
      </c>
      <c r="EM92" s="132" t="s">
        <v>111</v>
      </c>
      <c r="EN92" s="132" t="s">
        <v>111</v>
      </c>
      <c r="EO92" s="132" t="s">
        <v>111</v>
      </c>
      <c r="EP92" s="132" t="s">
        <v>111</v>
      </c>
      <c r="EQ92" s="132" t="s">
        <v>111</v>
      </c>
      <c r="ER92" s="132" t="s">
        <v>111</v>
      </c>
      <c r="ES92" s="132" t="s">
        <v>111</v>
      </c>
      <c r="ET92" s="132" t="s">
        <v>115</v>
      </c>
      <c r="EU92" s="132" t="s">
        <v>111</v>
      </c>
      <c r="EV92" s="132" t="s">
        <v>111</v>
      </c>
      <c r="EW92" s="132" t="s">
        <v>111</v>
      </c>
      <c r="EX92" s="132" t="s">
        <v>111</v>
      </c>
      <c r="EY92" s="132" t="s">
        <v>115</v>
      </c>
      <c r="EZ92" s="132" t="s">
        <v>111</v>
      </c>
      <c r="FA92" s="132" t="s">
        <v>111</v>
      </c>
      <c r="FB92" s="132" t="s">
        <v>111</v>
      </c>
      <c r="FC92" s="132" t="s">
        <v>111</v>
      </c>
      <c r="FD92" s="132" t="s">
        <v>111</v>
      </c>
      <c r="FE92" s="132" t="s">
        <v>111</v>
      </c>
      <c r="FF92" s="132" t="s">
        <v>111</v>
      </c>
      <c r="FG92" s="132" t="s">
        <v>111</v>
      </c>
      <c r="FH92" s="132" t="s">
        <v>111</v>
      </c>
      <c r="FI92" s="136"/>
      <c r="FJ92" s="138" t="str">
        <f t="shared" si="216"/>
        <v>CUMPLE</v>
      </c>
      <c r="FK92" s="138" t="str">
        <f t="shared" si="217"/>
        <v>CUMPLE</v>
      </c>
      <c r="FL92" s="138" t="str">
        <f t="shared" si="218"/>
        <v>CUMPLE</v>
      </c>
      <c r="FM92" s="138" t="str">
        <f t="shared" si="219"/>
        <v>CUMPLE</v>
      </c>
      <c r="FN92" s="138" t="str">
        <f t="shared" si="220"/>
        <v>CUMPLE</v>
      </c>
      <c r="FO92" s="138" t="str">
        <f t="shared" si="221"/>
        <v>CUMPLE</v>
      </c>
      <c r="FP92" s="138" t="str">
        <f t="shared" si="222"/>
        <v>CUMPLE</v>
      </c>
      <c r="FQ92" s="138" t="str">
        <f t="shared" si="223"/>
        <v>NO CUMPLE</v>
      </c>
      <c r="FR92" s="138" t="str">
        <f t="shared" si="224"/>
        <v>CUMPLE</v>
      </c>
      <c r="FS92" s="138" t="str">
        <f t="shared" si="225"/>
        <v>CUMPLE</v>
      </c>
      <c r="FT92" s="138" t="str">
        <f t="shared" si="226"/>
        <v>CUMPLE</v>
      </c>
      <c r="FU92" s="138" t="str">
        <f t="shared" si="227"/>
        <v>CUMPLE</v>
      </c>
      <c r="FV92" s="138" t="str">
        <f t="shared" si="228"/>
        <v>NO CUMPLE</v>
      </c>
      <c r="FW92" s="138" t="str">
        <f t="shared" si="229"/>
        <v>CUMPLE</v>
      </c>
      <c r="FX92" s="138" t="str">
        <f t="shared" si="230"/>
        <v>CUMPLE</v>
      </c>
      <c r="FY92" s="138" t="str">
        <f t="shared" si="231"/>
        <v>CUMPLE</v>
      </c>
      <c r="FZ92" s="138" t="str">
        <f t="shared" si="232"/>
        <v>NO CUMPLE</v>
      </c>
      <c r="GA92" s="138" t="str">
        <f t="shared" si="233"/>
        <v>NO CUMPLE</v>
      </c>
      <c r="GB92" s="138" t="str">
        <f t="shared" si="234"/>
        <v>CUMPLE</v>
      </c>
      <c r="GC92" s="138" t="str">
        <f t="shared" si="235"/>
        <v>NO CUMPLE</v>
      </c>
      <c r="GD92" s="138" t="str">
        <f t="shared" si="236"/>
        <v>CUMPLE</v>
      </c>
      <c r="GE92" s="138" t="str">
        <f t="shared" si="237"/>
        <v>CUMPLE</v>
      </c>
      <c r="GF92" s="138" t="str">
        <f t="shared" si="238"/>
        <v>CUMPLE</v>
      </c>
      <c r="GG92" s="138" t="str">
        <f t="shared" si="239"/>
        <v>CUMPLE</v>
      </c>
      <c r="GH92" s="138" t="str">
        <f t="shared" si="240"/>
        <v>NO CUMPLE</v>
      </c>
      <c r="GI92" s="138" t="str">
        <f t="shared" si="241"/>
        <v>CUMPLE</v>
      </c>
      <c r="GJ92" s="138" t="str">
        <f t="shared" si="242"/>
        <v>CUMPLE</v>
      </c>
      <c r="GK92" s="138" t="str">
        <f t="shared" si="243"/>
        <v>NO CUMPLE</v>
      </c>
      <c r="GL92" s="138" t="str">
        <f t="shared" si="244"/>
        <v>CUMPLE</v>
      </c>
      <c r="GM92" s="138" t="str">
        <f t="shared" si="245"/>
        <v>NO CUMPLE</v>
      </c>
      <c r="GN92" s="138" t="str">
        <f t="shared" si="246"/>
        <v>CUMPLE</v>
      </c>
      <c r="GO92" s="138" t="str">
        <f t="shared" si="247"/>
        <v>CUMPLE</v>
      </c>
      <c r="GP92" s="138" t="str">
        <f t="shared" si="248"/>
        <v>CUMPLE</v>
      </c>
      <c r="GQ92" s="138" t="str">
        <f t="shared" si="249"/>
        <v>CUMPLE</v>
      </c>
      <c r="GR92" s="138" t="str">
        <f t="shared" si="250"/>
        <v>CUMPLE</v>
      </c>
      <c r="GS92" s="138" t="str">
        <f t="shared" si="251"/>
        <v>CUMPLE</v>
      </c>
      <c r="GT92" s="138" t="str">
        <f t="shared" si="252"/>
        <v>CUMPLE</v>
      </c>
      <c r="GU92" s="138" t="str">
        <f t="shared" si="253"/>
        <v>CUMPLE</v>
      </c>
      <c r="GV92" s="138" t="str">
        <f t="shared" si="254"/>
        <v>CUMPLE</v>
      </c>
      <c r="GW92" s="141"/>
      <c r="GX92" s="124" t="s">
        <v>369</v>
      </c>
      <c r="GY92" s="124" t="s">
        <v>369</v>
      </c>
      <c r="GZ92" s="124" t="s">
        <v>369</v>
      </c>
      <c r="HA92" s="124" t="s">
        <v>369</v>
      </c>
      <c r="HB92" s="124" t="s">
        <v>369</v>
      </c>
      <c r="HC92" s="124" t="s">
        <v>369</v>
      </c>
      <c r="HD92" s="124" t="s">
        <v>369</v>
      </c>
      <c r="HE92" s="124" t="s">
        <v>369</v>
      </c>
      <c r="HF92" s="124" t="s">
        <v>369</v>
      </c>
      <c r="HG92" s="124" t="s">
        <v>369</v>
      </c>
      <c r="HH92" s="124" t="s">
        <v>369</v>
      </c>
      <c r="HI92" s="124" t="s">
        <v>369</v>
      </c>
      <c r="HJ92" s="124" t="s">
        <v>369</v>
      </c>
      <c r="HK92" s="124" t="s">
        <v>369</v>
      </c>
      <c r="HL92" s="124" t="s">
        <v>369</v>
      </c>
      <c r="HM92" s="124" t="s">
        <v>369</v>
      </c>
      <c r="HN92" s="124" t="s">
        <v>369</v>
      </c>
      <c r="HO92" s="124" t="s">
        <v>369</v>
      </c>
      <c r="HP92" s="124" t="s">
        <v>369</v>
      </c>
      <c r="HQ92" s="124" t="s">
        <v>369</v>
      </c>
      <c r="HR92" s="124" t="s">
        <v>369</v>
      </c>
      <c r="HS92" s="124" t="s">
        <v>369</v>
      </c>
      <c r="HT92" s="124" t="s">
        <v>369</v>
      </c>
      <c r="HU92" s="124" t="s">
        <v>369</v>
      </c>
      <c r="HV92" s="124" t="s">
        <v>369</v>
      </c>
      <c r="HW92" s="124" t="s">
        <v>369</v>
      </c>
      <c r="HX92" s="124" t="s">
        <v>369</v>
      </c>
      <c r="HY92" s="124" t="s">
        <v>369</v>
      </c>
      <c r="HZ92" s="124" t="s">
        <v>369</v>
      </c>
      <c r="IA92" s="124" t="s">
        <v>369</v>
      </c>
      <c r="IB92" s="124" t="s">
        <v>369</v>
      </c>
      <c r="IC92" s="124" t="s">
        <v>369</v>
      </c>
      <c r="ID92" s="124" t="s">
        <v>369</v>
      </c>
      <c r="IE92" s="124" t="s">
        <v>369</v>
      </c>
      <c r="IF92" s="124" t="s">
        <v>369</v>
      </c>
      <c r="IG92" s="124" t="s">
        <v>369</v>
      </c>
      <c r="IH92" s="124" t="s">
        <v>369</v>
      </c>
      <c r="II92" s="124" t="s">
        <v>369</v>
      </c>
      <c r="IJ92" s="124" t="s">
        <v>369</v>
      </c>
      <c r="IK92" s="142"/>
      <c r="IL92" s="154" t="s">
        <v>369</v>
      </c>
      <c r="IM92" s="154" t="s">
        <v>369</v>
      </c>
      <c r="IN92" s="154" t="s">
        <v>369</v>
      </c>
      <c r="IO92" s="154" t="s">
        <v>369</v>
      </c>
      <c r="IP92" s="154" t="s">
        <v>369</v>
      </c>
      <c r="IQ92" s="154" t="s">
        <v>369</v>
      </c>
      <c r="IR92" s="154" t="s">
        <v>369</v>
      </c>
      <c r="IS92" s="154" t="s">
        <v>369</v>
      </c>
      <c r="IT92" s="154" t="s">
        <v>369</v>
      </c>
      <c r="IU92" s="154" t="s">
        <v>369</v>
      </c>
      <c r="IV92" s="154" t="s">
        <v>369</v>
      </c>
      <c r="IW92" s="154" t="s">
        <v>369</v>
      </c>
      <c r="IX92" s="154" t="s">
        <v>369</v>
      </c>
      <c r="IY92" s="154" t="s">
        <v>369</v>
      </c>
      <c r="IZ92" s="154" t="s">
        <v>369</v>
      </c>
      <c r="JA92" s="154" t="s">
        <v>369</v>
      </c>
      <c r="JB92" s="154" t="s">
        <v>369</v>
      </c>
      <c r="JC92" s="154" t="s">
        <v>369</v>
      </c>
      <c r="JD92" s="154" t="s">
        <v>369</v>
      </c>
      <c r="JE92" s="154" t="s">
        <v>369</v>
      </c>
      <c r="JF92" s="154" t="s">
        <v>369</v>
      </c>
      <c r="JG92" s="154" t="s">
        <v>369</v>
      </c>
      <c r="JH92" s="154" t="s">
        <v>369</v>
      </c>
      <c r="JI92" s="154" t="s">
        <v>369</v>
      </c>
      <c r="JJ92" s="154" t="s">
        <v>369</v>
      </c>
      <c r="JK92" s="154" t="s">
        <v>369</v>
      </c>
      <c r="JL92" s="154" t="s">
        <v>369</v>
      </c>
      <c r="JM92" s="154" t="s">
        <v>369</v>
      </c>
      <c r="JN92" s="154" t="s">
        <v>369</v>
      </c>
      <c r="JO92" s="154" t="s">
        <v>369</v>
      </c>
      <c r="JP92" s="154" t="s">
        <v>369</v>
      </c>
      <c r="JQ92" s="154" t="s">
        <v>369</v>
      </c>
      <c r="JR92" s="154" t="s">
        <v>369</v>
      </c>
      <c r="JS92" s="154" t="s">
        <v>369</v>
      </c>
      <c r="JT92" s="154" t="s">
        <v>369</v>
      </c>
      <c r="JU92" s="154" t="s">
        <v>369</v>
      </c>
      <c r="JV92" s="154" t="s">
        <v>369</v>
      </c>
      <c r="JW92" s="154" t="s">
        <v>369</v>
      </c>
      <c r="JX92" s="154" t="s">
        <v>369</v>
      </c>
      <c r="JY92" s="164"/>
      <c r="JZ92" s="166" t="str">
        <f t="shared" si="255"/>
        <v/>
      </c>
      <c r="KA92" s="166" t="str">
        <f t="shared" si="256"/>
        <v/>
      </c>
      <c r="KB92" s="166" t="str">
        <f t="shared" si="257"/>
        <v/>
      </c>
      <c r="KC92" s="166" t="str">
        <f t="shared" si="258"/>
        <v/>
      </c>
      <c r="KD92" s="166" t="str">
        <f t="shared" si="259"/>
        <v/>
      </c>
      <c r="KE92" s="166" t="str">
        <f t="shared" si="260"/>
        <v/>
      </c>
      <c r="KF92" s="166" t="str">
        <f t="shared" si="261"/>
        <v/>
      </c>
      <c r="KG92" s="166" t="str">
        <f t="shared" si="262"/>
        <v/>
      </c>
      <c r="KH92" s="166" t="str">
        <f t="shared" si="263"/>
        <v/>
      </c>
      <c r="KI92" s="166" t="str">
        <f t="shared" si="264"/>
        <v/>
      </c>
      <c r="KJ92" s="166" t="str">
        <f t="shared" si="265"/>
        <v/>
      </c>
      <c r="KK92" s="166" t="str">
        <f t="shared" si="266"/>
        <v/>
      </c>
      <c r="KL92" s="166" t="str">
        <f t="shared" si="267"/>
        <v/>
      </c>
      <c r="KM92" s="166" t="str">
        <f t="shared" si="268"/>
        <v/>
      </c>
      <c r="KN92" s="166" t="str">
        <f t="shared" si="269"/>
        <v/>
      </c>
      <c r="KO92" s="166" t="str">
        <f t="shared" si="270"/>
        <v/>
      </c>
      <c r="KP92" s="166" t="str">
        <f t="shared" si="271"/>
        <v/>
      </c>
      <c r="KQ92" s="166" t="str">
        <f t="shared" si="272"/>
        <v/>
      </c>
      <c r="KR92" s="166" t="str">
        <f t="shared" si="273"/>
        <v/>
      </c>
      <c r="KS92" s="166" t="str">
        <f t="shared" si="274"/>
        <v/>
      </c>
      <c r="KT92" s="166" t="str">
        <f t="shared" si="275"/>
        <v/>
      </c>
      <c r="KU92" s="166" t="str">
        <f t="shared" si="276"/>
        <v/>
      </c>
      <c r="KV92" s="166" t="str">
        <f t="shared" si="277"/>
        <v/>
      </c>
      <c r="KW92" s="166" t="str">
        <f t="shared" si="278"/>
        <v/>
      </c>
      <c r="KX92" s="166" t="str">
        <f t="shared" si="279"/>
        <v/>
      </c>
      <c r="KY92" s="166" t="str">
        <f t="shared" si="280"/>
        <v/>
      </c>
      <c r="KZ92" s="166" t="str">
        <f t="shared" si="281"/>
        <v/>
      </c>
      <c r="LA92" s="166" t="str">
        <f t="shared" si="282"/>
        <v/>
      </c>
      <c r="LB92" s="166" t="str">
        <f t="shared" si="283"/>
        <v/>
      </c>
      <c r="LC92" s="166" t="str">
        <f t="shared" si="284"/>
        <v/>
      </c>
      <c r="LD92" s="166" t="str">
        <f t="shared" si="285"/>
        <v/>
      </c>
      <c r="LE92" s="166" t="str">
        <f t="shared" si="286"/>
        <v/>
      </c>
      <c r="LF92" s="166" t="str">
        <f t="shared" si="287"/>
        <v/>
      </c>
      <c r="LG92" s="166" t="str">
        <f t="shared" si="288"/>
        <v/>
      </c>
      <c r="LH92" s="166" t="str">
        <f t="shared" si="289"/>
        <v/>
      </c>
      <c r="LI92" s="166" t="str">
        <f t="shared" si="290"/>
        <v/>
      </c>
      <c r="LJ92" s="166" t="str">
        <f t="shared" si="291"/>
        <v/>
      </c>
      <c r="LK92" s="166" t="str">
        <f t="shared" si="292"/>
        <v/>
      </c>
      <c r="LL92" s="166" t="str">
        <f t="shared" si="293"/>
        <v/>
      </c>
      <c r="LM92" s="168">
        <f t="shared" si="294"/>
        <v>0</v>
      </c>
      <c r="LN92" s="115"/>
      <c r="LO92" s="115"/>
      <c r="LP92" s="115"/>
      <c r="LQ92" s="115"/>
      <c r="LR92" s="115"/>
      <c r="LS92" s="115"/>
      <c r="LT92" s="115"/>
      <c r="LU92" s="115"/>
      <c r="LV92" s="115"/>
      <c r="LW92" s="115"/>
      <c r="LX92" s="115"/>
      <c r="LY92" s="115"/>
      <c r="LZ92" s="115"/>
      <c r="MA92" s="115"/>
      <c r="MB92" s="115"/>
      <c r="MC92" s="115"/>
      <c r="MD92" s="115"/>
      <c r="ME92" s="115"/>
      <c r="MF92" s="115"/>
      <c r="MG92" s="115"/>
      <c r="MH92" s="115"/>
      <c r="MI92" s="115"/>
      <c r="MJ92" s="115"/>
      <c r="MK92" s="115"/>
      <c r="ML92" s="115"/>
      <c r="MM92" s="115"/>
      <c r="MN92" s="115"/>
      <c r="MO92" s="115"/>
      <c r="MP92" s="115"/>
      <c r="MQ92" s="115"/>
      <c r="MR92" s="115"/>
      <c r="MS92" s="115"/>
      <c r="MT92" s="115"/>
      <c r="MU92" s="115"/>
      <c r="MV92" s="115"/>
      <c r="MW92" s="115"/>
      <c r="MX92" s="115"/>
      <c r="MY92" s="115"/>
      <c r="MZ92" s="115"/>
      <c r="NA92" s="142"/>
      <c r="NB92" s="115">
        <f t="shared" si="295"/>
        <v>0</v>
      </c>
      <c r="NC92" s="115">
        <f t="shared" si="296"/>
        <v>0</v>
      </c>
      <c r="ND92" s="115">
        <f t="shared" si="297"/>
        <v>0</v>
      </c>
      <c r="NE92" s="115">
        <f t="shared" si="298"/>
        <v>0</v>
      </c>
      <c r="NF92" s="115">
        <f t="shared" si="299"/>
        <v>0</v>
      </c>
      <c r="NG92" s="115">
        <f t="shared" si="300"/>
        <v>0</v>
      </c>
      <c r="NH92" s="115">
        <f t="shared" si="301"/>
        <v>0</v>
      </c>
      <c r="NI92" s="115">
        <f t="shared" si="302"/>
        <v>0</v>
      </c>
      <c r="NJ92" s="115">
        <f t="shared" si="303"/>
        <v>0</v>
      </c>
      <c r="NK92" s="115">
        <f t="shared" si="304"/>
        <v>0</v>
      </c>
      <c r="NL92" s="115">
        <f t="shared" si="305"/>
        <v>0</v>
      </c>
      <c r="NM92" s="115">
        <f t="shared" si="306"/>
        <v>0</v>
      </c>
      <c r="NN92" s="115">
        <f t="shared" si="307"/>
        <v>0</v>
      </c>
      <c r="NO92" s="115">
        <f t="shared" si="308"/>
        <v>0</v>
      </c>
      <c r="NP92" s="115">
        <f t="shared" si="309"/>
        <v>0</v>
      </c>
      <c r="NQ92" s="115">
        <f t="shared" si="310"/>
        <v>0</v>
      </c>
      <c r="NR92" s="115">
        <f t="shared" si="311"/>
        <v>0</v>
      </c>
      <c r="NS92" s="115">
        <f t="shared" si="312"/>
        <v>0</v>
      </c>
      <c r="NT92" s="115">
        <f t="shared" si="313"/>
        <v>0</v>
      </c>
      <c r="NU92" s="115">
        <f t="shared" si="314"/>
        <v>0</v>
      </c>
      <c r="NV92" s="115">
        <f t="shared" si="315"/>
        <v>0</v>
      </c>
      <c r="NW92" s="115">
        <f t="shared" si="316"/>
        <v>0</v>
      </c>
      <c r="NX92" s="115">
        <f t="shared" si="317"/>
        <v>0</v>
      </c>
      <c r="NY92" s="115">
        <f t="shared" si="318"/>
        <v>0</v>
      </c>
      <c r="NZ92" s="115">
        <f t="shared" si="319"/>
        <v>0</v>
      </c>
      <c r="OA92" s="115">
        <f t="shared" si="320"/>
        <v>0</v>
      </c>
      <c r="OB92" s="115">
        <f t="shared" si="321"/>
        <v>0</v>
      </c>
      <c r="OC92" s="115">
        <f t="shared" si="322"/>
        <v>0</v>
      </c>
      <c r="OD92" s="115">
        <f t="shared" si="323"/>
        <v>0</v>
      </c>
      <c r="OE92" s="115">
        <f t="shared" si="324"/>
        <v>0</v>
      </c>
      <c r="OF92" s="115">
        <f t="shared" si="325"/>
        <v>0</v>
      </c>
      <c r="OG92" s="115">
        <f t="shared" si="326"/>
        <v>0</v>
      </c>
      <c r="OH92" s="115">
        <f t="shared" si="327"/>
        <v>0</v>
      </c>
      <c r="OI92" s="115">
        <f t="shared" si="328"/>
        <v>0</v>
      </c>
      <c r="OJ92" s="115">
        <f t="shared" si="329"/>
        <v>0</v>
      </c>
      <c r="OK92" s="115">
        <f t="shared" si="330"/>
        <v>0</v>
      </c>
      <c r="OL92" s="115">
        <f t="shared" si="331"/>
        <v>0</v>
      </c>
      <c r="OM92" s="115">
        <f t="shared" si="332"/>
        <v>0</v>
      </c>
      <c r="ON92" s="115">
        <f t="shared" si="333"/>
        <v>0</v>
      </c>
      <c r="OO92" s="142"/>
      <c r="OP92" s="170" t="str">
        <f t="shared" si="334"/>
        <v/>
      </c>
      <c r="OQ92" s="170" t="str">
        <f t="shared" si="335"/>
        <v/>
      </c>
      <c r="OR92" s="170" t="str">
        <f t="shared" si="336"/>
        <v/>
      </c>
      <c r="OS92" s="170" t="str">
        <f t="shared" si="337"/>
        <v/>
      </c>
      <c r="OT92" s="170" t="str">
        <f t="shared" si="338"/>
        <v/>
      </c>
      <c r="OU92" s="170" t="str">
        <f t="shared" si="339"/>
        <v/>
      </c>
      <c r="OV92" s="170" t="str">
        <f t="shared" si="340"/>
        <v/>
      </c>
      <c r="OW92" s="170" t="str">
        <f t="shared" si="341"/>
        <v/>
      </c>
      <c r="OX92" s="170" t="str">
        <f t="shared" si="342"/>
        <v/>
      </c>
      <c r="OY92" s="170" t="str">
        <f t="shared" si="343"/>
        <v/>
      </c>
      <c r="OZ92" s="170" t="str">
        <f t="shared" si="344"/>
        <v/>
      </c>
      <c r="PA92" s="170" t="str">
        <f t="shared" si="345"/>
        <v/>
      </c>
      <c r="PB92" s="170" t="str">
        <f t="shared" si="346"/>
        <v/>
      </c>
      <c r="PC92" s="170" t="str">
        <f t="shared" si="347"/>
        <v/>
      </c>
      <c r="PD92" s="170" t="str">
        <f t="shared" si="348"/>
        <v/>
      </c>
      <c r="PE92" s="170" t="str">
        <f t="shared" si="349"/>
        <v/>
      </c>
      <c r="PF92" s="170" t="str">
        <f t="shared" si="350"/>
        <v/>
      </c>
      <c r="PG92" s="170" t="str">
        <f t="shared" si="351"/>
        <v/>
      </c>
      <c r="PH92" s="170" t="str">
        <f t="shared" si="352"/>
        <v/>
      </c>
      <c r="PI92" s="170" t="str">
        <f t="shared" si="353"/>
        <v/>
      </c>
      <c r="PJ92" s="170" t="str">
        <f t="shared" si="354"/>
        <v/>
      </c>
      <c r="PK92" s="170" t="str">
        <f t="shared" si="355"/>
        <v/>
      </c>
      <c r="PL92" s="170" t="str">
        <f t="shared" si="356"/>
        <v/>
      </c>
      <c r="PM92" s="170" t="str">
        <f t="shared" si="357"/>
        <v/>
      </c>
      <c r="PN92" s="170" t="str">
        <f t="shared" si="358"/>
        <v/>
      </c>
      <c r="PO92" s="170" t="str">
        <f t="shared" si="359"/>
        <v/>
      </c>
      <c r="PP92" s="170" t="str">
        <f t="shared" si="360"/>
        <v/>
      </c>
      <c r="PQ92" s="170" t="str">
        <f t="shared" si="361"/>
        <v/>
      </c>
      <c r="PR92" s="170" t="str">
        <f t="shared" si="362"/>
        <v/>
      </c>
      <c r="PS92" s="170" t="str">
        <f t="shared" si="363"/>
        <v/>
      </c>
      <c r="PT92" s="170" t="str">
        <f t="shared" si="364"/>
        <v/>
      </c>
      <c r="PU92" s="170" t="str">
        <f t="shared" si="365"/>
        <v/>
      </c>
      <c r="PV92" s="170" t="str">
        <f t="shared" si="366"/>
        <v/>
      </c>
      <c r="PW92" s="170" t="str">
        <f t="shared" si="367"/>
        <v/>
      </c>
      <c r="PX92" s="170" t="str">
        <f t="shared" si="368"/>
        <v/>
      </c>
      <c r="PY92" s="170" t="str">
        <f t="shared" si="369"/>
        <v/>
      </c>
      <c r="PZ92" s="170" t="str">
        <f t="shared" si="370"/>
        <v/>
      </c>
      <c r="QA92" s="170" t="str">
        <f t="shared" si="371"/>
        <v/>
      </c>
      <c r="QB92" s="170" t="str">
        <f t="shared" si="372"/>
        <v/>
      </c>
      <c r="QC92" s="172"/>
      <c r="QD92" s="171" t="str">
        <f t="shared" si="373"/>
        <v/>
      </c>
      <c r="QE92" s="172" t="str">
        <f t="shared" si="374"/>
        <v/>
      </c>
      <c r="QF92" s="172" t="str">
        <f t="shared" si="375"/>
        <v/>
      </c>
      <c r="QG92" s="172" t="str">
        <f t="shared" si="376"/>
        <v/>
      </c>
      <c r="QH92" s="172" t="str">
        <f t="shared" si="377"/>
        <v/>
      </c>
      <c r="QI92" s="172" t="str">
        <f t="shared" si="378"/>
        <v/>
      </c>
      <c r="QJ92" s="172" t="str">
        <f t="shared" si="379"/>
        <v/>
      </c>
      <c r="QK92" s="172" t="str">
        <f t="shared" si="380"/>
        <v/>
      </c>
      <c r="QL92" s="172" t="str">
        <f t="shared" si="381"/>
        <v/>
      </c>
      <c r="QM92" s="172" t="str">
        <f t="shared" si="382"/>
        <v/>
      </c>
      <c r="QN92" s="172" t="str">
        <f t="shared" si="383"/>
        <v/>
      </c>
      <c r="QO92" s="172" t="str">
        <f t="shared" si="384"/>
        <v/>
      </c>
      <c r="QP92" s="172" t="str">
        <f t="shared" si="385"/>
        <v/>
      </c>
      <c r="QQ92" s="172" t="str">
        <f t="shared" si="386"/>
        <v/>
      </c>
      <c r="QR92" s="172" t="str">
        <f t="shared" si="387"/>
        <v/>
      </c>
      <c r="QS92" s="172" t="str">
        <f t="shared" si="388"/>
        <v/>
      </c>
      <c r="QT92" s="172" t="str">
        <f t="shared" si="389"/>
        <v/>
      </c>
      <c r="QU92" s="172" t="str">
        <f t="shared" si="390"/>
        <v/>
      </c>
      <c r="QV92" s="172" t="str">
        <f t="shared" si="391"/>
        <v/>
      </c>
      <c r="QW92" s="172" t="str">
        <f t="shared" si="392"/>
        <v/>
      </c>
      <c r="QX92" s="172" t="str">
        <f t="shared" si="393"/>
        <v/>
      </c>
      <c r="QY92" s="172" t="str">
        <f t="shared" si="394"/>
        <v/>
      </c>
      <c r="QZ92" s="172" t="str">
        <f t="shared" si="395"/>
        <v/>
      </c>
      <c r="RA92" s="172" t="str">
        <f t="shared" si="396"/>
        <v/>
      </c>
      <c r="RB92" s="172" t="str">
        <f t="shared" si="397"/>
        <v/>
      </c>
      <c r="RC92" s="172" t="str">
        <f t="shared" si="398"/>
        <v/>
      </c>
      <c r="RD92" s="172" t="str">
        <f t="shared" si="399"/>
        <v/>
      </c>
      <c r="RE92" s="172" t="str">
        <f t="shared" si="400"/>
        <v/>
      </c>
      <c r="RF92" s="172" t="str">
        <f t="shared" si="401"/>
        <v/>
      </c>
      <c r="RG92" s="172" t="str">
        <f t="shared" si="402"/>
        <v/>
      </c>
      <c r="RH92" s="172" t="str">
        <f t="shared" si="403"/>
        <v/>
      </c>
      <c r="RI92" s="172" t="str">
        <f t="shared" si="404"/>
        <v/>
      </c>
      <c r="RJ92" s="172" t="str">
        <f t="shared" si="405"/>
        <v/>
      </c>
      <c r="RK92" s="172" t="str">
        <f t="shared" si="406"/>
        <v/>
      </c>
      <c r="RL92" s="172" t="str">
        <f t="shared" si="407"/>
        <v/>
      </c>
      <c r="RM92" s="172" t="str">
        <f t="shared" si="408"/>
        <v/>
      </c>
      <c r="RN92" s="172" t="str">
        <f t="shared" si="409"/>
        <v/>
      </c>
      <c r="RO92" s="172" t="str">
        <f t="shared" si="410"/>
        <v/>
      </c>
      <c r="RP92" s="172" t="str">
        <f t="shared" si="411"/>
        <v/>
      </c>
      <c r="RQ92" s="173">
        <f t="shared" si="412"/>
        <v>0</v>
      </c>
      <c r="RR92" s="21" t="str">
        <f t="shared" si="413"/>
        <v/>
      </c>
      <c r="RS92" s="21" t="str">
        <f t="shared" si="414"/>
        <v/>
      </c>
      <c r="RT92" s="21" t="str">
        <f t="shared" si="415"/>
        <v/>
      </c>
      <c r="RU92" s="21" t="str">
        <f t="shared" si="416"/>
        <v/>
      </c>
      <c r="RV92" s="21" t="str">
        <f t="shared" si="417"/>
        <v/>
      </c>
      <c r="RW92" s="21" t="str">
        <f t="shared" si="418"/>
        <v/>
      </c>
      <c r="RX92" s="174" t="str">
        <f t="shared" si="419"/>
        <v/>
      </c>
      <c r="RY92" s="175" t="str">
        <f t="shared" si="420"/>
        <v/>
      </c>
      <c r="RZ92" s="175" t="str">
        <f t="shared" si="421"/>
        <v/>
      </c>
      <c r="SA92" s="175" t="str">
        <f t="shared" si="422"/>
        <v/>
      </c>
      <c r="SB92" s="175" t="str">
        <f t="shared" si="423"/>
        <v/>
      </c>
      <c r="SC92" s="175" t="str">
        <f t="shared" si="424"/>
        <v/>
      </c>
      <c r="SD92" s="175" t="str">
        <f t="shared" si="425"/>
        <v/>
      </c>
      <c r="SE92" s="175">
        <f t="shared" si="426"/>
        <v>0</v>
      </c>
    </row>
    <row r="93" spans="1:500" ht="21" hidden="1">
      <c r="A93" s="75">
        <v>83</v>
      </c>
      <c r="B93" s="83" t="s">
        <v>227</v>
      </c>
      <c r="C93" s="98" t="s">
        <v>273</v>
      </c>
      <c r="D93" s="84" t="s">
        <v>232</v>
      </c>
      <c r="E93" s="76" t="s">
        <v>274</v>
      </c>
      <c r="F93" s="90">
        <v>1</v>
      </c>
      <c r="G93" s="106">
        <v>1263383.3333333335</v>
      </c>
      <c r="H93" s="109" t="s">
        <v>369</v>
      </c>
      <c r="I93" s="109" t="s">
        <v>369</v>
      </c>
      <c r="J93" s="109" t="s">
        <v>369</v>
      </c>
      <c r="K93" s="109" t="s">
        <v>369</v>
      </c>
      <c r="L93" s="109" t="s">
        <v>369</v>
      </c>
      <c r="M93" s="109" t="s">
        <v>369</v>
      </c>
      <c r="N93" s="109" t="s">
        <v>369</v>
      </c>
      <c r="O93" s="109" t="s">
        <v>369</v>
      </c>
      <c r="P93" s="110">
        <v>1261189.3700000001</v>
      </c>
      <c r="Q93" s="109" t="s">
        <v>369</v>
      </c>
      <c r="R93" s="109" t="s">
        <v>369</v>
      </c>
      <c r="S93" s="109" t="s">
        <v>369</v>
      </c>
      <c r="T93" s="109" t="s">
        <v>369</v>
      </c>
      <c r="U93" s="109" t="s">
        <v>369</v>
      </c>
      <c r="V93" s="109" t="s">
        <v>369</v>
      </c>
      <c r="W93" s="109" t="s">
        <v>369</v>
      </c>
      <c r="X93" s="109" t="s">
        <v>369</v>
      </c>
      <c r="Y93" s="109" t="s">
        <v>369</v>
      </c>
      <c r="Z93" s="109" t="s">
        <v>369</v>
      </c>
      <c r="AA93" s="109" t="s">
        <v>369</v>
      </c>
      <c r="AB93" s="109" t="s">
        <v>369</v>
      </c>
      <c r="AC93" s="109" t="s">
        <v>369</v>
      </c>
      <c r="AD93" s="109" t="s">
        <v>369</v>
      </c>
      <c r="AE93" s="109" t="s">
        <v>369</v>
      </c>
      <c r="AF93" s="109" t="s">
        <v>369</v>
      </c>
      <c r="AG93" s="109" t="s">
        <v>369</v>
      </c>
      <c r="AH93" s="109" t="s">
        <v>369</v>
      </c>
      <c r="AI93" s="109" t="s">
        <v>369</v>
      </c>
      <c r="AJ93" s="109" t="s">
        <v>369</v>
      </c>
      <c r="AK93" s="109" t="s">
        <v>369</v>
      </c>
      <c r="AL93" s="109" t="s">
        <v>369</v>
      </c>
      <c r="AM93" s="109" t="s">
        <v>369</v>
      </c>
      <c r="AN93" s="109" t="s">
        <v>369</v>
      </c>
      <c r="AO93" s="109" t="s">
        <v>369</v>
      </c>
      <c r="AP93" s="109" t="s">
        <v>369</v>
      </c>
      <c r="AQ93" s="109" t="s">
        <v>369</v>
      </c>
      <c r="AR93" s="109" t="s">
        <v>369</v>
      </c>
      <c r="AS93" s="109" t="s">
        <v>369</v>
      </c>
      <c r="AT93" s="109" t="s">
        <v>369</v>
      </c>
      <c r="AU93" s="144"/>
      <c r="AV93" s="130" t="s">
        <v>111</v>
      </c>
      <c r="AW93" s="130" t="s">
        <v>111</v>
      </c>
      <c r="AX93" s="130" t="s">
        <v>111</v>
      </c>
      <c r="AY93" s="130" t="s">
        <v>111</v>
      </c>
      <c r="AZ93" s="130" t="s">
        <v>111</v>
      </c>
      <c r="BA93" s="130" t="s">
        <v>111</v>
      </c>
      <c r="BB93" s="130" t="s">
        <v>111</v>
      </c>
      <c r="BC93" s="130" t="s">
        <v>115</v>
      </c>
      <c r="BD93" s="130" t="s">
        <v>111</v>
      </c>
      <c r="BE93" s="130" t="s">
        <v>111</v>
      </c>
      <c r="BF93" s="130" t="s">
        <v>111</v>
      </c>
      <c r="BG93" s="130" t="s">
        <v>111</v>
      </c>
      <c r="BH93" s="130" t="s">
        <v>115</v>
      </c>
      <c r="BI93" s="130" t="s">
        <v>111</v>
      </c>
      <c r="BJ93" s="130" t="s">
        <v>111</v>
      </c>
      <c r="BK93" s="130" t="s">
        <v>111</v>
      </c>
      <c r="BL93" s="130" t="s">
        <v>115</v>
      </c>
      <c r="BM93" s="130" t="s">
        <v>115</v>
      </c>
      <c r="BN93" s="130" t="s">
        <v>111</v>
      </c>
      <c r="BO93" s="130" t="s">
        <v>115</v>
      </c>
      <c r="BP93" s="130" t="s">
        <v>111</v>
      </c>
      <c r="BQ93" s="130" t="s">
        <v>111</v>
      </c>
      <c r="BR93" s="130" t="s">
        <v>111</v>
      </c>
      <c r="BS93" s="130" t="s">
        <v>111</v>
      </c>
      <c r="BT93" s="130" t="s">
        <v>111</v>
      </c>
      <c r="BU93" s="130" t="s">
        <v>111</v>
      </c>
      <c r="BV93" s="130" t="s">
        <v>111</v>
      </c>
      <c r="BW93" s="130" t="s">
        <v>111</v>
      </c>
      <c r="BX93" s="130" t="s">
        <v>111</v>
      </c>
      <c r="BY93" s="130" t="s">
        <v>115</v>
      </c>
      <c r="BZ93" s="130" t="s">
        <v>111</v>
      </c>
      <c r="CA93" s="130" t="s">
        <v>111</v>
      </c>
      <c r="CB93" s="130" t="s">
        <v>111</v>
      </c>
      <c r="CC93" s="130" t="s">
        <v>111</v>
      </c>
      <c r="CD93" s="130" t="s">
        <v>111</v>
      </c>
      <c r="CE93" s="130" t="s">
        <v>111</v>
      </c>
      <c r="CF93" s="130" t="s">
        <v>111</v>
      </c>
      <c r="CG93" s="130" t="s">
        <v>111</v>
      </c>
      <c r="CH93" s="130" t="s">
        <v>111</v>
      </c>
      <c r="CI93" s="131" t="s">
        <v>111</v>
      </c>
      <c r="CJ93" s="131" t="s">
        <v>111</v>
      </c>
      <c r="CK93" s="131" t="s">
        <v>111</v>
      </c>
      <c r="CL93" s="131" t="s">
        <v>111</v>
      </c>
      <c r="CM93" s="131" t="s">
        <v>111</v>
      </c>
      <c r="CN93" s="131" t="s">
        <v>111</v>
      </c>
      <c r="CO93" s="131" t="s">
        <v>111</v>
      </c>
      <c r="CP93" s="131" t="s">
        <v>111</v>
      </c>
      <c r="CQ93" s="131" t="s">
        <v>111</v>
      </c>
      <c r="CR93" s="131" t="s">
        <v>111</v>
      </c>
      <c r="CS93" s="131" t="s">
        <v>111</v>
      </c>
      <c r="CT93" s="131" t="s">
        <v>111</v>
      </c>
      <c r="CU93" s="131" t="s">
        <v>115</v>
      </c>
      <c r="CV93" s="131" t="s">
        <v>111</v>
      </c>
      <c r="CW93" s="131" t="s">
        <v>111</v>
      </c>
      <c r="CX93" s="131" t="s">
        <v>111</v>
      </c>
      <c r="CY93" s="131" t="s">
        <v>111</v>
      </c>
      <c r="CZ93" s="131" t="s">
        <v>111</v>
      </c>
      <c r="DA93" s="131" t="s">
        <v>111</v>
      </c>
      <c r="DB93" s="131" t="s">
        <v>111</v>
      </c>
      <c r="DC93" s="131" t="s">
        <v>111</v>
      </c>
      <c r="DD93" s="131" t="s">
        <v>111</v>
      </c>
      <c r="DE93" s="131" t="s">
        <v>111</v>
      </c>
      <c r="DF93" s="131" t="s">
        <v>111</v>
      </c>
      <c r="DG93" s="131" t="s">
        <v>115</v>
      </c>
      <c r="DH93" s="131" t="s">
        <v>111</v>
      </c>
      <c r="DI93" s="131" t="s">
        <v>111</v>
      </c>
      <c r="DJ93" s="131" t="s">
        <v>115</v>
      </c>
      <c r="DK93" s="131" t="s">
        <v>111</v>
      </c>
      <c r="DL93" s="131" t="s">
        <v>111</v>
      </c>
      <c r="DM93" s="131" t="s">
        <v>111</v>
      </c>
      <c r="DN93" s="131" t="s">
        <v>111</v>
      </c>
      <c r="DO93" s="131" t="s">
        <v>111</v>
      </c>
      <c r="DP93" s="131" t="s">
        <v>111</v>
      </c>
      <c r="DQ93" s="131" t="s">
        <v>111</v>
      </c>
      <c r="DR93" s="131" t="s">
        <v>111</v>
      </c>
      <c r="DS93" s="131" t="s">
        <v>111</v>
      </c>
      <c r="DT93" s="131" t="s">
        <v>111</v>
      </c>
      <c r="DU93" s="131" t="s">
        <v>111</v>
      </c>
      <c r="DV93" s="132" t="s">
        <v>111</v>
      </c>
      <c r="DW93" s="132" t="s">
        <v>111</v>
      </c>
      <c r="DX93" s="132" t="s">
        <v>111</v>
      </c>
      <c r="DY93" s="132" t="s">
        <v>111</v>
      </c>
      <c r="DZ93" s="132" t="s">
        <v>111</v>
      </c>
      <c r="EA93" s="132" t="s">
        <v>111</v>
      </c>
      <c r="EB93" s="132" t="s">
        <v>111</v>
      </c>
      <c r="EC93" s="132" t="s">
        <v>111</v>
      </c>
      <c r="ED93" s="132" t="s">
        <v>111</v>
      </c>
      <c r="EE93" s="132" t="s">
        <v>111</v>
      </c>
      <c r="EF93" s="132" t="s">
        <v>111</v>
      </c>
      <c r="EG93" s="132" t="s">
        <v>111</v>
      </c>
      <c r="EH93" s="132" t="s">
        <v>111</v>
      </c>
      <c r="EI93" s="132" t="s">
        <v>111</v>
      </c>
      <c r="EJ93" s="132" t="s">
        <v>111</v>
      </c>
      <c r="EK93" s="132" t="s">
        <v>111</v>
      </c>
      <c r="EL93" s="132" t="s">
        <v>111</v>
      </c>
      <c r="EM93" s="132" t="s">
        <v>111</v>
      </c>
      <c r="EN93" s="132" t="s">
        <v>111</v>
      </c>
      <c r="EO93" s="132" t="s">
        <v>111</v>
      </c>
      <c r="EP93" s="132" t="s">
        <v>111</v>
      </c>
      <c r="EQ93" s="132" t="s">
        <v>111</v>
      </c>
      <c r="ER93" s="132" t="s">
        <v>111</v>
      </c>
      <c r="ES93" s="132" t="s">
        <v>111</v>
      </c>
      <c r="ET93" s="132" t="s">
        <v>115</v>
      </c>
      <c r="EU93" s="132" t="s">
        <v>111</v>
      </c>
      <c r="EV93" s="132" t="s">
        <v>111</v>
      </c>
      <c r="EW93" s="132" t="s">
        <v>111</v>
      </c>
      <c r="EX93" s="132" t="s">
        <v>111</v>
      </c>
      <c r="EY93" s="132" t="s">
        <v>115</v>
      </c>
      <c r="EZ93" s="132" t="s">
        <v>111</v>
      </c>
      <c r="FA93" s="132" t="s">
        <v>111</v>
      </c>
      <c r="FB93" s="132" t="s">
        <v>111</v>
      </c>
      <c r="FC93" s="132" t="s">
        <v>111</v>
      </c>
      <c r="FD93" s="132" t="s">
        <v>111</v>
      </c>
      <c r="FE93" s="132" t="s">
        <v>111</v>
      </c>
      <c r="FF93" s="132" t="s">
        <v>111</v>
      </c>
      <c r="FG93" s="132" t="s">
        <v>111</v>
      </c>
      <c r="FH93" s="132" t="s">
        <v>111</v>
      </c>
      <c r="FI93" s="136"/>
      <c r="FJ93" s="138" t="str">
        <f t="shared" si="216"/>
        <v>CUMPLE</v>
      </c>
      <c r="FK93" s="138" t="str">
        <f t="shared" si="217"/>
        <v>CUMPLE</v>
      </c>
      <c r="FL93" s="138" t="str">
        <f t="shared" si="218"/>
        <v>CUMPLE</v>
      </c>
      <c r="FM93" s="138" t="str">
        <f t="shared" si="219"/>
        <v>CUMPLE</v>
      </c>
      <c r="FN93" s="138" t="str">
        <f t="shared" si="220"/>
        <v>CUMPLE</v>
      </c>
      <c r="FO93" s="138" t="str">
        <f t="shared" si="221"/>
        <v>CUMPLE</v>
      </c>
      <c r="FP93" s="138" t="str">
        <f t="shared" si="222"/>
        <v>CUMPLE</v>
      </c>
      <c r="FQ93" s="138" t="str">
        <f t="shared" si="223"/>
        <v>NO CUMPLE</v>
      </c>
      <c r="FR93" s="138" t="str">
        <f t="shared" si="224"/>
        <v>CUMPLE</v>
      </c>
      <c r="FS93" s="138" t="str">
        <f t="shared" si="225"/>
        <v>CUMPLE</v>
      </c>
      <c r="FT93" s="138" t="str">
        <f t="shared" si="226"/>
        <v>CUMPLE</v>
      </c>
      <c r="FU93" s="138" t="str">
        <f t="shared" si="227"/>
        <v>CUMPLE</v>
      </c>
      <c r="FV93" s="138" t="str">
        <f t="shared" si="228"/>
        <v>NO CUMPLE</v>
      </c>
      <c r="FW93" s="138" t="str">
        <f t="shared" si="229"/>
        <v>CUMPLE</v>
      </c>
      <c r="FX93" s="138" t="str">
        <f t="shared" si="230"/>
        <v>CUMPLE</v>
      </c>
      <c r="FY93" s="138" t="str">
        <f t="shared" si="231"/>
        <v>CUMPLE</v>
      </c>
      <c r="FZ93" s="138" t="str">
        <f t="shared" si="232"/>
        <v>NO CUMPLE</v>
      </c>
      <c r="GA93" s="138" t="str">
        <f t="shared" si="233"/>
        <v>NO CUMPLE</v>
      </c>
      <c r="GB93" s="138" t="str">
        <f t="shared" si="234"/>
        <v>CUMPLE</v>
      </c>
      <c r="GC93" s="138" t="str">
        <f t="shared" si="235"/>
        <v>NO CUMPLE</v>
      </c>
      <c r="GD93" s="138" t="str">
        <f t="shared" si="236"/>
        <v>CUMPLE</v>
      </c>
      <c r="GE93" s="138" t="str">
        <f t="shared" si="237"/>
        <v>CUMPLE</v>
      </c>
      <c r="GF93" s="138" t="str">
        <f t="shared" si="238"/>
        <v>CUMPLE</v>
      </c>
      <c r="GG93" s="138" t="str">
        <f t="shared" si="239"/>
        <v>CUMPLE</v>
      </c>
      <c r="GH93" s="138" t="str">
        <f t="shared" si="240"/>
        <v>NO CUMPLE</v>
      </c>
      <c r="GI93" s="138" t="str">
        <f t="shared" si="241"/>
        <v>CUMPLE</v>
      </c>
      <c r="GJ93" s="138" t="str">
        <f t="shared" si="242"/>
        <v>CUMPLE</v>
      </c>
      <c r="GK93" s="138" t="str">
        <f t="shared" si="243"/>
        <v>NO CUMPLE</v>
      </c>
      <c r="GL93" s="138" t="str">
        <f t="shared" si="244"/>
        <v>CUMPLE</v>
      </c>
      <c r="GM93" s="138" t="str">
        <f t="shared" si="245"/>
        <v>NO CUMPLE</v>
      </c>
      <c r="GN93" s="138" t="str">
        <f t="shared" si="246"/>
        <v>CUMPLE</v>
      </c>
      <c r="GO93" s="138" t="str">
        <f t="shared" si="247"/>
        <v>CUMPLE</v>
      </c>
      <c r="GP93" s="138" t="str">
        <f t="shared" si="248"/>
        <v>CUMPLE</v>
      </c>
      <c r="GQ93" s="138" t="str">
        <f t="shared" si="249"/>
        <v>CUMPLE</v>
      </c>
      <c r="GR93" s="138" t="str">
        <f t="shared" si="250"/>
        <v>CUMPLE</v>
      </c>
      <c r="GS93" s="138" t="str">
        <f t="shared" si="251"/>
        <v>CUMPLE</v>
      </c>
      <c r="GT93" s="138" t="str">
        <f t="shared" si="252"/>
        <v>CUMPLE</v>
      </c>
      <c r="GU93" s="138" t="str">
        <f t="shared" si="253"/>
        <v>CUMPLE</v>
      </c>
      <c r="GV93" s="138" t="str">
        <f t="shared" si="254"/>
        <v>CUMPLE</v>
      </c>
      <c r="GW93" s="141"/>
      <c r="GX93" s="124" t="s">
        <v>369</v>
      </c>
      <c r="GY93" s="124" t="s">
        <v>369</v>
      </c>
      <c r="GZ93" s="124" t="s">
        <v>369</v>
      </c>
      <c r="HA93" s="124" t="s">
        <v>369</v>
      </c>
      <c r="HB93" s="124" t="s">
        <v>369</v>
      </c>
      <c r="HC93" s="124" t="s">
        <v>369</v>
      </c>
      <c r="HD93" s="124" t="s">
        <v>369</v>
      </c>
      <c r="HE93" s="124" t="s">
        <v>369</v>
      </c>
      <c r="HF93" s="124" t="s">
        <v>111</v>
      </c>
      <c r="HG93" s="124" t="s">
        <v>369</v>
      </c>
      <c r="HH93" s="124" t="s">
        <v>369</v>
      </c>
      <c r="HI93" s="124" t="s">
        <v>369</v>
      </c>
      <c r="HJ93" s="124" t="s">
        <v>369</v>
      </c>
      <c r="HK93" s="124" t="s">
        <v>369</v>
      </c>
      <c r="HL93" s="124" t="s">
        <v>369</v>
      </c>
      <c r="HM93" s="124" t="s">
        <v>369</v>
      </c>
      <c r="HN93" s="124" t="s">
        <v>369</v>
      </c>
      <c r="HO93" s="124" t="s">
        <v>369</v>
      </c>
      <c r="HP93" s="124" t="s">
        <v>369</v>
      </c>
      <c r="HQ93" s="124" t="s">
        <v>369</v>
      </c>
      <c r="HR93" s="124" t="s">
        <v>369</v>
      </c>
      <c r="HS93" s="124" t="s">
        <v>369</v>
      </c>
      <c r="HT93" s="124" t="s">
        <v>369</v>
      </c>
      <c r="HU93" s="124" t="s">
        <v>369</v>
      </c>
      <c r="HV93" s="124" t="s">
        <v>369</v>
      </c>
      <c r="HW93" s="124" t="s">
        <v>369</v>
      </c>
      <c r="HX93" s="124" t="s">
        <v>369</v>
      </c>
      <c r="HY93" s="124" t="s">
        <v>369</v>
      </c>
      <c r="HZ93" s="124" t="s">
        <v>369</v>
      </c>
      <c r="IA93" s="124" t="s">
        <v>369</v>
      </c>
      <c r="IB93" s="124" t="s">
        <v>369</v>
      </c>
      <c r="IC93" s="124" t="s">
        <v>369</v>
      </c>
      <c r="ID93" s="124" t="s">
        <v>369</v>
      </c>
      <c r="IE93" s="124" t="s">
        <v>369</v>
      </c>
      <c r="IF93" s="124" t="s">
        <v>369</v>
      </c>
      <c r="IG93" s="124" t="s">
        <v>369</v>
      </c>
      <c r="IH93" s="124" t="s">
        <v>369</v>
      </c>
      <c r="II93" s="124" t="s">
        <v>369</v>
      </c>
      <c r="IJ93" s="124" t="s">
        <v>369</v>
      </c>
      <c r="IK93" s="142"/>
      <c r="IL93" s="154" t="s">
        <v>369</v>
      </c>
      <c r="IM93" s="154" t="s">
        <v>369</v>
      </c>
      <c r="IN93" s="154" t="s">
        <v>369</v>
      </c>
      <c r="IO93" s="154" t="s">
        <v>369</v>
      </c>
      <c r="IP93" s="154" t="s">
        <v>369</v>
      </c>
      <c r="IQ93" s="154" t="s">
        <v>369</v>
      </c>
      <c r="IR93" s="154" t="s">
        <v>369</v>
      </c>
      <c r="IS93" s="154" t="s">
        <v>369</v>
      </c>
      <c r="IT93" s="159" t="s">
        <v>111</v>
      </c>
      <c r="IU93" s="154" t="s">
        <v>369</v>
      </c>
      <c r="IV93" s="154" t="s">
        <v>369</v>
      </c>
      <c r="IW93" s="154" t="s">
        <v>369</v>
      </c>
      <c r="IX93" s="154" t="s">
        <v>369</v>
      </c>
      <c r="IY93" s="154" t="s">
        <v>369</v>
      </c>
      <c r="IZ93" s="154" t="s">
        <v>369</v>
      </c>
      <c r="JA93" s="154" t="s">
        <v>369</v>
      </c>
      <c r="JB93" s="154" t="s">
        <v>369</v>
      </c>
      <c r="JC93" s="154" t="s">
        <v>369</v>
      </c>
      <c r="JD93" s="154" t="s">
        <v>369</v>
      </c>
      <c r="JE93" s="154" t="s">
        <v>369</v>
      </c>
      <c r="JF93" s="154" t="s">
        <v>369</v>
      </c>
      <c r="JG93" s="154" t="s">
        <v>369</v>
      </c>
      <c r="JH93" s="154" t="s">
        <v>369</v>
      </c>
      <c r="JI93" s="154" t="s">
        <v>369</v>
      </c>
      <c r="JJ93" s="154" t="s">
        <v>369</v>
      </c>
      <c r="JK93" s="154" t="s">
        <v>369</v>
      </c>
      <c r="JL93" s="154" t="s">
        <v>369</v>
      </c>
      <c r="JM93" s="154" t="s">
        <v>369</v>
      </c>
      <c r="JN93" s="154" t="s">
        <v>369</v>
      </c>
      <c r="JO93" s="154" t="s">
        <v>369</v>
      </c>
      <c r="JP93" s="154" t="s">
        <v>369</v>
      </c>
      <c r="JQ93" s="154" t="s">
        <v>369</v>
      </c>
      <c r="JR93" s="154" t="s">
        <v>369</v>
      </c>
      <c r="JS93" s="154" t="s">
        <v>369</v>
      </c>
      <c r="JT93" s="154" t="s">
        <v>369</v>
      </c>
      <c r="JU93" s="154" t="s">
        <v>369</v>
      </c>
      <c r="JV93" s="154" t="s">
        <v>369</v>
      </c>
      <c r="JW93" s="154" t="s">
        <v>369</v>
      </c>
      <c r="JX93" s="154" t="s">
        <v>369</v>
      </c>
      <c r="JY93" s="164"/>
      <c r="JZ93" s="166" t="str">
        <f t="shared" si="255"/>
        <v/>
      </c>
      <c r="KA93" s="166" t="str">
        <f t="shared" si="256"/>
        <v/>
      </c>
      <c r="KB93" s="166" t="str">
        <f t="shared" si="257"/>
        <v/>
      </c>
      <c r="KC93" s="166" t="str">
        <f t="shared" si="258"/>
        <v/>
      </c>
      <c r="KD93" s="166" t="str">
        <f t="shared" si="259"/>
        <v/>
      </c>
      <c r="KE93" s="166" t="str">
        <f t="shared" si="260"/>
        <v/>
      </c>
      <c r="KF93" s="166" t="str">
        <f t="shared" si="261"/>
        <v/>
      </c>
      <c r="KG93" s="166" t="str">
        <f t="shared" si="262"/>
        <v/>
      </c>
      <c r="KH93" s="166">
        <f t="shared" si="263"/>
        <v>1261189.3700000001</v>
      </c>
      <c r="KI93" s="166" t="str">
        <f t="shared" si="264"/>
        <v/>
      </c>
      <c r="KJ93" s="166" t="str">
        <f t="shared" si="265"/>
        <v/>
      </c>
      <c r="KK93" s="166" t="str">
        <f t="shared" si="266"/>
        <v/>
      </c>
      <c r="KL93" s="166" t="str">
        <f t="shared" si="267"/>
        <v/>
      </c>
      <c r="KM93" s="166" t="str">
        <f t="shared" si="268"/>
        <v/>
      </c>
      <c r="KN93" s="166" t="str">
        <f t="shared" si="269"/>
        <v/>
      </c>
      <c r="KO93" s="166" t="str">
        <f t="shared" si="270"/>
        <v/>
      </c>
      <c r="KP93" s="166" t="str">
        <f t="shared" si="271"/>
        <v/>
      </c>
      <c r="KQ93" s="166" t="str">
        <f t="shared" si="272"/>
        <v/>
      </c>
      <c r="KR93" s="166" t="str">
        <f t="shared" si="273"/>
        <v/>
      </c>
      <c r="KS93" s="166" t="str">
        <f t="shared" si="274"/>
        <v/>
      </c>
      <c r="KT93" s="166" t="str">
        <f t="shared" si="275"/>
        <v/>
      </c>
      <c r="KU93" s="166" t="str">
        <f t="shared" si="276"/>
        <v/>
      </c>
      <c r="KV93" s="166" t="str">
        <f t="shared" si="277"/>
        <v/>
      </c>
      <c r="KW93" s="166" t="str">
        <f t="shared" si="278"/>
        <v/>
      </c>
      <c r="KX93" s="166" t="str">
        <f t="shared" si="279"/>
        <v/>
      </c>
      <c r="KY93" s="166" t="str">
        <f t="shared" si="280"/>
        <v/>
      </c>
      <c r="KZ93" s="166" t="str">
        <f t="shared" si="281"/>
        <v/>
      </c>
      <c r="LA93" s="166" t="str">
        <f t="shared" si="282"/>
        <v/>
      </c>
      <c r="LB93" s="166" t="str">
        <f t="shared" si="283"/>
        <v/>
      </c>
      <c r="LC93" s="166" t="str">
        <f t="shared" si="284"/>
        <v/>
      </c>
      <c r="LD93" s="166" t="str">
        <f t="shared" si="285"/>
        <v/>
      </c>
      <c r="LE93" s="166" t="str">
        <f t="shared" si="286"/>
        <v/>
      </c>
      <c r="LF93" s="166" t="str">
        <f t="shared" si="287"/>
        <v/>
      </c>
      <c r="LG93" s="166" t="str">
        <f t="shared" si="288"/>
        <v/>
      </c>
      <c r="LH93" s="166" t="str">
        <f t="shared" si="289"/>
        <v/>
      </c>
      <c r="LI93" s="166" t="str">
        <f t="shared" si="290"/>
        <v/>
      </c>
      <c r="LJ93" s="166" t="str">
        <f t="shared" si="291"/>
        <v/>
      </c>
      <c r="LK93" s="166" t="str">
        <f t="shared" si="292"/>
        <v/>
      </c>
      <c r="LL93" s="166" t="str">
        <f t="shared" si="293"/>
        <v/>
      </c>
      <c r="LM93" s="168">
        <f t="shared" si="294"/>
        <v>1261189.3700000001</v>
      </c>
      <c r="LN93" s="115"/>
      <c r="LO93" s="115"/>
      <c r="LP93" s="115"/>
      <c r="LQ93" s="115"/>
      <c r="LR93" s="115"/>
      <c r="LS93" s="115"/>
      <c r="LT93" s="115"/>
      <c r="LU93" s="115"/>
      <c r="LV93" s="115">
        <v>61</v>
      </c>
      <c r="LW93" s="115"/>
      <c r="LX93" s="115"/>
      <c r="LY93" s="115"/>
      <c r="LZ93" s="115"/>
      <c r="MA93" s="115"/>
      <c r="MB93" s="115"/>
      <c r="MC93" s="115"/>
      <c r="MD93" s="115"/>
      <c r="ME93" s="115"/>
      <c r="MF93" s="115"/>
      <c r="MG93" s="115"/>
      <c r="MH93" s="115"/>
      <c r="MI93" s="115"/>
      <c r="MJ93" s="115"/>
      <c r="MK93" s="115"/>
      <c r="ML93" s="115"/>
      <c r="MM93" s="115"/>
      <c r="MN93" s="115"/>
      <c r="MO93" s="115"/>
      <c r="MP93" s="115"/>
      <c r="MQ93" s="115"/>
      <c r="MR93" s="115"/>
      <c r="MS93" s="115"/>
      <c r="MT93" s="115"/>
      <c r="MU93" s="115"/>
      <c r="MV93" s="115"/>
      <c r="MW93" s="115"/>
      <c r="MX93" s="115"/>
      <c r="MY93" s="115"/>
      <c r="MZ93" s="115"/>
      <c r="NA93" s="142"/>
      <c r="NB93" s="115">
        <f t="shared" si="295"/>
        <v>0</v>
      </c>
      <c r="NC93" s="115">
        <f t="shared" si="296"/>
        <v>0</v>
      </c>
      <c r="ND93" s="115">
        <f t="shared" si="297"/>
        <v>0</v>
      </c>
      <c r="NE93" s="115">
        <f t="shared" si="298"/>
        <v>0</v>
      </c>
      <c r="NF93" s="115">
        <f t="shared" si="299"/>
        <v>0</v>
      </c>
      <c r="NG93" s="115">
        <f t="shared" si="300"/>
        <v>0</v>
      </c>
      <c r="NH93" s="115">
        <f t="shared" si="301"/>
        <v>0</v>
      </c>
      <c r="NI93" s="115">
        <f t="shared" si="302"/>
        <v>0</v>
      </c>
      <c r="NJ93" s="115">
        <f t="shared" si="303"/>
        <v>55</v>
      </c>
      <c r="NK93" s="115">
        <f t="shared" si="304"/>
        <v>0</v>
      </c>
      <c r="NL93" s="115">
        <f t="shared" si="305"/>
        <v>0</v>
      </c>
      <c r="NM93" s="115">
        <f t="shared" si="306"/>
        <v>0</v>
      </c>
      <c r="NN93" s="115">
        <f t="shared" si="307"/>
        <v>0</v>
      </c>
      <c r="NO93" s="115">
        <f t="shared" si="308"/>
        <v>0</v>
      </c>
      <c r="NP93" s="115">
        <f t="shared" si="309"/>
        <v>0</v>
      </c>
      <c r="NQ93" s="115">
        <f t="shared" si="310"/>
        <v>0</v>
      </c>
      <c r="NR93" s="115">
        <f t="shared" si="311"/>
        <v>0</v>
      </c>
      <c r="NS93" s="115">
        <f t="shared" si="312"/>
        <v>0</v>
      </c>
      <c r="NT93" s="115">
        <f t="shared" si="313"/>
        <v>0</v>
      </c>
      <c r="NU93" s="115">
        <f t="shared" si="314"/>
        <v>0</v>
      </c>
      <c r="NV93" s="115">
        <f t="shared" si="315"/>
        <v>0</v>
      </c>
      <c r="NW93" s="115">
        <f t="shared" si="316"/>
        <v>0</v>
      </c>
      <c r="NX93" s="115">
        <f t="shared" si="317"/>
        <v>0</v>
      </c>
      <c r="NY93" s="115">
        <f t="shared" si="318"/>
        <v>0</v>
      </c>
      <c r="NZ93" s="115">
        <f t="shared" si="319"/>
        <v>0</v>
      </c>
      <c r="OA93" s="115">
        <f t="shared" si="320"/>
        <v>0</v>
      </c>
      <c r="OB93" s="115">
        <f t="shared" si="321"/>
        <v>0</v>
      </c>
      <c r="OC93" s="115">
        <f t="shared" si="322"/>
        <v>0</v>
      </c>
      <c r="OD93" s="115">
        <f t="shared" si="323"/>
        <v>0</v>
      </c>
      <c r="OE93" s="115">
        <f t="shared" si="324"/>
        <v>0</v>
      </c>
      <c r="OF93" s="115">
        <f t="shared" si="325"/>
        <v>0</v>
      </c>
      <c r="OG93" s="115">
        <f t="shared" si="326"/>
        <v>0</v>
      </c>
      <c r="OH93" s="115">
        <f t="shared" si="327"/>
        <v>0</v>
      </c>
      <c r="OI93" s="115">
        <f t="shared" si="328"/>
        <v>0</v>
      </c>
      <c r="OJ93" s="115">
        <f t="shared" si="329"/>
        <v>0</v>
      </c>
      <c r="OK93" s="115">
        <f t="shared" si="330"/>
        <v>0</v>
      </c>
      <c r="OL93" s="115">
        <f t="shared" si="331"/>
        <v>0</v>
      </c>
      <c r="OM93" s="115">
        <f t="shared" si="332"/>
        <v>0</v>
      </c>
      <c r="ON93" s="115">
        <f t="shared" si="333"/>
        <v>0</v>
      </c>
      <c r="OO93" s="142"/>
      <c r="OP93" s="170" t="str">
        <f t="shared" si="334"/>
        <v/>
      </c>
      <c r="OQ93" s="170" t="str">
        <f t="shared" si="335"/>
        <v/>
      </c>
      <c r="OR93" s="170" t="str">
        <f t="shared" si="336"/>
        <v/>
      </c>
      <c r="OS93" s="170" t="str">
        <f t="shared" si="337"/>
        <v/>
      </c>
      <c r="OT93" s="170" t="str">
        <f t="shared" si="338"/>
        <v/>
      </c>
      <c r="OU93" s="170" t="str">
        <f t="shared" si="339"/>
        <v/>
      </c>
      <c r="OV93" s="170" t="str">
        <f t="shared" si="340"/>
        <v/>
      </c>
      <c r="OW93" s="170" t="str">
        <f t="shared" si="341"/>
        <v/>
      </c>
      <c r="OX93" s="170">
        <f t="shared" si="342"/>
        <v>45</v>
      </c>
      <c r="OY93" s="170" t="str">
        <f t="shared" si="343"/>
        <v/>
      </c>
      <c r="OZ93" s="170" t="str">
        <f t="shared" si="344"/>
        <v/>
      </c>
      <c r="PA93" s="170" t="str">
        <f t="shared" si="345"/>
        <v/>
      </c>
      <c r="PB93" s="170" t="str">
        <f t="shared" si="346"/>
        <v/>
      </c>
      <c r="PC93" s="170" t="str">
        <f t="shared" si="347"/>
        <v/>
      </c>
      <c r="PD93" s="170" t="str">
        <f t="shared" si="348"/>
        <v/>
      </c>
      <c r="PE93" s="170" t="str">
        <f t="shared" si="349"/>
        <v/>
      </c>
      <c r="PF93" s="170" t="str">
        <f t="shared" si="350"/>
        <v/>
      </c>
      <c r="PG93" s="170" t="str">
        <f t="shared" si="351"/>
        <v/>
      </c>
      <c r="PH93" s="170" t="str">
        <f t="shared" si="352"/>
        <v/>
      </c>
      <c r="PI93" s="170" t="str">
        <f t="shared" si="353"/>
        <v/>
      </c>
      <c r="PJ93" s="170" t="str">
        <f t="shared" si="354"/>
        <v/>
      </c>
      <c r="PK93" s="170" t="str">
        <f t="shared" si="355"/>
        <v/>
      </c>
      <c r="PL93" s="170" t="str">
        <f t="shared" si="356"/>
        <v/>
      </c>
      <c r="PM93" s="170" t="str">
        <f t="shared" si="357"/>
        <v/>
      </c>
      <c r="PN93" s="170" t="str">
        <f t="shared" si="358"/>
        <v/>
      </c>
      <c r="PO93" s="170" t="str">
        <f t="shared" si="359"/>
        <v/>
      </c>
      <c r="PP93" s="170" t="str">
        <f t="shared" si="360"/>
        <v/>
      </c>
      <c r="PQ93" s="170" t="str">
        <f t="shared" si="361"/>
        <v/>
      </c>
      <c r="PR93" s="170" t="str">
        <f t="shared" si="362"/>
        <v/>
      </c>
      <c r="PS93" s="170" t="str">
        <f t="shared" si="363"/>
        <v/>
      </c>
      <c r="PT93" s="170" t="str">
        <f t="shared" si="364"/>
        <v/>
      </c>
      <c r="PU93" s="170" t="str">
        <f t="shared" si="365"/>
        <v/>
      </c>
      <c r="PV93" s="170" t="str">
        <f t="shared" si="366"/>
        <v/>
      </c>
      <c r="PW93" s="170" t="str">
        <f t="shared" si="367"/>
        <v/>
      </c>
      <c r="PX93" s="170" t="str">
        <f t="shared" si="368"/>
        <v/>
      </c>
      <c r="PY93" s="170" t="str">
        <f t="shared" si="369"/>
        <v/>
      </c>
      <c r="PZ93" s="170" t="str">
        <f t="shared" si="370"/>
        <v/>
      </c>
      <c r="QA93" s="170" t="str">
        <f t="shared" si="371"/>
        <v/>
      </c>
      <c r="QB93" s="170" t="str">
        <f t="shared" si="372"/>
        <v/>
      </c>
      <c r="QC93" s="172"/>
      <c r="QD93" s="171" t="str">
        <f t="shared" si="373"/>
        <v/>
      </c>
      <c r="QE93" s="172" t="str">
        <f t="shared" si="374"/>
        <v/>
      </c>
      <c r="QF93" s="172" t="str">
        <f t="shared" si="375"/>
        <v/>
      </c>
      <c r="QG93" s="172" t="str">
        <f t="shared" si="376"/>
        <v/>
      </c>
      <c r="QH93" s="172" t="str">
        <f t="shared" si="377"/>
        <v/>
      </c>
      <c r="QI93" s="172" t="str">
        <f t="shared" si="378"/>
        <v/>
      </c>
      <c r="QJ93" s="172" t="str">
        <f t="shared" si="379"/>
        <v/>
      </c>
      <c r="QK93" s="172" t="str">
        <f t="shared" si="380"/>
        <v/>
      </c>
      <c r="QL93" s="172">
        <f t="shared" si="381"/>
        <v>100</v>
      </c>
      <c r="QM93" s="172" t="str">
        <f t="shared" si="382"/>
        <v/>
      </c>
      <c r="QN93" s="172" t="str">
        <f t="shared" si="383"/>
        <v/>
      </c>
      <c r="QO93" s="172" t="str">
        <f t="shared" si="384"/>
        <v/>
      </c>
      <c r="QP93" s="172" t="str">
        <f t="shared" si="385"/>
        <v/>
      </c>
      <c r="QQ93" s="172" t="str">
        <f t="shared" si="386"/>
        <v/>
      </c>
      <c r="QR93" s="172" t="str">
        <f t="shared" si="387"/>
        <v/>
      </c>
      <c r="QS93" s="172" t="str">
        <f t="shared" si="388"/>
        <v/>
      </c>
      <c r="QT93" s="172" t="str">
        <f t="shared" si="389"/>
        <v/>
      </c>
      <c r="QU93" s="172" t="str">
        <f t="shared" si="390"/>
        <v/>
      </c>
      <c r="QV93" s="172" t="str">
        <f t="shared" si="391"/>
        <v/>
      </c>
      <c r="QW93" s="172" t="str">
        <f t="shared" si="392"/>
        <v/>
      </c>
      <c r="QX93" s="172" t="str">
        <f t="shared" si="393"/>
        <v/>
      </c>
      <c r="QY93" s="172" t="str">
        <f t="shared" si="394"/>
        <v/>
      </c>
      <c r="QZ93" s="172" t="str">
        <f t="shared" si="395"/>
        <v/>
      </c>
      <c r="RA93" s="172" t="str">
        <f t="shared" si="396"/>
        <v/>
      </c>
      <c r="RB93" s="172" t="str">
        <f t="shared" si="397"/>
        <v/>
      </c>
      <c r="RC93" s="172" t="str">
        <f t="shared" si="398"/>
        <v/>
      </c>
      <c r="RD93" s="172" t="str">
        <f t="shared" si="399"/>
        <v/>
      </c>
      <c r="RE93" s="172" t="str">
        <f t="shared" si="400"/>
        <v/>
      </c>
      <c r="RF93" s="172" t="str">
        <f t="shared" si="401"/>
        <v/>
      </c>
      <c r="RG93" s="172" t="str">
        <f t="shared" si="402"/>
        <v/>
      </c>
      <c r="RH93" s="172" t="str">
        <f t="shared" si="403"/>
        <v/>
      </c>
      <c r="RI93" s="172" t="str">
        <f t="shared" si="404"/>
        <v/>
      </c>
      <c r="RJ93" s="172" t="str">
        <f t="shared" si="405"/>
        <v/>
      </c>
      <c r="RK93" s="172" t="str">
        <f t="shared" si="406"/>
        <v/>
      </c>
      <c r="RL93" s="172" t="str">
        <f t="shared" si="407"/>
        <v/>
      </c>
      <c r="RM93" s="172" t="str">
        <f t="shared" si="408"/>
        <v/>
      </c>
      <c r="RN93" s="172" t="str">
        <f t="shared" si="409"/>
        <v/>
      </c>
      <c r="RO93" s="172" t="str">
        <f t="shared" si="410"/>
        <v/>
      </c>
      <c r="RP93" s="172" t="str">
        <f t="shared" si="411"/>
        <v/>
      </c>
      <c r="RQ93" s="173">
        <f t="shared" si="412"/>
        <v>100</v>
      </c>
      <c r="RR93" s="21" t="str">
        <f t="shared" si="413"/>
        <v/>
      </c>
      <c r="RS93" s="21" t="str">
        <f t="shared" si="414"/>
        <v>CARLOS ARTURO MARTINEZ MARTINEZ - CAMNET</v>
      </c>
      <c r="RT93" s="21" t="str">
        <f t="shared" si="415"/>
        <v/>
      </c>
      <c r="RU93" s="21" t="str">
        <f t="shared" si="416"/>
        <v/>
      </c>
      <c r="RV93" s="21" t="str">
        <f t="shared" si="417"/>
        <v/>
      </c>
      <c r="RW93" s="21" t="str">
        <f t="shared" si="418"/>
        <v/>
      </c>
      <c r="RX93" s="174" t="str">
        <f t="shared" si="419"/>
        <v>CARLOS ARTURO MARTINEZ MARTINEZ - CAMNET</v>
      </c>
      <c r="RY93" s="175" t="str">
        <f t="shared" si="420"/>
        <v/>
      </c>
      <c r="RZ93" s="175">
        <f t="shared" si="421"/>
        <v>1261189.3700000001</v>
      </c>
      <c r="SA93" s="175" t="str">
        <f t="shared" si="422"/>
        <v/>
      </c>
      <c r="SB93" s="175" t="str">
        <f t="shared" si="423"/>
        <v/>
      </c>
      <c r="SC93" s="175" t="str">
        <f t="shared" si="424"/>
        <v/>
      </c>
      <c r="SD93" s="175" t="str">
        <f t="shared" si="425"/>
        <v/>
      </c>
      <c r="SE93" s="175">
        <f t="shared" si="426"/>
        <v>1261189.3700000001</v>
      </c>
      <c r="SF93" s="176"/>
    </row>
    <row r="94" spans="1:500" ht="14.25" hidden="1">
      <c r="A94" s="75">
        <v>84</v>
      </c>
      <c r="B94" s="83" t="s">
        <v>227</v>
      </c>
      <c r="C94" s="98" t="s">
        <v>46</v>
      </c>
      <c r="D94" s="84" t="s">
        <v>229</v>
      </c>
      <c r="E94" s="76" t="s">
        <v>275</v>
      </c>
      <c r="F94" s="90">
        <v>1</v>
      </c>
      <c r="G94" s="106">
        <v>1500887.5</v>
      </c>
      <c r="H94" s="112">
        <v>1428000</v>
      </c>
      <c r="I94" s="109" t="s">
        <v>369</v>
      </c>
      <c r="J94" s="110">
        <v>1332800</v>
      </c>
      <c r="K94" s="110">
        <v>1151920</v>
      </c>
      <c r="L94" s="109" t="s">
        <v>369</v>
      </c>
      <c r="M94" s="110">
        <v>1499400</v>
      </c>
      <c r="N94" s="110">
        <v>1583302.1400000001</v>
      </c>
      <c r="O94" s="109" t="s">
        <v>369</v>
      </c>
      <c r="P94" s="109" t="s">
        <v>369</v>
      </c>
      <c r="Q94" s="110">
        <v>1368500</v>
      </c>
      <c r="R94" s="111">
        <v>1487500</v>
      </c>
      <c r="S94" s="109" t="s">
        <v>369</v>
      </c>
      <c r="T94" s="109" t="s">
        <v>369</v>
      </c>
      <c r="U94" s="109" t="s">
        <v>369</v>
      </c>
      <c r="V94" s="109" t="s">
        <v>369</v>
      </c>
      <c r="W94" s="109" t="s">
        <v>369</v>
      </c>
      <c r="X94" s="109" t="s">
        <v>369</v>
      </c>
      <c r="Y94" s="109" t="s">
        <v>369</v>
      </c>
      <c r="Z94" s="109" t="s">
        <v>369</v>
      </c>
      <c r="AA94" s="109" t="s">
        <v>369</v>
      </c>
      <c r="AB94" s="110">
        <v>1428000</v>
      </c>
      <c r="AC94" s="109" t="s">
        <v>369</v>
      </c>
      <c r="AD94" s="109" t="s">
        <v>369</v>
      </c>
      <c r="AE94" s="109" t="s">
        <v>369</v>
      </c>
      <c r="AF94" s="109" t="s">
        <v>369</v>
      </c>
      <c r="AG94" s="109" t="s">
        <v>369</v>
      </c>
      <c r="AH94" s="109" t="s">
        <v>369</v>
      </c>
      <c r="AI94" s="109" t="s">
        <v>369</v>
      </c>
      <c r="AJ94" s="109" t="s">
        <v>369</v>
      </c>
      <c r="AK94" s="109" t="s">
        <v>369</v>
      </c>
      <c r="AL94" s="109" t="s">
        <v>369</v>
      </c>
      <c r="AM94" s="109" t="s">
        <v>369</v>
      </c>
      <c r="AN94" s="109" t="s">
        <v>369</v>
      </c>
      <c r="AO94" s="109" t="s">
        <v>369</v>
      </c>
      <c r="AP94" s="110">
        <v>1499400</v>
      </c>
      <c r="AQ94" s="109" t="s">
        <v>369</v>
      </c>
      <c r="AR94" s="109" t="s">
        <v>369</v>
      </c>
      <c r="AS94" s="109" t="s">
        <v>369</v>
      </c>
      <c r="AT94" s="109" t="s">
        <v>369</v>
      </c>
      <c r="AU94" s="144"/>
      <c r="AV94" s="130" t="s">
        <v>111</v>
      </c>
      <c r="AW94" s="130" t="s">
        <v>111</v>
      </c>
      <c r="AX94" s="130" t="s">
        <v>111</v>
      </c>
      <c r="AY94" s="130" t="s">
        <v>111</v>
      </c>
      <c r="AZ94" s="130" t="s">
        <v>111</v>
      </c>
      <c r="BA94" s="130" t="s">
        <v>111</v>
      </c>
      <c r="BB94" s="130" t="s">
        <v>111</v>
      </c>
      <c r="BC94" s="130" t="s">
        <v>115</v>
      </c>
      <c r="BD94" s="130" t="s">
        <v>111</v>
      </c>
      <c r="BE94" s="130" t="s">
        <v>111</v>
      </c>
      <c r="BF94" s="130" t="s">
        <v>111</v>
      </c>
      <c r="BG94" s="130" t="s">
        <v>111</v>
      </c>
      <c r="BH94" s="130" t="s">
        <v>115</v>
      </c>
      <c r="BI94" s="130" t="s">
        <v>111</v>
      </c>
      <c r="BJ94" s="130" t="s">
        <v>111</v>
      </c>
      <c r="BK94" s="130" t="s">
        <v>111</v>
      </c>
      <c r="BL94" s="130" t="s">
        <v>115</v>
      </c>
      <c r="BM94" s="130" t="s">
        <v>115</v>
      </c>
      <c r="BN94" s="130" t="s">
        <v>111</v>
      </c>
      <c r="BO94" s="130" t="s">
        <v>115</v>
      </c>
      <c r="BP94" s="130" t="s">
        <v>111</v>
      </c>
      <c r="BQ94" s="130" t="s">
        <v>111</v>
      </c>
      <c r="BR94" s="130" t="s">
        <v>111</v>
      </c>
      <c r="BS94" s="130" t="s">
        <v>111</v>
      </c>
      <c r="BT94" s="130" t="s">
        <v>111</v>
      </c>
      <c r="BU94" s="130" t="s">
        <v>111</v>
      </c>
      <c r="BV94" s="130" t="s">
        <v>111</v>
      </c>
      <c r="BW94" s="130" t="s">
        <v>111</v>
      </c>
      <c r="BX94" s="130" t="s">
        <v>111</v>
      </c>
      <c r="BY94" s="130" t="s">
        <v>115</v>
      </c>
      <c r="BZ94" s="130" t="s">
        <v>111</v>
      </c>
      <c r="CA94" s="130" t="s">
        <v>111</v>
      </c>
      <c r="CB94" s="130" t="s">
        <v>111</v>
      </c>
      <c r="CC94" s="130" t="s">
        <v>111</v>
      </c>
      <c r="CD94" s="130" t="s">
        <v>111</v>
      </c>
      <c r="CE94" s="130" t="s">
        <v>111</v>
      </c>
      <c r="CF94" s="130" t="s">
        <v>111</v>
      </c>
      <c r="CG94" s="130" t="s">
        <v>111</v>
      </c>
      <c r="CH94" s="130" t="s">
        <v>111</v>
      </c>
      <c r="CI94" s="131" t="s">
        <v>111</v>
      </c>
      <c r="CJ94" s="131" t="s">
        <v>111</v>
      </c>
      <c r="CK94" s="131" t="s">
        <v>111</v>
      </c>
      <c r="CL94" s="131" t="s">
        <v>111</v>
      </c>
      <c r="CM94" s="131" t="s">
        <v>111</v>
      </c>
      <c r="CN94" s="131" t="s">
        <v>111</v>
      </c>
      <c r="CO94" s="131" t="s">
        <v>111</v>
      </c>
      <c r="CP94" s="131" t="s">
        <v>111</v>
      </c>
      <c r="CQ94" s="131" t="s">
        <v>111</v>
      </c>
      <c r="CR94" s="131" t="s">
        <v>111</v>
      </c>
      <c r="CS94" s="131" t="s">
        <v>111</v>
      </c>
      <c r="CT94" s="131" t="s">
        <v>111</v>
      </c>
      <c r="CU94" s="131" t="s">
        <v>115</v>
      </c>
      <c r="CV94" s="131" t="s">
        <v>111</v>
      </c>
      <c r="CW94" s="131" t="s">
        <v>111</v>
      </c>
      <c r="CX94" s="131" t="s">
        <v>111</v>
      </c>
      <c r="CY94" s="131" t="s">
        <v>111</v>
      </c>
      <c r="CZ94" s="131" t="s">
        <v>111</v>
      </c>
      <c r="DA94" s="131" t="s">
        <v>111</v>
      </c>
      <c r="DB94" s="131" t="s">
        <v>111</v>
      </c>
      <c r="DC94" s="131" t="s">
        <v>111</v>
      </c>
      <c r="DD94" s="131" t="s">
        <v>111</v>
      </c>
      <c r="DE94" s="131" t="s">
        <v>111</v>
      </c>
      <c r="DF94" s="131" t="s">
        <v>111</v>
      </c>
      <c r="DG94" s="131" t="s">
        <v>115</v>
      </c>
      <c r="DH94" s="131" t="s">
        <v>111</v>
      </c>
      <c r="DI94" s="131" t="s">
        <v>111</v>
      </c>
      <c r="DJ94" s="131" t="s">
        <v>115</v>
      </c>
      <c r="DK94" s="131" t="s">
        <v>111</v>
      </c>
      <c r="DL94" s="131" t="s">
        <v>111</v>
      </c>
      <c r="DM94" s="131" t="s">
        <v>111</v>
      </c>
      <c r="DN94" s="131" t="s">
        <v>111</v>
      </c>
      <c r="DO94" s="131" t="s">
        <v>111</v>
      </c>
      <c r="DP94" s="131" t="s">
        <v>111</v>
      </c>
      <c r="DQ94" s="131" t="s">
        <v>111</v>
      </c>
      <c r="DR94" s="131" t="s">
        <v>111</v>
      </c>
      <c r="DS94" s="131" t="s">
        <v>111</v>
      </c>
      <c r="DT94" s="131" t="s">
        <v>111</v>
      </c>
      <c r="DU94" s="131" t="s">
        <v>111</v>
      </c>
      <c r="DV94" s="132" t="s">
        <v>111</v>
      </c>
      <c r="DW94" s="132" t="s">
        <v>111</v>
      </c>
      <c r="DX94" s="132" t="s">
        <v>111</v>
      </c>
      <c r="DY94" s="132" t="s">
        <v>111</v>
      </c>
      <c r="DZ94" s="132" t="s">
        <v>111</v>
      </c>
      <c r="EA94" s="132" t="s">
        <v>111</v>
      </c>
      <c r="EB94" s="132" t="s">
        <v>111</v>
      </c>
      <c r="EC94" s="132" t="s">
        <v>111</v>
      </c>
      <c r="ED94" s="132" t="s">
        <v>111</v>
      </c>
      <c r="EE94" s="132" t="s">
        <v>111</v>
      </c>
      <c r="EF94" s="132" t="s">
        <v>111</v>
      </c>
      <c r="EG94" s="132" t="s">
        <v>111</v>
      </c>
      <c r="EH94" s="132" t="s">
        <v>111</v>
      </c>
      <c r="EI94" s="132" t="s">
        <v>111</v>
      </c>
      <c r="EJ94" s="132" t="s">
        <v>111</v>
      </c>
      <c r="EK94" s="132" t="s">
        <v>111</v>
      </c>
      <c r="EL94" s="132" t="s">
        <v>111</v>
      </c>
      <c r="EM94" s="132" t="s">
        <v>111</v>
      </c>
      <c r="EN94" s="132" t="s">
        <v>111</v>
      </c>
      <c r="EO94" s="132" t="s">
        <v>111</v>
      </c>
      <c r="EP94" s="132" t="s">
        <v>111</v>
      </c>
      <c r="EQ94" s="132" t="s">
        <v>111</v>
      </c>
      <c r="ER94" s="132" t="s">
        <v>111</v>
      </c>
      <c r="ES94" s="132" t="s">
        <v>111</v>
      </c>
      <c r="ET94" s="132" t="s">
        <v>115</v>
      </c>
      <c r="EU94" s="132" t="s">
        <v>111</v>
      </c>
      <c r="EV94" s="132" t="s">
        <v>111</v>
      </c>
      <c r="EW94" s="132" t="s">
        <v>111</v>
      </c>
      <c r="EX94" s="132" t="s">
        <v>111</v>
      </c>
      <c r="EY94" s="132" t="s">
        <v>115</v>
      </c>
      <c r="EZ94" s="132" t="s">
        <v>111</v>
      </c>
      <c r="FA94" s="132" t="s">
        <v>111</v>
      </c>
      <c r="FB94" s="132" t="s">
        <v>111</v>
      </c>
      <c r="FC94" s="132" t="s">
        <v>111</v>
      </c>
      <c r="FD94" s="132" t="s">
        <v>111</v>
      </c>
      <c r="FE94" s="132" t="s">
        <v>111</v>
      </c>
      <c r="FF94" s="132" t="s">
        <v>111</v>
      </c>
      <c r="FG94" s="132" t="s">
        <v>111</v>
      </c>
      <c r="FH94" s="132" t="s">
        <v>111</v>
      </c>
      <c r="FI94" s="136"/>
      <c r="FJ94" s="138" t="str">
        <f t="shared" si="216"/>
        <v>CUMPLE</v>
      </c>
      <c r="FK94" s="138" t="str">
        <f t="shared" si="217"/>
        <v>CUMPLE</v>
      </c>
      <c r="FL94" s="138" t="str">
        <f t="shared" si="218"/>
        <v>CUMPLE</v>
      </c>
      <c r="FM94" s="138" t="str">
        <f t="shared" si="219"/>
        <v>CUMPLE</v>
      </c>
      <c r="FN94" s="138" t="str">
        <f t="shared" si="220"/>
        <v>CUMPLE</v>
      </c>
      <c r="FO94" s="138" t="str">
        <f t="shared" si="221"/>
        <v>CUMPLE</v>
      </c>
      <c r="FP94" s="138" t="str">
        <f t="shared" si="222"/>
        <v>CUMPLE</v>
      </c>
      <c r="FQ94" s="138" t="str">
        <f t="shared" si="223"/>
        <v>NO CUMPLE</v>
      </c>
      <c r="FR94" s="138" t="str">
        <f t="shared" si="224"/>
        <v>CUMPLE</v>
      </c>
      <c r="FS94" s="138" t="str">
        <f t="shared" si="225"/>
        <v>CUMPLE</v>
      </c>
      <c r="FT94" s="138" t="str">
        <f t="shared" si="226"/>
        <v>CUMPLE</v>
      </c>
      <c r="FU94" s="138" t="str">
        <f t="shared" si="227"/>
        <v>CUMPLE</v>
      </c>
      <c r="FV94" s="138" t="str">
        <f t="shared" si="228"/>
        <v>NO CUMPLE</v>
      </c>
      <c r="FW94" s="138" t="str">
        <f t="shared" si="229"/>
        <v>CUMPLE</v>
      </c>
      <c r="FX94" s="138" t="str">
        <f t="shared" si="230"/>
        <v>CUMPLE</v>
      </c>
      <c r="FY94" s="138" t="str">
        <f t="shared" si="231"/>
        <v>CUMPLE</v>
      </c>
      <c r="FZ94" s="138" t="str">
        <f t="shared" si="232"/>
        <v>NO CUMPLE</v>
      </c>
      <c r="GA94" s="138" t="str">
        <f t="shared" si="233"/>
        <v>NO CUMPLE</v>
      </c>
      <c r="GB94" s="138" t="str">
        <f t="shared" si="234"/>
        <v>CUMPLE</v>
      </c>
      <c r="GC94" s="138" t="str">
        <f t="shared" si="235"/>
        <v>NO CUMPLE</v>
      </c>
      <c r="GD94" s="138" t="str">
        <f t="shared" si="236"/>
        <v>CUMPLE</v>
      </c>
      <c r="GE94" s="138" t="str">
        <f t="shared" si="237"/>
        <v>CUMPLE</v>
      </c>
      <c r="GF94" s="138" t="str">
        <f t="shared" si="238"/>
        <v>CUMPLE</v>
      </c>
      <c r="GG94" s="138" t="str">
        <f t="shared" si="239"/>
        <v>CUMPLE</v>
      </c>
      <c r="GH94" s="138" t="str">
        <f t="shared" si="240"/>
        <v>NO CUMPLE</v>
      </c>
      <c r="GI94" s="138" t="str">
        <f t="shared" si="241"/>
        <v>CUMPLE</v>
      </c>
      <c r="GJ94" s="138" t="str">
        <f t="shared" si="242"/>
        <v>CUMPLE</v>
      </c>
      <c r="GK94" s="138" t="str">
        <f t="shared" si="243"/>
        <v>NO CUMPLE</v>
      </c>
      <c r="GL94" s="138" t="str">
        <f t="shared" si="244"/>
        <v>CUMPLE</v>
      </c>
      <c r="GM94" s="138" t="str">
        <f t="shared" si="245"/>
        <v>NO CUMPLE</v>
      </c>
      <c r="GN94" s="138" t="str">
        <f t="shared" si="246"/>
        <v>CUMPLE</v>
      </c>
      <c r="GO94" s="138" t="str">
        <f t="shared" si="247"/>
        <v>CUMPLE</v>
      </c>
      <c r="GP94" s="138" t="str">
        <f t="shared" si="248"/>
        <v>CUMPLE</v>
      </c>
      <c r="GQ94" s="138" t="str">
        <f t="shared" si="249"/>
        <v>CUMPLE</v>
      </c>
      <c r="GR94" s="138" t="str">
        <f t="shared" si="250"/>
        <v>CUMPLE</v>
      </c>
      <c r="GS94" s="138" t="str">
        <f t="shared" si="251"/>
        <v>CUMPLE</v>
      </c>
      <c r="GT94" s="138" t="str">
        <f t="shared" si="252"/>
        <v>CUMPLE</v>
      </c>
      <c r="GU94" s="138" t="str">
        <f t="shared" si="253"/>
        <v>CUMPLE</v>
      </c>
      <c r="GV94" s="138" t="str">
        <f t="shared" si="254"/>
        <v>CUMPLE</v>
      </c>
      <c r="GW94" s="141"/>
      <c r="GX94" s="124" t="s">
        <v>111</v>
      </c>
      <c r="GY94" s="124" t="s">
        <v>369</v>
      </c>
      <c r="GZ94" s="124" t="s">
        <v>111</v>
      </c>
      <c r="HA94" s="124" t="s">
        <v>111</v>
      </c>
      <c r="HB94" s="124" t="s">
        <v>369</v>
      </c>
      <c r="HC94" s="124" t="s">
        <v>111</v>
      </c>
      <c r="HD94" s="124" t="s">
        <v>111</v>
      </c>
      <c r="HE94" s="124" t="s">
        <v>369</v>
      </c>
      <c r="HF94" s="124" t="s">
        <v>369</v>
      </c>
      <c r="HG94" s="124" t="s">
        <v>111</v>
      </c>
      <c r="HH94" s="124" t="s">
        <v>111</v>
      </c>
      <c r="HI94" s="124" t="s">
        <v>369</v>
      </c>
      <c r="HJ94" s="124" t="s">
        <v>369</v>
      </c>
      <c r="HK94" s="124" t="s">
        <v>369</v>
      </c>
      <c r="HL94" s="124" t="s">
        <v>369</v>
      </c>
      <c r="HM94" s="124" t="s">
        <v>369</v>
      </c>
      <c r="HN94" s="124" t="s">
        <v>369</v>
      </c>
      <c r="HO94" s="124" t="s">
        <v>369</v>
      </c>
      <c r="HP94" s="124" t="s">
        <v>369</v>
      </c>
      <c r="HQ94" s="124" t="s">
        <v>369</v>
      </c>
      <c r="HR94" s="124" t="s">
        <v>111</v>
      </c>
      <c r="HS94" s="124" t="s">
        <v>369</v>
      </c>
      <c r="HT94" s="124" t="s">
        <v>369</v>
      </c>
      <c r="HU94" s="124" t="s">
        <v>369</v>
      </c>
      <c r="HV94" s="124" t="s">
        <v>369</v>
      </c>
      <c r="HW94" s="124" t="s">
        <v>369</v>
      </c>
      <c r="HX94" s="124" t="s">
        <v>369</v>
      </c>
      <c r="HY94" s="124" t="s">
        <v>369</v>
      </c>
      <c r="HZ94" s="124" t="s">
        <v>369</v>
      </c>
      <c r="IA94" s="124" t="s">
        <v>369</v>
      </c>
      <c r="IB94" s="124" t="s">
        <v>369</v>
      </c>
      <c r="IC94" s="124" t="s">
        <v>369</v>
      </c>
      <c r="ID94" s="124" t="s">
        <v>369</v>
      </c>
      <c r="IE94" s="124" t="s">
        <v>369</v>
      </c>
      <c r="IF94" s="124" t="s">
        <v>111</v>
      </c>
      <c r="IG94" s="124" t="s">
        <v>369</v>
      </c>
      <c r="IH94" s="124" t="s">
        <v>369</v>
      </c>
      <c r="II94" s="124" t="s">
        <v>369</v>
      </c>
      <c r="IJ94" s="124" t="s">
        <v>369</v>
      </c>
      <c r="IK94" s="142"/>
      <c r="IL94" s="159" t="s">
        <v>111</v>
      </c>
      <c r="IM94" s="154" t="s">
        <v>369</v>
      </c>
      <c r="IN94" s="159" t="s">
        <v>111</v>
      </c>
      <c r="IO94" s="159" t="s">
        <v>111</v>
      </c>
      <c r="IP94" s="154" t="s">
        <v>369</v>
      </c>
      <c r="IQ94" s="159" t="s">
        <v>111</v>
      </c>
      <c r="IR94" s="159" t="s">
        <v>111</v>
      </c>
      <c r="IS94" s="154" t="s">
        <v>369</v>
      </c>
      <c r="IT94" s="154" t="s">
        <v>369</v>
      </c>
      <c r="IU94" s="159" t="s">
        <v>111</v>
      </c>
      <c r="IV94" s="159" t="s">
        <v>111</v>
      </c>
      <c r="IW94" s="154" t="s">
        <v>369</v>
      </c>
      <c r="IX94" s="154" t="s">
        <v>369</v>
      </c>
      <c r="IY94" s="154" t="s">
        <v>369</v>
      </c>
      <c r="IZ94" s="154" t="s">
        <v>369</v>
      </c>
      <c r="JA94" s="154" t="s">
        <v>369</v>
      </c>
      <c r="JB94" s="154" t="s">
        <v>369</v>
      </c>
      <c r="JC94" s="154" t="s">
        <v>369</v>
      </c>
      <c r="JD94" s="154" t="s">
        <v>369</v>
      </c>
      <c r="JE94" s="154" t="s">
        <v>369</v>
      </c>
      <c r="JF94" s="159" t="s">
        <v>111</v>
      </c>
      <c r="JG94" s="154" t="s">
        <v>369</v>
      </c>
      <c r="JH94" s="154" t="s">
        <v>369</v>
      </c>
      <c r="JI94" s="154" t="s">
        <v>369</v>
      </c>
      <c r="JJ94" s="154" t="s">
        <v>369</v>
      </c>
      <c r="JK94" s="154" t="s">
        <v>369</v>
      </c>
      <c r="JL94" s="154" t="s">
        <v>369</v>
      </c>
      <c r="JM94" s="154" t="s">
        <v>369</v>
      </c>
      <c r="JN94" s="154" t="s">
        <v>369</v>
      </c>
      <c r="JO94" s="154" t="s">
        <v>369</v>
      </c>
      <c r="JP94" s="154" t="s">
        <v>369</v>
      </c>
      <c r="JQ94" s="154" t="s">
        <v>369</v>
      </c>
      <c r="JR94" s="154" t="s">
        <v>369</v>
      </c>
      <c r="JS94" s="154" t="s">
        <v>369</v>
      </c>
      <c r="JT94" s="159" t="s">
        <v>111</v>
      </c>
      <c r="JU94" s="154" t="s">
        <v>369</v>
      </c>
      <c r="JV94" s="154" t="s">
        <v>369</v>
      </c>
      <c r="JW94" s="154" t="s">
        <v>369</v>
      </c>
      <c r="JX94" s="154" t="s">
        <v>369</v>
      </c>
      <c r="JY94" s="164"/>
      <c r="JZ94" s="166">
        <f t="shared" si="255"/>
        <v>1428000</v>
      </c>
      <c r="KA94" s="166" t="str">
        <f t="shared" si="256"/>
        <v/>
      </c>
      <c r="KB94" s="166">
        <f t="shared" si="257"/>
        <v>1332800</v>
      </c>
      <c r="KC94" s="166">
        <f t="shared" si="258"/>
        <v>1151920</v>
      </c>
      <c r="KD94" s="166" t="str">
        <f t="shared" si="259"/>
        <v/>
      </c>
      <c r="KE94" s="166">
        <f t="shared" si="260"/>
        <v>1499400</v>
      </c>
      <c r="KF94" s="166">
        <f t="shared" si="261"/>
        <v>1583302.1400000001</v>
      </c>
      <c r="KG94" s="166" t="str">
        <f t="shared" si="262"/>
        <v/>
      </c>
      <c r="KH94" s="166" t="str">
        <f t="shared" si="263"/>
        <v/>
      </c>
      <c r="KI94" s="166">
        <f t="shared" si="264"/>
        <v>1368500</v>
      </c>
      <c r="KJ94" s="166">
        <f t="shared" si="265"/>
        <v>1487500</v>
      </c>
      <c r="KK94" s="166" t="str">
        <f t="shared" si="266"/>
        <v/>
      </c>
      <c r="KL94" s="166" t="str">
        <f t="shared" si="267"/>
        <v/>
      </c>
      <c r="KM94" s="166" t="str">
        <f t="shared" si="268"/>
        <v/>
      </c>
      <c r="KN94" s="166" t="str">
        <f t="shared" si="269"/>
        <v/>
      </c>
      <c r="KO94" s="166" t="str">
        <f t="shared" si="270"/>
        <v/>
      </c>
      <c r="KP94" s="166" t="str">
        <f t="shared" si="271"/>
        <v/>
      </c>
      <c r="KQ94" s="166" t="str">
        <f t="shared" si="272"/>
        <v/>
      </c>
      <c r="KR94" s="166" t="str">
        <f t="shared" si="273"/>
        <v/>
      </c>
      <c r="KS94" s="166" t="str">
        <f t="shared" si="274"/>
        <v/>
      </c>
      <c r="KT94" s="166">
        <f t="shared" si="275"/>
        <v>1428000</v>
      </c>
      <c r="KU94" s="166" t="str">
        <f t="shared" si="276"/>
        <v/>
      </c>
      <c r="KV94" s="166" t="str">
        <f t="shared" si="277"/>
        <v/>
      </c>
      <c r="KW94" s="166" t="str">
        <f t="shared" si="278"/>
        <v/>
      </c>
      <c r="KX94" s="166" t="str">
        <f t="shared" si="279"/>
        <v/>
      </c>
      <c r="KY94" s="166" t="str">
        <f t="shared" si="280"/>
        <v/>
      </c>
      <c r="KZ94" s="166" t="str">
        <f t="shared" si="281"/>
        <v/>
      </c>
      <c r="LA94" s="166" t="str">
        <f t="shared" si="282"/>
        <v/>
      </c>
      <c r="LB94" s="166" t="str">
        <f t="shared" si="283"/>
        <v/>
      </c>
      <c r="LC94" s="166" t="str">
        <f t="shared" si="284"/>
        <v/>
      </c>
      <c r="LD94" s="166" t="str">
        <f t="shared" si="285"/>
        <v/>
      </c>
      <c r="LE94" s="166" t="str">
        <f t="shared" si="286"/>
        <v/>
      </c>
      <c r="LF94" s="166" t="str">
        <f t="shared" si="287"/>
        <v/>
      </c>
      <c r="LG94" s="166" t="str">
        <f t="shared" si="288"/>
        <v/>
      </c>
      <c r="LH94" s="166">
        <f t="shared" si="289"/>
        <v>1499400</v>
      </c>
      <c r="LI94" s="166" t="str">
        <f t="shared" si="290"/>
        <v/>
      </c>
      <c r="LJ94" s="166" t="str">
        <f t="shared" si="291"/>
        <v/>
      </c>
      <c r="LK94" s="166" t="str">
        <f t="shared" si="292"/>
        <v/>
      </c>
      <c r="LL94" s="166" t="str">
        <f t="shared" si="293"/>
        <v/>
      </c>
      <c r="LM94" s="168">
        <f t="shared" si="294"/>
        <v>1151920</v>
      </c>
      <c r="LN94" s="115">
        <v>24</v>
      </c>
      <c r="LO94" s="115"/>
      <c r="LP94" s="115">
        <v>36</v>
      </c>
      <c r="LQ94" s="115">
        <v>61</v>
      </c>
      <c r="LR94" s="115"/>
      <c r="LS94" s="115">
        <v>61</v>
      </c>
      <c r="LT94" s="115">
        <v>60</v>
      </c>
      <c r="LU94" s="115"/>
      <c r="LV94" s="115"/>
      <c r="LW94" s="115">
        <v>24</v>
      </c>
      <c r="LX94" s="115">
        <v>24</v>
      </c>
      <c r="LY94" s="115"/>
      <c r="LZ94" s="115"/>
      <c r="MA94" s="115"/>
      <c r="MB94" s="115"/>
      <c r="MC94" s="115"/>
      <c r="MD94" s="115"/>
      <c r="ME94" s="115"/>
      <c r="MF94" s="115"/>
      <c r="MG94" s="115"/>
      <c r="MH94" s="115">
        <v>24</v>
      </c>
      <c r="MI94" s="115"/>
      <c r="MJ94" s="115"/>
      <c r="MK94" s="115"/>
      <c r="ML94" s="115"/>
      <c r="MM94" s="115"/>
      <c r="MN94" s="115"/>
      <c r="MO94" s="115"/>
      <c r="MP94" s="115"/>
      <c r="MQ94" s="115"/>
      <c r="MR94" s="115"/>
      <c r="MS94" s="115"/>
      <c r="MT94" s="115"/>
      <c r="MU94" s="115"/>
      <c r="MV94" s="115">
        <v>36</v>
      </c>
      <c r="MW94" s="115"/>
      <c r="MX94" s="115"/>
      <c r="MY94" s="115"/>
      <c r="MZ94" s="115"/>
      <c r="NA94" s="142"/>
      <c r="NB94" s="115">
        <f t="shared" si="295"/>
        <v>0</v>
      </c>
      <c r="NC94" s="115">
        <f t="shared" si="296"/>
        <v>0</v>
      </c>
      <c r="ND94" s="115">
        <f t="shared" si="297"/>
        <v>20</v>
      </c>
      <c r="NE94" s="115">
        <f t="shared" si="298"/>
        <v>55</v>
      </c>
      <c r="NF94" s="115">
        <f t="shared" si="299"/>
        <v>0</v>
      </c>
      <c r="NG94" s="115">
        <f t="shared" si="300"/>
        <v>55</v>
      </c>
      <c r="NH94" s="115">
        <f t="shared" si="301"/>
        <v>55</v>
      </c>
      <c r="NI94" s="115">
        <f t="shared" si="302"/>
        <v>0</v>
      </c>
      <c r="NJ94" s="115">
        <f t="shared" si="303"/>
        <v>0</v>
      </c>
      <c r="NK94" s="115">
        <f t="shared" si="304"/>
        <v>0</v>
      </c>
      <c r="NL94" s="115">
        <f t="shared" si="305"/>
        <v>0</v>
      </c>
      <c r="NM94" s="115">
        <f t="shared" si="306"/>
        <v>0</v>
      </c>
      <c r="NN94" s="115">
        <f t="shared" si="307"/>
        <v>0</v>
      </c>
      <c r="NO94" s="115">
        <f t="shared" si="308"/>
        <v>0</v>
      </c>
      <c r="NP94" s="115">
        <f t="shared" si="309"/>
        <v>0</v>
      </c>
      <c r="NQ94" s="115">
        <f t="shared" si="310"/>
        <v>0</v>
      </c>
      <c r="NR94" s="115">
        <f t="shared" si="311"/>
        <v>0</v>
      </c>
      <c r="NS94" s="115">
        <f t="shared" si="312"/>
        <v>0</v>
      </c>
      <c r="NT94" s="115">
        <f t="shared" si="313"/>
        <v>0</v>
      </c>
      <c r="NU94" s="115">
        <f t="shared" si="314"/>
        <v>0</v>
      </c>
      <c r="NV94" s="115">
        <f t="shared" si="315"/>
        <v>0</v>
      </c>
      <c r="NW94" s="115">
        <f t="shared" si="316"/>
        <v>0</v>
      </c>
      <c r="NX94" s="115">
        <f t="shared" si="317"/>
        <v>0</v>
      </c>
      <c r="NY94" s="115">
        <f t="shared" si="318"/>
        <v>0</v>
      </c>
      <c r="NZ94" s="115">
        <f t="shared" si="319"/>
        <v>0</v>
      </c>
      <c r="OA94" s="115">
        <f t="shared" si="320"/>
        <v>0</v>
      </c>
      <c r="OB94" s="115">
        <f t="shared" si="321"/>
        <v>0</v>
      </c>
      <c r="OC94" s="115">
        <f t="shared" si="322"/>
        <v>0</v>
      </c>
      <c r="OD94" s="115">
        <f t="shared" si="323"/>
        <v>0</v>
      </c>
      <c r="OE94" s="115">
        <f t="shared" si="324"/>
        <v>0</v>
      </c>
      <c r="OF94" s="115">
        <f t="shared" si="325"/>
        <v>0</v>
      </c>
      <c r="OG94" s="115">
        <f t="shared" si="326"/>
        <v>0</v>
      </c>
      <c r="OH94" s="115">
        <f t="shared" si="327"/>
        <v>0</v>
      </c>
      <c r="OI94" s="115">
        <f t="shared" si="328"/>
        <v>0</v>
      </c>
      <c r="OJ94" s="115">
        <f t="shared" si="329"/>
        <v>20</v>
      </c>
      <c r="OK94" s="115">
        <f t="shared" si="330"/>
        <v>0</v>
      </c>
      <c r="OL94" s="115">
        <f t="shared" si="331"/>
        <v>0</v>
      </c>
      <c r="OM94" s="115">
        <f t="shared" si="332"/>
        <v>0</v>
      </c>
      <c r="ON94" s="115">
        <f t="shared" si="333"/>
        <v>0</v>
      </c>
      <c r="OO94" s="142"/>
      <c r="OP94" s="170">
        <f t="shared" si="334"/>
        <v>36.299999999999997</v>
      </c>
      <c r="OQ94" s="170" t="str">
        <f t="shared" si="335"/>
        <v/>
      </c>
      <c r="OR94" s="170">
        <f t="shared" si="336"/>
        <v>38.892857142857146</v>
      </c>
      <c r="OS94" s="170">
        <f t="shared" si="337"/>
        <v>45</v>
      </c>
      <c r="OT94" s="170" t="str">
        <f t="shared" si="338"/>
        <v/>
      </c>
      <c r="OU94" s="170">
        <f t="shared" si="339"/>
        <v>34.571428571428569</v>
      </c>
      <c r="OV94" s="170">
        <f t="shared" si="340"/>
        <v>32.739423948482752</v>
      </c>
      <c r="OW94" s="170" t="str">
        <f t="shared" si="341"/>
        <v/>
      </c>
      <c r="OX94" s="170" t="str">
        <f t="shared" si="342"/>
        <v/>
      </c>
      <c r="OY94" s="170">
        <f t="shared" si="343"/>
        <v>37.878260869565217</v>
      </c>
      <c r="OZ94" s="170">
        <f t="shared" si="344"/>
        <v>34.847999999999999</v>
      </c>
      <c r="PA94" s="170" t="str">
        <f t="shared" si="345"/>
        <v/>
      </c>
      <c r="PB94" s="170" t="str">
        <f t="shared" si="346"/>
        <v/>
      </c>
      <c r="PC94" s="170" t="str">
        <f t="shared" si="347"/>
        <v/>
      </c>
      <c r="PD94" s="170" t="str">
        <f t="shared" si="348"/>
        <v/>
      </c>
      <c r="PE94" s="170" t="str">
        <f t="shared" si="349"/>
        <v/>
      </c>
      <c r="PF94" s="170" t="str">
        <f t="shared" si="350"/>
        <v/>
      </c>
      <c r="PG94" s="170" t="str">
        <f t="shared" si="351"/>
        <v/>
      </c>
      <c r="PH94" s="170" t="str">
        <f t="shared" si="352"/>
        <v/>
      </c>
      <c r="PI94" s="170" t="str">
        <f t="shared" si="353"/>
        <v/>
      </c>
      <c r="PJ94" s="170">
        <f t="shared" si="354"/>
        <v>36.299999999999997</v>
      </c>
      <c r="PK94" s="170" t="str">
        <f t="shared" si="355"/>
        <v/>
      </c>
      <c r="PL94" s="170" t="str">
        <f t="shared" si="356"/>
        <v/>
      </c>
      <c r="PM94" s="170" t="str">
        <f t="shared" si="357"/>
        <v/>
      </c>
      <c r="PN94" s="170" t="str">
        <f t="shared" si="358"/>
        <v/>
      </c>
      <c r="PO94" s="170" t="str">
        <f t="shared" si="359"/>
        <v/>
      </c>
      <c r="PP94" s="170" t="str">
        <f t="shared" si="360"/>
        <v/>
      </c>
      <c r="PQ94" s="170" t="str">
        <f t="shared" si="361"/>
        <v/>
      </c>
      <c r="PR94" s="170" t="str">
        <f t="shared" si="362"/>
        <v/>
      </c>
      <c r="PS94" s="170" t="str">
        <f t="shared" si="363"/>
        <v/>
      </c>
      <c r="PT94" s="170" t="str">
        <f t="shared" si="364"/>
        <v/>
      </c>
      <c r="PU94" s="170" t="str">
        <f t="shared" si="365"/>
        <v/>
      </c>
      <c r="PV94" s="170" t="str">
        <f t="shared" si="366"/>
        <v/>
      </c>
      <c r="PW94" s="170" t="str">
        <f t="shared" si="367"/>
        <v/>
      </c>
      <c r="PX94" s="170">
        <f t="shared" si="368"/>
        <v>34.571428571428569</v>
      </c>
      <c r="PY94" s="170" t="str">
        <f t="shared" si="369"/>
        <v/>
      </c>
      <c r="PZ94" s="170" t="str">
        <f t="shared" si="370"/>
        <v/>
      </c>
      <c r="QA94" s="170" t="str">
        <f t="shared" si="371"/>
        <v/>
      </c>
      <c r="QB94" s="170" t="str">
        <f t="shared" si="372"/>
        <v/>
      </c>
      <c r="QC94" s="172"/>
      <c r="QD94" s="171">
        <f t="shared" si="373"/>
        <v>36.299999999999997</v>
      </c>
      <c r="QE94" s="172" t="str">
        <f t="shared" si="374"/>
        <v/>
      </c>
      <c r="QF94" s="172">
        <f t="shared" si="375"/>
        <v>58.892857142857146</v>
      </c>
      <c r="QG94" s="172">
        <f t="shared" si="376"/>
        <v>100</v>
      </c>
      <c r="QH94" s="172" t="str">
        <f t="shared" si="377"/>
        <v/>
      </c>
      <c r="QI94" s="172">
        <f t="shared" si="378"/>
        <v>89.571428571428569</v>
      </c>
      <c r="QJ94" s="172">
        <f t="shared" si="379"/>
        <v>87.739423948482752</v>
      </c>
      <c r="QK94" s="172" t="str">
        <f t="shared" si="380"/>
        <v/>
      </c>
      <c r="QL94" s="172" t="str">
        <f t="shared" si="381"/>
        <v/>
      </c>
      <c r="QM94" s="172">
        <f t="shared" si="382"/>
        <v>37.878260869565217</v>
      </c>
      <c r="QN94" s="172">
        <f t="shared" si="383"/>
        <v>34.847999999999999</v>
      </c>
      <c r="QO94" s="172" t="str">
        <f t="shared" si="384"/>
        <v/>
      </c>
      <c r="QP94" s="172" t="str">
        <f t="shared" si="385"/>
        <v/>
      </c>
      <c r="QQ94" s="172" t="str">
        <f t="shared" si="386"/>
        <v/>
      </c>
      <c r="QR94" s="172" t="str">
        <f t="shared" si="387"/>
        <v/>
      </c>
      <c r="QS94" s="172" t="str">
        <f t="shared" si="388"/>
        <v/>
      </c>
      <c r="QT94" s="172" t="str">
        <f t="shared" si="389"/>
        <v/>
      </c>
      <c r="QU94" s="172" t="str">
        <f t="shared" si="390"/>
        <v/>
      </c>
      <c r="QV94" s="172" t="str">
        <f t="shared" si="391"/>
        <v/>
      </c>
      <c r="QW94" s="172" t="str">
        <f t="shared" si="392"/>
        <v/>
      </c>
      <c r="QX94" s="172">
        <f t="shared" si="393"/>
        <v>36.299999999999997</v>
      </c>
      <c r="QY94" s="172" t="str">
        <f t="shared" si="394"/>
        <v/>
      </c>
      <c r="QZ94" s="172" t="str">
        <f t="shared" si="395"/>
        <v/>
      </c>
      <c r="RA94" s="172" t="str">
        <f t="shared" si="396"/>
        <v/>
      </c>
      <c r="RB94" s="172" t="str">
        <f t="shared" si="397"/>
        <v/>
      </c>
      <c r="RC94" s="172" t="str">
        <f t="shared" si="398"/>
        <v/>
      </c>
      <c r="RD94" s="172" t="str">
        <f t="shared" si="399"/>
        <v/>
      </c>
      <c r="RE94" s="172" t="str">
        <f t="shared" si="400"/>
        <v/>
      </c>
      <c r="RF94" s="172" t="str">
        <f t="shared" si="401"/>
        <v/>
      </c>
      <c r="RG94" s="172" t="str">
        <f t="shared" si="402"/>
        <v/>
      </c>
      <c r="RH94" s="172" t="str">
        <f t="shared" si="403"/>
        <v/>
      </c>
      <c r="RI94" s="172" t="str">
        <f t="shared" si="404"/>
        <v/>
      </c>
      <c r="RJ94" s="172" t="str">
        <f t="shared" si="405"/>
        <v/>
      </c>
      <c r="RK94" s="172" t="str">
        <f t="shared" si="406"/>
        <v/>
      </c>
      <c r="RL94" s="172">
        <f t="shared" si="407"/>
        <v>54.571428571428569</v>
      </c>
      <c r="RM94" s="172" t="str">
        <f t="shared" si="408"/>
        <v/>
      </c>
      <c r="RN94" s="172" t="str">
        <f t="shared" si="409"/>
        <v/>
      </c>
      <c r="RO94" s="172" t="str">
        <f t="shared" si="410"/>
        <v/>
      </c>
      <c r="RP94" s="172" t="str">
        <f t="shared" si="411"/>
        <v/>
      </c>
      <c r="RQ94" s="173">
        <f t="shared" si="412"/>
        <v>100</v>
      </c>
      <c r="RR94" s="21" t="str">
        <f t="shared" si="413"/>
        <v>ANALYTICA SAS</v>
      </c>
      <c r="RS94" s="21" t="str">
        <f t="shared" si="414"/>
        <v/>
      </c>
      <c r="RT94" s="21" t="str">
        <f t="shared" si="415"/>
        <v/>
      </c>
      <c r="RU94" s="21" t="str">
        <f t="shared" si="416"/>
        <v/>
      </c>
      <c r="RV94" s="21" t="str">
        <f t="shared" si="417"/>
        <v/>
      </c>
      <c r="RW94" s="21" t="str">
        <f t="shared" si="418"/>
        <v/>
      </c>
      <c r="RX94" s="174" t="str">
        <f t="shared" si="419"/>
        <v>ANALYTICA SAS</v>
      </c>
      <c r="RY94" s="175">
        <f t="shared" si="420"/>
        <v>1151920</v>
      </c>
      <c r="RZ94" s="175" t="str">
        <f t="shared" si="421"/>
        <v/>
      </c>
      <c r="SA94" s="175" t="str">
        <f t="shared" si="422"/>
        <v/>
      </c>
      <c r="SB94" s="175" t="str">
        <f t="shared" si="423"/>
        <v/>
      </c>
      <c r="SC94" s="175" t="str">
        <f t="shared" si="424"/>
        <v/>
      </c>
      <c r="SD94" s="175" t="str">
        <f t="shared" si="425"/>
        <v/>
      </c>
      <c r="SE94" s="175">
        <f t="shared" si="426"/>
        <v>1151920</v>
      </c>
      <c r="SF94" s="176"/>
    </row>
    <row r="95" spans="1:500" ht="14.25" hidden="1">
      <c r="A95" s="75">
        <v>85</v>
      </c>
      <c r="B95" s="83" t="s">
        <v>227</v>
      </c>
      <c r="C95" s="98" t="s">
        <v>46</v>
      </c>
      <c r="D95" s="84" t="s">
        <v>229</v>
      </c>
      <c r="E95" s="76" t="s">
        <v>276</v>
      </c>
      <c r="F95" s="90">
        <v>4</v>
      </c>
      <c r="G95" s="106">
        <v>17415212.079999998</v>
      </c>
      <c r="H95" s="109" t="s">
        <v>369</v>
      </c>
      <c r="I95" s="109" t="s">
        <v>369</v>
      </c>
      <c r="J95" s="110">
        <v>12376000</v>
      </c>
      <c r="K95" s="109" t="s">
        <v>369</v>
      </c>
      <c r="L95" s="109" t="s">
        <v>369</v>
      </c>
      <c r="M95" s="109" t="s">
        <v>369</v>
      </c>
      <c r="N95" s="109" t="s">
        <v>369</v>
      </c>
      <c r="O95" s="109" t="s">
        <v>369</v>
      </c>
      <c r="P95" s="109" t="s">
        <v>369</v>
      </c>
      <c r="Q95" s="109" t="s">
        <v>369</v>
      </c>
      <c r="R95" s="111">
        <v>17374000</v>
      </c>
      <c r="S95" s="109" t="s">
        <v>369</v>
      </c>
      <c r="T95" s="109" t="s">
        <v>369</v>
      </c>
      <c r="U95" s="109" t="s">
        <v>369</v>
      </c>
      <c r="V95" s="109" t="s">
        <v>369</v>
      </c>
      <c r="W95" s="109" t="s">
        <v>369</v>
      </c>
      <c r="X95" s="109" t="s">
        <v>369</v>
      </c>
      <c r="Y95" s="109" t="s">
        <v>369</v>
      </c>
      <c r="Z95" s="109" t="s">
        <v>369</v>
      </c>
      <c r="AA95" s="109" t="s">
        <v>369</v>
      </c>
      <c r="AB95" s="109" t="s">
        <v>369</v>
      </c>
      <c r="AC95" s="109" t="s">
        <v>369</v>
      </c>
      <c r="AD95" s="109" t="s">
        <v>369</v>
      </c>
      <c r="AE95" s="109" t="s">
        <v>369</v>
      </c>
      <c r="AF95" s="109" t="s">
        <v>369</v>
      </c>
      <c r="AG95" s="109" t="s">
        <v>369</v>
      </c>
      <c r="AH95" s="110">
        <v>16184000</v>
      </c>
      <c r="AI95" s="109" t="s">
        <v>369</v>
      </c>
      <c r="AJ95" s="109" t="s">
        <v>369</v>
      </c>
      <c r="AK95" s="109" t="s">
        <v>369</v>
      </c>
      <c r="AL95" s="110">
        <v>15589000</v>
      </c>
      <c r="AM95" s="109" t="s">
        <v>369</v>
      </c>
      <c r="AN95" s="109" t="s">
        <v>369</v>
      </c>
      <c r="AO95" s="109" t="s">
        <v>369</v>
      </c>
      <c r="AP95" s="109" t="s">
        <v>369</v>
      </c>
      <c r="AQ95" s="109" t="s">
        <v>369</v>
      </c>
      <c r="AR95" s="109" t="s">
        <v>369</v>
      </c>
      <c r="AS95" s="109" t="s">
        <v>369</v>
      </c>
      <c r="AT95" s="109" t="s">
        <v>369</v>
      </c>
      <c r="AU95" s="144"/>
      <c r="AV95" s="130" t="s">
        <v>111</v>
      </c>
      <c r="AW95" s="130" t="s">
        <v>111</v>
      </c>
      <c r="AX95" s="130" t="s">
        <v>111</v>
      </c>
      <c r="AY95" s="130" t="s">
        <v>111</v>
      </c>
      <c r="AZ95" s="130" t="s">
        <v>111</v>
      </c>
      <c r="BA95" s="130" t="s">
        <v>111</v>
      </c>
      <c r="BB95" s="130" t="s">
        <v>111</v>
      </c>
      <c r="BC95" s="130" t="s">
        <v>115</v>
      </c>
      <c r="BD95" s="130" t="s">
        <v>111</v>
      </c>
      <c r="BE95" s="130" t="s">
        <v>111</v>
      </c>
      <c r="BF95" s="130" t="s">
        <v>111</v>
      </c>
      <c r="BG95" s="130" t="s">
        <v>111</v>
      </c>
      <c r="BH95" s="130" t="s">
        <v>115</v>
      </c>
      <c r="BI95" s="130" t="s">
        <v>111</v>
      </c>
      <c r="BJ95" s="130" t="s">
        <v>111</v>
      </c>
      <c r="BK95" s="130" t="s">
        <v>111</v>
      </c>
      <c r="BL95" s="130" t="s">
        <v>115</v>
      </c>
      <c r="BM95" s="130" t="s">
        <v>115</v>
      </c>
      <c r="BN95" s="130" t="s">
        <v>111</v>
      </c>
      <c r="BO95" s="130" t="s">
        <v>115</v>
      </c>
      <c r="BP95" s="130" t="s">
        <v>111</v>
      </c>
      <c r="BQ95" s="130" t="s">
        <v>111</v>
      </c>
      <c r="BR95" s="130" t="s">
        <v>111</v>
      </c>
      <c r="BS95" s="130" t="s">
        <v>111</v>
      </c>
      <c r="BT95" s="130" t="s">
        <v>111</v>
      </c>
      <c r="BU95" s="130" t="s">
        <v>111</v>
      </c>
      <c r="BV95" s="130" t="s">
        <v>111</v>
      </c>
      <c r="BW95" s="130" t="s">
        <v>111</v>
      </c>
      <c r="BX95" s="130" t="s">
        <v>111</v>
      </c>
      <c r="BY95" s="130" t="s">
        <v>115</v>
      </c>
      <c r="BZ95" s="130" t="s">
        <v>111</v>
      </c>
      <c r="CA95" s="130" t="s">
        <v>111</v>
      </c>
      <c r="CB95" s="130" t="s">
        <v>111</v>
      </c>
      <c r="CC95" s="130" t="s">
        <v>111</v>
      </c>
      <c r="CD95" s="130" t="s">
        <v>111</v>
      </c>
      <c r="CE95" s="130" t="s">
        <v>111</v>
      </c>
      <c r="CF95" s="130" t="s">
        <v>111</v>
      </c>
      <c r="CG95" s="130" t="s">
        <v>111</v>
      </c>
      <c r="CH95" s="130" t="s">
        <v>111</v>
      </c>
      <c r="CI95" s="131" t="s">
        <v>111</v>
      </c>
      <c r="CJ95" s="131" t="s">
        <v>111</v>
      </c>
      <c r="CK95" s="131" t="s">
        <v>111</v>
      </c>
      <c r="CL95" s="131" t="s">
        <v>111</v>
      </c>
      <c r="CM95" s="131" t="s">
        <v>111</v>
      </c>
      <c r="CN95" s="131" t="s">
        <v>111</v>
      </c>
      <c r="CO95" s="131" t="s">
        <v>111</v>
      </c>
      <c r="CP95" s="131" t="s">
        <v>111</v>
      </c>
      <c r="CQ95" s="131" t="s">
        <v>111</v>
      </c>
      <c r="CR95" s="131" t="s">
        <v>111</v>
      </c>
      <c r="CS95" s="131" t="s">
        <v>111</v>
      </c>
      <c r="CT95" s="131" t="s">
        <v>111</v>
      </c>
      <c r="CU95" s="131" t="s">
        <v>115</v>
      </c>
      <c r="CV95" s="131" t="s">
        <v>111</v>
      </c>
      <c r="CW95" s="131" t="s">
        <v>111</v>
      </c>
      <c r="CX95" s="131" t="s">
        <v>111</v>
      </c>
      <c r="CY95" s="131" t="s">
        <v>111</v>
      </c>
      <c r="CZ95" s="131" t="s">
        <v>111</v>
      </c>
      <c r="DA95" s="131" t="s">
        <v>111</v>
      </c>
      <c r="DB95" s="131" t="s">
        <v>111</v>
      </c>
      <c r="DC95" s="131" t="s">
        <v>111</v>
      </c>
      <c r="DD95" s="131" t="s">
        <v>111</v>
      </c>
      <c r="DE95" s="131" t="s">
        <v>111</v>
      </c>
      <c r="DF95" s="131" t="s">
        <v>111</v>
      </c>
      <c r="DG95" s="131" t="s">
        <v>115</v>
      </c>
      <c r="DH95" s="131" t="s">
        <v>111</v>
      </c>
      <c r="DI95" s="131" t="s">
        <v>111</v>
      </c>
      <c r="DJ95" s="131" t="s">
        <v>115</v>
      </c>
      <c r="DK95" s="131" t="s">
        <v>111</v>
      </c>
      <c r="DL95" s="131" t="s">
        <v>111</v>
      </c>
      <c r="DM95" s="131" t="s">
        <v>111</v>
      </c>
      <c r="DN95" s="131" t="s">
        <v>111</v>
      </c>
      <c r="DO95" s="131" t="s">
        <v>111</v>
      </c>
      <c r="DP95" s="131" t="s">
        <v>111</v>
      </c>
      <c r="DQ95" s="131" t="s">
        <v>111</v>
      </c>
      <c r="DR95" s="131" t="s">
        <v>111</v>
      </c>
      <c r="DS95" s="131" t="s">
        <v>111</v>
      </c>
      <c r="DT95" s="131" t="s">
        <v>111</v>
      </c>
      <c r="DU95" s="131" t="s">
        <v>111</v>
      </c>
      <c r="DV95" s="132" t="s">
        <v>111</v>
      </c>
      <c r="DW95" s="132" t="s">
        <v>111</v>
      </c>
      <c r="DX95" s="132" t="s">
        <v>111</v>
      </c>
      <c r="DY95" s="132" t="s">
        <v>111</v>
      </c>
      <c r="DZ95" s="132" t="s">
        <v>111</v>
      </c>
      <c r="EA95" s="132" t="s">
        <v>111</v>
      </c>
      <c r="EB95" s="132" t="s">
        <v>111</v>
      </c>
      <c r="EC95" s="132" t="s">
        <v>111</v>
      </c>
      <c r="ED95" s="132" t="s">
        <v>111</v>
      </c>
      <c r="EE95" s="132" t="s">
        <v>111</v>
      </c>
      <c r="EF95" s="132" t="s">
        <v>111</v>
      </c>
      <c r="EG95" s="132" t="s">
        <v>111</v>
      </c>
      <c r="EH95" s="132" t="s">
        <v>111</v>
      </c>
      <c r="EI95" s="132" t="s">
        <v>111</v>
      </c>
      <c r="EJ95" s="132" t="s">
        <v>111</v>
      </c>
      <c r="EK95" s="132" t="s">
        <v>111</v>
      </c>
      <c r="EL95" s="132" t="s">
        <v>111</v>
      </c>
      <c r="EM95" s="132" t="s">
        <v>111</v>
      </c>
      <c r="EN95" s="132" t="s">
        <v>111</v>
      </c>
      <c r="EO95" s="132" t="s">
        <v>111</v>
      </c>
      <c r="EP95" s="132" t="s">
        <v>111</v>
      </c>
      <c r="EQ95" s="132" t="s">
        <v>111</v>
      </c>
      <c r="ER95" s="132" t="s">
        <v>111</v>
      </c>
      <c r="ES95" s="132" t="s">
        <v>111</v>
      </c>
      <c r="ET95" s="132" t="s">
        <v>115</v>
      </c>
      <c r="EU95" s="132" t="s">
        <v>111</v>
      </c>
      <c r="EV95" s="132" t="s">
        <v>111</v>
      </c>
      <c r="EW95" s="132" t="s">
        <v>111</v>
      </c>
      <c r="EX95" s="132" t="s">
        <v>111</v>
      </c>
      <c r="EY95" s="132" t="s">
        <v>115</v>
      </c>
      <c r="EZ95" s="132" t="s">
        <v>111</v>
      </c>
      <c r="FA95" s="132" t="s">
        <v>111</v>
      </c>
      <c r="FB95" s="132" t="s">
        <v>111</v>
      </c>
      <c r="FC95" s="132" t="s">
        <v>111</v>
      </c>
      <c r="FD95" s="132" t="s">
        <v>111</v>
      </c>
      <c r="FE95" s="132" t="s">
        <v>111</v>
      </c>
      <c r="FF95" s="132" t="s">
        <v>111</v>
      </c>
      <c r="FG95" s="132" t="s">
        <v>111</v>
      </c>
      <c r="FH95" s="132" t="s">
        <v>111</v>
      </c>
      <c r="FI95" s="136"/>
      <c r="FJ95" s="138" t="str">
        <f t="shared" si="216"/>
        <v>CUMPLE</v>
      </c>
      <c r="FK95" s="138" t="str">
        <f t="shared" si="217"/>
        <v>CUMPLE</v>
      </c>
      <c r="FL95" s="138" t="str">
        <f t="shared" si="218"/>
        <v>CUMPLE</v>
      </c>
      <c r="FM95" s="138" t="str">
        <f t="shared" si="219"/>
        <v>CUMPLE</v>
      </c>
      <c r="FN95" s="138" t="str">
        <f t="shared" si="220"/>
        <v>CUMPLE</v>
      </c>
      <c r="FO95" s="138" t="str">
        <f t="shared" si="221"/>
        <v>CUMPLE</v>
      </c>
      <c r="FP95" s="138" t="str">
        <f t="shared" si="222"/>
        <v>CUMPLE</v>
      </c>
      <c r="FQ95" s="138" t="str">
        <f t="shared" si="223"/>
        <v>NO CUMPLE</v>
      </c>
      <c r="FR95" s="138" t="str">
        <f t="shared" si="224"/>
        <v>CUMPLE</v>
      </c>
      <c r="FS95" s="138" t="str">
        <f t="shared" si="225"/>
        <v>CUMPLE</v>
      </c>
      <c r="FT95" s="138" t="str">
        <f t="shared" si="226"/>
        <v>CUMPLE</v>
      </c>
      <c r="FU95" s="138" t="str">
        <f t="shared" si="227"/>
        <v>CUMPLE</v>
      </c>
      <c r="FV95" s="138" t="str">
        <f t="shared" si="228"/>
        <v>NO CUMPLE</v>
      </c>
      <c r="FW95" s="138" t="str">
        <f t="shared" si="229"/>
        <v>CUMPLE</v>
      </c>
      <c r="FX95" s="138" t="str">
        <f t="shared" si="230"/>
        <v>CUMPLE</v>
      </c>
      <c r="FY95" s="138" t="str">
        <f t="shared" si="231"/>
        <v>CUMPLE</v>
      </c>
      <c r="FZ95" s="138" t="str">
        <f t="shared" si="232"/>
        <v>NO CUMPLE</v>
      </c>
      <c r="GA95" s="138" t="str">
        <f t="shared" si="233"/>
        <v>NO CUMPLE</v>
      </c>
      <c r="GB95" s="138" t="str">
        <f t="shared" si="234"/>
        <v>CUMPLE</v>
      </c>
      <c r="GC95" s="138" t="str">
        <f t="shared" si="235"/>
        <v>NO CUMPLE</v>
      </c>
      <c r="GD95" s="138" t="str">
        <f t="shared" si="236"/>
        <v>CUMPLE</v>
      </c>
      <c r="GE95" s="138" t="str">
        <f t="shared" si="237"/>
        <v>CUMPLE</v>
      </c>
      <c r="GF95" s="138" t="str">
        <f t="shared" si="238"/>
        <v>CUMPLE</v>
      </c>
      <c r="GG95" s="138" t="str">
        <f t="shared" si="239"/>
        <v>CUMPLE</v>
      </c>
      <c r="GH95" s="138" t="str">
        <f t="shared" si="240"/>
        <v>NO CUMPLE</v>
      </c>
      <c r="GI95" s="138" t="str">
        <f t="shared" si="241"/>
        <v>CUMPLE</v>
      </c>
      <c r="GJ95" s="138" t="str">
        <f t="shared" si="242"/>
        <v>CUMPLE</v>
      </c>
      <c r="GK95" s="138" t="str">
        <f t="shared" si="243"/>
        <v>NO CUMPLE</v>
      </c>
      <c r="GL95" s="138" t="str">
        <f t="shared" si="244"/>
        <v>CUMPLE</v>
      </c>
      <c r="GM95" s="138" t="str">
        <f t="shared" si="245"/>
        <v>NO CUMPLE</v>
      </c>
      <c r="GN95" s="138" t="str">
        <f t="shared" si="246"/>
        <v>CUMPLE</v>
      </c>
      <c r="GO95" s="138" t="str">
        <f t="shared" si="247"/>
        <v>CUMPLE</v>
      </c>
      <c r="GP95" s="138" t="str">
        <f t="shared" si="248"/>
        <v>CUMPLE</v>
      </c>
      <c r="GQ95" s="138" t="str">
        <f t="shared" si="249"/>
        <v>CUMPLE</v>
      </c>
      <c r="GR95" s="138" t="str">
        <f t="shared" si="250"/>
        <v>CUMPLE</v>
      </c>
      <c r="GS95" s="138" t="str">
        <f t="shared" si="251"/>
        <v>CUMPLE</v>
      </c>
      <c r="GT95" s="138" t="str">
        <f t="shared" si="252"/>
        <v>CUMPLE</v>
      </c>
      <c r="GU95" s="138" t="str">
        <f t="shared" si="253"/>
        <v>CUMPLE</v>
      </c>
      <c r="GV95" s="138" t="str">
        <f t="shared" si="254"/>
        <v>CUMPLE</v>
      </c>
      <c r="GW95" s="141"/>
      <c r="GX95" s="124" t="s">
        <v>369</v>
      </c>
      <c r="GY95" s="124" t="s">
        <v>369</v>
      </c>
      <c r="GZ95" s="124" t="s">
        <v>111</v>
      </c>
      <c r="HA95" s="124" t="s">
        <v>369</v>
      </c>
      <c r="HB95" s="124" t="s">
        <v>369</v>
      </c>
      <c r="HC95" s="124" t="s">
        <v>369</v>
      </c>
      <c r="HD95" s="124" t="s">
        <v>369</v>
      </c>
      <c r="HE95" s="124" t="s">
        <v>369</v>
      </c>
      <c r="HF95" s="124" t="s">
        <v>369</v>
      </c>
      <c r="HG95" s="124" t="s">
        <v>369</v>
      </c>
      <c r="HH95" s="124" t="s">
        <v>111</v>
      </c>
      <c r="HI95" s="124" t="s">
        <v>369</v>
      </c>
      <c r="HJ95" s="124" t="s">
        <v>369</v>
      </c>
      <c r="HK95" s="124" t="s">
        <v>369</v>
      </c>
      <c r="HL95" s="124" t="s">
        <v>369</v>
      </c>
      <c r="HM95" s="124" t="s">
        <v>369</v>
      </c>
      <c r="HN95" s="124" t="s">
        <v>369</v>
      </c>
      <c r="HO95" s="124" t="s">
        <v>369</v>
      </c>
      <c r="HP95" s="124" t="s">
        <v>369</v>
      </c>
      <c r="HQ95" s="124" t="s">
        <v>369</v>
      </c>
      <c r="HR95" s="124" t="s">
        <v>369</v>
      </c>
      <c r="HS95" s="124" t="s">
        <v>369</v>
      </c>
      <c r="HT95" s="124" t="s">
        <v>369</v>
      </c>
      <c r="HU95" s="124" t="s">
        <v>369</v>
      </c>
      <c r="HV95" s="124" t="s">
        <v>369</v>
      </c>
      <c r="HW95" s="124" t="s">
        <v>369</v>
      </c>
      <c r="HX95" s="124" t="s">
        <v>111</v>
      </c>
      <c r="HY95" s="124" t="s">
        <v>369</v>
      </c>
      <c r="HZ95" s="124" t="s">
        <v>369</v>
      </c>
      <c r="IA95" s="124" t="s">
        <v>369</v>
      </c>
      <c r="IB95" s="124" t="s">
        <v>111</v>
      </c>
      <c r="IC95" s="124" t="s">
        <v>369</v>
      </c>
      <c r="ID95" s="124" t="s">
        <v>369</v>
      </c>
      <c r="IE95" s="124" t="s">
        <v>369</v>
      </c>
      <c r="IF95" s="124" t="s">
        <v>369</v>
      </c>
      <c r="IG95" s="124" t="s">
        <v>369</v>
      </c>
      <c r="IH95" s="124" t="s">
        <v>369</v>
      </c>
      <c r="II95" s="124" t="s">
        <v>369</v>
      </c>
      <c r="IJ95" s="124" t="s">
        <v>369</v>
      </c>
      <c r="IK95" s="142"/>
      <c r="IL95" s="154" t="s">
        <v>369</v>
      </c>
      <c r="IM95" s="154" t="s">
        <v>369</v>
      </c>
      <c r="IN95" s="155" t="s">
        <v>115</v>
      </c>
      <c r="IO95" s="154" t="s">
        <v>369</v>
      </c>
      <c r="IP95" s="154" t="s">
        <v>369</v>
      </c>
      <c r="IQ95" s="154" t="s">
        <v>369</v>
      </c>
      <c r="IR95" s="154" t="s">
        <v>369</v>
      </c>
      <c r="IS95" s="154" t="s">
        <v>369</v>
      </c>
      <c r="IT95" s="154" t="s">
        <v>369</v>
      </c>
      <c r="IU95" s="154" t="s">
        <v>369</v>
      </c>
      <c r="IV95" s="159" t="s">
        <v>111</v>
      </c>
      <c r="IW95" s="154" t="s">
        <v>369</v>
      </c>
      <c r="IX95" s="154" t="s">
        <v>369</v>
      </c>
      <c r="IY95" s="154" t="s">
        <v>369</v>
      </c>
      <c r="IZ95" s="154" t="s">
        <v>369</v>
      </c>
      <c r="JA95" s="154" t="s">
        <v>369</v>
      </c>
      <c r="JB95" s="154" t="s">
        <v>369</v>
      </c>
      <c r="JC95" s="154" t="s">
        <v>369</v>
      </c>
      <c r="JD95" s="154" t="s">
        <v>369</v>
      </c>
      <c r="JE95" s="154" t="s">
        <v>369</v>
      </c>
      <c r="JF95" s="154" t="s">
        <v>369</v>
      </c>
      <c r="JG95" s="154" t="s">
        <v>369</v>
      </c>
      <c r="JH95" s="154" t="s">
        <v>369</v>
      </c>
      <c r="JI95" s="154" t="s">
        <v>369</v>
      </c>
      <c r="JJ95" s="154" t="s">
        <v>369</v>
      </c>
      <c r="JK95" s="154" t="s">
        <v>369</v>
      </c>
      <c r="JL95" s="159" t="s">
        <v>111</v>
      </c>
      <c r="JM95" s="154" t="s">
        <v>369</v>
      </c>
      <c r="JN95" s="154" t="s">
        <v>369</v>
      </c>
      <c r="JO95" s="154" t="s">
        <v>369</v>
      </c>
      <c r="JP95" s="159" t="s">
        <v>115</v>
      </c>
      <c r="JQ95" s="154" t="s">
        <v>369</v>
      </c>
      <c r="JR95" s="154" t="s">
        <v>369</v>
      </c>
      <c r="JS95" s="154" t="s">
        <v>369</v>
      </c>
      <c r="JT95" s="154" t="s">
        <v>369</v>
      </c>
      <c r="JU95" s="154" t="s">
        <v>369</v>
      </c>
      <c r="JV95" s="154" t="s">
        <v>369</v>
      </c>
      <c r="JW95" s="154" t="s">
        <v>369</v>
      </c>
      <c r="JX95" s="154" t="s">
        <v>369</v>
      </c>
      <c r="JY95" s="164"/>
      <c r="JZ95" s="166" t="str">
        <f t="shared" si="255"/>
        <v/>
      </c>
      <c r="KA95" s="166" t="str">
        <f t="shared" si="256"/>
        <v/>
      </c>
      <c r="KB95" s="166" t="str">
        <f t="shared" si="257"/>
        <v/>
      </c>
      <c r="KC95" s="166" t="str">
        <f t="shared" si="258"/>
        <v/>
      </c>
      <c r="KD95" s="166" t="str">
        <f t="shared" si="259"/>
        <v/>
      </c>
      <c r="KE95" s="166" t="str">
        <f t="shared" si="260"/>
        <v/>
      </c>
      <c r="KF95" s="166" t="str">
        <f t="shared" si="261"/>
        <v/>
      </c>
      <c r="KG95" s="166" t="str">
        <f t="shared" si="262"/>
        <v/>
      </c>
      <c r="KH95" s="166" t="str">
        <f t="shared" si="263"/>
        <v/>
      </c>
      <c r="KI95" s="166" t="str">
        <f t="shared" si="264"/>
        <v/>
      </c>
      <c r="KJ95" s="166">
        <f t="shared" si="265"/>
        <v>17374000</v>
      </c>
      <c r="KK95" s="166" t="str">
        <f t="shared" si="266"/>
        <v/>
      </c>
      <c r="KL95" s="166" t="str">
        <f t="shared" si="267"/>
        <v/>
      </c>
      <c r="KM95" s="166" t="str">
        <f t="shared" si="268"/>
        <v/>
      </c>
      <c r="KN95" s="166" t="str">
        <f t="shared" si="269"/>
        <v/>
      </c>
      <c r="KO95" s="166" t="str">
        <f t="shared" si="270"/>
        <v/>
      </c>
      <c r="KP95" s="166" t="str">
        <f t="shared" si="271"/>
        <v/>
      </c>
      <c r="KQ95" s="166" t="str">
        <f t="shared" si="272"/>
        <v/>
      </c>
      <c r="KR95" s="166" t="str">
        <f t="shared" si="273"/>
        <v/>
      </c>
      <c r="KS95" s="166" t="str">
        <f t="shared" si="274"/>
        <v/>
      </c>
      <c r="KT95" s="166" t="str">
        <f t="shared" si="275"/>
        <v/>
      </c>
      <c r="KU95" s="166" t="str">
        <f t="shared" si="276"/>
        <v/>
      </c>
      <c r="KV95" s="166" t="str">
        <f t="shared" si="277"/>
        <v/>
      </c>
      <c r="KW95" s="166" t="str">
        <f t="shared" si="278"/>
        <v/>
      </c>
      <c r="KX95" s="166" t="str">
        <f t="shared" si="279"/>
        <v/>
      </c>
      <c r="KY95" s="166" t="str">
        <f t="shared" si="280"/>
        <v/>
      </c>
      <c r="KZ95" s="166">
        <f t="shared" si="281"/>
        <v>16184000</v>
      </c>
      <c r="LA95" s="166" t="str">
        <f t="shared" si="282"/>
        <v/>
      </c>
      <c r="LB95" s="166" t="str">
        <f t="shared" si="283"/>
        <v/>
      </c>
      <c r="LC95" s="166" t="str">
        <f t="shared" si="284"/>
        <v/>
      </c>
      <c r="LD95" s="166" t="str">
        <f t="shared" si="285"/>
        <v/>
      </c>
      <c r="LE95" s="166" t="str">
        <f t="shared" si="286"/>
        <v/>
      </c>
      <c r="LF95" s="166" t="str">
        <f t="shared" si="287"/>
        <v/>
      </c>
      <c r="LG95" s="166" t="str">
        <f t="shared" si="288"/>
        <v/>
      </c>
      <c r="LH95" s="166" t="str">
        <f t="shared" si="289"/>
        <v/>
      </c>
      <c r="LI95" s="166" t="str">
        <f t="shared" si="290"/>
        <v/>
      </c>
      <c r="LJ95" s="166" t="str">
        <f t="shared" si="291"/>
        <v/>
      </c>
      <c r="LK95" s="166" t="str">
        <f t="shared" si="292"/>
        <v/>
      </c>
      <c r="LL95" s="166" t="str">
        <f t="shared" si="293"/>
        <v/>
      </c>
      <c r="LM95" s="168">
        <f t="shared" si="294"/>
        <v>16184000</v>
      </c>
      <c r="LN95" s="115"/>
      <c r="LO95" s="115"/>
      <c r="LP95" s="115">
        <v>36</v>
      </c>
      <c r="LQ95" s="115"/>
      <c r="LR95" s="115"/>
      <c r="LS95" s="115"/>
      <c r="LT95" s="115"/>
      <c r="LU95" s="115"/>
      <c r="LV95" s="115"/>
      <c r="LW95" s="115"/>
      <c r="LX95" s="115">
        <v>36</v>
      </c>
      <c r="LY95" s="115"/>
      <c r="LZ95" s="115"/>
      <c r="MA95" s="115"/>
      <c r="MB95" s="115"/>
      <c r="MC95" s="115"/>
      <c r="MD95" s="115"/>
      <c r="ME95" s="115"/>
      <c r="MF95" s="115"/>
      <c r="MG95" s="115"/>
      <c r="MH95" s="115"/>
      <c r="MI95" s="115"/>
      <c r="MJ95" s="115"/>
      <c r="MK95" s="115"/>
      <c r="ML95" s="115"/>
      <c r="MM95" s="115"/>
      <c r="MN95" s="115">
        <v>61</v>
      </c>
      <c r="MO95" s="115"/>
      <c r="MP95" s="115"/>
      <c r="MQ95" s="115"/>
      <c r="MR95" s="115">
        <v>48</v>
      </c>
      <c r="MS95" s="115"/>
      <c r="MT95" s="115"/>
      <c r="MU95" s="115"/>
      <c r="MV95" s="115"/>
      <c r="MW95" s="115"/>
      <c r="MX95" s="115"/>
      <c r="MY95" s="115"/>
      <c r="MZ95" s="115"/>
      <c r="NA95" s="142"/>
      <c r="NB95" s="115">
        <f t="shared" si="295"/>
        <v>0</v>
      </c>
      <c r="NC95" s="115">
        <f t="shared" si="296"/>
        <v>0</v>
      </c>
      <c r="ND95" s="115">
        <f t="shared" si="297"/>
        <v>20</v>
      </c>
      <c r="NE95" s="115">
        <f t="shared" si="298"/>
        <v>0</v>
      </c>
      <c r="NF95" s="115">
        <f t="shared" si="299"/>
        <v>0</v>
      </c>
      <c r="NG95" s="115">
        <f t="shared" si="300"/>
        <v>0</v>
      </c>
      <c r="NH95" s="115">
        <f t="shared" si="301"/>
        <v>0</v>
      </c>
      <c r="NI95" s="115">
        <f t="shared" si="302"/>
        <v>0</v>
      </c>
      <c r="NJ95" s="115">
        <f t="shared" si="303"/>
        <v>0</v>
      </c>
      <c r="NK95" s="115">
        <f t="shared" si="304"/>
        <v>0</v>
      </c>
      <c r="NL95" s="115">
        <f t="shared" si="305"/>
        <v>20</v>
      </c>
      <c r="NM95" s="115">
        <f t="shared" si="306"/>
        <v>0</v>
      </c>
      <c r="NN95" s="115">
        <f t="shared" si="307"/>
        <v>0</v>
      </c>
      <c r="NO95" s="115">
        <f t="shared" si="308"/>
        <v>0</v>
      </c>
      <c r="NP95" s="115">
        <f t="shared" si="309"/>
        <v>0</v>
      </c>
      <c r="NQ95" s="115">
        <f t="shared" si="310"/>
        <v>0</v>
      </c>
      <c r="NR95" s="115">
        <f t="shared" si="311"/>
        <v>0</v>
      </c>
      <c r="NS95" s="115">
        <f t="shared" si="312"/>
        <v>0</v>
      </c>
      <c r="NT95" s="115">
        <f t="shared" si="313"/>
        <v>0</v>
      </c>
      <c r="NU95" s="115">
        <f t="shared" si="314"/>
        <v>0</v>
      </c>
      <c r="NV95" s="115">
        <f t="shared" si="315"/>
        <v>0</v>
      </c>
      <c r="NW95" s="115">
        <f t="shared" si="316"/>
        <v>0</v>
      </c>
      <c r="NX95" s="115">
        <f t="shared" si="317"/>
        <v>0</v>
      </c>
      <c r="NY95" s="115">
        <f t="shared" si="318"/>
        <v>0</v>
      </c>
      <c r="NZ95" s="115">
        <f t="shared" si="319"/>
        <v>0</v>
      </c>
      <c r="OA95" s="115">
        <f t="shared" si="320"/>
        <v>0</v>
      </c>
      <c r="OB95" s="115">
        <f t="shared" si="321"/>
        <v>55</v>
      </c>
      <c r="OC95" s="115">
        <f t="shared" si="322"/>
        <v>0</v>
      </c>
      <c r="OD95" s="115">
        <f t="shared" si="323"/>
        <v>0</v>
      </c>
      <c r="OE95" s="115">
        <f t="shared" si="324"/>
        <v>0</v>
      </c>
      <c r="OF95" s="115">
        <f t="shared" si="325"/>
        <v>30</v>
      </c>
      <c r="OG95" s="115">
        <f t="shared" si="326"/>
        <v>0</v>
      </c>
      <c r="OH95" s="115">
        <f t="shared" si="327"/>
        <v>0</v>
      </c>
      <c r="OI95" s="115">
        <f t="shared" si="328"/>
        <v>0</v>
      </c>
      <c r="OJ95" s="115">
        <f t="shared" si="329"/>
        <v>0</v>
      </c>
      <c r="OK95" s="115">
        <f t="shared" si="330"/>
        <v>0</v>
      </c>
      <c r="OL95" s="115">
        <f t="shared" si="331"/>
        <v>0</v>
      </c>
      <c r="OM95" s="115">
        <f t="shared" si="332"/>
        <v>0</v>
      </c>
      <c r="ON95" s="115">
        <f t="shared" si="333"/>
        <v>0</v>
      </c>
      <c r="OO95" s="142"/>
      <c r="OP95" s="170" t="str">
        <f t="shared" si="334"/>
        <v/>
      </c>
      <c r="OQ95" s="170" t="str">
        <f t="shared" si="335"/>
        <v/>
      </c>
      <c r="OR95" s="170" t="str">
        <f t="shared" si="336"/>
        <v/>
      </c>
      <c r="OS95" s="170" t="str">
        <f t="shared" si="337"/>
        <v/>
      </c>
      <c r="OT95" s="170" t="str">
        <f t="shared" si="338"/>
        <v/>
      </c>
      <c r="OU95" s="170" t="str">
        <f t="shared" si="339"/>
        <v/>
      </c>
      <c r="OV95" s="170" t="str">
        <f t="shared" si="340"/>
        <v/>
      </c>
      <c r="OW95" s="170" t="str">
        <f t="shared" si="341"/>
        <v/>
      </c>
      <c r="OX95" s="170" t="str">
        <f t="shared" si="342"/>
        <v/>
      </c>
      <c r="OY95" s="170" t="str">
        <f t="shared" si="343"/>
        <v/>
      </c>
      <c r="OZ95" s="170">
        <f t="shared" si="344"/>
        <v>41.917808219178085</v>
      </c>
      <c r="PA95" s="170" t="str">
        <f t="shared" si="345"/>
        <v/>
      </c>
      <c r="PB95" s="170" t="str">
        <f t="shared" si="346"/>
        <v/>
      </c>
      <c r="PC95" s="170" t="str">
        <f t="shared" si="347"/>
        <v/>
      </c>
      <c r="PD95" s="170" t="str">
        <f t="shared" si="348"/>
        <v/>
      </c>
      <c r="PE95" s="170" t="str">
        <f t="shared" si="349"/>
        <v/>
      </c>
      <c r="PF95" s="170" t="str">
        <f t="shared" si="350"/>
        <v/>
      </c>
      <c r="PG95" s="170" t="str">
        <f t="shared" si="351"/>
        <v/>
      </c>
      <c r="PH95" s="170" t="str">
        <f t="shared" si="352"/>
        <v/>
      </c>
      <c r="PI95" s="170" t="str">
        <f t="shared" si="353"/>
        <v/>
      </c>
      <c r="PJ95" s="170" t="str">
        <f t="shared" si="354"/>
        <v/>
      </c>
      <c r="PK95" s="170" t="str">
        <f t="shared" si="355"/>
        <v/>
      </c>
      <c r="PL95" s="170" t="str">
        <f t="shared" si="356"/>
        <v/>
      </c>
      <c r="PM95" s="170" t="str">
        <f t="shared" si="357"/>
        <v/>
      </c>
      <c r="PN95" s="170" t="str">
        <f t="shared" si="358"/>
        <v/>
      </c>
      <c r="PO95" s="170" t="str">
        <f t="shared" si="359"/>
        <v/>
      </c>
      <c r="PP95" s="170">
        <f t="shared" si="360"/>
        <v>45</v>
      </c>
      <c r="PQ95" s="170" t="str">
        <f t="shared" si="361"/>
        <v/>
      </c>
      <c r="PR95" s="170" t="str">
        <f t="shared" si="362"/>
        <v/>
      </c>
      <c r="PS95" s="170" t="str">
        <f t="shared" si="363"/>
        <v/>
      </c>
      <c r="PT95" s="170" t="str">
        <f t="shared" si="364"/>
        <v/>
      </c>
      <c r="PU95" s="170" t="str">
        <f t="shared" si="365"/>
        <v/>
      </c>
      <c r="PV95" s="170" t="str">
        <f t="shared" si="366"/>
        <v/>
      </c>
      <c r="PW95" s="170" t="str">
        <f t="shared" si="367"/>
        <v/>
      </c>
      <c r="PX95" s="170" t="str">
        <f t="shared" si="368"/>
        <v/>
      </c>
      <c r="PY95" s="170" t="str">
        <f t="shared" si="369"/>
        <v/>
      </c>
      <c r="PZ95" s="170" t="str">
        <f t="shared" si="370"/>
        <v/>
      </c>
      <c r="QA95" s="170" t="str">
        <f t="shared" si="371"/>
        <v/>
      </c>
      <c r="QB95" s="170" t="str">
        <f t="shared" si="372"/>
        <v/>
      </c>
      <c r="QC95" s="172"/>
      <c r="QD95" s="171" t="str">
        <f t="shared" si="373"/>
        <v/>
      </c>
      <c r="QE95" s="172" t="str">
        <f t="shared" si="374"/>
        <v/>
      </c>
      <c r="QF95" s="172" t="str">
        <f t="shared" si="375"/>
        <v/>
      </c>
      <c r="QG95" s="172" t="str">
        <f t="shared" si="376"/>
        <v/>
      </c>
      <c r="QH95" s="172" t="str">
        <f t="shared" si="377"/>
        <v/>
      </c>
      <c r="QI95" s="172" t="str">
        <f t="shared" si="378"/>
        <v/>
      </c>
      <c r="QJ95" s="172" t="str">
        <f t="shared" si="379"/>
        <v/>
      </c>
      <c r="QK95" s="172" t="str">
        <f t="shared" si="380"/>
        <v/>
      </c>
      <c r="QL95" s="172" t="str">
        <f t="shared" si="381"/>
        <v/>
      </c>
      <c r="QM95" s="172" t="str">
        <f t="shared" si="382"/>
        <v/>
      </c>
      <c r="QN95" s="172">
        <f t="shared" si="383"/>
        <v>61.917808219178085</v>
      </c>
      <c r="QO95" s="172" t="str">
        <f t="shared" si="384"/>
        <v/>
      </c>
      <c r="QP95" s="172" t="str">
        <f t="shared" si="385"/>
        <v/>
      </c>
      <c r="QQ95" s="172" t="str">
        <f t="shared" si="386"/>
        <v/>
      </c>
      <c r="QR95" s="172" t="str">
        <f t="shared" si="387"/>
        <v/>
      </c>
      <c r="QS95" s="172" t="str">
        <f t="shared" si="388"/>
        <v/>
      </c>
      <c r="QT95" s="172" t="str">
        <f t="shared" si="389"/>
        <v/>
      </c>
      <c r="QU95" s="172" t="str">
        <f t="shared" si="390"/>
        <v/>
      </c>
      <c r="QV95" s="172" t="str">
        <f t="shared" si="391"/>
        <v/>
      </c>
      <c r="QW95" s="172" t="str">
        <f t="shared" si="392"/>
        <v/>
      </c>
      <c r="QX95" s="172" t="str">
        <f t="shared" si="393"/>
        <v/>
      </c>
      <c r="QY95" s="172" t="str">
        <f t="shared" si="394"/>
        <v/>
      </c>
      <c r="QZ95" s="172" t="str">
        <f t="shared" si="395"/>
        <v/>
      </c>
      <c r="RA95" s="172" t="str">
        <f t="shared" si="396"/>
        <v/>
      </c>
      <c r="RB95" s="172" t="str">
        <f t="shared" si="397"/>
        <v/>
      </c>
      <c r="RC95" s="172" t="str">
        <f t="shared" si="398"/>
        <v/>
      </c>
      <c r="RD95" s="172">
        <f t="shared" si="399"/>
        <v>100</v>
      </c>
      <c r="RE95" s="172" t="str">
        <f t="shared" si="400"/>
        <v/>
      </c>
      <c r="RF95" s="172" t="str">
        <f t="shared" si="401"/>
        <v/>
      </c>
      <c r="RG95" s="172" t="str">
        <f t="shared" si="402"/>
        <v/>
      </c>
      <c r="RH95" s="172" t="str">
        <f t="shared" si="403"/>
        <v/>
      </c>
      <c r="RI95" s="172" t="str">
        <f t="shared" si="404"/>
        <v/>
      </c>
      <c r="RJ95" s="172" t="str">
        <f t="shared" si="405"/>
        <v/>
      </c>
      <c r="RK95" s="172" t="str">
        <f t="shared" si="406"/>
        <v/>
      </c>
      <c r="RL95" s="172" t="str">
        <f t="shared" si="407"/>
        <v/>
      </c>
      <c r="RM95" s="172" t="str">
        <f t="shared" si="408"/>
        <v/>
      </c>
      <c r="RN95" s="172" t="str">
        <f t="shared" si="409"/>
        <v/>
      </c>
      <c r="RO95" s="172" t="str">
        <f t="shared" si="410"/>
        <v/>
      </c>
      <c r="RP95" s="172" t="str">
        <f t="shared" si="411"/>
        <v/>
      </c>
      <c r="RQ95" s="173">
        <f t="shared" si="412"/>
        <v>100</v>
      </c>
      <c r="RR95" s="21" t="str">
        <f t="shared" si="413"/>
        <v/>
      </c>
      <c r="RS95" s="21" t="str">
        <f t="shared" si="414"/>
        <v/>
      </c>
      <c r="RT95" s="21" t="str">
        <f t="shared" si="415"/>
        <v/>
      </c>
      <c r="RU95" s="21" t="str">
        <f t="shared" si="416"/>
        <v>KAIKA</v>
      </c>
      <c r="RV95" s="21" t="str">
        <f t="shared" si="417"/>
        <v/>
      </c>
      <c r="RW95" s="21" t="str">
        <f t="shared" si="418"/>
        <v/>
      </c>
      <c r="RX95" s="174" t="str">
        <f t="shared" si="419"/>
        <v>KAIKA</v>
      </c>
      <c r="RY95" s="175" t="str">
        <f t="shared" si="420"/>
        <v/>
      </c>
      <c r="RZ95" s="175" t="str">
        <f t="shared" si="421"/>
        <v/>
      </c>
      <c r="SA95" s="175" t="str">
        <f t="shared" si="422"/>
        <v/>
      </c>
      <c r="SB95" s="175">
        <f t="shared" si="423"/>
        <v>16184000</v>
      </c>
      <c r="SC95" s="175" t="str">
        <f t="shared" si="424"/>
        <v/>
      </c>
      <c r="SD95" s="175" t="str">
        <f t="shared" si="425"/>
        <v/>
      </c>
      <c r="SE95" s="175">
        <f t="shared" si="426"/>
        <v>16184000</v>
      </c>
      <c r="SF95" s="176"/>
    </row>
    <row r="96" spans="1:500" ht="14.25" hidden="1">
      <c r="A96" s="75">
        <v>86</v>
      </c>
      <c r="B96" s="83" t="s">
        <v>227</v>
      </c>
      <c r="C96" s="98" t="s">
        <v>277</v>
      </c>
      <c r="D96" s="84" t="s">
        <v>229</v>
      </c>
      <c r="E96" s="76" t="s">
        <v>278</v>
      </c>
      <c r="F96" s="90">
        <v>1</v>
      </c>
      <c r="G96" s="106">
        <v>2125012.75</v>
      </c>
      <c r="H96" s="112">
        <v>2118200</v>
      </c>
      <c r="I96" s="109" t="s">
        <v>369</v>
      </c>
      <c r="J96" s="109" t="s">
        <v>369</v>
      </c>
      <c r="K96" s="109" t="s">
        <v>369</v>
      </c>
      <c r="L96" s="109" t="s">
        <v>369</v>
      </c>
      <c r="M96" s="109" t="s">
        <v>369</v>
      </c>
      <c r="N96" s="110">
        <v>2123153.9700000002</v>
      </c>
      <c r="O96" s="109" t="s">
        <v>369</v>
      </c>
      <c r="P96" s="109" t="s">
        <v>369</v>
      </c>
      <c r="Q96" s="109" t="s">
        <v>369</v>
      </c>
      <c r="R96" s="109" t="s">
        <v>369</v>
      </c>
      <c r="S96" s="109" t="s">
        <v>369</v>
      </c>
      <c r="T96" s="109" t="s">
        <v>369</v>
      </c>
      <c r="U96" s="109" t="s">
        <v>369</v>
      </c>
      <c r="V96" s="109" t="s">
        <v>369</v>
      </c>
      <c r="W96" s="109" t="s">
        <v>369</v>
      </c>
      <c r="X96" s="109" t="s">
        <v>369</v>
      </c>
      <c r="Y96" s="109" t="s">
        <v>369</v>
      </c>
      <c r="Z96" s="109" t="s">
        <v>369</v>
      </c>
      <c r="AA96" s="109" t="s">
        <v>369</v>
      </c>
      <c r="AB96" s="109" t="s">
        <v>369</v>
      </c>
      <c r="AC96" s="109" t="s">
        <v>369</v>
      </c>
      <c r="AD96" s="109" t="s">
        <v>369</v>
      </c>
      <c r="AE96" s="109" t="s">
        <v>369</v>
      </c>
      <c r="AF96" s="109" t="s">
        <v>369</v>
      </c>
      <c r="AG96" s="109" t="s">
        <v>369</v>
      </c>
      <c r="AH96" s="109" t="s">
        <v>369</v>
      </c>
      <c r="AI96" s="109" t="s">
        <v>369</v>
      </c>
      <c r="AJ96" s="109" t="s">
        <v>369</v>
      </c>
      <c r="AK96" s="109" t="s">
        <v>369</v>
      </c>
      <c r="AL96" s="109" t="s">
        <v>369</v>
      </c>
      <c r="AM96" s="109" t="s">
        <v>369</v>
      </c>
      <c r="AN96" s="109" t="s">
        <v>369</v>
      </c>
      <c r="AO96" s="109" t="s">
        <v>369</v>
      </c>
      <c r="AP96" s="109" t="s">
        <v>369</v>
      </c>
      <c r="AQ96" s="109" t="s">
        <v>369</v>
      </c>
      <c r="AR96" s="109" t="s">
        <v>369</v>
      </c>
      <c r="AS96" s="109" t="s">
        <v>369</v>
      </c>
      <c r="AT96" s="109" t="s">
        <v>369</v>
      </c>
      <c r="AU96" s="144"/>
      <c r="AV96" s="130" t="s">
        <v>111</v>
      </c>
      <c r="AW96" s="130" t="s">
        <v>111</v>
      </c>
      <c r="AX96" s="130" t="s">
        <v>111</v>
      </c>
      <c r="AY96" s="130" t="s">
        <v>111</v>
      </c>
      <c r="AZ96" s="130" t="s">
        <v>111</v>
      </c>
      <c r="BA96" s="130" t="s">
        <v>111</v>
      </c>
      <c r="BB96" s="130" t="s">
        <v>111</v>
      </c>
      <c r="BC96" s="130" t="s">
        <v>115</v>
      </c>
      <c r="BD96" s="130" t="s">
        <v>111</v>
      </c>
      <c r="BE96" s="130" t="s">
        <v>111</v>
      </c>
      <c r="BF96" s="130" t="s">
        <v>111</v>
      </c>
      <c r="BG96" s="130" t="s">
        <v>111</v>
      </c>
      <c r="BH96" s="130" t="s">
        <v>115</v>
      </c>
      <c r="BI96" s="130" t="s">
        <v>111</v>
      </c>
      <c r="BJ96" s="130" t="s">
        <v>111</v>
      </c>
      <c r="BK96" s="130" t="s">
        <v>111</v>
      </c>
      <c r="BL96" s="130" t="s">
        <v>115</v>
      </c>
      <c r="BM96" s="130" t="s">
        <v>115</v>
      </c>
      <c r="BN96" s="130" t="s">
        <v>111</v>
      </c>
      <c r="BO96" s="130" t="s">
        <v>115</v>
      </c>
      <c r="BP96" s="130" t="s">
        <v>111</v>
      </c>
      <c r="BQ96" s="130" t="s">
        <v>111</v>
      </c>
      <c r="BR96" s="130" t="s">
        <v>111</v>
      </c>
      <c r="BS96" s="130" t="s">
        <v>111</v>
      </c>
      <c r="BT96" s="130" t="s">
        <v>111</v>
      </c>
      <c r="BU96" s="130" t="s">
        <v>111</v>
      </c>
      <c r="BV96" s="130" t="s">
        <v>111</v>
      </c>
      <c r="BW96" s="130" t="s">
        <v>111</v>
      </c>
      <c r="BX96" s="130" t="s">
        <v>111</v>
      </c>
      <c r="BY96" s="130" t="s">
        <v>115</v>
      </c>
      <c r="BZ96" s="130" t="s">
        <v>111</v>
      </c>
      <c r="CA96" s="130" t="s">
        <v>111</v>
      </c>
      <c r="CB96" s="130" t="s">
        <v>111</v>
      </c>
      <c r="CC96" s="130" t="s">
        <v>111</v>
      </c>
      <c r="CD96" s="130" t="s">
        <v>111</v>
      </c>
      <c r="CE96" s="130" t="s">
        <v>111</v>
      </c>
      <c r="CF96" s="130" t="s">
        <v>111</v>
      </c>
      <c r="CG96" s="130" t="s">
        <v>111</v>
      </c>
      <c r="CH96" s="130" t="s">
        <v>111</v>
      </c>
      <c r="CI96" s="131" t="s">
        <v>111</v>
      </c>
      <c r="CJ96" s="131" t="s">
        <v>111</v>
      </c>
      <c r="CK96" s="131" t="s">
        <v>111</v>
      </c>
      <c r="CL96" s="131" t="s">
        <v>111</v>
      </c>
      <c r="CM96" s="131" t="s">
        <v>111</v>
      </c>
      <c r="CN96" s="131" t="s">
        <v>111</v>
      </c>
      <c r="CO96" s="131" t="s">
        <v>111</v>
      </c>
      <c r="CP96" s="131" t="s">
        <v>111</v>
      </c>
      <c r="CQ96" s="131" t="s">
        <v>111</v>
      </c>
      <c r="CR96" s="131" t="s">
        <v>111</v>
      </c>
      <c r="CS96" s="131" t="s">
        <v>111</v>
      </c>
      <c r="CT96" s="131" t="s">
        <v>111</v>
      </c>
      <c r="CU96" s="131" t="s">
        <v>115</v>
      </c>
      <c r="CV96" s="131" t="s">
        <v>111</v>
      </c>
      <c r="CW96" s="131" t="s">
        <v>111</v>
      </c>
      <c r="CX96" s="131" t="s">
        <v>111</v>
      </c>
      <c r="CY96" s="131" t="s">
        <v>111</v>
      </c>
      <c r="CZ96" s="131" t="s">
        <v>111</v>
      </c>
      <c r="DA96" s="131" t="s">
        <v>111</v>
      </c>
      <c r="DB96" s="131" t="s">
        <v>111</v>
      </c>
      <c r="DC96" s="131" t="s">
        <v>111</v>
      </c>
      <c r="DD96" s="131" t="s">
        <v>111</v>
      </c>
      <c r="DE96" s="131" t="s">
        <v>111</v>
      </c>
      <c r="DF96" s="131" t="s">
        <v>111</v>
      </c>
      <c r="DG96" s="131" t="s">
        <v>115</v>
      </c>
      <c r="DH96" s="131" t="s">
        <v>111</v>
      </c>
      <c r="DI96" s="131" t="s">
        <v>111</v>
      </c>
      <c r="DJ96" s="131" t="s">
        <v>115</v>
      </c>
      <c r="DK96" s="131" t="s">
        <v>111</v>
      </c>
      <c r="DL96" s="131" t="s">
        <v>111</v>
      </c>
      <c r="DM96" s="131" t="s">
        <v>111</v>
      </c>
      <c r="DN96" s="131" t="s">
        <v>111</v>
      </c>
      <c r="DO96" s="131" t="s">
        <v>111</v>
      </c>
      <c r="DP96" s="131" t="s">
        <v>111</v>
      </c>
      <c r="DQ96" s="131" t="s">
        <v>111</v>
      </c>
      <c r="DR96" s="131" t="s">
        <v>111</v>
      </c>
      <c r="DS96" s="131" t="s">
        <v>111</v>
      </c>
      <c r="DT96" s="131" t="s">
        <v>111</v>
      </c>
      <c r="DU96" s="131" t="s">
        <v>111</v>
      </c>
      <c r="DV96" s="132" t="s">
        <v>111</v>
      </c>
      <c r="DW96" s="132" t="s">
        <v>111</v>
      </c>
      <c r="DX96" s="132" t="s">
        <v>111</v>
      </c>
      <c r="DY96" s="132" t="s">
        <v>111</v>
      </c>
      <c r="DZ96" s="132" t="s">
        <v>111</v>
      </c>
      <c r="EA96" s="132" t="s">
        <v>111</v>
      </c>
      <c r="EB96" s="132" t="s">
        <v>111</v>
      </c>
      <c r="EC96" s="132" t="s">
        <v>111</v>
      </c>
      <c r="ED96" s="132" t="s">
        <v>111</v>
      </c>
      <c r="EE96" s="132" t="s">
        <v>111</v>
      </c>
      <c r="EF96" s="132" t="s">
        <v>111</v>
      </c>
      <c r="EG96" s="132" t="s">
        <v>111</v>
      </c>
      <c r="EH96" s="132" t="s">
        <v>111</v>
      </c>
      <c r="EI96" s="132" t="s">
        <v>111</v>
      </c>
      <c r="EJ96" s="132" t="s">
        <v>111</v>
      </c>
      <c r="EK96" s="132" t="s">
        <v>111</v>
      </c>
      <c r="EL96" s="132" t="s">
        <v>111</v>
      </c>
      <c r="EM96" s="132" t="s">
        <v>111</v>
      </c>
      <c r="EN96" s="132" t="s">
        <v>111</v>
      </c>
      <c r="EO96" s="132" t="s">
        <v>111</v>
      </c>
      <c r="EP96" s="132" t="s">
        <v>111</v>
      </c>
      <c r="EQ96" s="132" t="s">
        <v>111</v>
      </c>
      <c r="ER96" s="132" t="s">
        <v>111</v>
      </c>
      <c r="ES96" s="132" t="s">
        <v>111</v>
      </c>
      <c r="ET96" s="132" t="s">
        <v>115</v>
      </c>
      <c r="EU96" s="132" t="s">
        <v>111</v>
      </c>
      <c r="EV96" s="132" t="s">
        <v>111</v>
      </c>
      <c r="EW96" s="132" t="s">
        <v>111</v>
      </c>
      <c r="EX96" s="132" t="s">
        <v>111</v>
      </c>
      <c r="EY96" s="132" t="s">
        <v>115</v>
      </c>
      <c r="EZ96" s="132" t="s">
        <v>111</v>
      </c>
      <c r="FA96" s="132" t="s">
        <v>111</v>
      </c>
      <c r="FB96" s="132" t="s">
        <v>111</v>
      </c>
      <c r="FC96" s="132" t="s">
        <v>111</v>
      </c>
      <c r="FD96" s="132" t="s">
        <v>111</v>
      </c>
      <c r="FE96" s="132" t="s">
        <v>111</v>
      </c>
      <c r="FF96" s="132" t="s">
        <v>111</v>
      </c>
      <c r="FG96" s="132" t="s">
        <v>111</v>
      </c>
      <c r="FH96" s="132" t="s">
        <v>111</v>
      </c>
      <c r="FI96" s="136"/>
      <c r="FJ96" s="138" t="str">
        <f t="shared" si="216"/>
        <v>CUMPLE</v>
      </c>
      <c r="FK96" s="138" t="str">
        <f t="shared" si="217"/>
        <v>CUMPLE</v>
      </c>
      <c r="FL96" s="138" t="str">
        <f t="shared" si="218"/>
        <v>CUMPLE</v>
      </c>
      <c r="FM96" s="138" t="str">
        <f t="shared" si="219"/>
        <v>CUMPLE</v>
      </c>
      <c r="FN96" s="138" t="str">
        <f t="shared" si="220"/>
        <v>CUMPLE</v>
      </c>
      <c r="FO96" s="138" t="str">
        <f t="shared" si="221"/>
        <v>CUMPLE</v>
      </c>
      <c r="FP96" s="138" t="str">
        <f t="shared" si="222"/>
        <v>CUMPLE</v>
      </c>
      <c r="FQ96" s="138" t="str">
        <f t="shared" si="223"/>
        <v>NO CUMPLE</v>
      </c>
      <c r="FR96" s="138" t="str">
        <f t="shared" si="224"/>
        <v>CUMPLE</v>
      </c>
      <c r="FS96" s="138" t="str">
        <f t="shared" si="225"/>
        <v>CUMPLE</v>
      </c>
      <c r="FT96" s="138" t="str">
        <f t="shared" si="226"/>
        <v>CUMPLE</v>
      </c>
      <c r="FU96" s="138" t="str">
        <f t="shared" si="227"/>
        <v>CUMPLE</v>
      </c>
      <c r="FV96" s="138" t="str">
        <f t="shared" si="228"/>
        <v>NO CUMPLE</v>
      </c>
      <c r="FW96" s="138" t="str">
        <f t="shared" si="229"/>
        <v>CUMPLE</v>
      </c>
      <c r="FX96" s="138" t="str">
        <f t="shared" si="230"/>
        <v>CUMPLE</v>
      </c>
      <c r="FY96" s="138" t="str">
        <f t="shared" si="231"/>
        <v>CUMPLE</v>
      </c>
      <c r="FZ96" s="138" t="str">
        <f t="shared" si="232"/>
        <v>NO CUMPLE</v>
      </c>
      <c r="GA96" s="138" t="str">
        <f t="shared" si="233"/>
        <v>NO CUMPLE</v>
      </c>
      <c r="GB96" s="138" t="str">
        <f t="shared" si="234"/>
        <v>CUMPLE</v>
      </c>
      <c r="GC96" s="138" t="str">
        <f t="shared" si="235"/>
        <v>NO CUMPLE</v>
      </c>
      <c r="GD96" s="138" t="str">
        <f t="shared" si="236"/>
        <v>CUMPLE</v>
      </c>
      <c r="GE96" s="138" t="str">
        <f t="shared" si="237"/>
        <v>CUMPLE</v>
      </c>
      <c r="GF96" s="138" t="str">
        <f t="shared" si="238"/>
        <v>CUMPLE</v>
      </c>
      <c r="GG96" s="138" t="str">
        <f t="shared" si="239"/>
        <v>CUMPLE</v>
      </c>
      <c r="GH96" s="138" t="str">
        <f t="shared" si="240"/>
        <v>NO CUMPLE</v>
      </c>
      <c r="GI96" s="138" t="str">
        <f t="shared" si="241"/>
        <v>CUMPLE</v>
      </c>
      <c r="GJ96" s="138" t="str">
        <f t="shared" si="242"/>
        <v>CUMPLE</v>
      </c>
      <c r="GK96" s="138" t="str">
        <f t="shared" si="243"/>
        <v>NO CUMPLE</v>
      </c>
      <c r="GL96" s="138" t="str">
        <f t="shared" si="244"/>
        <v>CUMPLE</v>
      </c>
      <c r="GM96" s="138" t="str">
        <f t="shared" si="245"/>
        <v>NO CUMPLE</v>
      </c>
      <c r="GN96" s="138" t="str">
        <f t="shared" si="246"/>
        <v>CUMPLE</v>
      </c>
      <c r="GO96" s="138" t="str">
        <f t="shared" si="247"/>
        <v>CUMPLE</v>
      </c>
      <c r="GP96" s="138" t="str">
        <f t="shared" si="248"/>
        <v>CUMPLE</v>
      </c>
      <c r="GQ96" s="138" t="str">
        <f t="shared" si="249"/>
        <v>CUMPLE</v>
      </c>
      <c r="GR96" s="138" t="str">
        <f t="shared" si="250"/>
        <v>CUMPLE</v>
      </c>
      <c r="GS96" s="138" t="str">
        <f t="shared" si="251"/>
        <v>CUMPLE</v>
      </c>
      <c r="GT96" s="138" t="str">
        <f t="shared" si="252"/>
        <v>CUMPLE</v>
      </c>
      <c r="GU96" s="138" t="str">
        <f t="shared" si="253"/>
        <v>CUMPLE</v>
      </c>
      <c r="GV96" s="138" t="str">
        <f t="shared" si="254"/>
        <v>CUMPLE</v>
      </c>
      <c r="GW96" s="141"/>
      <c r="GX96" s="124" t="s">
        <v>115</v>
      </c>
      <c r="GY96" s="124" t="s">
        <v>369</v>
      </c>
      <c r="GZ96" s="124" t="s">
        <v>369</v>
      </c>
      <c r="HA96" s="124" t="s">
        <v>369</v>
      </c>
      <c r="HB96" s="124" t="s">
        <v>369</v>
      </c>
      <c r="HC96" s="124" t="s">
        <v>369</v>
      </c>
      <c r="HD96" s="124" t="s">
        <v>111</v>
      </c>
      <c r="HE96" s="124" t="s">
        <v>369</v>
      </c>
      <c r="HF96" s="124" t="s">
        <v>369</v>
      </c>
      <c r="HG96" s="124" t="s">
        <v>369</v>
      </c>
      <c r="HH96" s="124" t="s">
        <v>369</v>
      </c>
      <c r="HI96" s="124" t="s">
        <v>369</v>
      </c>
      <c r="HJ96" s="124" t="s">
        <v>369</v>
      </c>
      <c r="HK96" s="124" t="s">
        <v>369</v>
      </c>
      <c r="HL96" s="124" t="s">
        <v>369</v>
      </c>
      <c r="HM96" s="124" t="s">
        <v>369</v>
      </c>
      <c r="HN96" s="124" t="s">
        <v>369</v>
      </c>
      <c r="HO96" s="124" t="s">
        <v>369</v>
      </c>
      <c r="HP96" s="124" t="s">
        <v>369</v>
      </c>
      <c r="HQ96" s="124" t="s">
        <v>369</v>
      </c>
      <c r="HR96" s="124" t="s">
        <v>369</v>
      </c>
      <c r="HS96" s="124" t="s">
        <v>369</v>
      </c>
      <c r="HT96" s="124" t="s">
        <v>369</v>
      </c>
      <c r="HU96" s="124" t="s">
        <v>369</v>
      </c>
      <c r="HV96" s="124" t="s">
        <v>369</v>
      </c>
      <c r="HW96" s="124" t="s">
        <v>369</v>
      </c>
      <c r="HX96" s="124" t="s">
        <v>369</v>
      </c>
      <c r="HY96" s="124" t="s">
        <v>369</v>
      </c>
      <c r="HZ96" s="124" t="s">
        <v>369</v>
      </c>
      <c r="IA96" s="124" t="s">
        <v>369</v>
      </c>
      <c r="IB96" s="124" t="s">
        <v>369</v>
      </c>
      <c r="IC96" s="124" t="s">
        <v>369</v>
      </c>
      <c r="ID96" s="124" t="s">
        <v>369</v>
      </c>
      <c r="IE96" s="124" t="s">
        <v>369</v>
      </c>
      <c r="IF96" s="124" t="s">
        <v>369</v>
      </c>
      <c r="IG96" s="124" t="s">
        <v>369</v>
      </c>
      <c r="IH96" s="124" t="s">
        <v>369</v>
      </c>
      <c r="II96" s="124" t="s">
        <v>369</v>
      </c>
      <c r="IJ96" s="124" t="s">
        <v>369</v>
      </c>
      <c r="IK96" s="142"/>
      <c r="IL96" s="159" t="s">
        <v>111</v>
      </c>
      <c r="IM96" s="154" t="s">
        <v>369</v>
      </c>
      <c r="IN96" s="154" t="s">
        <v>369</v>
      </c>
      <c r="IO96" s="154" t="s">
        <v>369</v>
      </c>
      <c r="IP96" s="154" t="s">
        <v>369</v>
      </c>
      <c r="IQ96" s="154" t="s">
        <v>369</v>
      </c>
      <c r="IR96" s="159" t="s">
        <v>111</v>
      </c>
      <c r="IS96" s="154" t="s">
        <v>369</v>
      </c>
      <c r="IT96" s="154" t="s">
        <v>369</v>
      </c>
      <c r="IU96" s="154" t="s">
        <v>369</v>
      </c>
      <c r="IV96" s="154" t="s">
        <v>369</v>
      </c>
      <c r="IW96" s="154" t="s">
        <v>369</v>
      </c>
      <c r="IX96" s="154" t="s">
        <v>369</v>
      </c>
      <c r="IY96" s="154" t="s">
        <v>369</v>
      </c>
      <c r="IZ96" s="154" t="s">
        <v>369</v>
      </c>
      <c r="JA96" s="154" t="s">
        <v>369</v>
      </c>
      <c r="JB96" s="154" t="s">
        <v>369</v>
      </c>
      <c r="JC96" s="154" t="s">
        <v>369</v>
      </c>
      <c r="JD96" s="154" t="s">
        <v>369</v>
      </c>
      <c r="JE96" s="154" t="s">
        <v>369</v>
      </c>
      <c r="JF96" s="154" t="s">
        <v>369</v>
      </c>
      <c r="JG96" s="154" t="s">
        <v>369</v>
      </c>
      <c r="JH96" s="154" t="s">
        <v>369</v>
      </c>
      <c r="JI96" s="154" t="s">
        <v>369</v>
      </c>
      <c r="JJ96" s="154" t="s">
        <v>369</v>
      </c>
      <c r="JK96" s="154" t="s">
        <v>369</v>
      </c>
      <c r="JL96" s="154" t="s">
        <v>369</v>
      </c>
      <c r="JM96" s="154" t="s">
        <v>369</v>
      </c>
      <c r="JN96" s="154" t="s">
        <v>369</v>
      </c>
      <c r="JO96" s="154" t="s">
        <v>369</v>
      </c>
      <c r="JP96" s="154" t="s">
        <v>369</v>
      </c>
      <c r="JQ96" s="154" t="s">
        <v>369</v>
      </c>
      <c r="JR96" s="154" t="s">
        <v>369</v>
      </c>
      <c r="JS96" s="154" t="s">
        <v>369</v>
      </c>
      <c r="JT96" s="154" t="s">
        <v>369</v>
      </c>
      <c r="JU96" s="154" t="s">
        <v>369</v>
      </c>
      <c r="JV96" s="154" t="s">
        <v>369</v>
      </c>
      <c r="JW96" s="154" t="s">
        <v>369</v>
      </c>
      <c r="JX96" s="154" t="s">
        <v>369</v>
      </c>
      <c r="JY96" s="164"/>
      <c r="JZ96" s="166" t="str">
        <f t="shared" si="255"/>
        <v/>
      </c>
      <c r="KA96" s="166" t="str">
        <f t="shared" si="256"/>
        <v/>
      </c>
      <c r="KB96" s="166" t="str">
        <f t="shared" si="257"/>
        <v/>
      </c>
      <c r="KC96" s="166" t="str">
        <f t="shared" si="258"/>
        <v/>
      </c>
      <c r="KD96" s="166" t="str">
        <f t="shared" si="259"/>
        <v/>
      </c>
      <c r="KE96" s="166" t="str">
        <f t="shared" si="260"/>
        <v/>
      </c>
      <c r="KF96" s="166">
        <f t="shared" si="261"/>
        <v>2123153.9700000002</v>
      </c>
      <c r="KG96" s="166" t="str">
        <f t="shared" si="262"/>
        <v/>
      </c>
      <c r="KH96" s="166" t="str">
        <f t="shared" si="263"/>
        <v/>
      </c>
      <c r="KI96" s="166" t="str">
        <f t="shared" si="264"/>
        <v/>
      </c>
      <c r="KJ96" s="166" t="str">
        <f t="shared" si="265"/>
        <v/>
      </c>
      <c r="KK96" s="166" t="str">
        <f t="shared" si="266"/>
        <v/>
      </c>
      <c r="KL96" s="166" t="str">
        <f t="shared" si="267"/>
        <v/>
      </c>
      <c r="KM96" s="166" t="str">
        <f t="shared" si="268"/>
        <v/>
      </c>
      <c r="KN96" s="166" t="str">
        <f t="shared" si="269"/>
        <v/>
      </c>
      <c r="KO96" s="166" t="str">
        <f t="shared" si="270"/>
        <v/>
      </c>
      <c r="KP96" s="166" t="str">
        <f t="shared" si="271"/>
        <v/>
      </c>
      <c r="KQ96" s="166" t="str">
        <f t="shared" si="272"/>
        <v/>
      </c>
      <c r="KR96" s="166" t="str">
        <f t="shared" si="273"/>
        <v/>
      </c>
      <c r="KS96" s="166" t="str">
        <f t="shared" si="274"/>
        <v/>
      </c>
      <c r="KT96" s="166" t="str">
        <f t="shared" si="275"/>
        <v/>
      </c>
      <c r="KU96" s="166" t="str">
        <f t="shared" si="276"/>
        <v/>
      </c>
      <c r="KV96" s="166" t="str">
        <f t="shared" si="277"/>
        <v/>
      </c>
      <c r="KW96" s="166" t="str">
        <f t="shared" si="278"/>
        <v/>
      </c>
      <c r="KX96" s="166" t="str">
        <f t="shared" si="279"/>
        <v/>
      </c>
      <c r="KY96" s="166" t="str">
        <f t="shared" si="280"/>
        <v/>
      </c>
      <c r="KZ96" s="166" t="str">
        <f t="shared" si="281"/>
        <v/>
      </c>
      <c r="LA96" s="166" t="str">
        <f t="shared" si="282"/>
        <v/>
      </c>
      <c r="LB96" s="166" t="str">
        <f t="shared" si="283"/>
        <v/>
      </c>
      <c r="LC96" s="166" t="str">
        <f t="shared" si="284"/>
        <v/>
      </c>
      <c r="LD96" s="166" t="str">
        <f t="shared" si="285"/>
        <v/>
      </c>
      <c r="LE96" s="166" t="str">
        <f t="shared" si="286"/>
        <v/>
      </c>
      <c r="LF96" s="166" t="str">
        <f t="shared" si="287"/>
        <v/>
      </c>
      <c r="LG96" s="166" t="str">
        <f t="shared" si="288"/>
        <v/>
      </c>
      <c r="LH96" s="166" t="str">
        <f t="shared" si="289"/>
        <v/>
      </c>
      <c r="LI96" s="166" t="str">
        <f t="shared" si="290"/>
        <v/>
      </c>
      <c r="LJ96" s="166" t="str">
        <f t="shared" si="291"/>
        <v/>
      </c>
      <c r="LK96" s="166" t="str">
        <f t="shared" si="292"/>
        <v/>
      </c>
      <c r="LL96" s="166" t="str">
        <f t="shared" si="293"/>
        <v/>
      </c>
      <c r="LM96" s="168">
        <f t="shared" si="294"/>
        <v>2123153.9700000002</v>
      </c>
      <c r="LN96" s="115">
        <v>24</v>
      </c>
      <c r="LO96" s="115"/>
      <c r="LP96" s="115"/>
      <c r="LQ96" s="115"/>
      <c r="LR96" s="115"/>
      <c r="LS96" s="115"/>
      <c r="LT96" s="115">
        <v>36</v>
      </c>
      <c r="LU96" s="115"/>
      <c r="LV96" s="115"/>
      <c r="LW96" s="115"/>
      <c r="LX96" s="115"/>
      <c r="LY96" s="115"/>
      <c r="LZ96" s="115"/>
      <c r="MA96" s="115"/>
      <c r="MB96" s="115"/>
      <c r="MC96" s="115"/>
      <c r="MD96" s="115"/>
      <c r="ME96" s="115"/>
      <c r="MF96" s="115"/>
      <c r="MG96" s="115"/>
      <c r="MH96" s="115"/>
      <c r="MI96" s="115"/>
      <c r="MJ96" s="115"/>
      <c r="MK96" s="115"/>
      <c r="ML96" s="115"/>
      <c r="MM96" s="115"/>
      <c r="MN96" s="115"/>
      <c r="MO96" s="115"/>
      <c r="MP96" s="115"/>
      <c r="MQ96" s="115"/>
      <c r="MR96" s="115"/>
      <c r="MS96" s="115"/>
      <c r="MT96" s="115"/>
      <c r="MU96" s="115"/>
      <c r="MV96" s="115"/>
      <c r="MW96" s="115"/>
      <c r="MX96" s="115"/>
      <c r="MY96" s="115"/>
      <c r="MZ96" s="115"/>
      <c r="NA96" s="142"/>
      <c r="NB96" s="115">
        <f t="shared" si="295"/>
        <v>0</v>
      </c>
      <c r="NC96" s="115">
        <f t="shared" si="296"/>
        <v>0</v>
      </c>
      <c r="ND96" s="115">
        <f t="shared" si="297"/>
        <v>0</v>
      </c>
      <c r="NE96" s="115">
        <f t="shared" si="298"/>
        <v>0</v>
      </c>
      <c r="NF96" s="115">
        <f t="shared" si="299"/>
        <v>0</v>
      </c>
      <c r="NG96" s="115">
        <f t="shared" si="300"/>
        <v>0</v>
      </c>
      <c r="NH96" s="115">
        <f t="shared" si="301"/>
        <v>20</v>
      </c>
      <c r="NI96" s="115">
        <f t="shared" si="302"/>
        <v>0</v>
      </c>
      <c r="NJ96" s="115">
        <f t="shared" si="303"/>
        <v>0</v>
      </c>
      <c r="NK96" s="115">
        <f t="shared" si="304"/>
        <v>0</v>
      </c>
      <c r="NL96" s="115">
        <f t="shared" si="305"/>
        <v>0</v>
      </c>
      <c r="NM96" s="115">
        <f t="shared" si="306"/>
        <v>0</v>
      </c>
      <c r="NN96" s="115">
        <f t="shared" si="307"/>
        <v>0</v>
      </c>
      <c r="NO96" s="115">
        <f t="shared" si="308"/>
        <v>0</v>
      </c>
      <c r="NP96" s="115">
        <f t="shared" si="309"/>
        <v>0</v>
      </c>
      <c r="NQ96" s="115">
        <f t="shared" si="310"/>
        <v>0</v>
      </c>
      <c r="NR96" s="115">
        <f t="shared" si="311"/>
        <v>0</v>
      </c>
      <c r="NS96" s="115">
        <f t="shared" si="312"/>
        <v>0</v>
      </c>
      <c r="NT96" s="115">
        <f t="shared" si="313"/>
        <v>0</v>
      </c>
      <c r="NU96" s="115">
        <f t="shared" si="314"/>
        <v>0</v>
      </c>
      <c r="NV96" s="115">
        <f t="shared" si="315"/>
        <v>0</v>
      </c>
      <c r="NW96" s="115">
        <f t="shared" si="316"/>
        <v>0</v>
      </c>
      <c r="NX96" s="115">
        <f t="shared" si="317"/>
        <v>0</v>
      </c>
      <c r="NY96" s="115">
        <f t="shared" si="318"/>
        <v>0</v>
      </c>
      <c r="NZ96" s="115">
        <f t="shared" si="319"/>
        <v>0</v>
      </c>
      <c r="OA96" s="115">
        <f t="shared" si="320"/>
        <v>0</v>
      </c>
      <c r="OB96" s="115">
        <f t="shared" si="321"/>
        <v>0</v>
      </c>
      <c r="OC96" s="115">
        <f t="shared" si="322"/>
        <v>0</v>
      </c>
      <c r="OD96" s="115">
        <f t="shared" si="323"/>
        <v>0</v>
      </c>
      <c r="OE96" s="115">
        <f t="shared" si="324"/>
        <v>0</v>
      </c>
      <c r="OF96" s="115">
        <f t="shared" si="325"/>
        <v>0</v>
      </c>
      <c r="OG96" s="115">
        <f t="shared" si="326"/>
        <v>0</v>
      </c>
      <c r="OH96" s="115">
        <f t="shared" si="327"/>
        <v>0</v>
      </c>
      <c r="OI96" s="115">
        <f t="shared" si="328"/>
        <v>0</v>
      </c>
      <c r="OJ96" s="115">
        <f t="shared" si="329"/>
        <v>0</v>
      </c>
      <c r="OK96" s="115">
        <f t="shared" si="330"/>
        <v>0</v>
      </c>
      <c r="OL96" s="115">
        <f t="shared" si="331"/>
        <v>0</v>
      </c>
      <c r="OM96" s="115">
        <f t="shared" si="332"/>
        <v>0</v>
      </c>
      <c r="ON96" s="115">
        <f t="shared" si="333"/>
        <v>0</v>
      </c>
      <c r="OO96" s="142"/>
      <c r="OP96" s="170" t="str">
        <f t="shared" si="334"/>
        <v/>
      </c>
      <c r="OQ96" s="170" t="str">
        <f t="shared" si="335"/>
        <v/>
      </c>
      <c r="OR96" s="170" t="str">
        <f t="shared" si="336"/>
        <v/>
      </c>
      <c r="OS96" s="170" t="str">
        <f t="shared" si="337"/>
        <v/>
      </c>
      <c r="OT96" s="170" t="str">
        <f t="shared" si="338"/>
        <v/>
      </c>
      <c r="OU96" s="170" t="str">
        <f t="shared" si="339"/>
        <v/>
      </c>
      <c r="OV96" s="170">
        <f t="shared" si="340"/>
        <v>45</v>
      </c>
      <c r="OW96" s="170" t="str">
        <f t="shared" si="341"/>
        <v/>
      </c>
      <c r="OX96" s="170" t="str">
        <f t="shared" si="342"/>
        <v/>
      </c>
      <c r="OY96" s="170" t="str">
        <f t="shared" si="343"/>
        <v/>
      </c>
      <c r="OZ96" s="170" t="str">
        <f t="shared" si="344"/>
        <v/>
      </c>
      <c r="PA96" s="170" t="str">
        <f t="shared" si="345"/>
        <v/>
      </c>
      <c r="PB96" s="170" t="str">
        <f t="shared" si="346"/>
        <v/>
      </c>
      <c r="PC96" s="170" t="str">
        <f t="shared" si="347"/>
        <v/>
      </c>
      <c r="PD96" s="170" t="str">
        <f t="shared" si="348"/>
        <v/>
      </c>
      <c r="PE96" s="170" t="str">
        <f t="shared" si="349"/>
        <v/>
      </c>
      <c r="PF96" s="170" t="str">
        <f t="shared" si="350"/>
        <v/>
      </c>
      <c r="PG96" s="170" t="str">
        <f t="shared" si="351"/>
        <v/>
      </c>
      <c r="PH96" s="170" t="str">
        <f t="shared" si="352"/>
        <v/>
      </c>
      <c r="PI96" s="170" t="str">
        <f t="shared" si="353"/>
        <v/>
      </c>
      <c r="PJ96" s="170" t="str">
        <f t="shared" si="354"/>
        <v/>
      </c>
      <c r="PK96" s="170" t="str">
        <f t="shared" si="355"/>
        <v/>
      </c>
      <c r="PL96" s="170" t="str">
        <f t="shared" si="356"/>
        <v/>
      </c>
      <c r="PM96" s="170" t="str">
        <f t="shared" si="357"/>
        <v/>
      </c>
      <c r="PN96" s="170" t="str">
        <f t="shared" si="358"/>
        <v/>
      </c>
      <c r="PO96" s="170" t="str">
        <f t="shared" si="359"/>
        <v/>
      </c>
      <c r="PP96" s="170" t="str">
        <f t="shared" si="360"/>
        <v/>
      </c>
      <c r="PQ96" s="170" t="str">
        <f t="shared" si="361"/>
        <v/>
      </c>
      <c r="PR96" s="170" t="str">
        <f t="shared" si="362"/>
        <v/>
      </c>
      <c r="PS96" s="170" t="str">
        <f t="shared" si="363"/>
        <v/>
      </c>
      <c r="PT96" s="170" t="str">
        <f t="shared" si="364"/>
        <v/>
      </c>
      <c r="PU96" s="170" t="str">
        <f t="shared" si="365"/>
        <v/>
      </c>
      <c r="PV96" s="170" t="str">
        <f t="shared" si="366"/>
        <v/>
      </c>
      <c r="PW96" s="170" t="str">
        <f t="shared" si="367"/>
        <v/>
      </c>
      <c r="PX96" s="170" t="str">
        <f t="shared" si="368"/>
        <v/>
      </c>
      <c r="PY96" s="170" t="str">
        <f t="shared" si="369"/>
        <v/>
      </c>
      <c r="PZ96" s="170" t="str">
        <f t="shared" si="370"/>
        <v/>
      </c>
      <c r="QA96" s="170" t="str">
        <f t="shared" si="371"/>
        <v/>
      </c>
      <c r="QB96" s="170" t="str">
        <f t="shared" si="372"/>
        <v/>
      </c>
      <c r="QC96" s="172"/>
      <c r="QD96" s="171" t="str">
        <f t="shared" si="373"/>
        <v/>
      </c>
      <c r="QE96" s="172" t="str">
        <f t="shared" si="374"/>
        <v/>
      </c>
      <c r="QF96" s="172" t="str">
        <f t="shared" si="375"/>
        <v/>
      </c>
      <c r="QG96" s="172" t="str">
        <f t="shared" si="376"/>
        <v/>
      </c>
      <c r="QH96" s="172" t="str">
        <f t="shared" si="377"/>
        <v/>
      </c>
      <c r="QI96" s="172" t="str">
        <f t="shared" si="378"/>
        <v/>
      </c>
      <c r="QJ96" s="172">
        <f t="shared" si="379"/>
        <v>65</v>
      </c>
      <c r="QK96" s="172" t="str">
        <f t="shared" si="380"/>
        <v/>
      </c>
      <c r="QL96" s="172" t="str">
        <f t="shared" si="381"/>
        <v/>
      </c>
      <c r="QM96" s="172" t="str">
        <f t="shared" si="382"/>
        <v/>
      </c>
      <c r="QN96" s="172" t="str">
        <f t="shared" si="383"/>
        <v/>
      </c>
      <c r="QO96" s="172" t="str">
        <f t="shared" si="384"/>
        <v/>
      </c>
      <c r="QP96" s="172" t="str">
        <f t="shared" si="385"/>
        <v/>
      </c>
      <c r="QQ96" s="172" t="str">
        <f t="shared" si="386"/>
        <v/>
      </c>
      <c r="QR96" s="172" t="str">
        <f t="shared" si="387"/>
        <v/>
      </c>
      <c r="QS96" s="172" t="str">
        <f t="shared" si="388"/>
        <v/>
      </c>
      <c r="QT96" s="172" t="str">
        <f t="shared" si="389"/>
        <v/>
      </c>
      <c r="QU96" s="172" t="str">
        <f t="shared" si="390"/>
        <v/>
      </c>
      <c r="QV96" s="172" t="str">
        <f t="shared" si="391"/>
        <v/>
      </c>
      <c r="QW96" s="172" t="str">
        <f t="shared" si="392"/>
        <v/>
      </c>
      <c r="QX96" s="172" t="str">
        <f t="shared" si="393"/>
        <v/>
      </c>
      <c r="QY96" s="172" t="str">
        <f t="shared" si="394"/>
        <v/>
      </c>
      <c r="QZ96" s="172" t="str">
        <f t="shared" si="395"/>
        <v/>
      </c>
      <c r="RA96" s="172" t="str">
        <f t="shared" si="396"/>
        <v/>
      </c>
      <c r="RB96" s="172" t="str">
        <f t="shared" si="397"/>
        <v/>
      </c>
      <c r="RC96" s="172" t="str">
        <f t="shared" si="398"/>
        <v/>
      </c>
      <c r="RD96" s="172" t="str">
        <f t="shared" si="399"/>
        <v/>
      </c>
      <c r="RE96" s="172" t="str">
        <f t="shared" si="400"/>
        <v/>
      </c>
      <c r="RF96" s="172" t="str">
        <f t="shared" si="401"/>
        <v/>
      </c>
      <c r="RG96" s="172" t="str">
        <f t="shared" si="402"/>
        <v/>
      </c>
      <c r="RH96" s="172" t="str">
        <f t="shared" si="403"/>
        <v/>
      </c>
      <c r="RI96" s="172" t="str">
        <f t="shared" si="404"/>
        <v/>
      </c>
      <c r="RJ96" s="172" t="str">
        <f t="shared" si="405"/>
        <v/>
      </c>
      <c r="RK96" s="172" t="str">
        <f t="shared" si="406"/>
        <v/>
      </c>
      <c r="RL96" s="172" t="str">
        <f t="shared" si="407"/>
        <v/>
      </c>
      <c r="RM96" s="172" t="str">
        <f t="shared" si="408"/>
        <v/>
      </c>
      <c r="RN96" s="172" t="str">
        <f t="shared" si="409"/>
        <v/>
      </c>
      <c r="RO96" s="172" t="str">
        <f t="shared" si="410"/>
        <v/>
      </c>
      <c r="RP96" s="172" t="str">
        <f t="shared" si="411"/>
        <v/>
      </c>
      <c r="RQ96" s="173">
        <f t="shared" si="412"/>
        <v>65</v>
      </c>
      <c r="RR96" s="21" t="str">
        <f t="shared" si="413"/>
        <v>AVANTIKA COLOMBIA SAS</v>
      </c>
      <c r="RS96" s="21" t="str">
        <f t="shared" si="414"/>
        <v/>
      </c>
      <c r="RT96" s="21" t="str">
        <f t="shared" si="415"/>
        <v/>
      </c>
      <c r="RU96" s="21" t="str">
        <f t="shared" si="416"/>
        <v/>
      </c>
      <c r="RV96" s="21" t="str">
        <f t="shared" si="417"/>
        <v/>
      </c>
      <c r="RW96" s="21" t="str">
        <f t="shared" si="418"/>
        <v/>
      </c>
      <c r="RX96" s="174" t="str">
        <f t="shared" si="419"/>
        <v>AVANTIKA COLOMBIA SAS</v>
      </c>
      <c r="RY96" s="175">
        <f t="shared" si="420"/>
        <v>2123153.9700000002</v>
      </c>
      <c r="RZ96" s="175" t="str">
        <f t="shared" si="421"/>
        <v/>
      </c>
      <c r="SA96" s="175" t="str">
        <f t="shared" si="422"/>
        <v/>
      </c>
      <c r="SB96" s="175" t="str">
        <f t="shared" si="423"/>
        <v/>
      </c>
      <c r="SC96" s="175" t="str">
        <f t="shared" si="424"/>
        <v/>
      </c>
      <c r="SD96" s="175" t="str">
        <f t="shared" si="425"/>
        <v/>
      </c>
      <c r="SE96" s="175">
        <f t="shared" si="426"/>
        <v>2123153.9700000002</v>
      </c>
      <c r="SF96" s="176"/>
    </row>
    <row r="97" spans="1:500" ht="14.25">
      <c r="A97" s="75">
        <v>87</v>
      </c>
      <c r="B97" s="83" t="s">
        <v>227</v>
      </c>
      <c r="C97" s="98" t="s">
        <v>277</v>
      </c>
      <c r="D97" s="84" t="s">
        <v>229</v>
      </c>
      <c r="E97" s="76" t="s">
        <v>279</v>
      </c>
      <c r="F97" s="90">
        <v>1</v>
      </c>
      <c r="G97" s="106">
        <v>7967526</v>
      </c>
      <c r="H97" s="109" t="s">
        <v>369</v>
      </c>
      <c r="I97" s="109" t="s">
        <v>369</v>
      </c>
      <c r="J97" s="109" t="s">
        <v>369</v>
      </c>
      <c r="K97" s="109" t="s">
        <v>369</v>
      </c>
      <c r="L97" s="109" t="s">
        <v>369</v>
      </c>
      <c r="M97" s="109" t="s">
        <v>369</v>
      </c>
      <c r="N97" s="109" t="s">
        <v>369</v>
      </c>
      <c r="O97" s="109" t="s">
        <v>369</v>
      </c>
      <c r="P97" s="109" t="s">
        <v>369</v>
      </c>
      <c r="Q97" s="109" t="s">
        <v>369</v>
      </c>
      <c r="R97" s="109" t="s">
        <v>369</v>
      </c>
      <c r="S97" s="109" t="s">
        <v>369</v>
      </c>
      <c r="T97" s="109" t="s">
        <v>369</v>
      </c>
      <c r="U97" s="109" t="s">
        <v>369</v>
      </c>
      <c r="V97" s="109" t="s">
        <v>369</v>
      </c>
      <c r="W97" s="109" t="s">
        <v>369</v>
      </c>
      <c r="X97" s="109" t="s">
        <v>369</v>
      </c>
      <c r="Y97" s="109" t="s">
        <v>369</v>
      </c>
      <c r="Z97" s="109" t="s">
        <v>369</v>
      </c>
      <c r="AA97" s="109" t="s">
        <v>369</v>
      </c>
      <c r="AB97" s="109" t="s">
        <v>369</v>
      </c>
      <c r="AC97" s="109" t="s">
        <v>369</v>
      </c>
      <c r="AD97" s="109" t="s">
        <v>369</v>
      </c>
      <c r="AE97" s="109" t="s">
        <v>369</v>
      </c>
      <c r="AF97" s="109" t="s">
        <v>369</v>
      </c>
      <c r="AG97" s="109" t="s">
        <v>369</v>
      </c>
      <c r="AH97" s="109" t="s">
        <v>369</v>
      </c>
      <c r="AI97" s="109" t="s">
        <v>369</v>
      </c>
      <c r="AJ97" s="109" t="s">
        <v>369</v>
      </c>
      <c r="AK97" s="109" t="s">
        <v>369</v>
      </c>
      <c r="AL97" s="109" t="s">
        <v>369</v>
      </c>
      <c r="AM97" s="109" t="s">
        <v>369</v>
      </c>
      <c r="AN97" s="109" t="s">
        <v>369</v>
      </c>
      <c r="AO97" s="109" t="s">
        <v>369</v>
      </c>
      <c r="AP97" s="109" t="s">
        <v>369</v>
      </c>
      <c r="AQ97" s="109" t="s">
        <v>369</v>
      </c>
      <c r="AR97" s="109" t="s">
        <v>369</v>
      </c>
      <c r="AS97" s="109" t="s">
        <v>369</v>
      </c>
      <c r="AT97" s="109" t="s">
        <v>369</v>
      </c>
      <c r="AU97" s="144"/>
      <c r="AV97" s="130" t="s">
        <v>111</v>
      </c>
      <c r="AW97" s="130" t="s">
        <v>111</v>
      </c>
      <c r="AX97" s="130" t="s">
        <v>111</v>
      </c>
      <c r="AY97" s="130" t="s">
        <v>111</v>
      </c>
      <c r="AZ97" s="130" t="s">
        <v>111</v>
      </c>
      <c r="BA97" s="130" t="s">
        <v>111</v>
      </c>
      <c r="BB97" s="130" t="s">
        <v>111</v>
      </c>
      <c r="BC97" s="130" t="s">
        <v>115</v>
      </c>
      <c r="BD97" s="130" t="s">
        <v>111</v>
      </c>
      <c r="BE97" s="130" t="s">
        <v>111</v>
      </c>
      <c r="BF97" s="130" t="s">
        <v>111</v>
      </c>
      <c r="BG97" s="130" t="s">
        <v>111</v>
      </c>
      <c r="BH97" s="130" t="s">
        <v>115</v>
      </c>
      <c r="BI97" s="130" t="s">
        <v>111</v>
      </c>
      <c r="BJ97" s="130" t="s">
        <v>111</v>
      </c>
      <c r="BK97" s="130" t="s">
        <v>111</v>
      </c>
      <c r="BL97" s="130" t="s">
        <v>115</v>
      </c>
      <c r="BM97" s="130" t="s">
        <v>115</v>
      </c>
      <c r="BN97" s="130" t="s">
        <v>111</v>
      </c>
      <c r="BO97" s="130" t="s">
        <v>115</v>
      </c>
      <c r="BP97" s="130" t="s">
        <v>111</v>
      </c>
      <c r="BQ97" s="130" t="s">
        <v>111</v>
      </c>
      <c r="BR97" s="130" t="s">
        <v>111</v>
      </c>
      <c r="BS97" s="130" t="s">
        <v>111</v>
      </c>
      <c r="BT97" s="130" t="s">
        <v>111</v>
      </c>
      <c r="BU97" s="130" t="s">
        <v>111</v>
      </c>
      <c r="BV97" s="130" t="s">
        <v>111</v>
      </c>
      <c r="BW97" s="130" t="s">
        <v>111</v>
      </c>
      <c r="BX97" s="130" t="s">
        <v>111</v>
      </c>
      <c r="BY97" s="130" t="s">
        <v>115</v>
      </c>
      <c r="BZ97" s="130" t="s">
        <v>111</v>
      </c>
      <c r="CA97" s="130" t="s">
        <v>111</v>
      </c>
      <c r="CB97" s="130" t="s">
        <v>111</v>
      </c>
      <c r="CC97" s="130" t="s">
        <v>111</v>
      </c>
      <c r="CD97" s="130" t="s">
        <v>111</v>
      </c>
      <c r="CE97" s="130" t="s">
        <v>111</v>
      </c>
      <c r="CF97" s="130" t="s">
        <v>111</v>
      </c>
      <c r="CG97" s="130" t="s">
        <v>111</v>
      </c>
      <c r="CH97" s="130" t="s">
        <v>111</v>
      </c>
      <c r="CI97" s="131" t="s">
        <v>111</v>
      </c>
      <c r="CJ97" s="131" t="s">
        <v>111</v>
      </c>
      <c r="CK97" s="131" t="s">
        <v>111</v>
      </c>
      <c r="CL97" s="131" t="s">
        <v>111</v>
      </c>
      <c r="CM97" s="131" t="s">
        <v>111</v>
      </c>
      <c r="CN97" s="131" t="s">
        <v>111</v>
      </c>
      <c r="CO97" s="131" t="s">
        <v>111</v>
      </c>
      <c r="CP97" s="131" t="s">
        <v>111</v>
      </c>
      <c r="CQ97" s="131" t="s">
        <v>111</v>
      </c>
      <c r="CR97" s="131" t="s">
        <v>111</v>
      </c>
      <c r="CS97" s="131" t="s">
        <v>111</v>
      </c>
      <c r="CT97" s="131" t="s">
        <v>111</v>
      </c>
      <c r="CU97" s="131" t="s">
        <v>115</v>
      </c>
      <c r="CV97" s="131" t="s">
        <v>111</v>
      </c>
      <c r="CW97" s="131" t="s">
        <v>111</v>
      </c>
      <c r="CX97" s="131" t="s">
        <v>111</v>
      </c>
      <c r="CY97" s="131" t="s">
        <v>111</v>
      </c>
      <c r="CZ97" s="131" t="s">
        <v>111</v>
      </c>
      <c r="DA97" s="131" t="s">
        <v>111</v>
      </c>
      <c r="DB97" s="131" t="s">
        <v>111</v>
      </c>
      <c r="DC97" s="131" t="s">
        <v>111</v>
      </c>
      <c r="DD97" s="131" t="s">
        <v>111</v>
      </c>
      <c r="DE97" s="131" t="s">
        <v>111</v>
      </c>
      <c r="DF97" s="131" t="s">
        <v>111</v>
      </c>
      <c r="DG97" s="131" t="s">
        <v>115</v>
      </c>
      <c r="DH97" s="131" t="s">
        <v>111</v>
      </c>
      <c r="DI97" s="131" t="s">
        <v>111</v>
      </c>
      <c r="DJ97" s="131" t="s">
        <v>115</v>
      </c>
      <c r="DK97" s="131" t="s">
        <v>111</v>
      </c>
      <c r="DL97" s="131" t="s">
        <v>111</v>
      </c>
      <c r="DM97" s="131" t="s">
        <v>111</v>
      </c>
      <c r="DN97" s="131" t="s">
        <v>111</v>
      </c>
      <c r="DO97" s="131" t="s">
        <v>111</v>
      </c>
      <c r="DP97" s="131" t="s">
        <v>111</v>
      </c>
      <c r="DQ97" s="131" t="s">
        <v>111</v>
      </c>
      <c r="DR97" s="131" t="s">
        <v>111</v>
      </c>
      <c r="DS97" s="131" t="s">
        <v>111</v>
      </c>
      <c r="DT97" s="131" t="s">
        <v>111</v>
      </c>
      <c r="DU97" s="131" t="s">
        <v>111</v>
      </c>
      <c r="DV97" s="132" t="s">
        <v>111</v>
      </c>
      <c r="DW97" s="132" t="s">
        <v>111</v>
      </c>
      <c r="DX97" s="132" t="s">
        <v>111</v>
      </c>
      <c r="DY97" s="132" t="s">
        <v>111</v>
      </c>
      <c r="DZ97" s="132" t="s">
        <v>111</v>
      </c>
      <c r="EA97" s="132" t="s">
        <v>111</v>
      </c>
      <c r="EB97" s="132" t="s">
        <v>111</v>
      </c>
      <c r="EC97" s="132" t="s">
        <v>111</v>
      </c>
      <c r="ED97" s="132" t="s">
        <v>111</v>
      </c>
      <c r="EE97" s="132" t="s">
        <v>111</v>
      </c>
      <c r="EF97" s="132" t="s">
        <v>111</v>
      </c>
      <c r="EG97" s="132" t="s">
        <v>111</v>
      </c>
      <c r="EH97" s="132" t="s">
        <v>111</v>
      </c>
      <c r="EI97" s="132" t="s">
        <v>111</v>
      </c>
      <c r="EJ97" s="132" t="s">
        <v>111</v>
      </c>
      <c r="EK97" s="132" t="s">
        <v>111</v>
      </c>
      <c r="EL97" s="132" t="s">
        <v>111</v>
      </c>
      <c r="EM97" s="132" t="s">
        <v>111</v>
      </c>
      <c r="EN97" s="132" t="s">
        <v>111</v>
      </c>
      <c r="EO97" s="132" t="s">
        <v>111</v>
      </c>
      <c r="EP97" s="132" t="s">
        <v>111</v>
      </c>
      <c r="EQ97" s="132" t="s">
        <v>111</v>
      </c>
      <c r="ER97" s="132" t="s">
        <v>111</v>
      </c>
      <c r="ES97" s="132" t="s">
        <v>111</v>
      </c>
      <c r="ET97" s="132" t="s">
        <v>115</v>
      </c>
      <c r="EU97" s="132" t="s">
        <v>111</v>
      </c>
      <c r="EV97" s="132" t="s">
        <v>111</v>
      </c>
      <c r="EW97" s="132" t="s">
        <v>111</v>
      </c>
      <c r="EX97" s="132" t="s">
        <v>111</v>
      </c>
      <c r="EY97" s="132" t="s">
        <v>115</v>
      </c>
      <c r="EZ97" s="132" t="s">
        <v>111</v>
      </c>
      <c r="FA97" s="132" t="s">
        <v>111</v>
      </c>
      <c r="FB97" s="132" t="s">
        <v>111</v>
      </c>
      <c r="FC97" s="132" t="s">
        <v>111</v>
      </c>
      <c r="FD97" s="132" t="s">
        <v>111</v>
      </c>
      <c r="FE97" s="132" t="s">
        <v>111</v>
      </c>
      <c r="FF97" s="132" t="s">
        <v>111</v>
      </c>
      <c r="FG97" s="132" t="s">
        <v>111</v>
      </c>
      <c r="FH97" s="132" t="s">
        <v>111</v>
      </c>
      <c r="FI97" s="136"/>
      <c r="FJ97" s="138" t="str">
        <f t="shared" si="216"/>
        <v>CUMPLE</v>
      </c>
      <c r="FK97" s="138" t="str">
        <f t="shared" si="217"/>
        <v>CUMPLE</v>
      </c>
      <c r="FL97" s="138" t="str">
        <f t="shared" si="218"/>
        <v>CUMPLE</v>
      </c>
      <c r="FM97" s="138" t="str">
        <f t="shared" si="219"/>
        <v>CUMPLE</v>
      </c>
      <c r="FN97" s="138" t="str">
        <f t="shared" si="220"/>
        <v>CUMPLE</v>
      </c>
      <c r="FO97" s="138" t="str">
        <f t="shared" si="221"/>
        <v>CUMPLE</v>
      </c>
      <c r="FP97" s="138" t="str">
        <f t="shared" si="222"/>
        <v>CUMPLE</v>
      </c>
      <c r="FQ97" s="138" t="str">
        <f t="shared" si="223"/>
        <v>NO CUMPLE</v>
      </c>
      <c r="FR97" s="138" t="str">
        <f t="shared" si="224"/>
        <v>CUMPLE</v>
      </c>
      <c r="FS97" s="138" t="str">
        <f t="shared" si="225"/>
        <v>CUMPLE</v>
      </c>
      <c r="FT97" s="138" t="str">
        <f t="shared" si="226"/>
        <v>CUMPLE</v>
      </c>
      <c r="FU97" s="138" t="str">
        <f t="shared" si="227"/>
        <v>CUMPLE</v>
      </c>
      <c r="FV97" s="138" t="str">
        <f t="shared" si="228"/>
        <v>NO CUMPLE</v>
      </c>
      <c r="FW97" s="138" t="str">
        <f t="shared" si="229"/>
        <v>CUMPLE</v>
      </c>
      <c r="FX97" s="138" t="str">
        <f t="shared" si="230"/>
        <v>CUMPLE</v>
      </c>
      <c r="FY97" s="138" t="str">
        <f t="shared" si="231"/>
        <v>CUMPLE</v>
      </c>
      <c r="FZ97" s="138" t="str">
        <f t="shared" si="232"/>
        <v>NO CUMPLE</v>
      </c>
      <c r="GA97" s="138" t="str">
        <f t="shared" si="233"/>
        <v>NO CUMPLE</v>
      </c>
      <c r="GB97" s="138" t="str">
        <f t="shared" si="234"/>
        <v>CUMPLE</v>
      </c>
      <c r="GC97" s="138" t="str">
        <f t="shared" si="235"/>
        <v>NO CUMPLE</v>
      </c>
      <c r="GD97" s="138" t="str">
        <f t="shared" si="236"/>
        <v>CUMPLE</v>
      </c>
      <c r="GE97" s="138" t="str">
        <f t="shared" si="237"/>
        <v>CUMPLE</v>
      </c>
      <c r="GF97" s="138" t="str">
        <f t="shared" si="238"/>
        <v>CUMPLE</v>
      </c>
      <c r="GG97" s="138" t="str">
        <f t="shared" si="239"/>
        <v>CUMPLE</v>
      </c>
      <c r="GH97" s="138" t="str">
        <f t="shared" si="240"/>
        <v>NO CUMPLE</v>
      </c>
      <c r="GI97" s="138" t="str">
        <f t="shared" si="241"/>
        <v>CUMPLE</v>
      </c>
      <c r="GJ97" s="138" t="str">
        <f t="shared" si="242"/>
        <v>CUMPLE</v>
      </c>
      <c r="GK97" s="138" t="str">
        <f t="shared" si="243"/>
        <v>NO CUMPLE</v>
      </c>
      <c r="GL97" s="138" t="str">
        <f t="shared" si="244"/>
        <v>CUMPLE</v>
      </c>
      <c r="GM97" s="138" t="str">
        <f t="shared" si="245"/>
        <v>NO CUMPLE</v>
      </c>
      <c r="GN97" s="138" t="str">
        <f t="shared" si="246"/>
        <v>CUMPLE</v>
      </c>
      <c r="GO97" s="138" t="str">
        <f t="shared" si="247"/>
        <v>CUMPLE</v>
      </c>
      <c r="GP97" s="138" t="str">
        <f t="shared" si="248"/>
        <v>CUMPLE</v>
      </c>
      <c r="GQ97" s="138" t="str">
        <f t="shared" si="249"/>
        <v>CUMPLE</v>
      </c>
      <c r="GR97" s="138" t="str">
        <f t="shared" si="250"/>
        <v>CUMPLE</v>
      </c>
      <c r="GS97" s="138" t="str">
        <f t="shared" si="251"/>
        <v>CUMPLE</v>
      </c>
      <c r="GT97" s="138" t="str">
        <f t="shared" si="252"/>
        <v>CUMPLE</v>
      </c>
      <c r="GU97" s="138" t="str">
        <f t="shared" si="253"/>
        <v>CUMPLE</v>
      </c>
      <c r="GV97" s="138" t="str">
        <f t="shared" si="254"/>
        <v>CUMPLE</v>
      </c>
      <c r="GW97" s="141"/>
      <c r="GX97" s="124" t="s">
        <v>369</v>
      </c>
      <c r="GY97" s="124" t="s">
        <v>369</v>
      </c>
      <c r="GZ97" s="124" t="s">
        <v>369</v>
      </c>
      <c r="HA97" s="124" t="s">
        <v>369</v>
      </c>
      <c r="HB97" s="124" t="s">
        <v>369</v>
      </c>
      <c r="HC97" s="124" t="s">
        <v>369</v>
      </c>
      <c r="HD97" s="124" t="s">
        <v>369</v>
      </c>
      <c r="HE97" s="124" t="s">
        <v>369</v>
      </c>
      <c r="HF97" s="124" t="s">
        <v>369</v>
      </c>
      <c r="HG97" s="124" t="s">
        <v>369</v>
      </c>
      <c r="HH97" s="124" t="s">
        <v>369</v>
      </c>
      <c r="HI97" s="124" t="s">
        <v>369</v>
      </c>
      <c r="HJ97" s="124" t="s">
        <v>369</v>
      </c>
      <c r="HK97" s="124" t="s">
        <v>369</v>
      </c>
      <c r="HL97" s="124" t="s">
        <v>369</v>
      </c>
      <c r="HM97" s="124" t="s">
        <v>369</v>
      </c>
      <c r="HN97" s="124" t="s">
        <v>369</v>
      </c>
      <c r="HO97" s="124" t="s">
        <v>369</v>
      </c>
      <c r="HP97" s="124" t="s">
        <v>369</v>
      </c>
      <c r="HQ97" s="124" t="s">
        <v>369</v>
      </c>
      <c r="HR97" s="124" t="s">
        <v>369</v>
      </c>
      <c r="HS97" s="124" t="s">
        <v>369</v>
      </c>
      <c r="HT97" s="124" t="s">
        <v>369</v>
      </c>
      <c r="HU97" s="124" t="s">
        <v>369</v>
      </c>
      <c r="HV97" s="124" t="s">
        <v>369</v>
      </c>
      <c r="HW97" s="124" t="s">
        <v>369</v>
      </c>
      <c r="HX97" s="124" t="s">
        <v>369</v>
      </c>
      <c r="HY97" s="124" t="s">
        <v>369</v>
      </c>
      <c r="HZ97" s="124" t="s">
        <v>369</v>
      </c>
      <c r="IA97" s="124" t="s">
        <v>369</v>
      </c>
      <c r="IB97" s="124" t="s">
        <v>369</v>
      </c>
      <c r="IC97" s="124" t="s">
        <v>369</v>
      </c>
      <c r="ID97" s="124" t="s">
        <v>369</v>
      </c>
      <c r="IE97" s="124" t="s">
        <v>369</v>
      </c>
      <c r="IF97" s="124" t="s">
        <v>369</v>
      </c>
      <c r="IG97" s="124" t="s">
        <v>369</v>
      </c>
      <c r="IH97" s="124" t="s">
        <v>369</v>
      </c>
      <c r="II97" s="124" t="s">
        <v>369</v>
      </c>
      <c r="IJ97" s="124" t="s">
        <v>369</v>
      </c>
      <c r="IK97" s="142"/>
      <c r="IL97" s="154" t="s">
        <v>369</v>
      </c>
      <c r="IM97" s="154" t="s">
        <v>369</v>
      </c>
      <c r="IN97" s="154" t="s">
        <v>369</v>
      </c>
      <c r="IO97" s="154" t="s">
        <v>369</v>
      </c>
      <c r="IP97" s="154" t="s">
        <v>369</v>
      </c>
      <c r="IQ97" s="154" t="s">
        <v>369</v>
      </c>
      <c r="IR97" s="154" t="s">
        <v>369</v>
      </c>
      <c r="IS97" s="154" t="s">
        <v>369</v>
      </c>
      <c r="IT97" s="154" t="s">
        <v>369</v>
      </c>
      <c r="IU97" s="154" t="s">
        <v>369</v>
      </c>
      <c r="IV97" s="154" t="s">
        <v>369</v>
      </c>
      <c r="IW97" s="154" t="s">
        <v>369</v>
      </c>
      <c r="IX97" s="154" t="s">
        <v>369</v>
      </c>
      <c r="IY97" s="154" t="s">
        <v>369</v>
      </c>
      <c r="IZ97" s="154" t="s">
        <v>369</v>
      </c>
      <c r="JA97" s="154" t="s">
        <v>369</v>
      </c>
      <c r="JB97" s="154" t="s">
        <v>369</v>
      </c>
      <c r="JC97" s="154" t="s">
        <v>369</v>
      </c>
      <c r="JD97" s="154" t="s">
        <v>369</v>
      </c>
      <c r="JE97" s="154" t="s">
        <v>369</v>
      </c>
      <c r="JF97" s="154" t="s">
        <v>369</v>
      </c>
      <c r="JG97" s="154" t="s">
        <v>369</v>
      </c>
      <c r="JH97" s="154" t="s">
        <v>369</v>
      </c>
      <c r="JI97" s="154" t="s">
        <v>369</v>
      </c>
      <c r="JJ97" s="154" t="s">
        <v>369</v>
      </c>
      <c r="JK97" s="154" t="s">
        <v>369</v>
      </c>
      <c r="JL97" s="154" t="s">
        <v>369</v>
      </c>
      <c r="JM97" s="154" t="s">
        <v>369</v>
      </c>
      <c r="JN97" s="154" t="s">
        <v>369</v>
      </c>
      <c r="JO97" s="154" t="s">
        <v>369</v>
      </c>
      <c r="JP97" s="154" t="s">
        <v>369</v>
      </c>
      <c r="JQ97" s="154" t="s">
        <v>369</v>
      </c>
      <c r="JR97" s="154" t="s">
        <v>369</v>
      </c>
      <c r="JS97" s="154" t="s">
        <v>369</v>
      </c>
      <c r="JT97" s="154" t="s">
        <v>369</v>
      </c>
      <c r="JU97" s="154" t="s">
        <v>369</v>
      </c>
      <c r="JV97" s="154" t="s">
        <v>369</v>
      </c>
      <c r="JW97" s="154" t="s">
        <v>369</v>
      </c>
      <c r="JX97" s="154" t="s">
        <v>369</v>
      </c>
      <c r="JY97" s="164"/>
      <c r="JZ97" s="166" t="str">
        <f t="shared" si="255"/>
        <v/>
      </c>
      <c r="KA97" s="166" t="str">
        <f t="shared" si="256"/>
        <v/>
      </c>
      <c r="KB97" s="166" t="str">
        <f t="shared" si="257"/>
        <v/>
      </c>
      <c r="KC97" s="166" t="str">
        <f t="shared" si="258"/>
        <v/>
      </c>
      <c r="KD97" s="166" t="str">
        <f t="shared" si="259"/>
        <v/>
      </c>
      <c r="KE97" s="166" t="str">
        <f t="shared" si="260"/>
        <v/>
      </c>
      <c r="KF97" s="166" t="str">
        <f t="shared" si="261"/>
        <v/>
      </c>
      <c r="KG97" s="166" t="str">
        <f t="shared" si="262"/>
        <v/>
      </c>
      <c r="KH97" s="166" t="str">
        <f t="shared" si="263"/>
        <v/>
      </c>
      <c r="KI97" s="166" t="str">
        <f t="shared" si="264"/>
        <v/>
      </c>
      <c r="KJ97" s="166" t="str">
        <f t="shared" si="265"/>
        <v/>
      </c>
      <c r="KK97" s="166" t="str">
        <f t="shared" si="266"/>
        <v/>
      </c>
      <c r="KL97" s="166" t="str">
        <f t="shared" si="267"/>
        <v/>
      </c>
      <c r="KM97" s="166" t="str">
        <f t="shared" si="268"/>
        <v/>
      </c>
      <c r="KN97" s="166" t="str">
        <f t="shared" si="269"/>
        <v/>
      </c>
      <c r="KO97" s="166" t="str">
        <f t="shared" si="270"/>
        <v/>
      </c>
      <c r="KP97" s="166" t="str">
        <f t="shared" si="271"/>
        <v/>
      </c>
      <c r="KQ97" s="166" t="str">
        <f t="shared" si="272"/>
        <v/>
      </c>
      <c r="KR97" s="166" t="str">
        <f t="shared" si="273"/>
        <v/>
      </c>
      <c r="KS97" s="166" t="str">
        <f t="shared" si="274"/>
        <v/>
      </c>
      <c r="KT97" s="166" t="str">
        <f t="shared" si="275"/>
        <v/>
      </c>
      <c r="KU97" s="166" t="str">
        <f t="shared" si="276"/>
        <v/>
      </c>
      <c r="KV97" s="166" t="str">
        <f t="shared" si="277"/>
        <v/>
      </c>
      <c r="KW97" s="166" t="str">
        <f t="shared" si="278"/>
        <v/>
      </c>
      <c r="KX97" s="166" t="str">
        <f t="shared" si="279"/>
        <v/>
      </c>
      <c r="KY97" s="166" t="str">
        <f t="shared" si="280"/>
        <v/>
      </c>
      <c r="KZ97" s="166" t="str">
        <f t="shared" si="281"/>
        <v/>
      </c>
      <c r="LA97" s="166" t="str">
        <f t="shared" si="282"/>
        <v/>
      </c>
      <c r="LB97" s="166" t="str">
        <f t="shared" si="283"/>
        <v/>
      </c>
      <c r="LC97" s="166" t="str">
        <f t="shared" si="284"/>
        <v/>
      </c>
      <c r="LD97" s="166" t="str">
        <f t="shared" si="285"/>
        <v/>
      </c>
      <c r="LE97" s="166" t="str">
        <f t="shared" si="286"/>
        <v/>
      </c>
      <c r="LF97" s="166" t="str">
        <f t="shared" si="287"/>
        <v/>
      </c>
      <c r="LG97" s="166" t="str">
        <f t="shared" si="288"/>
        <v/>
      </c>
      <c r="LH97" s="166" t="str">
        <f t="shared" si="289"/>
        <v/>
      </c>
      <c r="LI97" s="166" t="str">
        <f t="shared" si="290"/>
        <v/>
      </c>
      <c r="LJ97" s="166" t="str">
        <f t="shared" si="291"/>
        <v/>
      </c>
      <c r="LK97" s="166" t="str">
        <f t="shared" si="292"/>
        <v/>
      </c>
      <c r="LL97" s="166" t="str">
        <f t="shared" si="293"/>
        <v/>
      </c>
      <c r="LM97" s="168">
        <f t="shared" si="294"/>
        <v>0</v>
      </c>
      <c r="LN97" s="115"/>
      <c r="LO97" s="115"/>
      <c r="LP97" s="115"/>
      <c r="LQ97" s="115"/>
      <c r="LR97" s="115"/>
      <c r="LS97" s="115"/>
      <c r="LT97" s="115"/>
      <c r="LU97" s="115"/>
      <c r="LV97" s="115"/>
      <c r="LW97" s="115"/>
      <c r="LX97" s="115"/>
      <c r="LY97" s="115"/>
      <c r="LZ97" s="115"/>
      <c r="MA97" s="115"/>
      <c r="MB97" s="115"/>
      <c r="MC97" s="115"/>
      <c r="MD97" s="115"/>
      <c r="ME97" s="115"/>
      <c r="MF97" s="115"/>
      <c r="MG97" s="115"/>
      <c r="MH97" s="115"/>
      <c r="MI97" s="115"/>
      <c r="MJ97" s="115"/>
      <c r="MK97" s="115"/>
      <c r="ML97" s="115"/>
      <c r="MM97" s="115"/>
      <c r="MN97" s="115"/>
      <c r="MO97" s="115"/>
      <c r="MP97" s="115"/>
      <c r="MQ97" s="115"/>
      <c r="MR97" s="115"/>
      <c r="MS97" s="115"/>
      <c r="MT97" s="115"/>
      <c r="MU97" s="115"/>
      <c r="MV97" s="115"/>
      <c r="MW97" s="115"/>
      <c r="MX97" s="115"/>
      <c r="MY97" s="115"/>
      <c r="MZ97" s="115"/>
      <c r="NA97" s="142"/>
      <c r="NB97" s="115">
        <f t="shared" si="295"/>
        <v>0</v>
      </c>
      <c r="NC97" s="115">
        <f t="shared" si="296"/>
        <v>0</v>
      </c>
      <c r="ND97" s="115">
        <f t="shared" si="297"/>
        <v>0</v>
      </c>
      <c r="NE97" s="115">
        <f t="shared" si="298"/>
        <v>0</v>
      </c>
      <c r="NF97" s="115">
        <f t="shared" si="299"/>
        <v>0</v>
      </c>
      <c r="NG97" s="115">
        <f t="shared" si="300"/>
        <v>0</v>
      </c>
      <c r="NH97" s="115">
        <f t="shared" si="301"/>
        <v>0</v>
      </c>
      <c r="NI97" s="115">
        <f t="shared" si="302"/>
        <v>0</v>
      </c>
      <c r="NJ97" s="115">
        <f t="shared" si="303"/>
        <v>0</v>
      </c>
      <c r="NK97" s="115">
        <f t="shared" si="304"/>
        <v>0</v>
      </c>
      <c r="NL97" s="115">
        <f t="shared" si="305"/>
        <v>0</v>
      </c>
      <c r="NM97" s="115">
        <f t="shared" si="306"/>
        <v>0</v>
      </c>
      <c r="NN97" s="115">
        <f t="shared" si="307"/>
        <v>0</v>
      </c>
      <c r="NO97" s="115">
        <f t="shared" si="308"/>
        <v>0</v>
      </c>
      <c r="NP97" s="115">
        <f t="shared" si="309"/>
        <v>0</v>
      </c>
      <c r="NQ97" s="115">
        <f t="shared" si="310"/>
        <v>0</v>
      </c>
      <c r="NR97" s="115">
        <f t="shared" si="311"/>
        <v>0</v>
      </c>
      <c r="NS97" s="115">
        <f t="shared" si="312"/>
        <v>0</v>
      </c>
      <c r="NT97" s="115">
        <f t="shared" si="313"/>
        <v>0</v>
      </c>
      <c r="NU97" s="115">
        <f t="shared" si="314"/>
        <v>0</v>
      </c>
      <c r="NV97" s="115">
        <f t="shared" si="315"/>
        <v>0</v>
      </c>
      <c r="NW97" s="115">
        <f t="shared" si="316"/>
        <v>0</v>
      </c>
      <c r="NX97" s="115">
        <f t="shared" si="317"/>
        <v>0</v>
      </c>
      <c r="NY97" s="115">
        <f t="shared" si="318"/>
        <v>0</v>
      </c>
      <c r="NZ97" s="115">
        <f t="shared" si="319"/>
        <v>0</v>
      </c>
      <c r="OA97" s="115">
        <f t="shared" si="320"/>
        <v>0</v>
      </c>
      <c r="OB97" s="115">
        <f t="shared" si="321"/>
        <v>0</v>
      </c>
      <c r="OC97" s="115">
        <f t="shared" si="322"/>
        <v>0</v>
      </c>
      <c r="OD97" s="115">
        <f t="shared" si="323"/>
        <v>0</v>
      </c>
      <c r="OE97" s="115">
        <f t="shared" si="324"/>
        <v>0</v>
      </c>
      <c r="OF97" s="115">
        <f t="shared" si="325"/>
        <v>0</v>
      </c>
      <c r="OG97" s="115">
        <f t="shared" si="326"/>
        <v>0</v>
      </c>
      <c r="OH97" s="115">
        <f t="shared" si="327"/>
        <v>0</v>
      </c>
      <c r="OI97" s="115">
        <f t="shared" si="328"/>
        <v>0</v>
      </c>
      <c r="OJ97" s="115">
        <f t="shared" si="329"/>
        <v>0</v>
      </c>
      <c r="OK97" s="115">
        <f t="shared" si="330"/>
        <v>0</v>
      </c>
      <c r="OL97" s="115">
        <f t="shared" si="331"/>
        <v>0</v>
      </c>
      <c r="OM97" s="115">
        <f t="shared" si="332"/>
        <v>0</v>
      </c>
      <c r="ON97" s="115">
        <f t="shared" si="333"/>
        <v>0</v>
      </c>
      <c r="OO97" s="142"/>
      <c r="OP97" s="170" t="str">
        <f t="shared" si="334"/>
        <v/>
      </c>
      <c r="OQ97" s="170" t="str">
        <f t="shared" si="335"/>
        <v/>
      </c>
      <c r="OR97" s="170" t="str">
        <f t="shared" si="336"/>
        <v/>
      </c>
      <c r="OS97" s="170" t="str">
        <f t="shared" si="337"/>
        <v/>
      </c>
      <c r="OT97" s="170" t="str">
        <f t="shared" si="338"/>
        <v/>
      </c>
      <c r="OU97" s="170" t="str">
        <f t="shared" si="339"/>
        <v/>
      </c>
      <c r="OV97" s="170" t="str">
        <f t="shared" si="340"/>
        <v/>
      </c>
      <c r="OW97" s="170" t="str">
        <f t="shared" si="341"/>
        <v/>
      </c>
      <c r="OX97" s="170" t="str">
        <f t="shared" si="342"/>
        <v/>
      </c>
      <c r="OY97" s="170" t="str">
        <f t="shared" si="343"/>
        <v/>
      </c>
      <c r="OZ97" s="170" t="str">
        <f t="shared" si="344"/>
        <v/>
      </c>
      <c r="PA97" s="170" t="str">
        <f t="shared" si="345"/>
        <v/>
      </c>
      <c r="PB97" s="170" t="str">
        <f t="shared" si="346"/>
        <v/>
      </c>
      <c r="PC97" s="170" t="str">
        <f t="shared" si="347"/>
        <v/>
      </c>
      <c r="PD97" s="170" t="str">
        <f t="shared" si="348"/>
        <v/>
      </c>
      <c r="PE97" s="170" t="str">
        <f t="shared" si="349"/>
        <v/>
      </c>
      <c r="PF97" s="170" t="str">
        <f t="shared" si="350"/>
        <v/>
      </c>
      <c r="PG97" s="170" t="str">
        <f t="shared" si="351"/>
        <v/>
      </c>
      <c r="PH97" s="170" t="str">
        <f t="shared" si="352"/>
        <v/>
      </c>
      <c r="PI97" s="170" t="str">
        <f t="shared" si="353"/>
        <v/>
      </c>
      <c r="PJ97" s="170" t="str">
        <f t="shared" si="354"/>
        <v/>
      </c>
      <c r="PK97" s="170" t="str">
        <f t="shared" si="355"/>
        <v/>
      </c>
      <c r="PL97" s="170" t="str">
        <f t="shared" si="356"/>
        <v/>
      </c>
      <c r="PM97" s="170" t="str">
        <f t="shared" si="357"/>
        <v/>
      </c>
      <c r="PN97" s="170" t="str">
        <f t="shared" si="358"/>
        <v/>
      </c>
      <c r="PO97" s="170" t="str">
        <f t="shared" si="359"/>
        <v/>
      </c>
      <c r="PP97" s="170" t="str">
        <f t="shared" si="360"/>
        <v/>
      </c>
      <c r="PQ97" s="170" t="str">
        <f t="shared" si="361"/>
        <v/>
      </c>
      <c r="PR97" s="170" t="str">
        <f t="shared" si="362"/>
        <v/>
      </c>
      <c r="PS97" s="170" t="str">
        <f t="shared" si="363"/>
        <v/>
      </c>
      <c r="PT97" s="170" t="str">
        <f t="shared" si="364"/>
        <v/>
      </c>
      <c r="PU97" s="170" t="str">
        <f t="shared" si="365"/>
        <v/>
      </c>
      <c r="PV97" s="170" t="str">
        <f t="shared" si="366"/>
        <v/>
      </c>
      <c r="PW97" s="170" t="str">
        <f t="shared" si="367"/>
        <v/>
      </c>
      <c r="PX97" s="170" t="str">
        <f t="shared" si="368"/>
        <v/>
      </c>
      <c r="PY97" s="170" t="str">
        <f t="shared" si="369"/>
        <v/>
      </c>
      <c r="PZ97" s="170" t="str">
        <f t="shared" si="370"/>
        <v/>
      </c>
      <c r="QA97" s="170" t="str">
        <f t="shared" si="371"/>
        <v/>
      </c>
      <c r="QB97" s="170" t="str">
        <f t="shared" si="372"/>
        <v/>
      </c>
      <c r="QC97" s="172"/>
      <c r="QD97" s="171" t="str">
        <f t="shared" si="373"/>
        <v/>
      </c>
      <c r="QE97" s="172" t="str">
        <f t="shared" si="374"/>
        <v/>
      </c>
      <c r="QF97" s="172" t="str">
        <f t="shared" si="375"/>
        <v/>
      </c>
      <c r="QG97" s="172" t="str">
        <f t="shared" si="376"/>
        <v/>
      </c>
      <c r="QH97" s="172" t="str">
        <f t="shared" si="377"/>
        <v/>
      </c>
      <c r="QI97" s="172" t="str">
        <f t="shared" si="378"/>
        <v/>
      </c>
      <c r="QJ97" s="172" t="str">
        <f t="shared" si="379"/>
        <v/>
      </c>
      <c r="QK97" s="172" t="str">
        <f t="shared" si="380"/>
        <v/>
      </c>
      <c r="QL97" s="172" t="str">
        <f t="shared" si="381"/>
        <v/>
      </c>
      <c r="QM97" s="172" t="str">
        <f t="shared" si="382"/>
        <v/>
      </c>
      <c r="QN97" s="172" t="str">
        <f t="shared" si="383"/>
        <v/>
      </c>
      <c r="QO97" s="172" t="str">
        <f t="shared" si="384"/>
        <v/>
      </c>
      <c r="QP97" s="172" t="str">
        <f t="shared" si="385"/>
        <v/>
      </c>
      <c r="QQ97" s="172" t="str">
        <f t="shared" si="386"/>
        <v/>
      </c>
      <c r="QR97" s="172" t="str">
        <f t="shared" si="387"/>
        <v/>
      </c>
      <c r="QS97" s="172" t="str">
        <f t="shared" si="388"/>
        <v/>
      </c>
      <c r="QT97" s="172" t="str">
        <f t="shared" si="389"/>
        <v/>
      </c>
      <c r="QU97" s="172" t="str">
        <f t="shared" si="390"/>
        <v/>
      </c>
      <c r="QV97" s="172" t="str">
        <f t="shared" si="391"/>
        <v/>
      </c>
      <c r="QW97" s="172" t="str">
        <f t="shared" si="392"/>
        <v/>
      </c>
      <c r="QX97" s="172" t="str">
        <f t="shared" si="393"/>
        <v/>
      </c>
      <c r="QY97" s="172" t="str">
        <f t="shared" si="394"/>
        <v/>
      </c>
      <c r="QZ97" s="172" t="str">
        <f t="shared" si="395"/>
        <v/>
      </c>
      <c r="RA97" s="172" t="str">
        <f t="shared" si="396"/>
        <v/>
      </c>
      <c r="RB97" s="172" t="str">
        <f t="shared" si="397"/>
        <v/>
      </c>
      <c r="RC97" s="172" t="str">
        <f t="shared" si="398"/>
        <v/>
      </c>
      <c r="RD97" s="172" t="str">
        <f t="shared" si="399"/>
        <v/>
      </c>
      <c r="RE97" s="172" t="str">
        <f t="shared" si="400"/>
        <v/>
      </c>
      <c r="RF97" s="172" t="str">
        <f t="shared" si="401"/>
        <v/>
      </c>
      <c r="RG97" s="172" t="str">
        <f t="shared" si="402"/>
        <v/>
      </c>
      <c r="RH97" s="172" t="str">
        <f t="shared" si="403"/>
        <v/>
      </c>
      <c r="RI97" s="172" t="str">
        <f t="shared" si="404"/>
        <v/>
      </c>
      <c r="RJ97" s="172" t="str">
        <f t="shared" si="405"/>
        <v/>
      </c>
      <c r="RK97" s="172" t="str">
        <f t="shared" si="406"/>
        <v/>
      </c>
      <c r="RL97" s="172" t="str">
        <f t="shared" si="407"/>
        <v/>
      </c>
      <c r="RM97" s="172" t="str">
        <f t="shared" si="408"/>
        <v/>
      </c>
      <c r="RN97" s="172" t="str">
        <f t="shared" si="409"/>
        <v/>
      </c>
      <c r="RO97" s="172" t="str">
        <f t="shared" si="410"/>
        <v/>
      </c>
      <c r="RP97" s="172" t="str">
        <f t="shared" si="411"/>
        <v/>
      </c>
      <c r="RQ97" s="173">
        <f t="shared" si="412"/>
        <v>0</v>
      </c>
      <c r="RR97" s="21" t="str">
        <f t="shared" si="413"/>
        <v/>
      </c>
      <c r="RS97" s="21" t="str">
        <f t="shared" si="414"/>
        <v/>
      </c>
      <c r="RT97" s="21" t="str">
        <f t="shared" si="415"/>
        <v/>
      </c>
      <c r="RU97" s="21" t="str">
        <f t="shared" si="416"/>
        <v/>
      </c>
      <c r="RV97" s="21" t="str">
        <f t="shared" si="417"/>
        <v/>
      </c>
      <c r="RW97" s="21" t="str">
        <f t="shared" si="418"/>
        <v/>
      </c>
      <c r="RX97" s="174" t="str">
        <f t="shared" si="419"/>
        <v/>
      </c>
      <c r="RY97" s="175" t="str">
        <f t="shared" si="420"/>
        <v/>
      </c>
      <c r="RZ97" s="175" t="str">
        <f t="shared" si="421"/>
        <v/>
      </c>
      <c r="SA97" s="175" t="str">
        <f t="shared" si="422"/>
        <v/>
      </c>
      <c r="SB97" s="175" t="str">
        <f t="shared" si="423"/>
        <v/>
      </c>
      <c r="SC97" s="175" t="str">
        <f t="shared" si="424"/>
        <v/>
      </c>
      <c r="SD97" s="175" t="str">
        <f t="shared" si="425"/>
        <v/>
      </c>
      <c r="SE97" s="175">
        <f t="shared" si="426"/>
        <v>0</v>
      </c>
    </row>
    <row r="98" spans="1:500" ht="21" hidden="1">
      <c r="A98" s="75">
        <v>88</v>
      </c>
      <c r="B98" s="83" t="s">
        <v>227</v>
      </c>
      <c r="C98" s="98" t="s">
        <v>280</v>
      </c>
      <c r="D98" s="84" t="s">
        <v>232</v>
      </c>
      <c r="E98" s="76" t="s">
        <v>281</v>
      </c>
      <c r="F98" s="90">
        <v>7</v>
      </c>
      <c r="G98" s="106">
        <v>16382333.333333334</v>
      </c>
      <c r="H98" s="109" t="s">
        <v>369</v>
      </c>
      <c r="I98" s="109" t="s">
        <v>369</v>
      </c>
      <c r="J98" s="109" t="s">
        <v>369</v>
      </c>
      <c r="K98" s="109" t="s">
        <v>369</v>
      </c>
      <c r="L98" s="109" t="s">
        <v>369</v>
      </c>
      <c r="M98" s="109" t="s">
        <v>369</v>
      </c>
      <c r="N98" s="109" t="s">
        <v>369</v>
      </c>
      <c r="O98" s="109" t="s">
        <v>369</v>
      </c>
      <c r="P98" s="110">
        <v>15850032.450000001</v>
      </c>
      <c r="Q98" s="109" t="s">
        <v>369</v>
      </c>
      <c r="R98" s="109" t="s">
        <v>369</v>
      </c>
      <c r="S98" s="109" t="s">
        <v>369</v>
      </c>
      <c r="T98" s="109" t="s">
        <v>369</v>
      </c>
      <c r="U98" s="109" t="s">
        <v>369</v>
      </c>
      <c r="V98" s="109" t="s">
        <v>369</v>
      </c>
      <c r="W98" s="110">
        <v>14994000</v>
      </c>
      <c r="X98" s="109" t="s">
        <v>369</v>
      </c>
      <c r="Y98" s="109" t="s">
        <v>369</v>
      </c>
      <c r="Z98" s="109" t="s">
        <v>369</v>
      </c>
      <c r="AA98" s="109" t="s">
        <v>369</v>
      </c>
      <c r="AB98" s="109" t="s">
        <v>369</v>
      </c>
      <c r="AC98" s="109" t="s">
        <v>369</v>
      </c>
      <c r="AD98" s="109" t="s">
        <v>369</v>
      </c>
      <c r="AE98" s="109" t="s">
        <v>369</v>
      </c>
      <c r="AF98" s="109" t="s">
        <v>369</v>
      </c>
      <c r="AG98" s="109" t="s">
        <v>369</v>
      </c>
      <c r="AH98" s="109" t="s">
        <v>369</v>
      </c>
      <c r="AI98" s="109" t="s">
        <v>369</v>
      </c>
      <c r="AJ98" s="109" t="s">
        <v>369</v>
      </c>
      <c r="AK98" s="109" t="s">
        <v>369</v>
      </c>
      <c r="AL98" s="109" t="s">
        <v>369</v>
      </c>
      <c r="AM98" s="109" t="s">
        <v>369</v>
      </c>
      <c r="AN98" s="109" t="s">
        <v>369</v>
      </c>
      <c r="AO98" s="109" t="s">
        <v>369</v>
      </c>
      <c r="AP98" s="109" t="s">
        <v>369</v>
      </c>
      <c r="AQ98" s="109" t="s">
        <v>369</v>
      </c>
      <c r="AR98" s="109" t="s">
        <v>369</v>
      </c>
      <c r="AS98" s="109" t="s">
        <v>369</v>
      </c>
      <c r="AT98" s="109" t="s">
        <v>369</v>
      </c>
      <c r="AU98" s="144"/>
      <c r="AV98" s="130" t="s">
        <v>111</v>
      </c>
      <c r="AW98" s="130" t="s">
        <v>111</v>
      </c>
      <c r="AX98" s="130" t="s">
        <v>111</v>
      </c>
      <c r="AY98" s="130" t="s">
        <v>111</v>
      </c>
      <c r="AZ98" s="130" t="s">
        <v>111</v>
      </c>
      <c r="BA98" s="130" t="s">
        <v>111</v>
      </c>
      <c r="BB98" s="130" t="s">
        <v>111</v>
      </c>
      <c r="BC98" s="130" t="s">
        <v>115</v>
      </c>
      <c r="BD98" s="130" t="s">
        <v>111</v>
      </c>
      <c r="BE98" s="130" t="s">
        <v>111</v>
      </c>
      <c r="BF98" s="130" t="s">
        <v>111</v>
      </c>
      <c r="BG98" s="130" t="s">
        <v>111</v>
      </c>
      <c r="BH98" s="130" t="s">
        <v>115</v>
      </c>
      <c r="BI98" s="130" t="s">
        <v>111</v>
      </c>
      <c r="BJ98" s="130" t="s">
        <v>111</v>
      </c>
      <c r="BK98" s="130" t="s">
        <v>111</v>
      </c>
      <c r="BL98" s="130" t="s">
        <v>115</v>
      </c>
      <c r="BM98" s="130" t="s">
        <v>115</v>
      </c>
      <c r="BN98" s="130" t="s">
        <v>111</v>
      </c>
      <c r="BO98" s="130" t="s">
        <v>115</v>
      </c>
      <c r="BP98" s="130" t="s">
        <v>111</v>
      </c>
      <c r="BQ98" s="130" t="s">
        <v>111</v>
      </c>
      <c r="BR98" s="130" t="s">
        <v>111</v>
      </c>
      <c r="BS98" s="130" t="s">
        <v>111</v>
      </c>
      <c r="BT98" s="130" t="s">
        <v>111</v>
      </c>
      <c r="BU98" s="130" t="s">
        <v>111</v>
      </c>
      <c r="BV98" s="130" t="s">
        <v>111</v>
      </c>
      <c r="BW98" s="130" t="s">
        <v>111</v>
      </c>
      <c r="BX98" s="130" t="s">
        <v>111</v>
      </c>
      <c r="BY98" s="130" t="s">
        <v>115</v>
      </c>
      <c r="BZ98" s="130" t="s">
        <v>111</v>
      </c>
      <c r="CA98" s="130" t="s">
        <v>111</v>
      </c>
      <c r="CB98" s="130" t="s">
        <v>111</v>
      </c>
      <c r="CC98" s="130" t="s">
        <v>111</v>
      </c>
      <c r="CD98" s="130" t="s">
        <v>111</v>
      </c>
      <c r="CE98" s="130" t="s">
        <v>111</v>
      </c>
      <c r="CF98" s="130" t="s">
        <v>111</v>
      </c>
      <c r="CG98" s="130" t="s">
        <v>111</v>
      </c>
      <c r="CH98" s="130" t="s">
        <v>111</v>
      </c>
      <c r="CI98" s="131" t="s">
        <v>111</v>
      </c>
      <c r="CJ98" s="131" t="s">
        <v>111</v>
      </c>
      <c r="CK98" s="131" t="s">
        <v>111</v>
      </c>
      <c r="CL98" s="131" t="s">
        <v>111</v>
      </c>
      <c r="CM98" s="131" t="s">
        <v>111</v>
      </c>
      <c r="CN98" s="131" t="s">
        <v>111</v>
      </c>
      <c r="CO98" s="131" t="s">
        <v>111</v>
      </c>
      <c r="CP98" s="131" t="s">
        <v>111</v>
      </c>
      <c r="CQ98" s="131" t="s">
        <v>111</v>
      </c>
      <c r="CR98" s="131" t="s">
        <v>111</v>
      </c>
      <c r="CS98" s="131" t="s">
        <v>111</v>
      </c>
      <c r="CT98" s="131" t="s">
        <v>111</v>
      </c>
      <c r="CU98" s="131" t="s">
        <v>115</v>
      </c>
      <c r="CV98" s="131" t="s">
        <v>111</v>
      </c>
      <c r="CW98" s="131" t="s">
        <v>111</v>
      </c>
      <c r="CX98" s="131" t="s">
        <v>111</v>
      </c>
      <c r="CY98" s="131" t="s">
        <v>111</v>
      </c>
      <c r="CZ98" s="131" t="s">
        <v>111</v>
      </c>
      <c r="DA98" s="131" t="s">
        <v>111</v>
      </c>
      <c r="DB98" s="131" t="s">
        <v>111</v>
      </c>
      <c r="DC98" s="131" t="s">
        <v>111</v>
      </c>
      <c r="DD98" s="131" t="s">
        <v>111</v>
      </c>
      <c r="DE98" s="131" t="s">
        <v>111</v>
      </c>
      <c r="DF98" s="131" t="s">
        <v>111</v>
      </c>
      <c r="DG98" s="131" t="s">
        <v>115</v>
      </c>
      <c r="DH98" s="131" t="s">
        <v>111</v>
      </c>
      <c r="DI98" s="131" t="s">
        <v>111</v>
      </c>
      <c r="DJ98" s="131" t="s">
        <v>115</v>
      </c>
      <c r="DK98" s="131" t="s">
        <v>111</v>
      </c>
      <c r="DL98" s="131" t="s">
        <v>111</v>
      </c>
      <c r="DM98" s="131" t="s">
        <v>111</v>
      </c>
      <c r="DN98" s="131" t="s">
        <v>111</v>
      </c>
      <c r="DO98" s="131" t="s">
        <v>111</v>
      </c>
      <c r="DP98" s="131" t="s">
        <v>111</v>
      </c>
      <c r="DQ98" s="131" t="s">
        <v>111</v>
      </c>
      <c r="DR98" s="131" t="s">
        <v>111</v>
      </c>
      <c r="DS98" s="131" t="s">
        <v>111</v>
      </c>
      <c r="DT98" s="131" t="s">
        <v>111</v>
      </c>
      <c r="DU98" s="131" t="s">
        <v>111</v>
      </c>
      <c r="DV98" s="132" t="s">
        <v>111</v>
      </c>
      <c r="DW98" s="132" t="s">
        <v>111</v>
      </c>
      <c r="DX98" s="132" t="s">
        <v>111</v>
      </c>
      <c r="DY98" s="132" t="s">
        <v>111</v>
      </c>
      <c r="DZ98" s="132" t="s">
        <v>111</v>
      </c>
      <c r="EA98" s="132" t="s">
        <v>111</v>
      </c>
      <c r="EB98" s="132" t="s">
        <v>111</v>
      </c>
      <c r="EC98" s="132" t="s">
        <v>111</v>
      </c>
      <c r="ED98" s="132" t="s">
        <v>111</v>
      </c>
      <c r="EE98" s="132" t="s">
        <v>111</v>
      </c>
      <c r="EF98" s="132" t="s">
        <v>111</v>
      </c>
      <c r="EG98" s="132" t="s">
        <v>111</v>
      </c>
      <c r="EH98" s="132" t="s">
        <v>111</v>
      </c>
      <c r="EI98" s="132" t="s">
        <v>111</v>
      </c>
      <c r="EJ98" s="132" t="s">
        <v>111</v>
      </c>
      <c r="EK98" s="132" t="s">
        <v>111</v>
      </c>
      <c r="EL98" s="132" t="s">
        <v>111</v>
      </c>
      <c r="EM98" s="132" t="s">
        <v>111</v>
      </c>
      <c r="EN98" s="132" t="s">
        <v>111</v>
      </c>
      <c r="EO98" s="132" t="s">
        <v>111</v>
      </c>
      <c r="EP98" s="132" t="s">
        <v>111</v>
      </c>
      <c r="EQ98" s="132" t="s">
        <v>111</v>
      </c>
      <c r="ER98" s="132" t="s">
        <v>111</v>
      </c>
      <c r="ES98" s="132" t="s">
        <v>111</v>
      </c>
      <c r="ET98" s="132" t="s">
        <v>115</v>
      </c>
      <c r="EU98" s="132" t="s">
        <v>111</v>
      </c>
      <c r="EV98" s="132" t="s">
        <v>111</v>
      </c>
      <c r="EW98" s="132" t="s">
        <v>111</v>
      </c>
      <c r="EX98" s="132" t="s">
        <v>111</v>
      </c>
      <c r="EY98" s="132" t="s">
        <v>115</v>
      </c>
      <c r="EZ98" s="132" t="s">
        <v>111</v>
      </c>
      <c r="FA98" s="132" t="s">
        <v>111</v>
      </c>
      <c r="FB98" s="132" t="s">
        <v>111</v>
      </c>
      <c r="FC98" s="132" t="s">
        <v>111</v>
      </c>
      <c r="FD98" s="132" t="s">
        <v>111</v>
      </c>
      <c r="FE98" s="132" t="s">
        <v>111</v>
      </c>
      <c r="FF98" s="132" t="s">
        <v>111</v>
      </c>
      <c r="FG98" s="132" t="s">
        <v>111</v>
      </c>
      <c r="FH98" s="132" t="s">
        <v>111</v>
      </c>
      <c r="FI98" s="136"/>
      <c r="FJ98" s="138" t="str">
        <f t="shared" si="216"/>
        <v>CUMPLE</v>
      </c>
      <c r="FK98" s="138" t="str">
        <f t="shared" si="217"/>
        <v>CUMPLE</v>
      </c>
      <c r="FL98" s="138" t="str">
        <f t="shared" si="218"/>
        <v>CUMPLE</v>
      </c>
      <c r="FM98" s="138" t="str">
        <f t="shared" si="219"/>
        <v>CUMPLE</v>
      </c>
      <c r="FN98" s="138" t="str">
        <f t="shared" si="220"/>
        <v>CUMPLE</v>
      </c>
      <c r="FO98" s="138" t="str">
        <f t="shared" si="221"/>
        <v>CUMPLE</v>
      </c>
      <c r="FP98" s="138" t="str">
        <f t="shared" si="222"/>
        <v>CUMPLE</v>
      </c>
      <c r="FQ98" s="138" t="str">
        <f t="shared" si="223"/>
        <v>NO CUMPLE</v>
      </c>
      <c r="FR98" s="138" t="str">
        <f t="shared" si="224"/>
        <v>CUMPLE</v>
      </c>
      <c r="FS98" s="138" t="str">
        <f t="shared" si="225"/>
        <v>CUMPLE</v>
      </c>
      <c r="FT98" s="138" t="str">
        <f t="shared" si="226"/>
        <v>CUMPLE</v>
      </c>
      <c r="FU98" s="138" t="str">
        <f t="shared" si="227"/>
        <v>CUMPLE</v>
      </c>
      <c r="FV98" s="138" t="str">
        <f t="shared" si="228"/>
        <v>NO CUMPLE</v>
      </c>
      <c r="FW98" s="138" t="str">
        <f t="shared" si="229"/>
        <v>CUMPLE</v>
      </c>
      <c r="FX98" s="138" t="str">
        <f t="shared" si="230"/>
        <v>CUMPLE</v>
      </c>
      <c r="FY98" s="138" t="str">
        <f t="shared" si="231"/>
        <v>CUMPLE</v>
      </c>
      <c r="FZ98" s="138" t="str">
        <f t="shared" si="232"/>
        <v>NO CUMPLE</v>
      </c>
      <c r="GA98" s="138" t="str">
        <f t="shared" si="233"/>
        <v>NO CUMPLE</v>
      </c>
      <c r="GB98" s="138" t="str">
        <f t="shared" si="234"/>
        <v>CUMPLE</v>
      </c>
      <c r="GC98" s="138" t="str">
        <f t="shared" si="235"/>
        <v>NO CUMPLE</v>
      </c>
      <c r="GD98" s="138" t="str">
        <f t="shared" si="236"/>
        <v>CUMPLE</v>
      </c>
      <c r="GE98" s="138" t="str">
        <f t="shared" si="237"/>
        <v>CUMPLE</v>
      </c>
      <c r="GF98" s="138" t="str">
        <f t="shared" si="238"/>
        <v>CUMPLE</v>
      </c>
      <c r="GG98" s="138" t="str">
        <f t="shared" si="239"/>
        <v>CUMPLE</v>
      </c>
      <c r="GH98" s="138" t="str">
        <f t="shared" si="240"/>
        <v>NO CUMPLE</v>
      </c>
      <c r="GI98" s="138" t="str">
        <f t="shared" si="241"/>
        <v>CUMPLE</v>
      </c>
      <c r="GJ98" s="138" t="str">
        <f t="shared" si="242"/>
        <v>CUMPLE</v>
      </c>
      <c r="GK98" s="138" t="str">
        <f t="shared" si="243"/>
        <v>NO CUMPLE</v>
      </c>
      <c r="GL98" s="138" t="str">
        <f t="shared" si="244"/>
        <v>CUMPLE</v>
      </c>
      <c r="GM98" s="138" t="str">
        <f t="shared" si="245"/>
        <v>NO CUMPLE</v>
      </c>
      <c r="GN98" s="138" t="str">
        <f t="shared" si="246"/>
        <v>CUMPLE</v>
      </c>
      <c r="GO98" s="138" t="str">
        <f t="shared" si="247"/>
        <v>CUMPLE</v>
      </c>
      <c r="GP98" s="138" t="str">
        <f t="shared" si="248"/>
        <v>CUMPLE</v>
      </c>
      <c r="GQ98" s="138" t="str">
        <f t="shared" si="249"/>
        <v>CUMPLE</v>
      </c>
      <c r="GR98" s="138" t="str">
        <f t="shared" si="250"/>
        <v>CUMPLE</v>
      </c>
      <c r="GS98" s="138" t="str">
        <f t="shared" si="251"/>
        <v>CUMPLE</v>
      </c>
      <c r="GT98" s="138" t="str">
        <f t="shared" si="252"/>
        <v>CUMPLE</v>
      </c>
      <c r="GU98" s="138" t="str">
        <f t="shared" si="253"/>
        <v>CUMPLE</v>
      </c>
      <c r="GV98" s="138" t="str">
        <f t="shared" si="254"/>
        <v>CUMPLE</v>
      </c>
      <c r="GW98" s="141"/>
      <c r="GX98" s="124" t="s">
        <v>369</v>
      </c>
      <c r="GY98" s="124" t="s">
        <v>369</v>
      </c>
      <c r="GZ98" s="124" t="s">
        <v>369</v>
      </c>
      <c r="HA98" s="124" t="s">
        <v>369</v>
      </c>
      <c r="HB98" s="124" t="s">
        <v>369</v>
      </c>
      <c r="HC98" s="124" t="s">
        <v>369</v>
      </c>
      <c r="HD98" s="124" t="s">
        <v>369</v>
      </c>
      <c r="HE98" s="124" t="s">
        <v>369</v>
      </c>
      <c r="HF98" s="124" t="s">
        <v>111</v>
      </c>
      <c r="HG98" s="124" t="s">
        <v>369</v>
      </c>
      <c r="HH98" s="124" t="s">
        <v>369</v>
      </c>
      <c r="HI98" s="124" t="s">
        <v>369</v>
      </c>
      <c r="HJ98" s="124" t="s">
        <v>369</v>
      </c>
      <c r="HK98" s="124" t="s">
        <v>369</v>
      </c>
      <c r="HL98" s="124" t="s">
        <v>369</v>
      </c>
      <c r="HM98" s="124" t="s">
        <v>111</v>
      </c>
      <c r="HN98" s="124" t="s">
        <v>369</v>
      </c>
      <c r="HO98" s="124" t="s">
        <v>369</v>
      </c>
      <c r="HP98" s="124" t="s">
        <v>369</v>
      </c>
      <c r="HQ98" s="124" t="s">
        <v>369</v>
      </c>
      <c r="HR98" s="124" t="s">
        <v>369</v>
      </c>
      <c r="HS98" s="124" t="s">
        <v>369</v>
      </c>
      <c r="HT98" s="124" t="s">
        <v>369</v>
      </c>
      <c r="HU98" s="124" t="s">
        <v>369</v>
      </c>
      <c r="HV98" s="124" t="s">
        <v>369</v>
      </c>
      <c r="HW98" s="124" t="s">
        <v>369</v>
      </c>
      <c r="HX98" s="124" t="s">
        <v>369</v>
      </c>
      <c r="HY98" s="124" t="s">
        <v>369</v>
      </c>
      <c r="HZ98" s="124" t="s">
        <v>369</v>
      </c>
      <c r="IA98" s="124" t="s">
        <v>369</v>
      </c>
      <c r="IB98" s="124" t="s">
        <v>369</v>
      </c>
      <c r="IC98" s="124" t="s">
        <v>369</v>
      </c>
      <c r="ID98" s="124" t="s">
        <v>369</v>
      </c>
      <c r="IE98" s="124" t="s">
        <v>369</v>
      </c>
      <c r="IF98" s="124" t="s">
        <v>369</v>
      </c>
      <c r="IG98" s="124" t="s">
        <v>369</v>
      </c>
      <c r="IH98" s="124" t="s">
        <v>369</v>
      </c>
      <c r="II98" s="124" t="s">
        <v>369</v>
      </c>
      <c r="IJ98" s="124" t="s">
        <v>369</v>
      </c>
      <c r="IK98" s="142"/>
      <c r="IL98" s="154" t="s">
        <v>369</v>
      </c>
      <c r="IM98" s="154" t="s">
        <v>369</v>
      </c>
      <c r="IN98" s="154" t="s">
        <v>369</v>
      </c>
      <c r="IO98" s="154" t="s">
        <v>369</v>
      </c>
      <c r="IP98" s="154" t="s">
        <v>369</v>
      </c>
      <c r="IQ98" s="154" t="s">
        <v>369</v>
      </c>
      <c r="IR98" s="154" t="s">
        <v>369</v>
      </c>
      <c r="IS98" s="154" t="s">
        <v>369</v>
      </c>
      <c r="IT98" s="159" t="s">
        <v>111</v>
      </c>
      <c r="IU98" s="154" t="s">
        <v>369</v>
      </c>
      <c r="IV98" s="154" t="s">
        <v>369</v>
      </c>
      <c r="IW98" s="154" t="s">
        <v>369</v>
      </c>
      <c r="IX98" s="154" t="s">
        <v>369</v>
      </c>
      <c r="IY98" s="154" t="s">
        <v>369</v>
      </c>
      <c r="IZ98" s="154" t="s">
        <v>369</v>
      </c>
      <c r="JA98" s="159" t="s">
        <v>111</v>
      </c>
      <c r="JB98" s="154" t="s">
        <v>369</v>
      </c>
      <c r="JC98" s="154" t="s">
        <v>369</v>
      </c>
      <c r="JD98" s="154" t="s">
        <v>369</v>
      </c>
      <c r="JE98" s="154" t="s">
        <v>369</v>
      </c>
      <c r="JF98" s="154" t="s">
        <v>369</v>
      </c>
      <c r="JG98" s="154" t="s">
        <v>369</v>
      </c>
      <c r="JH98" s="154" t="s">
        <v>369</v>
      </c>
      <c r="JI98" s="154" t="s">
        <v>369</v>
      </c>
      <c r="JJ98" s="154" t="s">
        <v>369</v>
      </c>
      <c r="JK98" s="154" t="s">
        <v>369</v>
      </c>
      <c r="JL98" s="154" t="s">
        <v>369</v>
      </c>
      <c r="JM98" s="154" t="s">
        <v>369</v>
      </c>
      <c r="JN98" s="154" t="s">
        <v>369</v>
      </c>
      <c r="JO98" s="154" t="s">
        <v>369</v>
      </c>
      <c r="JP98" s="154" t="s">
        <v>369</v>
      </c>
      <c r="JQ98" s="154" t="s">
        <v>369</v>
      </c>
      <c r="JR98" s="154" t="s">
        <v>369</v>
      </c>
      <c r="JS98" s="154" t="s">
        <v>369</v>
      </c>
      <c r="JT98" s="154" t="s">
        <v>369</v>
      </c>
      <c r="JU98" s="154" t="s">
        <v>369</v>
      </c>
      <c r="JV98" s="154" t="s">
        <v>369</v>
      </c>
      <c r="JW98" s="154" t="s">
        <v>369</v>
      </c>
      <c r="JX98" s="154" t="s">
        <v>369</v>
      </c>
      <c r="JY98" s="164"/>
      <c r="JZ98" s="166" t="str">
        <f t="shared" si="255"/>
        <v/>
      </c>
      <c r="KA98" s="166" t="str">
        <f t="shared" si="256"/>
        <v/>
      </c>
      <c r="KB98" s="166" t="str">
        <f t="shared" si="257"/>
        <v/>
      </c>
      <c r="KC98" s="166" t="str">
        <f t="shared" si="258"/>
        <v/>
      </c>
      <c r="KD98" s="166" t="str">
        <f t="shared" si="259"/>
        <v/>
      </c>
      <c r="KE98" s="166" t="str">
        <f t="shared" si="260"/>
        <v/>
      </c>
      <c r="KF98" s="166" t="str">
        <f t="shared" si="261"/>
        <v/>
      </c>
      <c r="KG98" s="166" t="str">
        <f t="shared" si="262"/>
        <v/>
      </c>
      <c r="KH98" s="166">
        <f t="shared" si="263"/>
        <v>15850032.450000001</v>
      </c>
      <c r="KI98" s="166" t="str">
        <f t="shared" si="264"/>
        <v/>
      </c>
      <c r="KJ98" s="166" t="str">
        <f t="shared" si="265"/>
        <v/>
      </c>
      <c r="KK98" s="166" t="str">
        <f t="shared" si="266"/>
        <v/>
      </c>
      <c r="KL98" s="166" t="str">
        <f t="shared" si="267"/>
        <v/>
      </c>
      <c r="KM98" s="166" t="str">
        <f t="shared" si="268"/>
        <v/>
      </c>
      <c r="KN98" s="166" t="str">
        <f t="shared" si="269"/>
        <v/>
      </c>
      <c r="KO98" s="166">
        <f t="shared" si="270"/>
        <v>14994000</v>
      </c>
      <c r="KP98" s="166" t="str">
        <f t="shared" si="271"/>
        <v/>
      </c>
      <c r="KQ98" s="166" t="str">
        <f t="shared" si="272"/>
        <v/>
      </c>
      <c r="KR98" s="166" t="str">
        <f t="shared" si="273"/>
        <v/>
      </c>
      <c r="KS98" s="166" t="str">
        <f t="shared" si="274"/>
        <v/>
      </c>
      <c r="KT98" s="166" t="str">
        <f t="shared" si="275"/>
        <v/>
      </c>
      <c r="KU98" s="166" t="str">
        <f t="shared" si="276"/>
        <v/>
      </c>
      <c r="KV98" s="166" t="str">
        <f t="shared" si="277"/>
        <v/>
      </c>
      <c r="KW98" s="166" t="str">
        <f t="shared" si="278"/>
        <v/>
      </c>
      <c r="KX98" s="166" t="str">
        <f t="shared" si="279"/>
        <v/>
      </c>
      <c r="KY98" s="166" t="str">
        <f t="shared" si="280"/>
        <v/>
      </c>
      <c r="KZ98" s="166" t="str">
        <f t="shared" si="281"/>
        <v/>
      </c>
      <c r="LA98" s="166" t="str">
        <f t="shared" si="282"/>
        <v/>
      </c>
      <c r="LB98" s="166" t="str">
        <f t="shared" si="283"/>
        <v/>
      </c>
      <c r="LC98" s="166" t="str">
        <f t="shared" si="284"/>
        <v/>
      </c>
      <c r="LD98" s="166" t="str">
        <f t="shared" si="285"/>
        <v/>
      </c>
      <c r="LE98" s="166" t="str">
        <f t="shared" si="286"/>
        <v/>
      </c>
      <c r="LF98" s="166" t="str">
        <f t="shared" si="287"/>
        <v/>
      </c>
      <c r="LG98" s="166" t="str">
        <f t="shared" si="288"/>
        <v/>
      </c>
      <c r="LH98" s="166" t="str">
        <f t="shared" si="289"/>
        <v/>
      </c>
      <c r="LI98" s="166" t="str">
        <f t="shared" si="290"/>
        <v/>
      </c>
      <c r="LJ98" s="166" t="str">
        <f t="shared" si="291"/>
        <v/>
      </c>
      <c r="LK98" s="166" t="str">
        <f t="shared" si="292"/>
        <v/>
      </c>
      <c r="LL98" s="166" t="str">
        <f t="shared" si="293"/>
        <v/>
      </c>
      <c r="LM98" s="168">
        <f t="shared" si="294"/>
        <v>14994000</v>
      </c>
      <c r="LN98" s="115"/>
      <c r="LO98" s="115"/>
      <c r="LP98" s="115"/>
      <c r="LQ98" s="115"/>
      <c r="LR98" s="115"/>
      <c r="LS98" s="115"/>
      <c r="LT98" s="115"/>
      <c r="LU98" s="115"/>
      <c r="LV98" s="115">
        <v>61</v>
      </c>
      <c r="LW98" s="115"/>
      <c r="LX98" s="115"/>
      <c r="LY98" s="115"/>
      <c r="LZ98" s="115"/>
      <c r="MA98" s="115"/>
      <c r="MB98" s="115"/>
      <c r="MC98" s="115">
        <v>24</v>
      </c>
      <c r="MD98" s="115"/>
      <c r="ME98" s="115"/>
      <c r="MF98" s="115"/>
      <c r="MG98" s="115"/>
      <c r="MH98" s="115"/>
      <c r="MI98" s="115"/>
      <c r="MJ98" s="115"/>
      <c r="MK98" s="115"/>
      <c r="ML98" s="115"/>
      <c r="MM98" s="115"/>
      <c r="MN98" s="115"/>
      <c r="MO98" s="115"/>
      <c r="MP98" s="115"/>
      <c r="MQ98" s="115"/>
      <c r="MR98" s="115"/>
      <c r="MS98" s="115"/>
      <c r="MT98" s="115"/>
      <c r="MU98" s="115"/>
      <c r="MV98" s="115"/>
      <c r="MW98" s="115"/>
      <c r="MX98" s="115"/>
      <c r="MY98" s="115"/>
      <c r="MZ98" s="115"/>
      <c r="NA98" s="142"/>
      <c r="NB98" s="115">
        <f t="shared" si="295"/>
        <v>0</v>
      </c>
      <c r="NC98" s="115">
        <f t="shared" si="296"/>
        <v>0</v>
      </c>
      <c r="ND98" s="115">
        <f t="shared" si="297"/>
        <v>0</v>
      </c>
      <c r="NE98" s="115">
        <f t="shared" si="298"/>
        <v>0</v>
      </c>
      <c r="NF98" s="115">
        <f t="shared" si="299"/>
        <v>0</v>
      </c>
      <c r="NG98" s="115">
        <f t="shared" si="300"/>
        <v>0</v>
      </c>
      <c r="NH98" s="115">
        <f t="shared" si="301"/>
        <v>0</v>
      </c>
      <c r="NI98" s="115">
        <f t="shared" si="302"/>
        <v>0</v>
      </c>
      <c r="NJ98" s="115">
        <f t="shared" si="303"/>
        <v>55</v>
      </c>
      <c r="NK98" s="115">
        <f t="shared" si="304"/>
        <v>0</v>
      </c>
      <c r="NL98" s="115">
        <f t="shared" si="305"/>
        <v>0</v>
      </c>
      <c r="NM98" s="115">
        <f t="shared" si="306"/>
        <v>0</v>
      </c>
      <c r="NN98" s="115">
        <f t="shared" si="307"/>
        <v>0</v>
      </c>
      <c r="NO98" s="115">
        <f t="shared" si="308"/>
        <v>0</v>
      </c>
      <c r="NP98" s="115">
        <f t="shared" si="309"/>
        <v>0</v>
      </c>
      <c r="NQ98" s="115">
        <f t="shared" si="310"/>
        <v>0</v>
      </c>
      <c r="NR98" s="115">
        <f t="shared" si="311"/>
        <v>0</v>
      </c>
      <c r="NS98" s="115">
        <f t="shared" si="312"/>
        <v>0</v>
      </c>
      <c r="NT98" s="115">
        <f t="shared" si="313"/>
        <v>0</v>
      </c>
      <c r="NU98" s="115">
        <f t="shared" si="314"/>
        <v>0</v>
      </c>
      <c r="NV98" s="115">
        <f t="shared" si="315"/>
        <v>0</v>
      </c>
      <c r="NW98" s="115">
        <f t="shared" si="316"/>
        <v>0</v>
      </c>
      <c r="NX98" s="115">
        <f t="shared" si="317"/>
        <v>0</v>
      </c>
      <c r="NY98" s="115">
        <f t="shared" si="318"/>
        <v>0</v>
      </c>
      <c r="NZ98" s="115">
        <f t="shared" si="319"/>
        <v>0</v>
      </c>
      <c r="OA98" s="115">
        <f t="shared" si="320"/>
        <v>0</v>
      </c>
      <c r="OB98" s="115">
        <f t="shared" si="321"/>
        <v>0</v>
      </c>
      <c r="OC98" s="115">
        <f t="shared" si="322"/>
        <v>0</v>
      </c>
      <c r="OD98" s="115">
        <f t="shared" si="323"/>
        <v>0</v>
      </c>
      <c r="OE98" s="115">
        <f t="shared" si="324"/>
        <v>0</v>
      </c>
      <c r="OF98" s="115">
        <f t="shared" si="325"/>
        <v>0</v>
      </c>
      <c r="OG98" s="115">
        <f t="shared" si="326"/>
        <v>0</v>
      </c>
      <c r="OH98" s="115">
        <f t="shared" si="327"/>
        <v>0</v>
      </c>
      <c r="OI98" s="115">
        <f t="shared" si="328"/>
        <v>0</v>
      </c>
      <c r="OJ98" s="115">
        <f t="shared" si="329"/>
        <v>0</v>
      </c>
      <c r="OK98" s="115">
        <f t="shared" si="330"/>
        <v>0</v>
      </c>
      <c r="OL98" s="115">
        <f t="shared" si="331"/>
        <v>0</v>
      </c>
      <c r="OM98" s="115">
        <f t="shared" si="332"/>
        <v>0</v>
      </c>
      <c r="ON98" s="115">
        <f t="shared" si="333"/>
        <v>0</v>
      </c>
      <c r="OO98" s="142"/>
      <c r="OP98" s="170" t="str">
        <f t="shared" si="334"/>
        <v/>
      </c>
      <c r="OQ98" s="170" t="str">
        <f t="shared" si="335"/>
        <v/>
      </c>
      <c r="OR98" s="170" t="str">
        <f t="shared" si="336"/>
        <v/>
      </c>
      <c r="OS98" s="170" t="str">
        <f t="shared" si="337"/>
        <v/>
      </c>
      <c r="OT98" s="170" t="str">
        <f t="shared" si="338"/>
        <v/>
      </c>
      <c r="OU98" s="170" t="str">
        <f t="shared" si="339"/>
        <v/>
      </c>
      <c r="OV98" s="170" t="str">
        <f t="shared" si="340"/>
        <v/>
      </c>
      <c r="OW98" s="170" t="str">
        <f t="shared" si="341"/>
        <v/>
      </c>
      <c r="OX98" s="170">
        <f t="shared" si="342"/>
        <v>42.569628934734446</v>
      </c>
      <c r="OY98" s="170" t="str">
        <f t="shared" si="343"/>
        <v/>
      </c>
      <c r="OZ98" s="170" t="str">
        <f t="shared" si="344"/>
        <v/>
      </c>
      <c r="PA98" s="170" t="str">
        <f t="shared" si="345"/>
        <v/>
      </c>
      <c r="PB98" s="170" t="str">
        <f t="shared" si="346"/>
        <v/>
      </c>
      <c r="PC98" s="170" t="str">
        <f t="shared" si="347"/>
        <v/>
      </c>
      <c r="PD98" s="170" t="str">
        <f t="shared" si="348"/>
        <v/>
      </c>
      <c r="PE98" s="170">
        <f t="shared" si="349"/>
        <v>45</v>
      </c>
      <c r="PF98" s="170" t="str">
        <f t="shared" si="350"/>
        <v/>
      </c>
      <c r="PG98" s="170" t="str">
        <f t="shared" si="351"/>
        <v/>
      </c>
      <c r="PH98" s="170" t="str">
        <f t="shared" si="352"/>
        <v/>
      </c>
      <c r="PI98" s="170" t="str">
        <f t="shared" si="353"/>
        <v/>
      </c>
      <c r="PJ98" s="170" t="str">
        <f t="shared" si="354"/>
        <v/>
      </c>
      <c r="PK98" s="170" t="str">
        <f t="shared" si="355"/>
        <v/>
      </c>
      <c r="PL98" s="170" t="str">
        <f t="shared" si="356"/>
        <v/>
      </c>
      <c r="PM98" s="170" t="str">
        <f t="shared" si="357"/>
        <v/>
      </c>
      <c r="PN98" s="170" t="str">
        <f t="shared" si="358"/>
        <v/>
      </c>
      <c r="PO98" s="170" t="str">
        <f t="shared" si="359"/>
        <v/>
      </c>
      <c r="PP98" s="170" t="str">
        <f t="shared" si="360"/>
        <v/>
      </c>
      <c r="PQ98" s="170" t="str">
        <f t="shared" si="361"/>
        <v/>
      </c>
      <c r="PR98" s="170" t="str">
        <f t="shared" si="362"/>
        <v/>
      </c>
      <c r="PS98" s="170" t="str">
        <f t="shared" si="363"/>
        <v/>
      </c>
      <c r="PT98" s="170" t="str">
        <f t="shared" si="364"/>
        <v/>
      </c>
      <c r="PU98" s="170" t="str">
        <f t="shared" si="365"/>
        <v/>
      </c>
      <c r="PV98" s="170" t="str">
        <f t="shared" si="366"/>
        <v/>
      </c>
      <c r="PW98" s="170" t="str">
        <f t="shared" si="367"/>
        <v/>
      </c>
      <c r="PX98" s="170" t="str">
        <f t="shared" si="368"/>
        <v/>
      </c>
      <c r="PY98" s="170" t="str">
        <f t="shared" si="369"/>
        <v/>
      </c>
      <c r="PZ98" s="170" t="str">
        <f t="shared" si="370"/>
        <v/>
      </c>
      <c r="QA98" s="170" t="str">
        <f t="shared" si="371"/>
        <v/>
      </c>
      <c r="QB98" s="170" t="str">
        <f t="shared" si="372"/>
        <v/>
      </c>
      <c r="QC98" s="172"/>
      <c r="QD98" s="171" t="str">
        <f t="shared" si="373"/>
        <v/>
      </c>
      <c r="QE98" s="172" t="str">
        <f t="shared" si="374"/>
        <v/>
      </c>
      <c r="QF98" s="172" t="str">
        <f t="shared" si="375"/>
        <v/>
      </c>
      <c r="QG98" s="172" t="str">
        <f t="shared" si="376"/>
        <v/>
      </c>
      <c r="QH98" s="172" t="str">
        <f t="shared" si="377"/>
        <v/>
      </c>
      <c r="QI98" s="172" t="str">
        <f t="shared" si="378"/>
        <v/>
      </c>
      <c r="QJ98" s="172" t="str">
        <f t="shared" si="379"/>
        <v/>
      </c>
      <c r="QK98" s="172" t="str">
        <f t="shared" si="380"/>
        <v/>
      </c>
      <c r="QL98" s="172">
        <f t="shared" si="381"/>
        <v>97.569628934734453</v>
      </c>
      <c r="QM98" s="172" t="str">
        <f t="shared" si="382"/>
        <v/>
      </c>
      <c r="QN98" s="172" t="str">
        <f t="shared" si="383"/>
        <v/>
      </c>
      <c r="QO98" s="172" t="str">
        <f t="shared" si="384"/>
        <v/>
      </c>
      <c r="QP98" s="172" t="str">
        <f t="shared" si="385"/>
        <v/>
      </c>
      <c r="QQ98" s="172" t="str">
        <f t="shared" si="386"/>
        <v/>
      </c>
      <c r="QR98" s="172" t="str">
        <f t="shared" si="387"/>
        <v/>
      </c>
      <c r="QS98" s="172">
        <f t="shared" si="388"/>
        <v>45</v>
      </c>
      <c r="QT98" s="172" t="str">
        <f t="shared" si="389"/>
        <v/>
      </c>
      <c r="QU98" s="172" t="str">
        <f t="shared" si="390"/>
        <v/>
      </c>
      <c r="QV98" s="172" t="str">
        <f t="shared" si="391"/>
        <v/>
      </c>
      <c r="QW98" s="172" t="str">
        <f t="shared" si="392"/>
        <v/>
      </c>
      <c r="QX98" s="172" t="str">
        <f t="shared" si="393"/>
        <v/>
      </c>
      <c r="QY98" s="172" t="str">
        <f t="shared" si="394"/>
        <v/>
      </c>
      <c r="QZ98" s="172" t="str">
        <f t="shared" si="395"/>
        <v/>
      </c>
      <c r="RA98" s="172" t="str">
        <f t="shared" si="396"/>
        <v/>
      </c>
      <c r="RB98" s="172" t="str">
        <f t="shared" si="397"/>
        <v/>
      </c>
      <c r="RC98" s="172" t="str">
        <f t="shared" si="398"/>
        <v/>
      </c>
      <c r="RD98" s="172" t="str">
        <f t="shared" si="399"/>
        <v/>
      </c>
      <c r="RE98" s="172" t="str">
        <f t="shared" si="400"/>
        <v/>
      </c>
      <c r="RF98" s="172" t="str">
        <f t="shared" si="401"/>
        <v/>
      </c>
      <c r="RG98" s="172" t="str">
        <f t="shared" si="402"/>
        <v/>
      </c>
      <c r="RH98" s="172" t="str">
        <f t="shared" si="403"/>
        <v/>
      </c>
      <c r="RI98" s="172" t="str">
        <f t="shared" si="404"/>
        <v/>
      </c>
      <c r="RJ98" s="172" t="str">
        <f t="shared" si="405"/>
        <v/>
      </c>
      <c r="RK98" s="172" t="str">
        <f t="shared" si="406"/>
        <v/>
      </c>
      <c r="RL98" s="172" t="str">
        <f t="shared" si="407"/>
        <v/>
      </c>
      <c r="RM98" s="172" t="str">
        <f t="shared" si="408"/>
        <v/>
      </c>
      <c r="RN98" s="172" t="str">
        <f t="shared" si="409"/>
        <v/>
      </c>
      <c r="RO98" s="172" t="str">
        <f t="shared" si="410"/>
        <v/>
      </c>
      <c r="RP98" s="172" t="str">
        <f t="shared" si="411"/>
        <v/>
      </c>
      <c r="RQ98" s="173">
        <f t="shared" si="412"/>
        <v>97.569628934734453</v>
      </c>
      <c r="RR98" s="21" t="str">
        <f t="shared" si="413"/>
        <v/>
      </c>
      <c r="RS98" s="21" t="str">
        <f t="shared" si="414"/>
        <v>CARLOS ARTURO MARTINEZ MARTINEZ - CAMNET</v>
      </c>
      <c r="RT98" s="21" t="str">
        <f t="shared" si="415"/>
        <v/>
      </c>
      <c r="RU98" s="21" t="str">
        <f t="shared" si="416"/>
        <v/>
      </c>
      <c r="RV98" s="21" t="str">
        <f t="shared" si="417"/>
        <v/>
      </c>
      <c r="RW98" s="21" t="str">
        <f t="shared" si="418"/>
        <v/>
      </c>
      <c r="RX98" s="174" t="str">
        <f t="shared" si="419"/>
        <v>CARLOS ARTURO MARTINEZ MARTINEZ - CAMNET</v>
      </c>
      <c r="RY98" s="175" t="str">
        <f t="shared" si="420"/>
        <v/>
      </c>
      <c r="RZ98" s="175">
        <f t="shared" si="421"/>
        <v>15850032.450000001</v>
      </c>
      <c r="SA98" s="175" t="str">
        <f t="shared" si="422"/>
        <v/>
      </c>
      <c r="SB98" s="175" t="str">
        <f t="shared" si="423"/>
        <v/>
      </c>
      <c r="SC98" s="175" t="str">
        <f t="shared" si="424"/>
        <v/>
      </c>
      <c r="SD98" s="175" t="str">
        <f t="shared" si="425"/>
        <v/>
      </c>
      <c r="SE98" s="175">
        <f t="shared" si="426"/>
        <v>15850032.450000001</v>
      </c>
      <c r="SF98" s="176"/>
    </row>
    <row r="99" spans="1:500" ht="21" hidden="1">
      <c r="A99" s="75">
        <v>89</v>
      </c>
      <c r="B99" s="83" t="s">
        <v>227</v>
      </c>
      <c r="C99" s="98" t="s">
        <v>282</v>
      </c>
      <c r="D99" s="84" t="s">
        <v>232</v>
      </c>
      <c r="E99" s="76" t="s">
        <v>283</v>
      </c>
      <c r="F99" s="90">
        <v>7</v>
      </c>
      <c r="G99" s="106">
        <v>10551333.333333334</v>
      </c>
      <c r="H99" s="109" t="s">
        <v>369</v>
      </c>
      <c r="I99" s="109" t="s">
        <v>369</v>
      </c>
      <c r="J99" s="109" t="s">
        <v>369</v>
      </c>
      <c r="K99" s="109" t="s">
        <v>369</v>
      </c>
      <c r="L99" s="109" t="s">
        <v>369</v>
      </c>
      <c r="M99" s="109" t="s">
        <v>369</v>
      </c>
      <c r="N99" s="109" t="s">
        <v>369</v>
      </c>
      <c r="O99" s="109" t="s">
        <v>369</v>
      </c>
      <c r="P99" s="110">
        <v>10500006.65</v>
      </c>
      <c r="Q99" s="109" t="s">
        <v>369</v>
      </c>
      <c r="R99" s="109" t="s">
        <v>369</v>
      </c>
      <c r="S99" s="109" t="s">
        <v>369</v>
      </c>
      <c r="T99" s="109" t="s">
        <v>369</v>
      </c>
      <c r="U99" s="109" t="s">
        <v>369</v>
      </c>
      <c r="V99" s="109" t="s">
        <v>369</v>
      </c>
      <c r="W99" s="110">
        <v>10495800</v>
      </c>
      <c r="X99" s="109" t="s">
        <v>369</v>
      </c>
      <c r="Y99" s="109" t="s">
        <v>369</v>
      </c>
      <c r="Z99" s="109" t="s">
        <v>369</v>
      </c>
      <c r="AA99" s="109" t="s">
        <v>369</v>
      </c>
      <c r="AB99" s="109" t="s">
        <v>369</v>
      </c>
      <c r="AC99" s="109" t="s">
        <v>369</v>
      </c>
      <c r="AD99" s="109" t="s">
        <v>369</v>
      </c>
      <c r="AE99" s="109" t="s">
        <v>369</v>
      </c>
      <c r="AF99" s="109" t="s">
        <v>369</v>
      </c>
      <c r="AG99" s="109" t="s">
        <v>369</v>
      </c>
      <c r="AH99" s="109" t="s">
        <v>369</v>
      </c>
      <c r="AI99" s="109" t="s">
        <v>369</v>
      </c>
      <c r="AJ99" s="109" t="s">
        <v>369</v>
      </c>
      <c r="AK99" s="109" t="s">
        <v>369</v>
      </c>
      <c r="AL99" s="109" t="s">
        <v>369</v>
      </c>
      <c r="AM99" s="109" t="s">
        <v>369</v>
      </c>
      <c r="AN99" s="109" t="s">
        <v>369</v>
      </c>
      <c r="AO99" s="109" t="s">
        <v>369</v>
      </c>
      <c r="AP99" s="109" t="s">
        <v>369</v>
      </c>
      <c r="AQ99" s="109" t="s">
        <v>369</v>
      </c>
      <c r="AR99" s="109" t="s">
        <v>369</v>
      </c>
      <c r="AS99" s="109" t="s">
        <v>369</v>
      </c>
      <c r="AT99" s="109" t="s">
        <v>369</v>
      </c>
      <c r="AU99" s="144"/>
      <c r="AV99" s="130" t="s">
        <v>111</v>
      </c>
      <c r="AW99" s="130" t="s">
        <v>111</v>
      </c>
      <c r="AX99" s="130" t="s">
        <v>111</v>
      </c>
      <c r="AY99" s="130" t="s">
        <v>111</v>
      </c>
      <c r="AZ99" s="130" t="s">
        <v>111</v>
      </c>
      <c r="BA99" s="130" t="s">
        <v>111</v>
      </c>
      <c r="BB99" s="130" t="s">
        <v>111</v>
      </c>
      <c r="BC99" s="130" t="s">
        <v>115</v>
      </c>
      <c r="BD99" s="130" t="s">
        <v>111</v>
      </c>
      <c r="BE99" s="130" t="s">
        <v>111</v>
      </c>
      <c r="BF99" s="130" t="s">
        <v>111</v>
      </c>
      <c r="BG99" s="130" t="s">
        <v>111</v>
      </c>
      <c r="BH99" s="130" t="s">
        <v>115</v>
      </c>
      <c r="BI99" s="130" t="s">
        <v>111</v>
      </c>
      <c r="BJ99" s="130" t="s">
        <v>111</v>
      </c>
      <c r="BK99" s="130" t="s">
        <v>111</v>
      </c>
      <c r="BL99" s="130" t="s">
        <v>115</v>
      </c>
      <c r="BM99" s="130" t="s">
        <v>115</v>
      </c>
      <c r="BN99" s="130" t="s">
        <v>111</v>
      </c>
      <c r="BO99" s="130" t="s">
        <v>115</v>
      </c>
      <c r="BP99" s="130" t="s">
        <v>111</v>
      </c>
      <c r="BQ99" s="130" t="s">
        <v>111</v>
      </c>
      <c r="BR99" s="130" t="s">
        <v>111</v>
      </c>
      <c r="BS99" s="130" t="s">
        <v>111</v>
      </c>
      <c r="BT99" s="130" t="s">
        <v>111</v>
      </c>
      <c r="BU99" s="130" t="s">
        <v>111</v>
      </c>
      <c r="BV99" s="130" t="s">
        <v>111</v>
      </c>
      <c r="BW99" s="130" t="s">
        <v>111</v>
      </c>
      <c r="BX99" s="130" t="s">
        <v>111</v>
      </c>
      <c r="BY99" s="130" t="s">
        <v>115</v>
      </c>
      <c r="BZ99" s="130" t="s">
        <v>111</v>
      </c>
      <c r="CA99" s="130" t="s">
        <v>111</v>
      </c>
      <c r="CB99" s="130" t="s">
        <v>111</v>
      </c>
      <c r="CC99" s="130" t="s">
        <v>111</v>
      </c>
      <c r="CD99" s="130" t="s">
        <v>111</v>
      </c>
      <c r="CE99" s="130" t="s">
        <v>111</v>
      </c>
      <c r="CF99" s="130" t="s">
        <v>111</v>
      </c>
      <c r="CG99" s="130" t="s">
        <v>111</v>
      </c>
      <c r="CH99" s="130" t="s">
        <v>111</v>
      </c>
      <c r="CI99" s="131" t="s">
        <v>111</v>
      </c>
      <c r="CJ99" s="131" t="s">
        <v>111</v>
      </c>
      <c r="CK99" s="131" t="s">
        <v>111</v>
      </c>
      <c r="CL99" s="131" t="s">
        <v>111</v>
      </c>
      <c r="CM99" s="131" t="s">
        <v>111</v>
      </c>
      <c r="CN99" s="131" t="s">
        <v>111</v>
      </c>
      <c r="CO99" s="131" t="s">
        <v>111</v>
      </c>
      <c r="CP99" s="131" t="s">
        <v>111</v>
      </c>
      <c r="CQ99" s="131" t="s">
        <v>111</v>
      </c>
      <c r="CR99" s="131" t="s">
        <v>111</v>
      </c>
      <c r="CS99" s="131" t="s">
        <v>111</v>
      </c>
      <c r="CT99" s="131" t="s">
        <v>111</v>
      </c>
      <c r="CU99" s="131" t="s">
        <v>115</v>
      </c>
      <c r="CV99" s="131" t="s">
        <v>111</v>
      </c>
      <c r="CW99" s="131" t="s">
        <v>111</v>
      </c>
      <c r="CX99" s="131" t="s">
        <v>111</v>
      </c>
      <c r="CY99" s="131" t="s">
        <v>111</v>
      </c>
      <c r="CZ99" s="131" t="s">
        <v>111</v>
      </c>
      <c r="DA99" s="131" t="s">
        <v>111</v>
      </c>
      <c r="DB99" s="131" t="s">
        <v>111</v>
      </c>
      <c r="DC99" s="131" t="s">
        <v>111</v>
      </c>
      <c r="DD99" s="131" t="s">
        <v>111</v>
      </c>
      <c r="DE99" s="131" t="s">
        <v>111</v>
      </c>
      <c r="DF99" s="131" t="s">
        <v>111</v>
      </c>
      <c r="DG99" s="131" t="s">
        <v>115</v>
      </c>
      <c r="DH99" s="131" t="s">
        <v>111</v>
      </c>
      <c r="DI99" s="131" t="s">
        <v>111</v>
      </c>
      <c r="DJ99" s="131" t="s">
        <v>115</v>
      </c>
      <c r="DK99" s="131" t="s">
        <v>111</v>
      </c>
      <c r="DL99" s="131" t="s">
        <v>111</v>
      </c>
      <c r="DM99" s="131" t="s">
        <v>111</v>
      </c>
      <c r="DN99" s="131" t="s">
        <v>111</v>
      </c>
      <c r="DO99" s="131" t="s">
        <v>111</v>
      </c>
      <c r="DP99" s="131" t="s">
        <v>111</v>
      </c>
      <c r="DQ99" s="131" t="s">
        <v>111</v>
      </c>
      <c r="DR99" s="131" t="s">
        <v>111</v>
      </c>
      <c r="DS99" s="131" t="s">
        <v>111</v>
      </c>
      <c r="DT99" s="131" t="s">
        <v>111</v>
      </c>
      <c r="DU99" s="131" t="s">
        <v>111</v>
      </c>
      <c r="DV99" s="132" t="s">
        <v>111</v>
      </c>
      <c r="DW99" s="132" t="s">
        <v>111</v>
      </c>
      <c r="DX99" s="132" t="s">
        <v>111</v>
      </c>
      <c r="DY99" s="132" t="s">
        <v>111</v>
      </c>
      <c r="DZ99" s="132" t="s">
        <v>111</v>
      </c>
      <c r="EA99" s="132" t="s">
        <v>111</v>
      </c>
      <c r="EB99" s="132" t="s">
        <v>111</v>
      </c>
      <c r="EC99" s="132" t="s">
        <v>111</v>
      </c>
      <c r="ED99" s="132" t="s">
        <v>111</v>
      </c>
      <c r="EE99" s="132" t="s">
        <v>111</v>
      </c>
      <c r="EF99" s="132" t="s">
        <v>111</v>
      </c>
      <c r="EG99" s="132" t="s">
        <v>111</v>
      </c>
      <c r="EH99" s="132" t="s">
        <v>111</v>
      </c>
      <c r="EI99" s="132" t="s">
        <v>111</v>
      </c>
      <c r="EJ99" s="132" t="s">
        <v>111</v>
      </c>
      <c r="EK99" s="132" t="s">
        <v>111</v>
      </c>
      <c r="EL99" s="132" t="s">
        <v>111</v>
      </c>
      <c r="EM99" s="132" t="s">
        <v>111</v>
      </c>
      <c r="EN99" s="132" t="s">
        <v>111</v>
      </c>
      <c r="EO99" s="132" t="s">
        <v>111</v>
      </c>
      <c r="EP99" s="132" t="s">
        <v>111</v>
      </c>
      <c r="EQ99" s="132" t="s">
        <v>111</v>
      </c>
      <c r="ER99" s="132" t="s">
        <v>111</v>
      </c>
      <c r="ES99" s="132" t="s">
        <v>111</v>
      </c>
      <c r="ET99" s="132" t="s">
        <v>115</v>
      </c>
      <c r="EU99" s="132" t="s">
        <v>111</v>
      </c>
      <c r="EV99" s="132" t="s">
        <v>111</v>
      </c>
      <c r="EW99" s="132" t="s">
        <v>111</v>
      </c>
      <c r="EX99" s="132" t="s">
        <v>111</v>
      </c>
      <c r="EY99" s="132" t="s">
        <v>115</v>
      </c>
      <c r="EZ99" s="132" t="s">
        <v>111</v>
      </c>
      <c r="FA99" s="132" t="s">
        <v>111</v>
      </c>
      <c r="FB99" s="132" t="s">
        <v>111</v>
      </c>
      <c r="FC99" s="132" t="s">
        <v>111</v>
      </c>
      <c r="FD99" s="132" t="s">
        <v>111</v>
      </c>
      <c r="FE99" s="132" t="s">
        <v>111</v>
      </c>
      <c r="FF99" s="132" t="s">
        <v>111</v>
      </c>
      <c r="FG99" s="132" t="s">
        <v>111</v>
      </c>
      <c r="FH99" s="132" t="s">
        <v>111</v>
      </c>
      <c r="FI99" s="136"/>
      <c r="FJ99" s="138" t="str">
        <f t="shared" si="216"/>
        <v>CUMPLE</v>
      </c>
      <c r="FK99" s="138" t="str">
        <f t="shared" si="217"/>
        <v>CUMPLE</v>
      </c>
      <c r="FL99" s="138" t="str">
        <f t="shared" si="218"/>
        <v>CUMPLE</v>
      </c>
      <c r="FM99" s="138" t="str">
        <f t="shared" si="219"/>
        <v>CUMPLE</v>
      </c>
      <c r="FN99" s="138" t="str">
        <f t="shared" si="220"/>
        <v>CUMPLE</v>
      </c>
      <c r="FO99" s="138" t="str">
        <f t="shared" si="221"/>
        <v>CUMPLE</v>
      </c>
      <c r="FP99" s="138" t="str">
        <f t="shared" si="222"/>
        <v>CUMPLE</v>
      </c>
      <c r="FQ99" s="138" t="str">
        <f t="shared" si="223"/>
        <v>NO CUMPLE</v>
      </c>
      <c r="FR99" s="138" t="str">
        <f t="shared" si="224"/>
        <v>CUMPLE</v>
      </c>
      <c r="FS99" s="138" t="str">
        <f t="shared" si="225"/>
        <v>CUMPLE</v>
      </c>
      <c r="FT99" s="138" t="str">
        <f t="shared" si="226"/>
        <v>CUMPLE</v>
      </c>
      <c r="FU99" s="138" t="str">
        <f t="shared" si="227"/>
        <v>CUMPLE</v>
      </c>
      <c r="FV99" s="138" t="str">
        <f t="shared" si="228"/>
        <v>NO CUMPLE</v>
      </c>
      <c r="FW99" s="138" t="str">
        <f t="shared" si="229"/>
        <v>CUMPLE</v>
      </c>
      <c r="FX99" s="138" t="str">
        <f t="shared" si="230"/>
        <v>CUMPLE</v>
      </c>
      <c r="FY99" s="138" t="str">
        <f t="shared" si="231"/>
        <v>CUMPLE</v>
      </c>
      <c r="FZ99" s="138" t="str">
        <f t="shared" si="232"/>
        <v>NO CUMPLE</v>
      </c>
      <c r="GA99" s="138" t="str">
        <f t="shared" si="233"/>
        <v>NO CUMPLE</v>
      </c>
      <c r="GB99" s="138" t="str">
        <f t="shared" si="234"/>
        <v>CUMPLE</v>
      </c>
      <c r="GC99" s="138" t="str">
        <f t="shared" si="235"/>
        <v>NO CUMPLE</v>
      </c>
      <c r="GD99" s="138" t="str">
        <f t="shared" si="236"/>
        <v>CUMPLE</v>
      </c>
      <c r="GE99" s="138" t="str">
        <f t="shared" si="237"/>
        <v>CUMPLE</v>
      </c>
      <c r="GF99" s="138" t="str">
        <f t="shared" si="238"/>
        <v>CUMPLE</v>
      </c>
      <c r="GG99" s="138" t="str">
        <f t="shared" si="239"/>
        <v>CUMPLE</v>
      </c>
      <c r="GH99" s="138" t="str">
        <f t="shared" si="240"/>
        <v>NO CUMPLE</v>
      </c>
      <c r="GI99" s="138" t="str">
        <f t="shared" si="241"/>
        <v>CUMPLE</v>
      </c>
      <c r="GJ99" s="138" t="str">
        <f t="shared" si="242"/>
        <v>CUMPLE</v>
      </c>
      <c r="GK99" s="138" t="str">
        <f t="shared" si="243"/>
        <v>NO CUMPLE</v>
      </c>
      <c r="GL99" s="138" t="str">
        <f t="shared" si="244"/>
        <v>CUMPLE</v>
      </c>
      <c r="GM99" s="138" t="str">
        <f t="shared" si="245"/>
        <v>NO CUMPLE</v>
      </c>
      <c r="GN99" s="138" t="str">
        <f t="shared" si="246"/>
        <v>CUMPLE</v>
      </c>
      <c r="GO99" s="138" t="str">
        <f t="shared" si="247"/>
        <v>CUMPLE</v>
      </c>
      <c r="GP99" s="138" t="str">
        <f t="shared" si="248"/>
        <v>CUMPLE</v>
      </c>
      <c r="GQ99" s="138" t="str">
        <f t="shared" si="249"/>
        <v>CUMPLE</v>
      </c>
      <c r="GR99" s="138" t="str">
        <f t="shared" si="250"/>
        <v>CUMPLE</v>
      </c>
      <c r="GS99" s="138" t="str">
        <f t="shared" si="251"/>
        <v>CUMPLE</v>
      </c>
      <c r="GT99" s="138" t="str">
        <f t="shared" si="252"/>
        <v>CUMPLE</v>
      </c>
      <c r="GU99" s="138" t="str">
        <f t="shared" si="253"/>
        <v>CUMPLE</v>
      </c>
      <c r="GV99" s="138" t="str">
        <f t="shared" si="254"/>
        <v>CUMPLE</v>
      </c>
      <c r="GW99" s="141"/>
      <c r="GX99" s="124" t="s">
        <v>369</v>
      </c>
      <c r="GY99" s="124" t="s">
        <v>369</v>
      </c>
      <c r="GZ99" s="124" t="s">
        <v>369</v>
      </c>
      <c r="HA99" s="124" t="s">
        <v>369</v>
      </c>
      <c r="HB99" s="124" t="s">
        <v>369</v>
      </c>
      <c r="HC99" s="124" t="s">
        <v>369</v>
      </c>
      <c r="HD99" s="124" t="s">
        <v>369</v>
      </c>
      <c r="HE99" s="124" t="s">
        <v>369</v>
      </c>
      <c r="HF99" s="124" t="s">
        <v>111</v>
      </c>
      <c r="HG99" s="124" t="s">
        <v>369</v>
      </c>
      <c r="HH99" s="124" t="s">
        <v>369</v>
      </c>
      <c r="HI99" s="124" t="s">
        <v>369</v>
      </c>
      <c r="HJ99" s="124" t="s">
        <v>369</v>
      </c>
      <c r="HK99" s="124" t="s">
        <v>369</v>
      </c>
      <c r="HL99" s="124" t="s">
        <v>369</v>
      </c>
      <c r="HM99" s="124" t="s">
        <v>111</v>
      </c>
      <c r="HN99" s="124" t="s">
        <v>369</v>
      </c>
      <c r="HO99" s="124" t="s">
        <v>369</v>
      </c>
      <c r="HP99" s="124" t="s">
        <v>369</v>
      </c>
      <c r="HQ99" s="124" t="s">
        <v>369</v>
      </c>
      <c r="HR99" s="124" t="s">
        <v>369</v>
      </c>
      <c r="HS99" s="124" t="s">
        <v>369</v>
      </c>
      <c r="HT99" s="124" t="s">
        <v>369</v>
      </c>
      <c r="HU99" s="124" t="s">
        <v>369</v>
      </c>
      <c r="HV99" s="124" t="s">
        <v>369</v>
      </c>
      <c r="HW99" s="124" t="s">
        <v>369</v>
      </c>
      <c r="HX99" s="124" t="s">
        <v>369</v>
      </c>
      <c r="HY99" s="124" t="s">
        <v>369</v>
      </c>
      <c r="HZ99" s="124" t="s">
        <v>369</v>
      </c>
      <c r="IA99" s="124" t="s">
        <v>369</v>
      </c>
      <c r="IB99" s="124" t="s">
        <v>369</v>
      </c>
      <c r="IC99" s="124" t="s">
        <v>369</v>
      </c>
      <c r="ID99" s="124" t="s">
        <v>369</v>
      </c>
      <c r="IE99" s="124" t="s">
        <v>369</v>
      </c>
      <c r="IF99" s="124" t="s">
        <v>369</v>
      </c>
      <c r="IG99" s="124" t="s">
        <v>369</v>
      </c>
      <c r="IH99" s="124" t="s">
        <v>369</v>
      </c>
      <c r="II99" s="124" t="s">
        <v>369</v>
      </c>
      <c r="IJ99" s="124" t="s">
        <v>369</v>
      </c>
      <c r="IK99" s="142"/>
      <c r="IL99" s="154" t="s">
        <v>369</v>
      </c>
      <c r="IM99" s="154" t="s">
        <v>369</v>
      </c>
      <c r="IN99" s="154" t="s">
        <v>369</v>
      </c>
      <c r="IO99" s="154" t="s">
        <v>369</v>
      </c>
      <c r="IP99" s="154" t="s">
        <v>369</v>
      </c>
      <c r="IQ99" s="154" t="s">
        <v>369</v>
      </c>
      <c r="IR99" s="154" t="s">
        <v>369</v>
      </c>
      <c r="IS99" s="154" t="s">
        <v>369</v>
      </c>
      <c r="IT99" s="159" t="s">
        <v>111</v>
      </c>
      <c r="IU99" s="154" t="s">
        <v>369</v>
      </c>
      <c r="IV99" s="154" t="s">
        <v>369</v>
      </c>
      <c r="IW99" s="154" t="s">
        <v>369</v>
      </c>
      <c r="IX99" s="154" t="s">
        <v>369</v>
      </c>
      <c r="IY99" s="154" t="s">
        <v>369</v>
      </c>
      <c r="IZ99" s="154" t="s">
        <v>369</v>
      </c>
      <c r="JA99" s="159" t="s">
        <v>111</v>
      </c>
      <c r="JB99" s="154" t="s">
        <v>369</v>
      </c>
      <c r="JC99" s="154" t="s">
        <v>369</v>
      </c>
      <c r="JD99" s="154" t="s">
        <v>369</v>
      </c>
      <c r="JE99" s="154" t="s">
        <v>369</v>
      </c>
      <c r="JF99" s="154" t="s">
        <v>369</v>
      </c>
      <c r="JG99" s="154" t="s">
        <v>369</v>
      </c>
      <c r="JH99" s="154" t="s">
        <v>369</v>
      </c>
      <c r="JI99" s="154" t="s">
        <v>369</v>
      </c>
      <c r="JJ99" s="154" t="s">
        <v>369</v>
      </c>
      <c r="JK99" s="154" t="s">
        <v>369</v>
      </c>
      <c r="JL99" s="154" t="s">
        <v>369</v>
      </c>
      <c r="JM99" s="154" t="s">
        <v>369</v>
      </c>
      <c r="JN99" s="154" t="s">
        <v>369</v>
      </c>
      <c r="JO99" s="154" t="s">
        <v>369</v>
      </c>
      <c r="JP99" s="154" t="s">
        <v>369</v>
      </c>
      <c r="JQ99" s="154" t="s">
        <v>369</v>
      </c>
      <c r="JR99" s="154" t="s">
        <v>369</v>
      </c>
      <c r="JS99" s="154" t="s">
        <v>369</v>
      </c>
      <c r="JT99" s="154" t="s">
        <v>369</v>
      </c>
      <c r="JU99" s="154" t="s">
        <v>369</v>
      </c>
      <c r="JV99" s="154" t="s">
        <v>369</v>
      </c>
      <c r="JW99" s="154" t="s">
        <v>369</v>
      </c>
      <c r="JX99" s="154" t="s">
        <v>369</v>
      </c>
      <c r="JY99" s="164"/>
      <c r="JZ99" s="166" t="str">
        <f t="shared" si="255"/>
        <v/>
      </c>
      <c r="KA99" s="166" t="str">
        <f t="shared" si="256"/>
        <v/>
      </c>
      <c r="KB99" s="166" t="str">
        <f t="shared" si="257"/>
        <v/>
      </c>
      <c r="KC99" s="166" t="str">
        <f t="shared" si="258"/>
        <v/>
      </c>
      <c r="KD99" s="166" t="str">
        <f t="shared" si="259"/>
        <v/>
      </c>
      <c r="KE99" s="166" t="str">
        <f t="shared" si="260"/>
        <v/>
      </c>
      <c r="KF99" s="166" t="str">
        <f t="shared" si="261"/>
        <v/>
      </c>
      <c r="KG99" s="166" t="str">
        <f t="shared" si="262"/>
        <v/>
      </c>
      <c r="KH99" s="166">
        <f t="shared" si="263"/>
        <v>10500006.65</v>
      </c>
      <c r="KI99" s="166" t="str">
        <f t="shared" si="264"/>
        <v/>
      </c>
      <c r="KJ99" s="166" t="str">
        <f t="shared" si="265"/>
        <v/>
      </c>
      <c r="KK99" s="166" t="str">
        <f t="shared" si="266"/>
        <v/>
      </c>
      <c r="KL99" s="166" t="str">
        <f t="shared" si="267"/>
        <v/>
      </c>
      <c r="KM99" s="166" t="str">
        <f t="shared" si="268"/>
        <v/>
      </c>
      <c r="KN99" s="166" t="str">
        <f t="shared" si="269"/>
        <v/>
      </c>
      <c r="KO99" s="166">
        <f t="shared" si="270"/>
        <v>10495800</v>
      </c>
      <c r="KP99" s="166" t="str">
        <f t="shared" si="271"/>
        <v/>
      </c>
      <c r="KQ99" s="166" t="str">
        <f t="shared" si="272"/>
        <v/>
      </c>
      <c r="KR99" s="166" t="str">
        <f t="shared" si="273"/>
        <v/>
      </c>
      <c r="KS99" s="166" t="str">
        <f t="shared" si="274"/>
        <v/>
      </c>
      <c r="KT99" s="166" t="str">
        <f t="shared" si="275"/>
        <v/>
      </c>
      <c r="KU99" s="166" t="str">
        <f t="shared" si="276"/>
        <v/>
      </c>
      <c r="KV99" s="166" t="str">
        <f t="shared" si="277"/>
        <v/>
      </c>
      <c r="KW99" s="166" t="str">
        <f t="shared" si="278"/>
        <v/>
      </c>
      <c r="KX99" s="166" t="str">
        <f t="shared" si="279"/>
        <v/>
      </c>
      <c r="KY99" s="166" t="str">
        <f t="shared" si="280"/>
        <v/>
      </c>
      <c r="KZ99" s="166" t="str">
        <f t="shared" si="281"/>
        <v/>
      </c>
      <c r="LA99" s="166" t="str">
        <f t="shared" si="282"/>
        <v/>
      </c>
      <c r="LB99" s="166" t="str">
        <f t="shared" si="283"/>
        <v/>
      </c>
      <c r="LC99" s="166" t="str">
        <f t="shared" si="284"/>
        <v/>
      </c>
      <c r="LD99" s="166" t="str">
        <f t="shared" si="285"/>
        <v/>
      </c>
      <c r="LE99" s="166" t="str">
        <f t="shared" si="286"/>
        <v/>
      </c>
      <c r="LF99" s="166" t="str">
        <f t="shared" si="287"/>
        <v/>
      </c>
      <c r="LG99" s="166" t="str">
        <f t="shared" si="288"/>
        <v/>
      </c>
      <c r="LH99" s="166" t="str">
        <f t="shared" si="289"/>
        <v/>
      </c>
      <c r="LI99" s="166" t="str">
        <f t="shared" si="290"/>
        <v/>
      </c>
      <c r="LJ99" s="166" t="str">
        <f t="shared" si="291"/>
        <v/>
      </c>
      <c r="LK99" s="166" t="str">
        <f t="shared" si="292"/>
        <v/>
      </c>
      <c r="LL99" s="166" t="str">
        <f t="shared" si="293"/>
        <v/>
      </c>
      <c r="LM99" s="168">
        <f t="shared" si="294"/>
        <v>10495800</v>
      </c>
      <c r="LN99" s="115"/>
      <c r="LO99" s="115"/>
      <c r="LP99" s="115"/>
      <c r="LQ99" s="115"/>
      <c r="LR99" s="115"/>
      <c r="LS99" s="115"/>
      <c r="LT99" s="115"/>
      <c r="LU99" s="115"/>
      <c r="LV99" s="115">
        <v>61</v>
      </c>
      <c r="LW99" s="115"/>
      <c r="LX99" s="115"/>
      <c r="LY99" s="115"/>
      <c r="LZ99" s="115"/>
      <c r="MA99" s="115"/>
      <c r="MB99" s="115"/>
      <c r="MC99" s="115">
        <v>24</v>
      </c>
      <c r="MD99" s="115"/>
      <c r="ME99" s="115"/>
      <c r="MF99" s="115"/>
      <c r="MG99" s="115"/>
      <c r="MH99" s="115"/>
      <c r="MI99" s="115"/>
      <c r="MJ99" s="115"/>
      <c r="MK99" s="115"/>
      <c r="ML99" s="115"/>
      <c r="MM99" s="115"/>
      <c r="MN99" s="115"/>
      <c r="MO99" s="115"/>
      <c r="MP99" s="115"/>
      <c r="MQ99" s="115"/>
      <c r="MR99" s="115"/>
      <c r="MS99" s="115"/>
      <c r="MT99" s="115"/>
      <c r="MU99" s="115"/>
      <c r="MV99" s="115"/>
      <c r="MW99" s="115"/>
      <c r="MX99" s="115"/>
      <c r="MY99" s="115"/>
      <c r="MZ99" s="115"/>
      <c r="NA99" s="142"/>
      <c r="NB99" s="115">
        <f t="shared" si="295"/>
        <v>0</v>
      </c>
      <c r="NC99" s="115">
        <f t="shared" si="296"/>
        <v>0</v>
      </c>
      <c r="ND99" s="115">
        <f t="shared" si="297"/>
        <v>0</v>
      </c>
      <c r="NE99" s="115">
        <f t="shared" si="298"/>
        <v>0</v>
      </c>
      <c r="NF99" s="115">
        <f t="shared" si="299"/>
        <v>0</v>
      </c>
      <c r="NG99" s="115">
        <f t="shared" si="300"/>
        <v>0</v>
      </c>
      <c r="NH99" s="115">
        <f t="shared" si="301"/>
        <v>0</v>
      </c>
      <c r="NI99" s="115">
        <f t="shared" si="302"/>
        <v>0</v>
      </c>
      <c r="NJ99" s="115">
        <f t="shared" si="303"/>
        <v>55</v>
      </c>
      <c r="NK99" s="115">
        <f t="shared" si="304"/>
        <v>0</v>
      </c>
      <c r="NL99" s="115">
        <f t="shared" si="305"/>
        <v>0</v>
      </c>
      <c r="NM99" s="115">
        <f t="shared" si="306"/>
        <v>0</v>
      </c>
      <c r="NN99" s="115">
        <f t="shared" si="307"/>
        <v>0</v>
      </c>
      <c r="NO99" s="115">
        <f t="shared" si="308"/>
        <v>0</v>
      </c>
      <c r="NP99" s="115">
        <f t="shared" si="309"/>
        <v>0</v>
      </c>
      <c r="NQ99" s="115">
        <f t="shared" si="310"/>
        <v>0</v>
      </c>
      <c r="NR99" s="115">
        <f t="shared" si="311"/>
        <v>0</v>
      </c>
      <c r="NS99" s="115">
        <f t="shared" si="312"/>
        <v>0</v>
      </c>
      <c r="NT99" s="115">
        <f t="shared" si="313"/>
        <v>0</v>
      </c>
      <c r="NU99" s="115">
        <f t="shared" si="314"/>
        <v>0</v>
      </c>
      <c r="NV99" s="115">
        <f t="shared" si="315"/>
        <v>0</v>
      </c>
      <c r="NW99" s="115">
        <f t="shared" si="316"/>
        <v>0</v>
      </c>
      <c r="NX99" s="115">
        <f t="shared" si="317"/>
        <v>0</v>
      </c>
      <c r="NY99" s="115">
        <f t="shared" si="318"/>
        <v>0</v>
      </c>
      <c r="NZ99" s="115">
        <f t="shared" si="319"/>
        <v>0</v>
      </c>
      <c r="OA99" s="115">
        <f t="shared" si="320"/>
        <v>0</v>
      </c>
      <c r="OB99" s="115">
        <f t="shared" si="321"/>
        <v>0</v>
      </c>
      <c r="OC99" s="115">
        <f t="shared" si="322"/>
        <v>0</v>
      </c>
      <c r="OD99" s="115">
        <f t="shared" si="323"/>
        <v>0</v>
      </c>
      <c r="OE99" s="115">
        <f t="shared" si="324"/>
        <v>0</v>
      </c>
      <c r="OF99" s="115">
        <f t="shared" si="325"/>
        <v>0</v>
      </c>
      <c r="OG99" s="115">
        <f t="shared" si="326"/>
        <v>0</v>
      </c>
      <c r="OH99" s="115">
        <f t="shared" si="327"/>
        <v>0</v>
      </c>
      <c r="OI99" s="115">
        <f t="shared" si="328"/>
        <v>0</v>
      </c>
      <c r="OJ99" s="115">
        <f t="shared" si="329"/>
        <v>0</v>
      </c>
      <c r="OK99" s="115">
        <f t="shared" si="330"/>
        <v>0</v>
      </c>
      <c r="OL99" s="115">
        <f t="shared" si="331"/>
        <v>0</v>
      </c>
      <c r="OM99" s="115">
        <f t="shared" si="332"/>
        <v>0</v>
      </c>
      <c r="ON99" s="115">
        <f t="shared" si="333"/>
        <v>0</v>
      </c>
      <c r="OO99" s="142"/>
      <c r="OP99" s="170" t="str">
        <f t="shared" si="334"/>
        <v/>
      </c>
      <c r="OQ99" s="170" t="str">
        <f t="shared" si="335"/>
        <v/>
      </c>
      <c r="OR99" s="170" t="str">
        <f t="shared" si="336"/>
        <v/>
      </c>
      <c r="OS99" s="170" t="str">
        <f t="shared" si="337"/>
        <v/>
      </c>
      <c r="OT99" s="170" t="str">
        <f t="shared" si="338"/>
        <v/>
      </c>
      <c r="OU99" s="170" t="str">
        <f t="shared" si="339"/>
        <v/>
      </c>
      <c r="OV99" s="170" t="str">
        <f t="shared" si="340"/>
        <v/>
      </c>
      <c r="OW99" s="170" t="str">
        <f t="shared" si="341"/>
        <v/>
      </c>
      <c r="OX99" s="170">
        <f t="shared" si="342"/>
        <v>44.981971511418038</v>
      </c>
      <c r="OY99" s="170" t="str">
        <f t="shared" si="343"/>
        <v/>
      </c>
      <c r="OZ99" s="170" t="str">
        <f t="shared" si="344"/>
        <v/>
      </c>
      <c r="PA99" s="170" t="str">
        <f t="shared" si="345"/>
        <v/>
      </c>
      <c r="PB99" s="170" t="str">
        <f t="shared" si="346"/>
        <v/>
      </c>
      <c r="PC99" s="170" t="str">
        <f t="shared" si="347"/>
        <v/>
      </c>
      <c r="PD99" s="170" t="str">
        <f t="shared" si="348"/>
        <v/>
      </c>
      <c r="PE99" s="170">
        <f t="shared" si="349"/>
        <v>45</v>
      </c>
      <c r="PF99" s="170" t="str">
        <f t="shared" si="350"/>
        <v/>
      </c>
      <c r="PG99" s="170" t="str">
        <f t="shared" si="351"/>
        <v/>
      </c>
      <c r="PH99" s="170" t="str">
        <f t="shared" si="352"/>
        <v/>
      </c>
      <c r="PI99" s="170" t="str">
        <f t="shared" si="353"/>
        <v/>
      </c>
      <c r="PJ99" s="170" t="str">
        <f t="shared" si="354"/>
        <v/>
      </c>
      <c r="PK99" s="170" t="str">
        <f t="shared" si="355"/>
        <v/>
      </c>
      <c r="PL99" s="170" t="str">
        <f t="shared" si="356"/>
        <v/>
      </c>
      <c r="PM99" s="170" t="str">
        <f t="shared" si="357"/>
        <v/>
      </c>
      <c r="PN99" s="170" t="str">
        <f t="shared" si="358"/>
        <v/>
      </c>
      <c r="PO99" s="170" t="str">
        <f t="shared" si="359"/>
        <v/>
      </c>
      <c r="PP99" s="170" t="str">
        <f t="shared" si="360"/>
        <v/>
      </c>
      <c r="PQ99" s="170" t="str">
        <f t="shared" si="361"/>
        <v/>
      </c>
      <c r="PR99" s="170" t="str">
        <f t="shared" si="362"/>
        <v/>
      </c>
      <c r="PS99" s="170" t="str">
        <f t="shared" si="363"/>
        <v/>
      </c>
      <c r="PT99" s="170" t="str">
        <f t="shared" si="364"/>
        <v/>
      </c>
      <c r="PU99" s="170" t="str">
        <f t="shared" si="365"/>
        <v/>
      </c>
      <c r="PV99" s="170" t="str">
        <f t="shared" si="366"/>
        <v/>
      </c>
      <c r="PW99" s="170" t="str">
        <f t="shared" si="367"/>
        <v/>
      </c>
      <c r="PX99" s="170" t="str">
        <f t="shared" si="368"/>
        <v/>
      </c>
      <c r="PY99" s="170" t="str">
        <f t="shared" si="369"/>
        <v/>
      </c>
      <c r="PZ99" s="170" t="str">
        <f t="shared" si="370"/>
        <v/>
      </c>
      <c r="QA99" s="170" t="str">
        <f t="shared" si="371"/>
        <v/>
      </c>
      <c r="QB99" s="170" t="str">
        <f t="shared" si="372"/>
        <v/>
      </c>
      <c r="QC99" s="172"/>
      <c r="QD99" s="171" t="str">
        <f t="shared" si="373"/>
        <v/>
      </c>
      <c r="QE99" s="172" t="str">
        <f t="shared" si="374"/>
        <v/>
      </c>
      <c r="QF99" s="172" t="str">
        <f t="shared" si="375"/>
        <v/>
      </c>
      <c r="QG99" s="172" t="str">
        <f t="shared" si="376"/>
        <v/>
      </c>
      <c r="QH99" s="172" t="str">
        <f t="shared" si="377"/>
        <v/>
      </c>
      <c r="QI99" s="172" t="str">
        <f t="shared" si="378"/>
        <v/>
      </c>
      <c r="QJ99" s="172" t="str">
        <f t="shared" si="379"/>
        <v/>
      </c>
      <c r="QK99" s="172" t="str">
        <f t="shared" si="380"/>
        <v/>
      </c>
      <c r="QL99" s="172">
        <f t="shared" si="381"/>
        <v>99.981971511418038</v>
      </c>
      <c r="QM99" s="172" t="str">
        <f t="shared" si="382"/>
        <v/>
      </c>
      <c r="QN99" s="172" t="str">
        <f t="shared" si="383"/>
        <v/>
      </c>
      <c r="QO99" s="172" t="str">
        <f t="shared" si="384"/>
        <v/>
      </c>
      <c r="QP99" s="172" t="str">
        <f t="shared" si="385"/>
        <v/>
      </c>
      <c r="QQ99" s="172" t="str">
        <f t="shared" si="386"/>
        <v/>
      </c>
      <c r="QR99" s="172" t="str">
        <f t="shared" si="387"/>
        <v/>
      </c>
      <c r="QS99" s="172">
        <f t="shared" si="388"/>
        <v>45</v>
      </c>
      <c r="QT99" s="172" t="str">
        <f t="shared" si="389"/>
        <v/>
      </c>
      <c r="QU99" s="172" t="str">
        <f t="shared" si="390"/>
        <v/>
      </c>
      <c r="QV99" s="172" t="str">
        <f t="shared" si="391"/>
        <v/>
      </c>
      <c r="QW99" s="172" t="str">
        <f t="shared" si="392"/>
        <v/>
      </c>
      <c r="QX99" s="172" t="str">
        <f t="shared" si="393"/>
        <v/>
      </c>
      <c r="QY99" s="172" t="str">
        <f t="shared" si="394"/>
        <v/>
      </c>
      <c r="QZ99" s="172" t="str">
        <f t="shared" si="395"/>
        <v/>
      </c>
      <c r="RA99" s="172" t="str">
        <f t="shared" si="396"/>
        <v/>
      </c>
      <c r="RB99" s="172" t="str">
        <f t="shared" si="397"/>
        <v/>
      </c>
      <c r="RC99" s="172" t="str">
        <f t="shared" si="398"/>
        <v/>
      </c>
      <c r="RD99" s="172" t="str">
        <f t="shared" si="399"/>
        <v/>
      </c>
      <c r="RE99" s="172" t="str">
        <f t="shared" si="400"/>
        <v/>
      </c>
      <c r="RF99" s="172" t="str">
        <f t="shared" si="401"/>
        <v/>
      </c>
      <c r="RG99" s="172" t="str">
        <f t="shared" si="402"/>
        <v/>
      </c>
      <c r="RH99" s="172" t="str">
        <f t="shared" si="403"/>
        <v/>
      </c>
      <c r="RI99" s="172" t="str">
        <f t="shared" si="404"/>
        <v/>
      </c>
      <c r="RJ99" s="172" t="str">
        <f t="shared" si="405"/>
        <v/>
      </c>
      <c r="RK99" s="172" t="str">
        <f t="shared" si="406"/>
        <v/>
      </c>
      <c r="RL99" s="172" t="str">
        <f t="shared" si="407"/>
        <v/>
      </c>
      <c r="RM99" s="172" t="str">
        <f t="shared" si="408"/>
        <v/>
      </c>
      <c r="RN99" s="172" t="str">
        <f t="shared" si="409"/>
        <v/>
      </c>
      <c r="RO99" s="172" t="str">
        <f t="shared" si="410"/>
        <v/>
      </c>
      <c r="RP99" s="172" t="str">
        <f t="shared" si="411"/>
        <v/>
      </c>
      <c r="RQ99" s="173">
        <f t="shared" si="412"/>
        <v>99.981971511418038</v>
      </c>
      <c r="RR99" s="21" t="str">
        <f t="shared" si="413"/>
        <v/>
      </c>
      <c r="RS99" s="21" t="str">
        <f t="shared" si="414"/>
        <v>CARLOS ARTURO MARTINEZ MARTINEZ - CAMNET</v>
      </c>
      <c r="RT99" s="21" t="str">
        <f t="shared" si="415"/>
        <v/>
      </c>
      <c r="RU99" s="21" t="str">
        <f t="shared" si="416"/>
        <v/>
      </c>
      <c r="RV99" s="21" t="str">
        <f t="shared" si="417"/>
        <v/>
      </c>
      <c r="RW99" s="21" t="str">
        <f t="shared" si="418"/>
        <v/>
      </c>
      <c r="RX99" s="174" t="str">
        <f t="shared" si="419"/>
        <v>CARLOS ARTURO MARTINEZ MARTINEZ - CAMNET</v>
      </c>
      <c r="RY99" s="175" t="str">
        <f t="shared" si="420"/>
        <v/>
      </c>
      <c r="RZ99" s="175">
        <f t="shared" si="421"/>
        <v>10500006.65</v>
      </c>
      <c r="SA99" s="175" t="str">
        <f t="shared" si="422"/>
        <v/>
      </c>
      <c r="SB99" s="175" t="str">
        <f t="shared" si="423"/>
        <v/>
      </c>
      <c r="SC99" s="175" t="str">
        <f t="shared" si="424"/>
        <v/>
      </c>
      <c r="SD99" s="175" t="str">
        <f t="shared" si="425"/>
        <v/>
      </c>
      <c r="SE99" s="175">
        <f t="shared" si="426"/>
        <v>10500006.65</v>
      </c>
      <c r="SF99" s="176"/>
    </row>
    <row r="100" spans="1:500" ht="14.25" hidden="1">
      <c r="A100" s="75">
        <v>90</v>
      </c>
      <c r="B100" s="83" t="s">
        <v>227</v>
      </c>
      <c r="C100" s="98" t="s">
        <v>284</v>
      </c>
      <c r="D100" s="84" t="s">
        <v>232</v>
      </c>
      <c r="E100" s="76" t="s">
        <v>285</v>
      </c>
      <c r="F100" s="90">
        <v>1</v>
      </c>
      <c r="G100" s="106">
        <v>7056310.8700000001</v>
      </c>
      <c r="H100" s="109" t="s">
        <v>369</v>
      </c>
      <c r="I100" s="109" t="s">
        <v>369</v>
      </c>
      <c r="J100" s="109" t="s">
        <v>369</v>
      </c>
      <c r="K100" s="109" t="s">
        <v>369</v>
      </c>
      <c r="L100" s="109" t="s">
        <v>369</v>
      </c>
      <c r="M100" s="109" t="s">
        <v>369</v>
      </c>
      <c r="N100" s="109" t="s">
        <v>369</v>
      </c>
      <c r="O100" s="109" t="s">
        <v>369</v>
      </c>
      <c r="P100" s="109" t="s">
        <v>369</v>
      </c>
      <c r="Q100" s="109" t="s">
        <v>369</v>
      </c>
      <c r="R100" s="109" t="s">
        <v>369</v>
      </c>
      <c r="S100" s="109" t="s">
        <v>369</v>
      </c>
      <c r="T100" s="109" t="s">
        <v>369</v>
      </c>
      <c r="U100" s="109" t="s">
        <v>369</v>
      </c>
      <c r="V100" s="109" t="s">
        <v>369</v>
      </c>
      <c r="W100" s="110">
        <v>6545000</v>
      </c>
      <c r="X100" s="109" t="s">
        <v>369</v>
      </c>
      <c r="Y100" s="109" t="s">
        <v>369</v>
      </c>
      <c r="Z100" s="109" t="s">
        <v>369</v>
      </c>
      <c r="AA100" s="109" t="s">
        <v>369</v>
      </c>
      <c r="AB100" s="109" t="s">
        <v>369</v>
      </c>
      <c r="AC100" s="109" t="s">
        <v>369</v>
      </c>
      <c r="AD100" s="109" t="s">
        <v>369</v>
      </c>
      <c r="AE100" s="109" t="s">
        <v>369</v>
      </c>
      <c r="AF100" s="109" t="s">
        <v>369</v>
      </c>
      <c r="AG100" s="109" t="s">
        <v>369</v>
      </c>
      <c r="AH100" s="109" t="s">
        <v>369</v>
      </c>
      <c r="AI100" s="109" t="s">
        <v>369</v>
      </c>
      <c r="AJ100" s="109" t="s">
        <v>369</v>
      </c>
      <c r="AK100" s="109" t="s">
        <v>369</v>
      </c>
      <c r="AL100" s="109" t="s">
        <v>369</v>
      </c>
      <c r="AM100" s="109" t="s">
        <v>369</v>
      </c>
      <c r="AN100" s="109" t="s">
        <v>369</v>
      </c>
      <c r="AO100" s="109" t="s">
        <v>369</v>
      </c>
      <c r="AP100" s="109" t="s">
        <v>369</v>
      </c>
      <c r="AQ100" s="109" t="s">
        <v>369</v>
      </c>
      <c r="AR100" s="109" t="s">
        <v>369</v>
      </c>
      <c r="AS100" s="109" t="s">
        <v>369</v>
      </c>
      <c r="AT100" s="109" t="s">
        <v>369</v>
      </c>
      <c r="AU100" s="144"/>
      <c r="AV100" s="130" t="s">
        <v>111</v>
      </c>
      <c r="AW100" s="130" t="s">
        <v>111</v>
      </c>
      <c r="AX100" s="130" t="s">
        <v>111</v>
      </c>
      <c r="AY100" s="130" t="s">
        <v>111</v>
      </c>
      <c r="AZ100" s="130" t="s">
        <v>111</v>
      </c>
      <c r="BA100" s="130" t="s">
        <v>111</v>
      </c>
      <c r="BB100" s="130" t="s">
        <v>111</v>
      </c>
      <c r="BC100" s="130" t="s">
        <v>115</v>
      </c>
      <c r="BD100" s="130" t="s">
        <v>111</v>
      </c>
      <c r="BE100" s="130" t="s">
        <v>111</v>
      </c>
      <c r="BF100" s="130" t="s">
        <v>111</v>
      </c>
      <c r="BG100" s="130" t="s">
        <v>111</v>
      </c>
      <c r="BH100" s="130" t="s">
        <v>115</v>
      </c>
      <c r="BI100" s="130" t="s">
        <v>111</v>
      </c>
      <c r="BJ100" s="130" t="s">
        <v>111</v>
      </c>
      <c r="BK100" s="130" t="s">
        <v>111</v>
      </c>
      <c r="BL100" s="130" t="s">
        <v>115</v>
      </c>
      <c r="BM100" s="130" t="s">
        <v>115</v>
      </c>
      <c r="BN100" s="130" t="s">
        <v>111</v>
      </c>
      <c r="BO100" s="130" t="s">
        <v>115</v>
      </c>
      <c r="BP100" s="130" t="s">
        <v>111</v>
      </c>
      <c r="BQ100" s="130" t="s">
        <v>111</v>
      </c>
      <c r="BR100" s="130" t="s">
        <v>111</v>
      </c>
      <c r="BS100" s="130" t="s">
        <v>111</v>
      </c>
      <c r="BT100" s="130" t="s">
        <v>111</v>
      </c>
      <c r="BU100" s="130" t="s">
        <v>111</v>
      </c>
      <c r="BV100" s="130" t="s">
        <v>111</v>
      </c>
      <c r="BW100" s="130" t="s">
        <v>111</v>
      </c>
      <c r="BX100" s="130" t="s">
        <v>111</v>
      </c>
      <c r="BY100" s="130" t="s">
        <v>115</v>
      </c>
      <c r="BZ100" s="130" t="s">
        <v>111</v>
      </c>
      <c r="CA100" s="130" t="s">
        <v>111</v>
      </c>
      <c r="CB100" s="130" t="s">
        <v>111</v>
      </c>
      <c r="CC100" s="130" t="s">
        <v>111</v>
      </c>
      <c r="CD100" s="130" t="s">
        <v>111</v>
      </c>
      <c r="CE100" s="130" t="s">
        <v>111</v>
      </c>
      <c r="CF100" s="130" t="s">
        <v>111</v>
      </c>
      <c r="CG100" s="130" t="s">
        <v>111</v>
      </c>
      <c r="CH100" s="130" t="s">
        <v>111</v>
      </c>
      <c r="CI100" s="131" t="s">
        <v>111</v>
      </c>
      <c r="CJ100" s="131" t="s">
        <v>111</v>
      </c>
      <c r="CK100" s="131" t="s">
        <v>111</v>
      </c>
      <c r="CL100" s="131" t="s">
        <v>111</v>
      </c>
      <c r="CM100" s="131" t="s">
        <v>111</v>
      </c>
      <c r="CN100" s="131" t="s">
        <v>111</v>
      </c>
      <c r="CO100" s="131" t="s">
        <v>111</v>
      </c>
      <c r="CP100" s="131" t="s">
        <v>111</v>
      </c>
      <c r="CQ100" s="131" t="s">
        <v>111</v>
      </c>
      <c r="CR100" s="131" t="s">
        <v>111</v>
      </c>
      <c r="CS100" s="131" t="s">
        <v>111</v>
      </c>
      <c r="CT100" s="131" t="s">
        <v>111</v>
      </c>
      <c r="CU100" s="131" t="s">
        <v>115</v>
      </c>
      <c r="CV100" s="131" t="s">
        <v>111</v>
      </c>
      <c r="CW100" s="131" t="s">
        <v>111</v>
      </c>
      <c r="CX100" s="131" t="s">
        <v>111</v>
      </c>
      <c r="CY100" s="131" t="s">
        <v>111</v>
      </c>
      <c r="CZ100" s="131" t="s">
        <v>111</v>
      </c>
      <c r="DA100" s="131" t="s">
        <v>111</v>
      </c>
      <c r="DB100" s="131" t="s">
        <v>111</v>
      </c>
      <c r="DC100" s="131" t="s">
        <v>111</v>
      </c>
      <c r="DD100" s="131" t="s">
        <v>111</v>
      </c>
      <c r="DE100" s="131" t="s">
        <v>111</v>
      </c>
      <c r="DF100" s="131" t="s">
        <v>111</v>
      </c>
      <c r="DG100" s="131" t="s">
        <v>115</v>
      </c>
      <c r="DH100" s="131" t="s">
        <v>111</v>
      </c>
      <c r="DI100" s="131" t="s">
        <v>111</v>
      </c>
      <c r="DJ100" s="131" t="s">
        <v>115</v>
      </c>
      <c r="DK100" s="131" t="s">
        <v>111</v>
      </c>
      <c r="DL100" s="131" t="s">
        <v>111</v>
      </c>
      <c r="DM100" s="131" t="s">
        <v>111</v>
      </c>
      <c r="DN100" s="131" t="s">
        <v>111</v>
      </c>
      <c r="DO100" s="131" t="s">
        <v>111</v>
      </c>
      <c r="DP100" s="131" t="s">
        <v>111</v>
      </c>
      <c r="DQ100" s="131" t="s">
        <v>111</v>
      </c>
      <c r="DR100" s="131" t="s">
        <v>111</v>
      </c>
      <c r="DS100" s="131" t="s">
        <v>111</v>
      </c>
      <c r="DT100" s="131" t="s">
        <v>111</v>
      </c>
      <c r="DU100" s="131" t="s">
        <v>111</v>
      </c>
      <c r="DV100" s="132" t="s">
        <v>111</v>
      </c>
      <c r="DW100" s="132" t="s">
        <v>111</v>
      </c>
      <c r="DX100" s="132" t="s">
        <v>111</v>
      </c>
      <c r="DY100" s="132" t="s">
        <v>111</v>
      </c>
      <c r="DZ100" s="132" t="s">
        <v>111</v>
      </c>
      <c r="EA100" s="132" t="s">
        <v>111</v>
      </c>
      <c r="EB100" s="132" t="s">
        <v>111</v>
      </c>
      <c r="EC100" s="132" t="s">
        <v>111</v>
      </c>
      <c r="ED100" s="132" t="s">
        <v>111</v>
      </c>
      <c r="EE100" s="132" t="s">
        <v>111</v>
      </c>
      <c r="EF100" s="132" t="s">
        <v>111</v>
      </c>
      <c r="EG100" s="132" t="s">
        <v>111</v>
      </c>
      <c r="EH100" s="132" t="s">
        <v>111</v>
      </c>
      <c r="EI100" s="132" t="s">
        <v>111</v>
      </c>
      <c r="EJ100" s="132" t="s">
        <v>111</v>
      </c>
      <c r="EK100" s="132" t="s">
        <v>111</v>
      </c>
      <c r="EL100" s="132" t="s">
        <v>111</v>
      </c>
      <c r="EM100" s="132" t="s">
        <v>111</v>
      </c>
      <c r="EN100" s="132" t="s">
        <v>111</v>
      </c>
      <c r="EO100" s="132" t="s">
        <v>111</v>
      </c>
      <c r="EP100" s="132" t="s">
        <v>111</v>
      </c>
      <c r="EQ100" s="132" t="s">
        <v>111</v>
      </c>
      <c r="ER100" s="132" t="s">
        <v>111</v>
      </c>
      <c r="ES100" s="132" t="s">
        <v>111</v>
      </c>
      <c r="ET100" s="132" t="s">
        <v>115</v>
      </c>
      <c r="EU100" s="132" t="s">
        <v>111</v>
      </c>
      <c r="EV100" s="132" t="s">
        <v>111</v>
      </c>
      <c r="EW100" s="132" t="s">
        <v>111</v>
      </c>
      <c r="EX100" s="132" t="s">
        <v>111</v>
      </c>
      <c r="EY100" s="132" t="s">
        <v>115</v>
      </c>
      <c r="EZ100" s="132" t="s">
        <v>111</v>
      </c>
      <c r="FA100" s="132" t="s">
        <v>111</v>
      </c>
      <c r="FB100" s="132" t="s">
        <v>111</v>
      </c>
      <c r="FC100" s="132" t="s">
        <v>111</v>
      </c>
      <c r="FD100" s="132" t="s">
        <v>111</v>
      </c>
      <c r="FE100" s="132" t="s">
        <v>111</v>
      </c>
      <c r="FF100" s="132" t="s">
        <v>111</v>
      </c>
      <c r="FG100" s="132" t="s">
        <v>111</v>
      </c>
      <c r="FH100" s="132" t="s">
        <v>111</v>
      </c>
      <c r="FI100" s="136"/>
      <c r="FJ100" s="138" t="str">
        <f t="shared" si="216"/>
        <v>CUMPLE</v>
      </c>
      <c r="FK100" s="138" t="str">
        <f t="shared" si="217"/>
        <v>CUMPLE</v>
      </c>
      <c r="FL100" s="138" t="str">
        <f t="shared" si="218"/>
        <v>CUMPLE</v>
      </c>
      <c r="FM100" s="138" t="str">
        <f t="shared" si="219"/>
        <v>CUMPLE</v>
      </c>
      <c r="FN100" s="138" t="str">
        <f t="shared" si="220"/>
        <v>CUMPLE</v>
      </c>
      <c r="FO100" s="138" t="str">
        <f t="shared" si="221"/>
        <v>CUMPLE</v>
      </c>
      <c r="FP100" s="138" t="str">
        <f t="shared" si="222"/>
        <v>CUMPLE</v>
      </c>
      <c r="FQ100" s="138" t="str">
        <f t="shared" si="223"/>
        <v>NO CUMPLE</v>
      </c>
      <c r="FR100" s="138" t="str">
        <f t="shared" si="224"/>
        <v>CUMPLE</v>
      </c>
      <c r="FS100" s="138" t="str">
        <f t="shared" si="225"/>
        <v>CUMPLE</v>
      </c>
      <c r="FT100" s="138" t="str">
        <f t="shared" si="226"/>
        <v>CUMPLE</v>
      </c>
      <c r="FU100" s="138" t="str">
        <f t="shared" si="227"/>
        <v>CUMPLE</v>
      </c>
      <c r="FV100" s="138" t="str">
        <f t="shared" si="228"/>
        <v>NO CUMPLE</v>
      </c>
      <c r="FW100" s="138" t="str">
        <f t="shared" si="229"/>
        <v>CUMPLE</v>
      </c>
      <c r="FX100" s="138" t="str">
        <f t="shared" si="230"/>
        <v>CUMPLE</v>
      </c>
      <c r="FY100" s="138" t="str">
        <f t="shared" si="231"/>
        <v>CUMPLE</v>
      </c>
      <c r="FZ100" s="138" t="str">
        <f t="shared" si="232"/>
        <v>NO CUMPLE</v>
      </c>
      <c r="GA100" s="138" t="str">
        <f t="shared" si="233"/>
        <v>NO CUMPLE</v>
      </c>
      <c r="GB100" s="138" t="str">
        <f t="shared" si="234"/>
        <v>CUMPLE</v>
      </c>
      <c r="GC100" s="138" t="str">
        <f t="shared" si="235"/>
        <v>NO CUMPLE</v>
      </c>
      <c r="GD100" s="138" t="str">
        <f t="shared" si="236"/>
        <v>CUMPLE</v>
      </c>
      <c r="GE100" s="138" t="str">
        <f t="shared" si="237"/>
        <v>CUMPLE</v>
      </c>
      <c r="GF100" s="138" t="str">
        <f t="shared" si="238"/>
        <v>CUMPLE</v>
      </c>
      <c r="GG100" s="138" t="str">
        <f t="shared" si="239"/>
        <v>CUMPLE</v>
      </c>
      <c r="GH100" s="138" t="str">
        <f t="shared" si="240"/>
        <v>NO CUMPLE</v>
      </c>
      <c r="GI100" s="138" t="str">
        <f t="shared" si="241"/>
        <v>CUMPLE</v>
      </c>
      <c r="GJ100" s="138" t="str">
        <f t="shared" si="242"/>
        <v>CUMPLE</v>
      </c>
      <c r="GK100" s="138" t="str">
        <f t="shared" si="243"/>
        <v>NO CUMPLE</v>
      </c>
      <c r="GL100" s="138" t="str">
        <f t="shared" si="244"/>
        <v>CUMPLE</v>
      </c>
      <c r="GM100" s="138" t="str">
        <f t="shared" si="245"/>
        <v>NO CUMPLE</v>
      </c>
      <c r="GN100" s="138" t="str">
        <f t="shared" si="246"/>
        <v>CUMPLE</v>
      </c>
      <c r="GO100" s="138" t="str">
        <f t="shared" si="247"/>
        <v>CUMPLE</v>
      </c>
      <c r="GP100" s="138" t="str">
        <f t="shared" si="248"/>
        <v>CUMPLE</v>
      </c>
      <c r="GQ100" s="138" t="str">
        <f t="shared" si="249"/>
        <v>CUMPLE</v>
      </c>
      <c r="GR100" s="138" t="str">
        <f t="shared" si="250"/>
        <v>CUMPLE</v>
      </c>
      <c r="GS100" s="138" t="str">
        <f t="shared" si="251"/>
        <v>CUMPLE</v>
      </c>
      <c r="GT100" s="138" t="str">
        <f t="shared" si="252"/>
        <v>CUMPLE</v>
      </c>
      <c r="GU100" s="138" t="str">
        <f t="shared" si="253"/>
        <v>CUMPLE</v>
      </c>
      <c r="GV100" s="138" t="str">
        <f t="shared" si="254"/>
        <v>CUMPLE</v>
      </c>
      <c r="GW100" s="141"/>
      <c r="GX100" s="124" t="s">
        <v>369</v>
      </c>
      <c r="GY100" s="124" t="s">
        <v>369</v>
      </c>
      <c r="GZ100" s="124" t="s">
        <v>369</v>
      </c>
      <c r="HA100" s="124" t="s">
        <v>369</v>
      </c>
      <c r="HB100" s="124" t="s">
        <v>369</v>
      </c>
      <c r="HC100" s="124" t="s">
        <v>369</v>
      </c>
      <c r="HD100" s="124" t="s">
        <v>369</v>
      </c>
      <c r="HE100" s="124" t="s">
        <v>369</v>
      </c>
      <c r="HF100" s="124" t="s">
        <v>369</v>
      </c>
      <c r="HG100" s="124" t="s">
        <v>369</v>
      </c>
      <c r="HH100" s="124" t="s">
        <v>369</v>
      </c>
      <c r="HI100" s="124" t="s">
        <v>369</v>
      </c>
      <c r="HJ100" s="124" t="s">
        <v>369</v>
      </c>
      <c r="HK100" s="124" t="s">
        <v>369</v>
      </c>
      <c r="HL100" s="124" t="s">
        <v>369</v>
      </c>
      <c r="HM100" s="124" t="s">
        <v>111</v>
      </c>
      <c r="HN100" s="124" t="s">
        <v>369</v>
      </c>
      <c r="HO100" s="124" t="s">
        <v>369</v>
      </c>
      <c r="HP100" s="124" t="s">
        <v>369</v>
      </c>
      <c r="HQ100" s="124" t="s">
        <v>369</v>
      </c>
      <c r="HR100" s="124" t="s">
        <v>369</v>
      </c>
      <c r="HS100" s="124" t="s">
        <v>369</v>
      </c>
      <c r="HT100" s="124" t="s">
        <v>369</v>
      </c>
      <c r="HU100" s="124" t="s">
        <v>369</v>
      </c>
      <c r="HV100" s="124" t="s">
        <v>369</v>
      </c>
      <c r="HW100" s="124" t="s">
        <v>369</v>
      </c>
      <c r="HX100" s="124" t="s">
        <v>369</v>
      </c>
      <c r="HY100" s="124" t="s">
        <v>369</v>
      </c>
      <c r="HZ100" s="124" t="s">
        <v>369</v>
      </c>
      <c r="IA100" s="124" t="s">
        <v>369</v>
      </c>
      <c r="IB100" s="124" t="s">
        <v>369</v>
      </c>
      <c r="IC100" s="124" t="s">
        <v>369</v>
      </c>
      <c r="ID100" s="124" t="s">
        <v>369</v>
      </c>
      <c r="IE100" s="124" t="s">
        <v>369</v>
      </c>
      <c r="IF100" s="124" t="s">
        <v>369</v>
      </c>
      <c r="IG100" s="124" t="s">
        <v>369</v>
      </c>
      <c r="IH100" s="124" t="s">
        <v>369</v>
      </c>
      <c r="II100" s="124" t="s">
        <v>369</v>
      </c>
      <c r="IJ100" s="124" t="s">
        <v>369</v>
      </c>
      <c r="IK100" s="142"/>
      <c r="IL100" s="154" t="s">
        <v>369</v>
      </c>
      <c r="IM100" s="154" t="s">
        <v>369</v>
      </c>
      <c r="IN100" s="154" t="s">
        <v>369</v>
      </c>
      <c r="IO100" s="154" t="s">
        <v>369</v>
      </c>
      <c r="IP100" s="154" t="s">
        <v>369</v>
      </c>
      <c r="IQ100" s="154" t="s">
        <v>369</v>
      </c>
      <c r="IR100" s="154" t="s">
        <v>369</v>
      </c>
      <c r="IS100" s="154" t="s">
        <v>369</v>
      </c>
      <c r="IT100" s="154" t="s">
        <v>369</v>
      </c>
      <c r="IU100" s="154" t="s">
        <v>369</v>
      </c>
      <c r="IV100" s="154" t="s">
        <v>369</v>
      </c>
      <c r="IW100" s="154" t="s">
        <v>369</v>
      </c>
      <c r="IX100" s="154" t="s">
        <v>369</v>
      </c>
      <c r="IY100" s="154" t="s">
        <v>369</v>
      </c>
      <c r="IZ100" s="154" t="s">
        <v>369</v>
      </c>
      <c r="JA100" s="159" t="s">
        <v>111</v>
      </c>
      <c r="JB100" s="154" t="s">
        <v>369</v>
      </c>
      <c r="JC100" s="154" t="s">
        <v>369</v>
      </c>
      <c r="JD100" s="154" t="s">
        <v>369</v>
      </c>
      <c r="JE100" s="154" t="s">
        <v>369</v>
      </c>
      <c r="JF100" s="154" t="s">
        <v>369</v>
      </c>
      <c r="JG100" s="154" t="s">
        <v>369</v>
      </c>
      <c r="JH100" s="154" t="s">
        <v>369</v>
      </c>
      <c r="JI100" s="154" t="s">
        <v>369</v>
      </c>
      <c r="JJ100" s="154" t="s">
        <v>369</v>
      </c>
      <c r="JK100" s="154" t="s">
        <v>369</v>
      </c>
      <c r="JL100" s="154" t="s">
        <v>369</v>
      </c>
      <c r="JM100" s="154" t="s">
        <v>369</v>
      </c>
      <c r="JN100" s="154" t="s">
        <v>369</v>
      </c>
      <c r="JO100" s="154" t="s">
        <v>369</v>
      </c>
      <c r="JP100" s="154" t="s">
        <v>369</v>
      </c>
      <c r="JQ100" s="154" t="s">
        <v>369</v>
      </c>
      <c r="JR100" s="154" t="s">
        <v>369</v>
      </c>
      <c r="JS100" s="154" t="s">
        <v>369</v>
      </c>
      <c r="JT100" s="154" t="s">
        <v>369</v>
      </c>
      <c r="JU100" s="154" t="s">
        <v>369</v>
      </c>
      <c r="JV100" s="154" t="s">
        <v>369</v>
      </c>
      <c r="JW100" s="154" t="s">
        <v>369</v>
      </c>
      <c r="JX100" s="154" t="s">
        <v>369</v>
      </c>
      <c r="JY100" s="164"/>
      <c r="JZ100" s="166" t="str">
        <f t="shared" si="255"/>
        <v/>
      </c>
      <c r="KA100" s="166" t="str">
        <f t="shared" si="256"/>
        <v/>
      </c>
      <c r="KB100" s="166" t="str">
        <f t="shared" si="257"/>
        <v/>
      </c>
      <c r="KC100" s="166" t="str">
        <f t="shared" si="258"/>
        <v/>
      </c>
      <c r="KD100" s="166" t="str">
        <f t="shared" si="259"/>
        <v/>
      </c>
      <c r="KE100" s="166" t="str">
        <f t="shared" si="260"/>
        <v/>
      </c>
      <c r="KF100" s="166" t="str">
        <f t="shared" si="261"/>
        <v/>
      </c>
      <c r="KG100" s="166" t="str">
        <f t="shared" si="262"/>
        <v/>
      </c>
      <c r="KH100" s="166" t="str">
        <f t="shared" si="263"/>
        <v/>
      </c>
      <c r="KI100" s="166" t="str">
        <f t="shared" si="264"/>
        <v/>
      </c>
      <c r="KJ100" s="166" t="str">
        <f t="shared" si="265"/>
        <v/>
      </c>
      <c r="KK100" s="166" t="str">
        <f t="shared" si="266"/>
        <v/>
      </c>
      <c r="KL100" s="166" t="str">
        <f t="shared" si="267"/>
        <v/>
      </c>
      <c r="KM100" s="166" t="str">
        <f t="shared" si="268"/>
        <v/>
      </c>
      <c r="KN100" s="166" t="str">
        <f t="shared" si="269"/>
        <v/>
      </c>
      <c r="KO100" s="166">
        <f t="shared" si="270"/>
        <v>6545000</v>
      </c>
      <c r="KP100" s="166" t="str">
        <f t="shared" si="271"/>
        <v/>
      </c>
      <c r="KQ100" s="166" t="str">
        <f t="shared" si="272"/>
        <v/>
      </c>
      <c r="KR100" s="166" t="str">
        <f t="shared" si="273"/>
        <v/>
      </c>
      <c r="KS100" s="166" t="str">
        <f t="shared" si="274"/>
        <v/>
      </c>
      <c r="KT100" s="166" t="str">
        <f t="shared" si="275"/>
        <v/>
      </c>
      <c r="KU100" s="166" t="str">
        <f t="shared" si="276"/>
        <v/>
      </c>
      <c r="KV100" s="166" t="str">
        <f t="shared" si="277"/>
        <v/>
      </c>
      <c r="KW100" s="166" t="str">
        <f t="shared" si="278"/>
        <v/>
      </c>
      <c r="KX100" s="166" t="str">
        <f t="shared" si="279"/>
        <v/>
      </c>
      <c r="KY100" s="166" t="str">
        <f t="shared" si="280"/>
        <v/>
      </c>
      <c r="KZ100" s="166" t="str">
        <f t="shared" si="281"/>
        <v/>
      </c>
      <c r="LA100" s="166" t="str">
        <f t="shared" si="282"/>
        <v/>
      </c>
      <c r="LB100" s="166" t="str">
        <f t="shared" si="283"/>
        <v/>
      </c>
      <c r="LC100" s="166" t="str">
        <f t="shared" si="284"/>
        <v/>
      </c>
      <c r="LD100" s="166" t="str">
        <f t="shared" si="285"/>
        <v/>
      </c>
      <c r="LE100" s="166" t="str">
        <f t="shared" si="286"/>
        <v/>
      </c>
      <c r="LF100" s="166" t="str">
        <f t="shared" si="287"/>
        <v/>
      </c>
      <c r="LG100" s="166" t="str">
        <f t="shared" si="288"/>
        <v/>
      </c>
      <c r="LH100" s="166" t="str">
        <f t="shared" si="289"/>
        <v/>
      </c>
      <c r="LI100" s="166" t="str">
        <f t="shared" si="290"/>
        <v/>
      </c>
      <c r="LJ100" s="166" t="str">
        <f t="shared" si="291"/>
        <v/>
      </c>
      <c r="LK100" s="166" t="str">
        <f t="shared" si="292"/>
        <v/>
      </c>
      <c r="LL100" s="166" t="str">
        <f t="shared" si="293"/>
        <v/>
      </c>
      <c r="LM100" s="168">
        <f t="shared" si="294"/>
        <v>6545000</v>
      </c>
      <c r="LN100" s="115"/>
      <c r="LO100" s="115"/>
      <c r="LP100" s="115"/>
      <c r="LQ100" s="115"/>
      <c r="LR100" s="115"/>
      <c r="LS100" s="115"/>
      <c r="LT100" s="115"/>
      <c r="LU100" s="115"/>
      <c r="LV100" s="115"/>
      <c r="LW100" s="115"/>
      <c r="LX100" s="115"/>
      <c r="LY100" s="115"/>
      <c r="LZ100" s="115"/>
      <c r="MA100" s="115"/>
      <c r="MB100" s="115"/>
      <c r="MC100" s="115">
        <v>24</v>
      </c>
      <c r="MD100" s="115"/>
      <c r="ME100" s="115"/>
      <c r="MF100" s="115"/>
      <c r="MG100" s="115"/>
      <c r="MH100" s="115"/>
      <c r="MI100" s="115"/>
      <c r="MJ100" s="115"/>
      <c r="MK100" s="115"/>
      <c r="ML100" s="115"/>
      <c r="MM100" s="115"/>
      <c r="MN100" s="115"/>
      <c r="MO100" s="115"/>
      <c r="MP100" s="115"/>
      <c r="MQ100" s="115"/>
      <c r="MR100" s="115"/>
      <c r="MS100" s="115"/>
      <c r="MT100" s="115"/>
      <c r="MU100" s="115"/>
      <c r="MV100" s="115"/>
      <c r="MW100" s="115"/>
      <c r="MX100" s="115"/>
      <c r="MY100" s="115"/>
      <c r="MZ100" s="115"/>
      <c r="NA100" s="142"/>
      <c r="NB100" s="115">
        <f t="shared" si="295"/>
        <v>0</v>
      </c>
      <c r="NC100" s="115">
        <f t="shared" si="296"/>
        <v>0</v>
      </c>
      <c r="ND100" s="115">
        <f t="shared" si="297"/>
        <v>0</v>
      </c>
      <c r="NE100" s="115">
        <f t="shared" si="298"/>
        <v>0</v>
      </c>
      <c r="NF100" s="115">
        <f t="shared" si="299"/>
        <v>0</v>
      </c>
      <c r="NG100" s="115">
        <f t="shared" si="300"/>
        <v>0</v>
      </c>
      <c r="NH100" s="115">
        <f t="shared" si="301"/>
        <v>0</v>
      </c>
      <c r="NI100" s="115">
        <f t="shared" si="302"/>
        <v>0</v>
      </c>
      <c r="NJ100" s="115">
        <f t="shared" si="303"/>
        <v>0</v>
      </c>
      <c r="NK100" s="115">
        <f t="shared" si="304"/>
        <v>0</v>
      </c>
      <c r="NL100" s="115">
        <f t="shared" si="305"/>
        <v>0</v>
      </c>
      <c r="NM100" s="115">
        <f t="shared" si="306"/>
        <v>0</v>
      </c>
      <c r="NN100" s="115">
        <f t="shared" si="307"/>
        <v>0</v>
      </c>
      <c r="NO100" s="115">
        <f t="shared" si="308"/>
        <v>0</v>
      </c>
      <c r="NP100" s="115">
        <f t="shared" si="309"/>
        <v>0</v>
      </c>
      <c r="NQ100" s="115">
        <f t="shared" si="310"/>
        <v>0</v>
      </c>
      <c r="NR100" s="115">
        <f t="shared" si="311"/>
        <v>0</v>
      </c>
      <c r="NS100" s="115">
        <f t="shared" si="312"/>
        <v>0</v>
      </c>
      <c r="NT100" s="115">
        <f t="shared" si="313"/>
        <v>0</v>
      </c>
      <c r="NU100" s="115">
        <f t="shared" si="314"/>
        <v>0</v>
      </c>
      <c r="NV100" s="115">
        <f t="shared" si="315"/>
        <v>0</v>
      </c>
      <c r="NW100" s="115">
        <f t="shared" si="316"/>
        <v>0</v>
      </c>
      <c r="NX100" s="115">
        <f t="shared" si="317"/>
        <v>0</v>
      </c>
      <c r="NY100" s="115">
        <f t="shared" si="318"/>
        <v>0</v>
      </c>
      <c r="NZ100" s="115">
        <f t="shared" si="319"/>
        <v>0</v>
      </c>
      <c r="OA100" s="115">
        <f t="shared" si="320"/>
        <v>0</v>
      </c>
      <c r="OB100" s="115">
        <f t="shared" si="321"/>
        <v>0</v>
      </c>
      <c r="OC100" s="115">
        <f t="shared" si="322"/>
        <v>0</v>
      </c>
      <c r="OD100" s="115">
        <f t="shared" si="323"/>
        <v>0</v>
      </c>
      <c r="OE100" s="115">
        <f t="shared" si="324"/>
        <v>0</v>
      </c>
      <c r="OF100" s="115">
        <f t="shared" si="325"/>
        <v>0</v>
      </c>
      <c r="OG100" s="115">
        <f t="shared" si="326"/>
        <v>0</v>
      </c>
      <c r="OH100" s="115">
        <f t="shared" si="327"/>
        <v>0</v>
      </c>
      <c r="OI100" s="115">
        <f t="shared" si="328"/>
        <v>0</v>
      </c>
      <c r="OJ100" s="115">
        <f t="shared" si="329"/>
        <v>0</v>
      </c>
      <c r="OK100" s="115">
        <f t="shared" si="330"/>
        <v>0</v>
      </c>
      <c r="OL100" s="115">
        <f t="shared" si="331"/>
        <v>0</v>
      </c>
      <c r="OM100" s="115">
        <f t="shared" si="332"/>
        <v>0</v>
      </c>
      <c r="ON100" s="115">
        <f t="shared" si="333"/>
        <v>0</v>
      </c>
      <c r="OO100" s="142"/>
      <c r="OP100" s="170" t="str">
        <f t="shared" si="334"/>
        <v/>
      </c>
      <c r="OQ100" s="170" t="str">
        <f t="shared" si="335"/>
        <v/>
      </c>
      <c r="OR100" s="170" t="str">
        <f t="shared" si="336"/>
        <v/>
      </c>
      <c r="OS100" s="170" t="str">
        <f t="shared" si="337"/>
        <v/>
      </c>
      <c r="OT100" s="170" t="str">
        <f t="shared" si="338"/>
        <v/>
      </c>
      <c r="OU100" s="170" t="str">
        <f t="shared" si="339"/>
        <v/>
      </c>
      <c r="OV100" s="170" t="str">
        <f t="shared" si="340"/>
        <v/>
      </c>
      <c r="OW100" s="170" t="str">
        <f t="shared" si="341"/>
        <v/>
      </c>
      <c r="OX100" s="170" t="str">
        <f t="shared" si="342"/>
        <v/>
      </c>
      <c r="OY100" s="170" t="str">
        <f t="shared" si="343"/>
        <v/>
      </c>
      <c r="OZ100" s="170" t="str">
        <f t="shared" si="344"/>
        <v/>
      </c>
      <c r="PA100" s="170" t="str">
        <f t="shared" si="345"/>
        <v/>
      </c>
      <c r="PB100" s="170" t="str">
        <f t="shared" si="346"/>
        <v/>
      </c>
      <c r="PC100" s="170" t="str">
        <f t="shared" si="347"/>
        <v/>
      </c>
      <c r="PD100" s="170" t="str">
        <f t="shared" si="348"/>
        <v/>
      </c>
      <c r="PE100" s="170">
        <f t="shared" si="349"/>
        <v>45</v>
      </c>
      <c r="PF100" s="170" t="str">
        <f t="shared" si="350"/>
        <v/>
      </c>
      <c r="PG100" s="170" t="str">
        <f t="shared" si="351"/>
        <v/>
      </c>
      <c r="PH100" s="170" t="str">
        <f t="shared" si="352"/>
        <v/>
      </c>
      <c r="PI100" s="170" t="str">
        <f t="shared" si="353"/>
        <v/>
      </c>
      <c r="PJ100" s="170" t="str">
        <f t="shared" si="354"/>
        <v/>
      </c>
      <c r="PK100" s="170" t="str">
        <f t="shared" si="355"/>
        <v/>
      </c>
      <c r="PL100" s="170" t="str">
        <f t="shared" si="356"/>
        <v/>
      </c>
      <c r="PM100" s="170" t="str">
        <f t="shared" si="357"/>
        <v/>
      </c>
      <c r="PN100" s="170" t="str">
        <f t="shared" si="358"/>
        <v/>
      </c>
      <c r="PO100" s="170" t="str">
        <f t="shared" si="359"/>
        <v/>
      </c>
      <c r="PP100" s="170" t="str">
        <f t="shared" si="360"/>
        <v/>
      </c>
      <c r="PQ100" s="170" t="str">
        <f t="shared" si="361"/>
        <v/>
      </c>
      <c r="PR100" s="170" t="str">
        <f t="shared" si="362"/>
        <v/>
      </c>
      <c r="PS100" s="170" t="str">
        <f t="shared" si="363"/>
        <v/>
      </c>
      <c r="PT100" s="170" t="str">
        <f t="shared" si="364"/>
        <v/>
      </c>
      <c r="PU100" s="170" t="str">
        <f t="shared" si="365"/>
        <v/>
      </c>
      <c r="PV100" s="170" t="str">
        <f t="shared" si="366"/>
        <v/>
      </c>
      <c r="PW100" s="170" t="str">
        <f t="shared" si="367"/>
        <v/>
      </c>
      <c r="PX100" s="170" t="str">
        <f t="shared" si="368"/>
        <v/>
      </c>
      <c r="PY100" s="170" t="str">
        <f t="shared" si="369"/>
        <v/>
      </c>
      <c r="PZ100" s="170" t="str">
        <f t="shared" si="370"/>
        <v/>
      </c>
      <c r="QA100" s="170" t="str">
        <f t="shared" si="371"/>
        <v/>
      </c>
      <c r="QB100" s="170" t="str">
        <f t="shared" si="372"/>
        <v/>
      </c>
      <c r="QC100" s="172"/>
      <c r="QD100" s="171" t="str">
        <f t="shared" si="373"/>
        <v/>
      </c>
      <c r="QE100" s="172" t="str">
        <f t="shared" si="374"/>
        <v/>
      </c>
      <c r="QF100" s="172" t="str">
        <f t="shared" si="375"/>
        <v/>
      </c>
      <c r="QG100" s="172" t="str">
        <f t="shared" si="376"/>
        <v/>
      </c>
      <c r="QH100" s="172" t="str">
        <f t="shared" si="377"/>
        <v/>
      </c>
      <c r="QI100" s="172" t="str">
        <f t="shared" si="378"/>
        <v/>
      </c>
      <c r="QJ100" s="172" t="str">
        <f t="shared" si="379"/>
        <v/>
      </c>
      <c r="QK100" s="172" t="str">
        <f t="shared" si="380"/>
        <v/>
      </c>
      <c r="QL100" s="172" t="str">
        <f t="shared" si="381"/>
        <v/>
      </c>
      <c r="QM100" s="172" t="str">
        <f t="shared" si="382"/>
        <v/>
      </c>
      <c r="QN100" s="172" t="str">
        <f t="shared" si="383"/>
        <v/>
      </c>
      <c r="QO100" s="172" t="str">
        <f t="shared" si="384"/>
        <v/>
      </c>
      <c r="QP100" s="172" t="str">
        <f t="shared" si="385"/>
        <v/>
      </c>
      <c r="QQ100" s="172" t="str">
        <f t="shared" si="386"/>
        <v/>
      </c>
      <c r="QR100" s="172" t="str">
        <f t="shared" si="387"/>
        <v/>
      </c>
      <c r="QS100" s="172">
        <f t="shared" si="388"/>
        <v>45</v>
      </c>
      <c r="QT100" s="172" t="str">
        <f t="shared" si="389"/>
        <v/>
      </c>
      <c r="QU100" s="172" t="str">
        <f t="shared" si="390"/>
        <v/>
      </c>
      <c r="QV100" s="172" t="str">
        <f t="shared" si="391"/>
        <v/>
      </c>
      <c r="QW100" s="172" t="str">
        <f t="shared" si="392"/>
        <v/>
      </c>
      <c r="QX100" s="172" t="str">
        <f t="shared" si="393"/>
        <v/>
      </c>
      <c r="QY100" s="172" t="str">
        <f t="shared" si="394"/>
        <v/>
      </c>
      <c r="QZ100" s="172" t="str">
        <f t="shared" si="395"/>
        <v/>
      </c>
      <c r="RA100" s="172" t="str">
        <f t="shared" si="396"/>
        <v/>
      </c>
      <c r="RB100" s="172" t="str">
        <f t="shared" si="397"/>
        <v/>
      </c>
      <c r="RC100" s="172" t="str">
        <f t="shared" si="398"/>
        <v/>
      </c>
      <c r="RD100" s="172" t="str">
        <f t="shared" si="399"/>
        <v/>
      </c>
      <c r="RE100" s="172" t="str">
        <f t="shared" si="400"/>
        <v/>
      </c>
      <c r="RF100" s="172" t="str">
        <f t="shared" si="401"/>
        <v/>
      </c>
      <c r="RG100" s="172" t="str">
        <f t="shared" si="402"/>
        <v/>
      </c>
      <c r="RH100" s="172" t="str">
        <f t="shared" si="403"/>
        <v/>
      </c>
      <c r="RI100" s="172" t="str">
        <f t="shared" si="404"/>
        <v/>
      </c>
      <c r="RJ100" s="172" t="str">
        <f t="shared" si="405"/>
        <v/>
      </c>
      <c r="RK100" s="172" t="str">
        <f t="shared" si="406"/>
        <v/>
      </c>
      <c r="RL100" s="172" t="str">
        <f t="shared" si="407"/>
        <v/>
      </c>
      <c r="RM100" s="172" t="str">
        <f t="shared" si="408"/>
        <v/>
      </c>
      <c r="RN100" s="172" t="str">
        <f t="shared" si="409"/>
        <v/>
      </c>
      <c r="RO100" s="172" t="str">
        <f t="shared" si="410"/>
        <v/>
      </c>
      <c r="RP100" s="172" t="str">
        <f t="shared" si="411"/>
        <v/>
      </c>
      <c r="RQ100" s="173">
        <f t="shared" si="412"/>
        <v>45</v>
      </c>
      <c r="RR100" s="21" t="str">
        <f t="shared" si="413"/>
        <v/>
      </c>
      <c r="RS100" s="21" t="str">
        <f t="shared" si="414"/>
        <v/>
      </c>
      <c r="RT100" s="21" t="str">
        <f t="shared" si="415"/>
        <v>GAMATECNICA</v>
      </c>
      <c r="RU100" s="21" t="str">
        <f t="shared" si="416"/>
        <v/>
      </c>
      <c r="RV100" s="21" t="str">
        <f t="shared" si="417"/>
        <v/>
      </c>
      <c r="RW100" s="21" t="str">
        <f t="shared" si="418"/>
        <v/>
      </c>
      <c r="RX100" s="174" t="str">
        <f t="shared" si="419"/>
        <v>GAMATECNICA</v>
      </c>
      <c r="RY100" s="175" t="str">
        <f t="shared" si="420"/>
        <v/>
      </c>
      <c r="RZ100" s="175" t="str">
        <f t="shared" si="421"/>
        <v/>
      </c>
      <c r="SA100" s="175">
        <f t="shared" si="422"/>
        <v>6545000</v>
      </c>
      <c r="SB100" s="175" t="str">
        <f t="shared" si="423"/>
        <v/>
      </c>
      <c r="SC100" s="175" t="str">
        <f t="shared" si="424"/>
        <v/>
      </c>
      <c r="SD100" s="175" t="str">
        <f t="shared" si="425"/>
        <v/>
      </c>
      <c r="SE100" s="175">
        <f t="shared" si="426"/>
        <v>6545000</v>
      </c>
      <c r="SF100" s="176"/>
    </row>
    <row r="101" spans="1:500" ht="21" hidden="1">
      <c r="A101" s="75">
        <v>91</v>
      </c>
      <c r="B101" s="83" t="s">
        <v>227</v>
      </c>
      <c r="C101" s="98" t="s">
        <v>286</v>
      </c>
      <c r="D101" s="84" t="s">
        <v>232</v>
      </c>
      <c r="E101" s="76" t="s">
        <v>287</v>
      </c>
      <c r="F101" s="90">
        <v>4</v>
      </c>
      <c r="G101" s="106">
        <v>8837733.333333334</v>
      </c>
      <c r="H101" s="109" t="s">
        <v>369</v>
      </c>
      <c r="I101" s="109" t="s">
        <v>369</v>
      </c>
      <c r="J101" s="109" t="s">
        <v>369</v>
      </c>
      <c r="K101" s="109" t="s">
        <v>369</v>
      </c>
      <c r="L101" s="109" t="s">
        <v>369</v>
      </c>
      <c r="M101" s="109" t="s">
        <v>369</v>
      </c>
      <c r="N101" s="109" t="s">
        <v>369</v>
      </c>
      <c r="O101" s="109" t="s">
        <v>369</v>
      </c>
      <c r="P101" s="110">
        <v>8837730.1600000001</v>
      </c>
      <c r="Q101" s="109" t="s">
        <v>369</v>
      </c>
      <c r="R101" s="109" t="s">
        <v>369</v>
      </c>
      <c r="S101" s="109" t="s">
        <v>369</v>
      </c>
      <c r="T101" s="109" t="s">
        <v>369</v>
      </c>
      <c r="U101" s="109" t="s">
        <v>369</v>
      </c>
      <c r="V101" s="109" t="s">
        <v>369</v>
      </c>
      <c r="W101" s="110">
        <v>7616000</v>
      </c>
      <c r="X101" s="109" t="s">
        <v>369</v>
      </c>
      <c r="Y101" s="109" t="s">
        <v>369</v>
      </c>
      <c r="Z101" s="109" t="s">
        <v>369</v>
      </c>
      <c r="AA101" s="109" t="s">
        <v>369</v>
      </c>
      <c r="AB101" s="109" t="s">
        <v>369</v>
      </c>
      <c r="AC101" s="109" t="s">
        <v>369</v>
      </c>
      <c r="AD101" s="109" t="s">
        <v>369</v>
      </c>
      <c r="AE101" s="109" t="s">
        <v>369</v>
      </c>
      <c r="AF101" s="109" t="s">
        <v>369</v>
      </c>
      <c r="AG101" s="109" t="s">
        <v>369</v>
      </c>
      <c r="AH101" s="109" t="s">
        <v>369</v>
      </c>
      <c r="AI101" s="109" t="s">
        <v>369</v>
      </c>
      <c r="AJ101" s="109" t="s">
        <v>369</v>
      </c>
      <c r="AK101" s="109" t="s">
        <v>369</v>
      </c>
      <c r="AL101" s="109" t="s">
        <v>369</v>
      </c>
      <c r="AM101" s="109" t="s">
        <v>369</v>
      </c>
      <c r="AN101" s="109" t="s">
        <v>369</v>
      </c>
      <c r="AO101" s="109" t="s">
        <v>369</v>
      </c>
      <c r="AP101" s="109" t="s">
        <v>369</v>
      </c>
      <c r="AQ101" s="109" t="s">
        <v>369</v>
      </c>
      <c r="AR101" s="109" t="s">
        <v>369</v>
      </c>
      <c r="AS101" s="109" t="s">
        <v>369</v>
      </c>
      <c r="AT101" s="109" t="s">
        <v>369</v>
      </c>
      <c r="AU101" s="144"/>
      <c r="AV101" s="130" t="s">
        <v>111</v>
      </c>
      <c r="AW101" s="130" t="s">
        <v>111</v>
      </c>
      <c r="AX101" s="130" t="s">
        <v>111</v>
      </c>
      <c r="AY101" s="130" t="s">
        <v>111</v>
      </c>
      <c r="AZ101" s="130" t="s">
        <v>111</v>
      </c>
      <c r="BA101" s="130" t="s">
        <v>111</v>
      </c>
      <c r="BB101" s="130" t="s">
        <v>111</v>
      </c>
      <c r="BC101" s="130" t="s">
        <v>115</v>
      </c>
      <c r="BD101" s="130" t="s">
        <v>111</v>
      </c>
      <c r="BE101" s="130" t="s">
        <v>111</v>
      </c>
      <c r="BF101" s="130" t="s">
        <v>111</v>
      </c>
      <c r="BG101" s="130" t="s">
        <v>111</v>
      </c>
      <c r="BH101" s="130" t="s">
        <v>115</v>
      </c>
      <c r="BI101" s="130" t="s">
        <v>111</v>
      </c>
      <c r="BJ101" s="130" t="s">
        <v>111</v>
      </c>
      <c r="BK101" s="130" t="s">
        <v>111</v>
      </c>
      <c r="BL101" s="130" t="s">
        <v>115</v>
      </c>
      <c r="BM101" s="130" t="s">
        <v>115</v>
      </c>
      <c r="BN101" s="130" t="s">
        <v>111</v>
      </c>
      <c r="BO101" s="130" t="s">
        <v>115</v>
      </c>
      <c r="BP101" s="130" t="s">
        <v>111</v>
      </c>
      <c r="BQ101" s="130" t="s">
        <v>111</v>
      </c>
      <c r="BR101" s="130" t="s">
        <v>111</v>
      </c>
      <c r="BS101" s="130" t="s">
        <v>111</v>
      </c>
      <c r="BT101" s="130" t="s">
        <v>111</v>
      </c>
      <c r="BU101" s="130" t="s">
        <v>111</v>
      </c>
      <c r="BV101" s="130" t="s">
        <v>111</v>
      </c>
      <c r="BW101" s="130" t="s">
        <v>111</v>
      </c>
      <c r="BX101" s="130" t="s">
        <v>111</v>
      </c>
      <c r="BY101" s="130" t="s">
        <v>115</v>
      </c>
      <c r="BZ101" s="130" t="s">
        <v>111</v>
      </c>
      <c r="CA101" s="130" t="s">
        <v>111</v>
      </c>
      <c r="CB101" s="130" t="s">
        <v>111</v>
      </c>
      <c r="CC101" s="130" t="s">
        <v>111</v>
      </c>
      <c r="CD101" s="130" t="s">
        <v>111</v>
      </c>
      <c r="CE101" s="130" t="s">
        <v>111</v>
      </c>
      <c r="CF101" s="130" t="s">
        <v>111</v>
      </c>
      <c r="CG101" s="130" t="s">
        <v>111</v>
      </c>
      <c r="CH101" s="130" t="s">
        <v>111</v>
      </c>
      <c r="CI101" s="131" t="s">
        <v>111</v>
      </c>
      <c r="CJ101" s="131" t="s">
        <v>111</v>
      </c>
      <c r="CK101" s="131" t="s">
        <v>111</v>
      </c>
      <c r="CL101" s="131" t="s">
        <v>111</v>
      </c>
      <c r="CM101" s="131" t="s">
        <v>111</v>
      </c>
      <c r="CN101" s="131" t="s">
        <v>111</v>
      </c>
      <c r="CO101" s="131" t="s">
        <v>111</v>
      </c>
      <c r="CP101" s="131" t="s">
        <v>111</v>
      </c>
      <c r="CQ101" s="131" t="s">
        <v>111</v>
      </c>
      <c r="CR101" s="131" t="s">
        <v>111</v>
      </c>
      <c r="CS101" s="131" t="s">
        <v>111</v>
      </c>
      <c r="CT101" s="131" t="s">
        <v>111</v>
      </c>
      <c r="CU101" s="131" t="s">
        <v>115</v>
      </c>
      <c r="CV101" s="131" t="s">
        <v>111</v>
      </c>
      <c r="CW101" s="131" t="s">
        <v>111</v>
      </c>
      <c r="CX101" s="131" t="s">
        <v>111</v>
      </c>
      <c r="CY101" s="131" t="s">
        <v>111</v>
      </c>
      <c r="CZ101" s="131" t="s">
        <v>111</v>
      </c>
      <c r="DA101" s="131" t="s">
        <v>111</v>
      </c>
      <c r="DB101" s="131" t="s">
        <v>111</v>
      </c>
      <c r="DC101" s="131" t="s">
        <v>111</v>
      </c>
      <c r="DD101" s="131" t="s">
        <v>111</v>
      </c>
      <c r="DE101" s="131" t="s">
        <v>111</v>
      </c>
      <c r="DF101" s="131" t="s">
        <v>111</v>
      </c>
      <c r="DG101" s="131" t="s">
        <v>115</v>
      </c>
      <c r="DH101" s="131" t="s">
        <v>111</v>
      </c>
      <c r="DI101" s="131" t="s">
        <v>111</v>
      </c>
      <c r="DJ101" s="131" t="s">
        <v>115</v>
      </c>
      <c r="DK101" s="131" t="s">
        <v>111</v>
      </c>
      <c r="DL101" s="131" t="s">
        <v>111</v>
      </c>
      <c r="DM101" s="131" t="s">
        <v>111</v>
      </c>
      <c r="DN101" s="131" t="s">
        <v>111</v>
      </c>
      <c r="DO101" s="131" t="s">
        <v>111</v>
      </c>
      <c r="DP101" s="131" t="s">
        <v>111</v>
      </c>
      <c r="DQ101" s="131" t="s">
        <v>111</v>
      </c>
      <c r="DR101" s="131" t="s">
        <v>111</v>
      </c>
      <c r="DS101" s="131" t="s">
        <v>111</v>
      </c>
      <c r="DT101" s="131" t="s">
        <v>111</v>
      </c>
      <c r="DU101" s="131" t="s">
        <v>111</v>
      </c>
      <c r="DV101" s="132" t="s">
        <v>111</v>
      </c>
      <c r="DW101" s="132" t="s">
        <v>111</v>
      </c>
      <c r="DX101" s="132" t="s">
        <v>111</v>
      </c>
      <c r="DY101" s="132" t="s">
        <v>111</v>
      </c>
      <c r="DZ101" s="132" t="s">
        <v>111</v>
      </c>
      <c r="EA101" s="132" t="s">
        <v>111</v>
      </c>
      <c r="EB101" s="132" t="s">
        <v>111</v>
      </c>
      <c r="EC101" s="132" t="s">
        <v>111</v>
      </c>
      <c r="ED101" s="132" t="s">
        <v>111</v>
      </c>
      <c r="EE101" s="132" t="s">
        <v>111</v>
      </c>
      <c r="EF101" s="132" t="s">
        <v>111</v>
      </c>
      <c r="EG101" s="132" t="s">
        <v>111</v>
      </c>
      <c r="EH101" s="132" t="s">
        <v>111</v>
      </c>
      <c r="EI101" s="132" t="s">
        <v>111</v>
      </c>
      <c r="EJ101" s="132" t="s">
        <v>111</v>
      </c>
      <c r="EK101" s="132" t="s">
        <v>111</v>
      </c>
      <c r="EL101" s="132" t="s">
        <v>111</v>
      </c>
      <c r="EM101" s="132" t="s">
        <v>111</v>
      </c>
      <c r="EN101" s="132" t="s">
        <v>111</v>
      </c>
      <c r="EO101" s="132" t="s">
        <v>111</v>
      </c>
      <c r="EP101" s="132" t="s">
        <v>111</v>
      </c>
      <c r="EQ101" s="132" t="s">
        <v>111</v>
      </c>
      <c r="ER101" s="132" t="s">
        <v>111</v>
      </c>
      <c r="ES101" s="132" t="s">
        <v>111</v>
      </c>
      <c r="ET101" s="132" t="s">
        <v>115</v>
      </c>
      <c r="EU101" s="132" t="s">
        <v>111</v>
      </c>
      <c r="EV101" s="132" t="s">
        <v>111</v>
      </c>
      <c r="EW101" s="132" t="s">
        <v>111</v>
      </c>
      <c r="EX101" s="132" t="s">
        <v>111</v>
      </c>
      <c r="EY101" s="132" t="s">
        <v>115</v>
      </c>
      <c r="EZ101" s="132" t="s">
        <v>111</v>
      </c>
      <c r="FA101" s="132" t="s">
        <v>111</v>
      </c>
      <c r="FB101" s="132" t="s">
        <v>111</v>
      </c>
      <c r="FC101" s="132" t="s">
        <v>111</v>
      </c>
      <c r="FD101" s="132" t="s">
        <v>111</v>
      </c>
      <c r="FE101" s="132" t="s">
        <v>111</v>
      </c>
      <c r="FF101" s="132" t="s">
        <v>111</v>
      </c>
      <c r="FG101" s="132" t="s">
        <v>111</v>
      </c>
      <c r="FH101" s="132" t="s">
        <v>111</v>
      </c>
      <c r="FI101" s="136"/>
      <c r="FJ101" s="138" t="str">
        <f t="shared" si="216"/>
        <v>CUMPLE</v>
      </c>
      <c r="FK101" s="138" t="str">
        <f t="shared" si="217"/>
        <v>CUMPLE</v>
      </c>
      <c r="FL101" s="138" t="str">
        <f t="shared" si="218"/>
        <v>CUMPLE</v>
      </c>
      <c r="FM101" s="138" t="str">
        <f t="shared" si="219"/>
        <v>CUMPLE</v>
      </c>
      <c r="FN101" s="138" t="str">
        <f t="shared" si="220"/>
        <v>CUMPLE</v>
      </c>
      <c r="FO101" s="138" t="str">
        <f t="shared" si="221"/>
        <v>CUMPLE</v>
      </c>
      <c r="FP101" s="138" t="str">
        <f t="shared" si="222"/>
        <v>CUMPLE</v>
      </c>
      <c r="FQ101" s="138" t="str">
        <f t="shared" si="223"/>
        <v>NO CUMPLE</v>
      </c>
      <c r="FR101" s="138" t="str">
        <f t="shared" si="224"/>
        <v>CUMPLE</v>
      </c>
      <c r="FS101" s="138" t="str">
        <f t="shared" si="225"/>
        <v>CUMPLE</v>
      </c>
      <c r="FT101" s="138" t="str">
        <f t="shared" si="226"/>
        <v>CUMPLE</v>
      </c>
      <c r="FU101" s="138" t="str">
        <f t="shared" si="227"/>
        <v>CUMPLE</v>
      </c>
      <c r="FV101" s="138" t="str">
        <f t="shared" si="228"/>
        <v>NO CUMPLE</v>
      </c>
      <c r="FW101" s="138" t="str">
        <f t="shared" si="229"/>
        <v>CUMPLE</v>
      </c>
      <c r="FX101" s="138" t="str">
        <f t="shared" si="230"/>
        <v>CUMPLE</v>
      </c>
      <c r="FY101" s="138" t="str">
        <f t="shared" si="231"/>
        <v>CUMPLE</v>
      </c>
      <c r="FZ101" s="138" t="str">
        <f t="shared" si="232"/>
        <v>NO CUMPLE</v>
      </c>
      <c r="GA101" s="138" t="str">
        <f t="shared" si="233"/>
        <v>NO CUMPLE</v>
      </c>
      <c r="GB101" s="138" t="str">
        <f t="shared" si="234"/>
        <v>CUMPLE</v>
      </c>
      <c r="GC101" s="138" t="str">
        <f t="shared" si="235"/>
        <v>NO CUMPLE</v>
      </c>
      <c r="GD101" s="138" t="str">
        <f t="shared" si="236"/>
        <v>CUMPLE</v>
      </c>
      <c r="GE101" s="138" t="str">
        <f t="shared" si="237"/>
        <v>CUMPLE</v>
      </c>
      <c r="GF101" s="138" t="str">
        <f t="shared" si="238"/>
        <v>CUMPLE</v>
      </c>
      <c r="GG101" s="138" t="str">
        <f t="shared" si="239"/>
        <v>CUMPLE</v>
      </c>
      <c r="GH101" s="138" t="str">
        <f t="shared" si="240"/>
        <v>NO CUMPLE</v>
      </c>
      <c r="GI101" s="138" t="str">
        <f t="shared" si="241"/>
        <v>CUMPLE</v>
      </c>
      <c r="GJ101" s="138" t="str">
        <f t="shared" si="242"/>
        <v>CUMPLE</v>
      </c>
      <c r="GK101" s="138" t="str">
        <f t="shared" si="243"/>
        <v>NO CUMPLE</v>
      </c>
      <c r="GL101" s="138" t="str">
        <f t="shared" si="244"/>
        <v>CUMPLE</v>
      </c>
      <c r="GM101" s="138" t="str">
        <f t="shared" si="245"/>
        <v>NO CUMPLE</v>
      </c>
      <c r="GN101" s="138" t="str">
        <f t="shared" si="246"/>
        <v>CUMPLE</v>
      </c>
      <c r="GO101" s="138" t="str">
        <f t="shared" si="247"/>
        <v>CUMPLE</v>
      </c>
      <c r="GP101" s="138" t="str">
        <f t="shared" si="248"/>
        <v>CUMPLE</v>
      </c>
      <c r="GQ101" s="138" t="str">
        <f t="shared" si="249"/>
        <v>CUMPLE</v>
      </c>
      <c r="GR101" s="138" t="str">
        <f t="shared" si="250"/>
        <v>CUMPLE</v>
      </c>
      <c r="GS101" s="138" t="str">
        <f t="shared" si="251"/>
        <v>CUMPLE</v>
      </c>
      <c r="GT101" s="138" t="str">
        <f t="shared" si="252"/>
        <v>CUMPLE</v>
      </c>
      <c r="GU101" s="138" t="str">
        <f t="shared" si="253"/>
        <v>CUMPLE</v>
      </c>
      <c r="GV101" s="138" t="str">
        <f t="shared" si="254"/>
        <v>CUMPLE</v>
      </c>
      <c r="GW101" s="141"/>
      <c r="GX101" s="124" t="s">
        <v>369</v>
      </c>
      <c r="GY101" s="124" t="s">
        <v>369</v>
      </c>
      <c r="GZ101" s="124" t="s">
        <v>369</v>
      </c>
      <c r="HA101" s="124" t="s">
        <v>369</v>
      </c>
      <c r="HB101" s="124" t="s">
        <v>369</v>
      </c>
      <c r="HC101" s="124" t="s">
        <v>369</v>
      </c>
      <c r="HD101" s="124" t="s">
        <v>369</v>
      </c>
      <c r="HE101" s="124" t="s">
        <v>369</v>
      </c>
      <c r="HF101" s="124" t="s">
        <v>111</v>
      </c>
      <c r="HG101" s="124" t="s">
        <v>369</v>
      </c>
      <c r="HH101" s="124" t="s">
        <v>369</v>
      </c>
      <c r="HI101" s="124" t="s">
        <v>369</v>
      </c>
      <c r="HJ101" s="124" t="s">
        <v>369</v>
      </c>
      <c r="HK101" s="124" t="s">
        <v>369</v>
      </c>
      <c r="HL101" s="124" t="s">
        <v>369</v>
      </c>
      <c r="HM101" s="124" t="s">
        <v>111</v>
      </c>
      <c r="HN101" s="124" t="s">
        <v>369</v>
      </c>
      <c r="HO101" s="124" t="s">
        <v>369</v>
      </c>
      <c r="HP101" s="124" t="s">
        <v>369</v>
      </c>
      <c r="HQ101" s="124" t="s">
        <v>369</v>
      </c>
      <c r="HR101" s="124" t="s">
        <v>369</v>
      </c>
      <c r="HS101" s="124" t="s">
        <v>369</v>
      </c>
      <c r="HT101" s="124" t="s">
        <v>369</v>
      </c>
      <c r="HU101" s="124" t="s">
        <v>369</v>
      </c>
      <c r="HV101" s="124" t="s">
        <v>369</v>
      </c>
      <c r="HW101" s="124" t="s">
        <v>369</v>
      </c>
      <c r="HX101" s="124" t="s">
        <v>369</v>
      </c>
      <c r="HY101" s="124" t="s">
        <v>369</v>
      </c>
      <c r="HZ101" s="124" t="s">
        <v>369</v>
      </c>
      <c r="IA101" s="124" t="s">
        <v>369</v>
      </c>
      <c r="IB101" s="124" t="s">
        <v>369</v>
      </c>
      <c r="IC101" s="124" t="s">
        <v>369</v>
      </c>
      <c r="ID101" s="124" t="s">
        <v>369</v>
      </c>
      <c r="IE101" s="124" t="s">
        <v>369</v>
      </c>
      <c r="IF101" s="124" t="s">
        <v>369</v>
      </c>
      <c r="IG101" s="124" t="s">
        <v>369</v>
      </c>
      <c r="IH101" s="124" t="s">
        <v>369</v>
      </c>
      <c r="II101" s="124" t="s">
        <v>369</v>
      </c>
      <c r="IJ101" s="124" t="s">
        <v>369</v>
      </c>
      <c r="IK101" s="142"/>
      <c r="IL101" s="154" t="s">
        <v>369</v>
      </c>
      <c r="IM101" s="154" t="s">
        <v>369</v>
      </c>
      <c r="IN101" s="154" t="s">
        <v>369</v>
      </c>
      <c r="IO101" s="154" t="s">
        <v>369</v>
      </c>
      <c r="IP101" s="154" t="s">
        <v>369</v>
      </c>
      <c r="IQ101" s="154" t="s">
        <v>369</v>
      </c>
      <c r="IR101" s="154" t="s">
        <v>369</v>
      </c>
      <c r="IS101" s="154" t="s">
        <v>369</v>
      </c>
      <c r="IT101" s="159" t="s">
        <v>111</v>
      </c>
      <c r="IU101" s="154" t="s">
        <v>369</v>
      </c>
      <c r="IV101" s="154" t="s">
        <v>369</v>
      </c>
      <c r="IW101" s="154" t="s">
        <v>369</v>
      </c>
      <c r="IX101" s="154" t="s">
        <v>369</v>
      </c>
      <c r="IY101" s="154" t="s">
        <v>369</v>
      </c>
      <c r="IZ101" s="154" t="s">
        <v>369</v>
      </c>
      <c r="JA101" s="159" t="s">
        <v>111</v>
      </c>
      <c r="JB101" s="154" t="s">
        <v>369</v>
      </c>
      <c r="JC101" s="154" t="s">
        <v>369</v>
      </c>
      <c r="JD101" s="154" t="s">
        <v>369</v>
      </c>
      <c r="JE101" s="154" t="s">
        <v>369</v>
      </c>
      <c r="JF101" s="154" t="s">
        <v>369</v>
      </c>
      <c r="JG101" s="154" t="s">
        <v>369</v>
      </c>
      <c r="JH101" s="154" t="s">
        <v>369</v>
      </c>
      <c r="JI101" s="154" t="s">
        <v>369</v>
      </c>
      <c r="JJ101" s="154" t="s">
        <v>369</v>
      </c>
      <c r="JK101" s="154" t="s">
        <v>369</v>
      </c>
      <c r="JL101" s="154" t="s">
        <v>369</v>
      </c>
      <c r="JM101" s="154" t="s">
        <v>369</v>
      </c>
      <c r="JN101" s="154" t="s">
        <v>369</v>
      </c>
      <c r="JO101" s="154" t="s">
        <v>369</v>
      </c>
      <c r="JP101" s="154" t="s">
        <v>369</v>
      </c>
      <c r="JQ101" s="154" t="s">
        <v>369</v>
      </c>
      <c r="JR101" s="154" t="s">
        <v>369</v>
      </c>
      <c r="JS101" s="154" t="s">
        <v>369</v>
      </c>
      <c r="JT101" s="154" t="s">
        <v>369</v>
      </c>
      <c r="JU101" s="154" t="s">
        <v>369</v>
      </c>
      <c r="JV101" s="154" t="s">
        <v>369</v>
      </c>
      <c r="JW101" s="154" t="s">
        <v>369</v>
      </c>
      <c r="JX101" s="154" t="s">
        <v>369</v>
      </c>
      <c r="JY101" s="164"/>
      <c r="JZ101" s="166" t="str">
        <f t="shared" si="255"/>
        <v/>
      </c>
      <c r="KA101" s="166" t="str">
        <f t="shared" si="256"/>
        <v/>
      </c>
      <c r="KB101" s="166" t="str">
        <f t="shared" si="257"/>
        <v/>
      </c>
      <c r="KC101" s="166" t="str">
        <f t="shared" si="258"/>
        <v/>
      </c>
      <c r="KD101" s="166" t="str">
        <f t="shared" si="259"/>
        <v/>
      </c>
      <c r="KE101" s="166" t="str">
        <f t="shared" si="260"/>
        <v/>
      </c>
      <c r="KF101" s="166" t="str">
        <f t="shared" si="261"/>
        <v/>
      </c>
      <c r="KG101" s="166" t="str">
        <f t="shared" si="262"/>
        <v/>
      </c>
      <c r="KH101" s="166">
        <f t="shared" si="263"/>
        <v>8837730.1600000001</v>
      </c>
      <c r="KI101" s="166" t="str">
        <f t="shared" si="264"/>
        <v/>
      </c>
      <c r="KJ101" s="166" t="str">
        <f t="shared" si="265"/>
        <v/>
      </c>
      <c r="KK101" s="166" t="str">
        <f t="shared" si="266"/>
        <v/>
      </c>
      <c r="KL101" s="166" t="str">
        <f t="shared" si="267"/>
        <v/>
      </c>
      <c r="KM101" s="166" t="str">
        <f t="shared" si="268"/>
        <v/>
      </c>
      <c r="KN101" s="166" t="str">
        <f t="shared" si="269"/>
        <v/>
      </c>
      <c r="KO101" s="166">
        <f t="shared" si="270"/>
        <v>7616000</v>
      </c>
      <c r="KP101" s="166" t="str">
        <f t="shared" si="271"/>
        <v/>
      </c>
      <c r="KQ101" s="166" t="str">
        <f t="shared" si="272"/>
        <v/>
      </c>
      <c r="KR101" s="166" t="str">
        <f t="shared" si="273"/>
        <v/>
      </c>
      <c r="KS101" s="166" t="str">
        <f t="shared" si="274"/>
        <v/>
      </c>
      <c r="KT101" s="166" t="str">
        <f t="shared" si="275"/>
        <v/>
      </c>
      <c r="KU101" s="166" t="str">
        <f t="shared" si="276"/>
        <v/>
      </c>
      <c r="KV101" s="166" t="str">
        <f t="shared" si="277"/>
        <v/>
      </c>
      <c r="KW101" s="166" t="str">
        <f t="shared" si="278"/>
        <v/>
      </c>
      <c r="KX101" s="166" t="str">
        <f t="shared" si="279"/>
        <v/>
      </c>
      <c r="KY101" s="166" t="str">
        <f t="shared" si="280"/>
        <v/>
      </c>
      <c r="KZ101" s="166" t="str">
        <f t="shared" si="281"/>
        <v/>
      </c>
      <c r="LA101" s="166" t="str">
        <f t="shared" si="282"/>
        <v/>
      </c>
      <c r="LB101" s="166" t="str">
        <f t="shared" si="283"/>
        <v/>
      </c>
      <c r="LC101" s="166" t="str">
        <f t="shared" si="284"/>
        <v/>
      </c>
      <c r="LD101" s="166" t="str">
        <f t="shared" si="285"/>
        <v/>
      </c>
      <c r="LE101" s="166" t="str">
        <f t="shared" si="286"/>
        <v/>
      </c>
      <c r="LF101" s="166" t="str">
        <f t="shared" si="287"/>
        <v/>
      </c>
      <c r="LG101" s="166" t="str">
        <f t="shared" si="288"/>
        <v/>
      </c>
      <c r="LH101" s="166" t="str">
        <f t="shared" si="289"/>
        <v/>
      </c>
      <c r="LI101" s="166" t="str">
        <f t="shared" si="290"/>
        <v/>
      </c>
      <c r="LJ101" s="166" t="str">
        <f t="shared" si="291"/>
        <v/>
      </c>
      <c r="LK101" s="166" t="str">
        <f t="shared" si="292"/>
        <v/>
      </c>
      <c r="LL101" s="166" t="str">
        <f t="shared" si="293"/>
        <v/>
      </c>
      <c r="LM101" s="168">
        <f t="shared" si="294"/>
        <v>7616000</v>
      </c>
      <c r="LN101" s="115"/>
      <c r="LO101" s="115"/>
      <c r="LP101" s="115"/>
      <c r="LQ101" s="115"/>
      <c r="LR101" s="115"/>
      <c r="LS101" s="115"/>
      <c r="LT101" s="115"/>
      <c r="LU101" s="115"/>
      <c r="LV101" s="115">
        <v>61</v>
      </c>
      <c r="LW101" s="115"/>
      <c r="LX101" s="115"/>
      <c r="LY101" s="115"/>
      <c r="LZ101" s="115"/>
      <c r="MA101" s="115"/>
      <c r="MB101" s="115"/>
      <c r="MC101" s="115">
        <v>24</v>
      </c>
      <c r="MD101" s="115"/>
      <c r="ME101" s="115"/>
      <c r="MF101" s="115"/>
      <c r="MG101" s="115"/>
      <c r="MH101" s="115"/>
      <c r="MI101" s="115"/>
      <c r="MJ101" s="115"/>
      <c r="MK101" s="115"/>
      <c r="ML101" s="115"/>
      <c r="MM101" s="115"/>
      <c r="MN101" s="115"/>
      <c r="MO101" s="115"/>
      <c r="MP101" s="115"/>
      <c r="MQ101" s="115"/>
      <c r="MR101" s="115"/>
      <c r="MS101" s="115"/>
      <c r="MT101" s="115"/>
      <c r="MU101" s="115"/>
      <c r="MV101" s="115"/>
      <c r="MW101" s="115"/>
      <c r="MX101" s="115"/>
      <c r="MY101" s="115"/>
      <c r="MZ101" s="115"/>
      <c r="NA101" s="142"/>
      <c r="NB101" s="115">
        <f t="shared" si="295"/>
        <v>0</v>
      </c>
      <c r="NC101" s="115">
        <f t="shared" si="296"/>
        <v>0</v>
      </c>
      <c r="ND101" s="115">
        <f t="shared" si="297"/>
        <v>0</v>
      </c>
      <c r="NE101" s="115">
        <f t="shared" si="298"/>
        <v>0</v>
      </c>
      <c r="NF101" s="115">
        <f t="shared" si="299"/>
        <v>0</v>
      </c>
      <c r="NG101" s="115">
        <f t="shared" si="300"/>
        <v>0</v>
      </c>
      <c r="NH101" s="115">
        <f t="shared" si="301"/>
        <v>0</v>
      </c>
      <c r="NI101" s="115">
        <f t="shared" si="302"/>
        <v>0</v>
      </c>
      <c r="NJ101" s="115">
        <f t="shared" si="303"/>
        <v>55</v>
      </c>
      <c r="NK101" s="115">
        <f t="shared" si="304"/>
        <v>0</v>
      </c>
      <c r="NL101" s="115">
        <f t="shared" si="305"/>
        <v>0</v>
      </c>
      <c r="NM101" s="115">
        <f t="shared" si="306"/>
        <v>0</v>
      </c>
      <c r="NN101" s="115">
        <f t="shared" si="307"/>
        <v>0</v>
      </c>
      <c r="NO101" s="115">
        <f t="shared" si="308"/>
        <v>0</v>
      </c>
      <c r="NP101" s="115">
        <f t="shared" si="309"/>
        <v>0</v>
      </c>
      <c r="NQ101" s="115">
        <f t="shared" si="310"/>
        <v>0</v>
      </c>
      <c r="NR101" s="115">
        <f t="shared" si="311"/>
        <v>0</v>
      </c>
      <c r="NS101" s="115">
        <f t="shared" si="312"/>
        <v>0</v>
      </c>
      <c r="NT101" s="115">
        <f t="shared" si="313"/>
        <v>0</v>
      </c>
      <c r="NU101" s="115">
        <f t="shared" si="314"/>
        <v>0</v>
      </c>
      <c r="NV101" s="115">
        <f t="shared" si="315"/>
        <v>0</v>
      </c>
      <c r="NW101" s="115">
        <f t="shared" si="316"/>
        <v>0</v>
      </c>
      <c r="NX101" s="115">
        <f t="shared" si="317"/>
        <v>0</v>
      </c>
      <c r="NY101" s="115">
        <f t="shared" si="318"/>
        <v>0</v>
      </c>
      <c r="NZ101" s="115">
        <f t="shared" si="319"/>
        <v>0</v>
      </c>
      <c r="OA101" s="115">
        <f t="shared" si="320"/>
        <v>0</v>
      </c>
      <c r="OB101" s="115">
        <f t="shared" si="321"/>
        <v>0</v>
      </c>
      <c r="OC101" s="115">
        <f t="shared" si="322"/>
        <v>0</v>
      </c>
      <c r="OD101" s="115">
        <f t="shared" si="323"/>
        <v>0</v>
      </c>
      <c r="OE101" s="115">
        <f t="shared" si="324"/>
        <v>0</v>
      </c>
      <c r="OF101" s="115">
        <f t="shared" si="325"/>
        <v>0</v>
      </c>
      <c r="OG101" s="115">
        <f t="shared" si="326"/>
        <v>0</v>
      </c>
      <c r="OH101" s="115">
        <f t="shared" si="327"/>
        <v>0</v>
      </c>
      <c r="OI101" s="115">
        <f t="shared" si="328"/>
        <v>0</v>
      </c>
      <c r="OJ101" s="115">
        <f t="shared" si="329"/>
        <v>0</v>
      </c>
      <c r="OK101" s="115">
        <f t="shared" si="330"/>
        <v>0</v>
      </c>
      <c r="OL101" s="115">
        <f t="shared" si="331"/>
        <v>0</v>
      </c>
      <c r="OM101" s="115">
        <f t="shared" si="332"/>
        <v>0</v>
      </c>
      <c r="ON101" s="115">
        <f t="shared" si="333"/>
        <v>0</v>
      </c>
      <c r="OO101" s="142"/>
      <c r="OP101" s="170" t="str">
        <f t="shared" si="334"/>
        <v/>
      </c>
      <c r="OQ101" s="170" t="str">
        <f t="shared" si="335"/>
        <v/>
      </c>
      <c r="OR101" s="170" t="str">
        <f t="shared" si="336"/>
        <v/>
      </c>
      <c r="OS101" s="170" t="str">
        <f t="shared" si="337"/>
        <v/>
      </c>
      <c r="OT101" s="170" t="str">
        <f t="shared" si="338"/>
        <v/>
      </c>
      <c r="OU101" s="170" t="str">
        <f t="shared" si="339"/>
        <v/>
      </c>
      <c r="OV101" s="170" t="str">
        <f t="shared" si="340"/>
        <v/>
      </c>
      <c r="OW101" s="170" t="str">
        <f t="shared" si="341"/>
        <v/>
      </c>
      <c r="OX101" s="170">
        <f t="shared" si="342"/>
        <v>38.779188071521752</v>
      </c>
      <c r="OY101" s="170" t="str">
        <f t="shared" si="343"/>
        <v/>
      </c>
      <c r="OZ101" s="170" t="str">
        <f t="shared" si="344"/>
        <v/>
      </c>
      <c r="PA101" s="170" t="str">
        <f t="shared" si="345"/>
        <v/>
      </c>
      <c r="PB101" s="170" t="str">
        <f t="shared" si="346"/>
        <v/>
      </c>
      <c r="PC101" s="170" t="str">
        <f t="shared" si="347"/>
        <v/>
      </c>
      <c r="PD101" s="170" t="str">
        <f t="shared" si="348"/>
        <v/>
      </c>
      <c r="PE101" s="170">
        <f t="shared" si="349"/>
        <v>45</v>
      </c>
      <c r="PF101" s="170" t="str">
        <f t="shared" si="350"/>
        <v/>
      </c>
      <c r="PG101" s="170" t="str">
        <f t="shared" si="351"/>
        <v/>
      </c>
      <c r="PH101" s="170" t="str">
        <f t="shared" si="352"/>
        <v/>
      </c>
      <c r="PI101" s="170" t="str">
        <f t="shared" si="353"/>
        <v/>
      </c>
      <c r="PJ101" s="170" t="str">
        <f t="shared" si="354"/>
        <v/>
      </c>
      <c r="PK101" s="170" t="str">
        <f t="shared" si="355"/>
        <v/>
      </c>
      <c r="PL101" s="170" t="str">
        <f t="shared" si="356"/>
        <v/>
      </c>
      <c r="PM101" s="170" t="str">
        <f t="shared" si="357"/>
        <v/>
      </c>
      <c r="PN101" s="170" t="str">
        <f t="shared" si="358"/>
        <v/>
      </c>
      <c r="PO101" s="170" t="str">
        <f t="shared" si="359"/>
        <v/>
      </c>
      <c r="PP101" s="170" t="str">
        <f t="shared" si="360"/>
        <v/>
      </c>
      <c r="PQ101" s="170" t="str">
        <f t="shared" si="361"/>
        <v/>
      </c>
      <c r="PR101" s="170" t="str">
        <f t="shared" si="362"/>
        <v/>
      </c>
      <c r="PS101" s="170" t="str">
        <f t="shared" si="363"/>
        <v/>
      </c>
      <c r="PT101" s="170" t="str">
        <f t="shared" si="364"/>
        <v/>
      </c>
      <c r="PU101" s="170" t="str">
        <f t="shared" si="365"/>
        <v/>
      </c>
      <c r="PV101" s="170" t="str">
        <f t="shared" si="366"/>
        <v/>
      </c>
      <c r="PW101" s="170" t="str">
        <f t="shared" si="367"/>
        <v/>
      </c>
      <c r="PX101" s="170" t="str">
        <f t="shared" si="368"/>
        <v/>
      </c>
      <c r="PY101" s="170" t="str">
        <f t="shared" si="369"/>
        <v/>
      </c>
      <c r="PZ101" s="170" t="str">
        <f t="shared" si="370"/>
        <v/>
      </c>
      <c r="QA101" s="170" t="str">
        <f t="shared" si="371"/>
        <v/>
      </c>
      <c r="QB101" s="170" t="str">
        <f t="shared" si="372"/>
        <v/>
      </c>
      <c r="QC101" s="172"/>
      <c r="QD101" s="171" t="str">
        <f t="shared" si="373"/>
        <v/>
      </c>
      <c r="QE101" s="172" t="str">
        <f t="shared" si="374"/>
        <v/>
      </c>
      <c r="QF101" s="172" t="str">
        <f t="shared" si="375"/>
        <v/>
      </c>
      <c r="QG101" s="172" t="str">
        <f t="shared" si="376"/>
        <v/>
      </c>
      <c r="QH101" s="172" t="str">
        <f t="shared" si="377"/>
        <v/>
      </c>
      <c r="QI101" s="172" t="str">
        <f t="shared" si="378"/>
        <v/>
      </c>
      <c r="QJ101" s="172" t="str">
        <f t="shared" si="379"/>
        <v/>
      </c>
      <c r="QK101" s="172" t="str">
        <f t="shared" si="380"/>
        <v/>
      </c>
      <c r="QL101" s="172">
        <f t="shared" si="381"/>
        <v>93.779188071521759</v>
      </c>
      <c r="QM101" s="172" t="str">
        <f t="shared" si="382"/>
        <v/>
      </c>
      <c r="QN101" s="172" t="str">
        <f t="shared" si="383"/>
        <v/>
      </c>
      <c r="QO101" s="172" t="str">
        <f t="shared" si="384"/>
        <v/>
      </c>
      <c r="QP101" s="172" t="str">
        <f t="shared" si="385"/>
        <v/>
      </c>
      <c r="QQ101" s="172" t="str">
        <f t="shared" si="386"/>
        <v/>
      </c>
      <c r="QR101" s="172" t="str">
        <f t="shared" si="387"/>
        <v/>
      </c>
      <c r="QS101" s="172">
        <f t="shared" si="388"/>
        <v>45</v>
      </c>
      <c r="QT101" s="172" t="str">
        <f t="shared" si="389"/>
        <v/>
      </c>
      <c r="QU101" s="172" t="str">
        <f t="shared" si="390"/>
        <v/>
      </c>
      <c r="QV101" s="172" t="str">
        <f t="shared" si="391"/>
        <v/>
      </c>
      <c r="QW101" s="172" t="str">
        <f t="shared" si="392"/>
        <v/>
      </c>
      <c r="QX101" s="172" t="str">
        <f t="shared" si="393"/>
        <v/>
      </c>
      <c r="QY101" s="172" t="str">
        <f t="shared" si="394"/>
        <v/>
      </c>
      <c r="QZ101" s="172" t="str">
        <f t="shared" si="395"/>
        <v/>
      </c>
      <c r="RA101" s="172" t="str">
        <f t="shared" si="396"/>
        <v/>
      </c>
      <c r="RB101" s="172" t="str">
        <f t="shared" si="397"/>
        <v/>
      </c>
      <c r="RC101" s="172" t="str">
        <f t="shared" si="398"/>
        <v/>
      </c>
      <c r="RD101" s="172" t="str">
        <f t="shared" si="399"/>
        <v/>
      </c>
      <c r="RE101" s="172" t="str">
        <f t="shared" si="400"/>
        <v/>
      </c>
      <c r="RF101" s="172" t="str">
        <f t="shared" si="401"/>
        <v/>
      </c>
      <c r="RG101" s="172" t="str">
        <f t="shared" si="402"/>
        <v/>
      </c>
      <c r="RH101" s="172" t="str">
        <f t="shared" si="403"/>
        <v/>
      </c>
      <c r="RI101" s="172" t="str">
        <f t="shared" si="404"/>
        <v/>
      </c>
      <c r="RJ101" s="172" t="str">
        <f t="shared" si="405"/>
        <v/>
      </c>
      <c r="RK101" s="172" t="str">
        <f t="shared" si="406"/>
        <v/>
      </c>
      <c r="RL101" s="172" t="str">
        <f t="shared" si="407"/>
        <v/>
      </c>
      <c r="RM101" s="172" t="str">
        <f t="shared" si="408"/>
        <v/>
      </c>
      <c r="RN101" s="172" t="str">
        <f t="shared" si="409"/>
        <v/>
      </c>
      <c r="RO101" s="172" t="str">
        <f t="shared" si="410"/>
        <v/>
      </c>
      <c r="RP101" s="172" t="str">
        <f t="shared" si="411"/>
        <v/>
      </c>
      <c r="RQ101" s="173">
        <f t="shared" si="412"/>
        <v>93.779188071521759</v>
      </c>
      <c r="RR101" s="21" t="str">
        <f t="shared" si="413"/>
        <v/>
      </c>
      <c r="RS101" s="21" t="str">
        <f t="shared" si="414"/>
        <v>CARLOS ARTURO MARTINEZ MARTINEZ - CAMNET</v>
      </c>
      <c r="RT101" s="21" t="str">
        <f t="shared" si="415"/>
        <v/>
      </c>
      <c r="RU101" s="21" t="str">
        <f t="shared" si="416"/>
        <v/>
      </c>
      <c r="RV101" s="21" t="str">
        <f t="shared" si="417"/>
        <v/>
      </c>
      <c r="RW101" s="21" t="str">
        <f t="shared" si="418"/>
        <v/>
      </c>
      <c r="RX101" s="174" t="str">
        <f t="shared" si="419"/>
        <v>CARLOS ARTURO MARTINEZ MARTINEZ - CAMNET</v>
      </c>
      <c r="RY101" s="175" t="str">
        <f t="shared" si="420"/>
        <v/>
      </c>
      <c r="RZ101" s="175">
        <f t="shared" si="421"/>
        <v>8837730.1600000001</v>
      </c>
      <c r="SA101" s="175" t="str">
        <f t="shared" si="422"/>
        <v/>
      </c>
      <c r="SB101" s="175" t="str">
        <f t="shared" si="423"/>
        <v/>
      </c>
      <c r="SC101" s="175" t="str">
        <f t="shared" si="424"/>
        <v/>
      </c>
      <c r="SD101" s="175" t="str">
        <f t="shared" si="425"/>
        <v/>
      </c>
      <c r="SE101" s="175">
        <f t="shared" si="426"/>
        <v>8837730.1600000001</v>
      </c>
      <c r="SF101" s="176"/>
    </row>
    <row r="102" spans="1:500" ht="21" hidden="1">
      <c r="A102" s="75">
        <v>92</v>
      </c>
      <c r="B102" s="83" t="s">
        <v>227</v>
      </c>
      <c r="C102" s="98" t="s">
        <v>288</v>
      </c>
      <c r="D102" s="84" t="s">
        <v>229</v>
      </c>
      <c r="E102" s="76" t="s">
        <v>289</v>
      </c>
      <c r="F102" s="90">
        <v>1</v>
      </c>
      <c r="G102" s="106">
        <v>42321977.133333333</v>
      </c>
      <c r="H102" s="109" t="s">
        <v>369</v>
      </c>
      <c r="I102" s="109" t="s">
        <v>369</v>
      </c>
      <c r="J102" s="109" t="s">
        <v>369</v>
      </c>
      <c r="K102" s="109" t="s">
        <v>369</v>
      </c>
      <c r="L102" s="109" t="s">
        <v>369</v>
      </c>
      <c r="M102" s="109" t="s">
        <v>369</v>
      </c>
      <c r="N102" s="109" t="s">
        <v>369</v>
      </c>
      <c r="O102" s="109" t="s">
        <v>369</v>
      </c>
      <c r="P102" s="109" t="s">
        <v>369</v>
      </c>
      <c r="Q102" s="109" t="s">
        <v>369</v>
      </c>
      <c r="R102" s="111">
        <v>42245000</v>
      </c>
      <c r="S102" s="109" t="s">
        <v>369</v>
      </c>
      <c r="T102" s="109" t="s">
        <v>369</v>
      </c>
      <c r="U102" s="109" t="s">
        <v>369</v>
      </c>
      <c r="V102" s="109" t="s">
        <v>369</v>
      </c>
      <c r="W102" s="109" t="s">
        <v>369</v>
      </c>
      <c r="X102" s="109" t="s">
        <v>369</v>
      </c>
      <c r="Y102" s="109" t="s">
        <v>369</v>
      </c>
      <c r="Z102" s="109" t="s">
        <v>369</v>
      </c>
      <c r="AA102" s="109" t="s">
        <v>369</v>
      </c>
      <c r="AB102" s="109" t="s">
        <v>369</v>
      </c>
      <c r="AC102" s="109" t="s">
        <v>369</v>
      </c>
      <c r="AD102" s="109" t="s">
        <v>369</v>
      </c>
      <c r="AE102" s="109" t="s">
        <v>369</v>
      </c>
      <c r="AF102" s="109" t="s">
        <v>369</v>
      </c>
      <c r="AG102" s="109" t="s">
        <v>369</v>
      </c>
      <c r="AH102" s="109" t="s">
        <v>369</v>
      </c>
      <c r="AI102" s="109" t="s">
        <v>369</v>
      </c>
      <c r="AJ102" s="109" t="s">
        <v>369</v>
      </c>
      <c r="AK102" s="109" t="s">
        <v>369</v>
      </c>
      <c r="AL102" s="109" t="s">
        <v>369</v>
      </c>
      <c r="AM102" s="109" t="s">
        <v>369</v>
      </c>
      <c r="AN102" s="109" t="s">
        <v>369</v>
      </c>
      <c r="AO102" s="109" t="s">
        <v>369</v>
      </c>
      <c r="AP102" s="109" t="s">
        <v>369</v>
      </c>
      <c r="AQ102" s="109" t="s">
        <v>369</v>
      </c>
      <c r="AR102" s="109" t="s">
        <v>369</v>
      </c>
      <c r="AS102" s="109" t="s">
        <v>369</v>
      </c>
      <c r="AT102" s="109" t="s">
        <v>369</v>
      </c>
      <c r="AU102" s="144"/>
      <c r="AV102" s="130" t="s">
        <v>111</v>
      </c>
      <c r="AW102" s="130" t="s">
        <v>111</v>
      </c>
      <c r="AX102" s="130" t="s">
        <v>111</v>
      </c>
      <c r="AY102" s="130" t="s">
        <v>111</v>
      </c>
      <c r="AZ102" s="130" t="s">
        <v>111</v>
      </c>
      <c r="BA102" s="130" t="s">
        <v>111</v>
      </c>
      <c r="BB102" s="130" t="s">
        <v>111</v>
      </c>
      <c r="BC102" s="130" t="s">
        <v>115</v>
      </c>
      <c r="BD102" s="130" t="s">
        <v>111</v>
      </c>
      <c r="BE102" s="130" t="s">
        <v>111</v>
      </c>
      <c r="BF102" s="130" t="s">
        <v>111</v>
      </c>
      <c r="BG102" s="130" t="s">
        <v>111</v>
      </c>
      <c r="BH102" s="130" t="s">
        <v>115</v>
      </c>
      <c r="BI102" s="130" t="s">
        <v>111</v>
      </c>
      <c r="BJ102" s="130" t="s">
        <v>111</v>
      </c>
      <c r="BK102" s="130" t="s">
        <v>111</v>
      </c>
      <c r="BL102" s="130" t="s">
        <v>115</v>
      </c>
      <c r="BM102" s="130" t="s">
        <v>115</v>
      </c>
      <c r="BN102" s="130" t="s">
        <v>111</v>
      </c>
      <c r="BO102" s="130" t="s">
        <v>115</v>
      </c>
      <c r="BP102" s="130" t="s">
        <v>111</v>
      </c>
      <c r="BQ102" s="130" t="s">
        <v>111</v>
      </c>
      <c r="BR102" s="130" t="s">
        <v>111</v>
      </c>
      <c r="BS102" s="130" t="s">
        <v>111</v>
      </c>
      <c r="BT102" s="130" t="s">
        <v>111</v>
      </c>
      <c r="BU102" s="130" t="s">
        <v>111</v>
      </c>
      <c r="BV102" s="130" t="s">
        <v>111</v>
      </c>
      <c r="BW102" s="130" t="s">
        <v>111</v>
      </c>
      <c r="BX102" s="130" t="s">
        <v>111</v>
      </c>
      <c r="BY102" s="130" t="s">
        <v>115</v>
      </c>
      <c r="BZ102" s="130" t="s">
        <v>111</v>
      </c>
      <c r="CA102" s="130" t="s">
        <v>111</v>
      </c>
      <c r="CB102" s="130" t="s">
        <v>111</v>
      </c>
      <c r="CC102" s="130" t="s">
        <v>111</v>
      </c>
      <c r="CD102" s="130" t="s">
        <v>111</v>
      </c>
      <c r="CE102" s="130" t="s">
        <v>111</v>
      </c>
      <c r="CF102" s="130" t="s">
        <v>111</v>
      </c>
      <c r="CG102" s="130" t="s">
        <v>111</v>
      </c>
      <c r="CH102" s="130" t="s">
        <v>111</v>
      </c>
      <c r="CI102" s="131" t="s">
        <v>111</v>
      </c>
      <c r="CJ102" s="131" t="s">
        <v>111</v>
      </c>
      <c r="CK102" s="131" t="s">
        <v>111</v>
      </c>
      <c r="CL102" s="131" t="s">
        <v>111</v>
      </c>
      <c r="CM102" s="131" t="s">
        <v>111</v>
      </c>
      <c r="CN102" s="131" t="s">
        <v>111</v>
      </c>
      <c r="CO102" s="131" t="s">
        <v>111</v>
      </c>
      <c r="CP102" s="131" t="s">
        <v>111</v>
      </c>
      <c r="CQ102" s="131" t="s">
        <v>111</v>
      </c>
      <c r="CR102" s="131" t="s">
        <v>111</v>
      </c>
      <c r="CS102" s="131" t="s">
        <v>111</v>
      </c>
      <c r="CT102" s="131" t="s">
        <v>111</v>
      </c>
      <c r="CU102" s="131" t="s">
        <v>115</v>
      </c>
      <c r="CV102" s="131" t="s">
        <v>111</v>
      </c>
      <c r="CW102" s="131" t="s">
        <v>111</v>
      </c>
      <c r="CX102" s="131" t="s">
        <v>111</v>
      </c>
      <c r="CY102" s="131" t="s">
        <v>111</v>
      </c>
      <c r="CZ102" s="131" t="s">
        <v>111</v>
      </c>
      <c r="DA102" s="131" t="s">
        <v>111</v>
      </c>
      <c r="DB102" s="131" t="s">
        <v>111</v>
      </c>
      <c r="DC102" s="131" t="s">
        <v>111</v>
      </c>
      <c r="DD102" s="131" t="s">
        <v>111</v>
      </c>
      <c r="DE102" s="131" t="s">
        <v>111</v>
      </c>
      <c r="DF102" s="131" t="s">
        <v>111</v>
      </c>
      <c r="DG102" s="131" t="s">
        <v>115</v>
      </c>
      <c r="DH102" s="131" t="s">
        <v>111</v>
      </c>
      <c r="DI102" s="131" t="s">
        <v>111</v>
      </c>
      <c r="DJ102" s="131" t="s">
        <v>115</v>
      </c>
      <c r="DK102" s="131" t="s">
        <v>111</v>
      </c>
      <c r="DL102" s="131" t="s">
        <v>111</v>
      </c>
      <c r="DM102" s="131" t="s">
        <v>111</v>
      </c>
      <c r="DN102" s="131" t="s">
        <v>111</v>
      </c>
      <c r="DO102" s="131" t="s">
        <v>111</v>
      </c>
      <c r="DP102" s="131" t="s">
        <v>111</v>
      </c>
      <c r="DQ102" s="131" t="s">
        <v>111</v>
      </c>
      <c r="DR102" s="131" t="s">
        <v>111</v>
      </c>
      <c r="DS102" s="131" t="s">
        <v>111</v>
      </c>
      <c r="DT102" s="131" t="s">
        <v>111</v>
      </c>
      <c r="DU102" s="131" t="s">
        <v>111</v>
      </c>
      <c r="DV102" s="132" t="s">
        <v>111</v>
      </c>
      <c r="DW102" s="132" t="s">
        <v>111</v>
      </c>
      <c r="DX102" s="132" t="s">
        <v>111</v>
      </c>
      <c r="DY102" s="132" t="s">
        <v>111</v>
      </c>
      <c r="DZ102" s="132" t="s">
        <v>111</v>
      </c>
      <c r="EA102" s="132" t="s">
        <v>111</v>
      </c>
      <c r="EB102" s="132" t="s">
        <v>111</v>
      </c>
      <c r="EC102" s="132" t="s">
        <v>111</v>
      </c>
      <c r="ED102" s="132" t="s">
        <v>111</v>
      </c>
      <c r="EE102" s="132" t="s">
        <v>111</v>
      </c>
      <c r="EF102" s="132" t="s">
        <v>111</v>
      </c>
      <c r="EG102" s="132" t="s">
        <v>111</v>
      </c>
      <c r="EH102" s="132" t="s">
        <v>111</v>
      </c>
      <c r="EI102" s="132" t="s">
        <v>111</v>
      </c>
      <c r="EJ102" s="132" t="s">
        <v>111</v>
      </c>
      <c r="EK102" s="132" t="s">
        <v>111</v>
      </c>
      <c r="EL102" s="132" t="s">
        <v>111</v>
      </c>
      <c r="EM102" s="132" t="s">
        <v>111</v>
      </c>
      <c r="EN102" s="132" t="s">
        <v>111</v>
      </c>
      <c r="EO102" s="132" t="s">
        <v>111</v>
      </c>
      <c r="EP102" s="132" t="s">
        <v>111</v>
      </c>
      <c r="EQ102" s="132" t="s">
        <v>111</v>
      </c>
      <c r="ER102" s="132" t="s">
        <v>111</v>
      </c>
      <c r="ES102" s="132" t="s">
        <v>111</v>
      </c>
      <c r="ET102" s="132" t="s">
        <v>115</v>
      </c>
      <c r="EU102" s="132" t="s">
        <v>111</v>
      </c>
      <c r="EV102" s="132" t="s">
        <v>111</v>
      </c>
      <c r="EW102" s="132" t="s">
        <v>111</v>
      </c>
      <c r="EX102" s="132" t="s">
        <v>111</v>
      </c>
      <c r="EY102" s="132" t="s">
        <v>115</v>
      </c>
      <c r="EZ102" s="132" t="s">
        <v>111</v>
      </c>
      <c r="FA102" s="132" t="s">
        <v>111</v>
      </c>
      <c r="FB102" s="132" t="s">
        <v>111</v>
      </c>
      <c r="FC102" s="132" t="s">
        <v>111</v>
      </c>
      <c r="FD102" s="132" t="s">
        <v>111</v>
      </c>
      <c r="FE102" s="132" t="s">
        <v>111</v>
      </c>
      <c r="FF102" s="132" t="s">
        <v>111</v>
      </c>
      <c r="FG102" s="132" t="s">
        <v>111</v>
      </c>
      <c r="FH102" s="132" t="s">
        <v>111</v>
      </c>
      <c r="FI102" s="136"/>
      <c r="FJ102" s="138" t="str">
        <f t="shared" si="216"/>
        <v>CUMPLE</v>
      </c>
      <c r="FK102" s="138" t="str">
        <f t="shared" si="217"/>
        <v>CUMPLE</v>
      </c>
      <c r="FL102" s="138" t="str">
        <f t="shared" si="218"/>
        <v>CUMPLE</v>
      </c>
      <c r="FM102" s="138" t="str">
        <f t="shared" si="219"/>
        <v>CUMPLE</v>
      </c>
      <c r="FN102" s="138" t="str">
        <f t="shared" si="220"/>
        <v>CUMPLE</v>
      </c>
      <c r="FO102" s="138" t="str">
        <f t="shared" si="221"/>
        <v>CUMPLE</v>
      </c>
      <c r="FP102" s="138" t="str">
        <f t="shared" si="222"/>
        <v>CUMPLE</v>
      </c>
      <c r="FQ102" s="138" t="str">
        <f t="shared" si="223"/>
        <v>NO CUMPLE</v>
      </c>
      <c r="FR102" s="138" t="str">
        <f t="shared" si="224"/>
        <v>CUMPLE</v>
      </c>
      <c r="FS102" s="138" t="str">
        <f t="shared" si="225"/>
        <v>CUMPLE</v>
      </c>
      <c r="FT102" s="138" t="str">
        <f t="shared" si="226"/>
        <v>CUMPLE</v>
      </c>
      <c r="FU102" s="138" t="str">
        <f t="shared" si="227"/>
        <v>CUMPLE</v>
      </c>
      <c r="FV102" s="138" t="str">
        <f t="shared" si="228"/>
        <v>NO CUMPLE</v>
      </c>
      <c r="FW102" s="138" t="str">
        <f t="shared" si="229"/>
        <v>CUMPLE</v>
      </c>
      <c r="FX102" s="138" t="str">
        <f t="shared" si="230"/>
        <v>CUMPLE</v>
      </c>
      <c r="FY102" s="138" t="str">
        <f t="shared" si="231"/>
        <v>CUMPLE</v>
      </c>
      <c r="FZ102" s="138" t="str">
        <f t="shared" si="232"/>
        <v>NO CUMPLE</v>
      </c>
      <c r="GA102" s="138" t="str">
        <f t="shared" si="233"/>
        <v>NO CUMPLE</v>
      </c>
      <c r="GB102" s="138" t="str">
        <f t="shared" si="234"/>
        <v>CUMPLE</v>
      </c>
      <c r="GC102" s="138" t="str">
        <f t="shared" si="235"/>
        <v>NO CUMPLE</v>
      </c>
      <c r="GD102" s="138" t="str">
        <f t="shared" si="236"/>
        <v>CUMPLE</v>
      </c>
      <c r="GE102" s="138" t="str">
        <f t="shared" si="237"/>
        <v>CUMPLE</v>
      </c>
      <c r="GF102" s="138" t="str">
        <f t="shared" si="238"/>
        <v>CUMPLE</v>
      </c>
      <c r="GG102" s="138" t="str">
        <f t="shared" si="239"/>
        <v>CUMPLE</v>
      </c>
      <c r="GH102" s="138" t="str">
        <f t="shared" si="240"/>
        <v>NO CUMPLE</v>
      </c>
      <c r="GI102" s="138" t="str">
        <f t="shared" si="241"/>
        <v>CUMPLE</v>
      </c>
      <c r="GJ102" s="138" t="str">
        <f t="shared" si="242"/>
        <v>CUMPLE</v>
      </c>
      <c r="GK102" s="138" t="str">
        <f t="shared" si="243"/>
        <v>NO CUMPLE</v>
      </c>
      <c r="GL102" s="138" t="str">
        <f t="shared" si="244"/>
        <v>CUMPLE</v>
      </c>
      <c r="GM102" s="138" t="str">
        <f t="shared" si="245"/>
        <v>NO CUMPLE</v>
      </c>
      <c r="GN102" s="138" t="str">
        <f t="shared" si="246"/>
        <v>CUMPLE</v>
      </c>
      <c r="GO102" s="138" t="str">
        <f t="shared" si="247"/>
        <v>CUMPLE</v>
      </c>
      <c r="GP102" s="138" t="str">
        <f t="shared" si="248"/>
        <v>CUMPLE</v>
      </c>
      <c r="GQ102" s="138" t="str">
        <f t="shared" si="249"/>
        <v>CUMPLE</v>
      </c>
      <c r="GR102" s="138" t="str">
        <f t="shared" si="250"/>
        <v>CUMPLE</v>
      </c>
      <c r="GS102" s="138" t="str">
        <f t="shared" si="251"/>
        <v>CUMPLE</v>
      </c>
      <c r="GT102" s="138" t="str">
        <f t="shared" si="252"/>
        <v>CUMPLE</v>
      </c>
      <c r="GU102" s="138" t="str">
        <f t="shared" si="253"/>
        <v>CUMPLE</v>
      </c>
      <c r="GV102" s="138" t="str">
        <f t="shared" si="254"/>
        <v>CUMPLE</v>
      </c>
      <c r="GW102" s="141"/>
      <c r="GX102" s="124" t="s">
        <v>369</v>
      </c>
      <c r="GY102" s="124" t="s">
        <v>369</v>
      </c>
      <c r="GZ102" s="124" t="s">
        <v>369</v>
      </c>
      <c r="HA102" s="124" t="s">
        <v>369</v>
      </c>
      <c r="HB102" s="124" t="s">
        <v>369</v>
      </c>
      <c r="HC102" s="124" t="s">
        <v>369</v>
      </c>
      <c r="HD102" s="124" t="s">
        <v>369</v>
      </c>
      <c r="HE102" s="124" t="s">
        <v>369</v>
      </c>
      <c r="HF102" s="124" t="s">
        <v>369</v>
      </c>
      <c r="HG102" s="124" t="s">
        <v>369</v>
      </c>
      <c r="HH102" s="124" t="s">
        <v>111</v>
      </c>
      <c r="HI102" s="124" t="s">
        <v>369</v>
      </c>
      <c r="HJ102" s="124" t="s">
        <v>369</v>
      </c>
      <c r="HK102" s="124" t="s">
        <v>369</v>
      </c>
      <c r="HL102" s="124" t="s">
        <v>369</v>
      </c>
      <c r="HM102" s="124" t="s">
        <v>369</v>
      </c>
      <c r="HN102" s="124" t="s">
        <v>369</v>
      </c>
      <c r="HO102" s="124" t="s">
        <v>369</v>
      </c>
      <c r="HP102" s="124" t="s">
        <v>369</v>
      </c>
      <c r="HQ102" s="124" t="s">
        <v>369</v>
      </c>
      <c r="HR102" s="124" t="s">
        <v>369</v>
      </c>
      <c r="HS102" s="124" t="s">
        <v>369</v>
      </c>
      <c r="HT102" s="124" t="s">
        <v>369</v>
      </c>
      <c r="HU102" s="124" t="s">
        <v>369</v>
      </c>
      <c r="HV102" s="124" t="s">
        <v>369</v>
      </c>
      <c r="HW102" s="124" t="s">
        <v>369</v>
      </c>
      <c r="HX102" s="124" t="s">
        <v>369</v>
      </c>
      <c r="HY102" s="124" t="s">
        <v>369</v>
      </c>
      <c r="HZ102" s="124" t="s">
        <v>369</v>
      </c>
      <c r="IA102" s="124" t="s">
        <v>369</v>
      </c>
      <c r="IB102" s="124" t="s">
        <v>369</v>
      </c>
      <c r="IC102" s="124" t="s">
        <v>369</v>
      </c>
      <c r="ID102" s="124" t="s">
        <v>369</v>
      </c>
      <c r="IE102" s="124" t="s">
        <v>369</v>
      </c>
      <c r="IF102" s="124" t="s">
        <v>369</v>
      </c>
      <c r="IG102" s="124" t="s">
        <v>369</v>
      </c>
      <c r="IH102" s="124" t="s">
        <v>369</v>
      </c>
      <c r="II102" s="124" t="s">
        <v>369</v>
      </c>
      <c r="IJ102" s="124" t="s">
        <v>369</v>
      </c>
      <c r="IK102" s="142"/>
      <c r="IL102" s="154" t="s">
        <v>369</v>
      </c>
      <c r="IM102" s="154" t="s">
        <v>369</v>
      </c>
      <c r="IN102" s="154" t="s">
        <v>369</v>
      </c>
      <c r="IO102" s="154" t="s">
        <v>369</v>
      </c>
      <c r="IP102" s="154" t="s">
        <v>369</v>
      </c>
      <c r="IQ102" s="154" t="s">
        <v>369</v>
      </c>
      <c r="IR102" s="154" t="s">
        <v>369</v>
      </c>
      <c r="IS102" s="154" t="s">
        <v>369</v>
      </c>
      <c r="IT102" s="154" t="s">
        <v>369</v>
      </c>
      <c r="IU102" s="154" t="s">
        <v>369</v>
      </c>
      <c r="IV102" s="159" t="s">
        <v>111</v>
      </c>
      <c r="IW102" s="154" t="s">
        <v>369</v>
      </c>
      <c r="IX102" s="154" t="s">
        <v>369</v>
      </c>
      <c r="IY102" s="154" t="s">
        <v>369</v>
      </c>
      <c r="IZ102" s="154" t="s">
        <v>369</v>
      </c>
      <c r="JA102" s="154" t="s">
        <v>369</v>
      </c>
      <c r="JB102" s="154" t="s">
        <v>369</v>
      </c>
      <c r="JC102" s="154" t="s">
        <v>369</v>
      </c>
      <c r="JD102" s="154" t="s">
        <v>369</v>
      </c>
      <c r="JE102" s="154" t="s">
        <v>369</v>
      </c>
      <c r="JF102" s="154" t="s">
        <v>369</v>
      </c>
      <c r="JG102" s="154" t="s">
        <v>369</v>
      </c>
      <c r="JH102" s="154" t="s">
        <v>369</v>
      </c>
      <c r="JI102" s="154" t="s">
        <v>369</v>
      </c>
      <c r="JJ102" s="154" t="s">
        <v>369</v>
      </c>
      <c r="JK102" s="154" t="s">
        <v>369</v>
      </c>
      <c r="JL102" s="154" t="s">
        <v>369</v>
      </c>
      <c r="JM102" s="154" t="s">
        <v>369</v>
      </c>
      <c r="JN102" s="154" t="s">
        <v>369</v>
      </c>
      <c r="JO102" s="154" t="s">
        <v>369</v>
      </c>
      <c r="JP102" s="154" t="s">
        <v>369</v>
      </c>
      <c r="JQ102" s="154" t="s">
        <v>369</v>
      </c>
      <c r="JR102" s="154" t="s">
        <v>369</v>
      </c>
      <c r="JS102" s="154" t="s">
        <v>369</v>
      </c>
      <c r="JT102" s="154" t="s">
        <v>369</v>
      </c>
      <c r="JU102" s="154" t="s">
        <v>369</v>
      </c>
      <c r="JV102" s="154" t="s">
        <v>369</v>
      </c>
      <c r="JW102" s="154" t="s">
        <v>369</v>
      </c>
      <c r="JX102" s="154" t="s">
        <v>369</v>
      </c>
      <c r="JY102" s="164"/>
      <c r="JZ102" s="166" t="str">
        <f t="shared" si="255"/>
        <v/>
      </c>
      <c r="KA102" s="166" t="str">
        <f t="shared" si="256"/>
        <v/>
      </c>
      <c r="KB102" s="166" t="str">
        <f t="shared" si="257"/>
        <v/>
      </c>
      <c r="KC102" s="166" t="str">
        <f t="shared" si="258"/>
        <v/>
      </c>
      <c r="KD102" s="166" t="str">
        <f t="shared" si="259"/>
        <v/>
      </c>
      <c r="KE102" s="166" t="str">
        <f t="shared" si="260"/>
        <v/>
      </c>
      <c r="KF102" s="166" t="str">
        <f t="shared" si="261"/>
        <v/>
      </c>
      <c r="KG102" s="166" t="str">
        <f t="shared" si="262"/>
        <v/>
      </c>
      <c r="KH102" s="166" t="str">
        <f t="shared" si="263"/>
        <v/>
      </c>
      <c r="KI102" s="166" t="str">
        <f t="shared" si="264"/>
        <v/>
      </c>
      <c r="KJ102" s="166">
        <f t="shared" si="265"/>
        <v>42245000</v>
      </c>
      <c r="KK102" s="166" t="str">
        <f t="shared" si="266"/>
        <v/>
      </c>
      <c r="KL102" s="166" t="str">
        <f t="shared" si="267"/>
        <v/>
      </c>
      <c r="KM102" s="166" t="str">
        <f t="shared" si="268"/>
        <v/>
      </c>
      <c r="KN102" s="166" t="str">
        <f t="shared" si="269"/>
        <v/>
      </c>
      <c r="KO102" s="166" t="str">
        <f t="shared" si="270"/>
        <v/>
      </c>
      <c r="KP102" s="166" t="str">
        <f t="shared" si="271"/>
        <v/>
      </c>
      <c r="KQ102" s="166" t="str">
        <f t="shared" si="272"/>
        <v/>
      </c>
      <c r="KR102" s="166" t="str">
        <f t="shared" si="273"/>
        <v/>
      </c>
      <c r="KS102" s="166" t="str">
        <f t="shared" si="274"/>
        <v/>
      </c>
      <c r="KT102" s="166" t="str">
        <f t="shared" si="275"/>
        <v/>
      </c>
      <c r="KU102" s="166" t="str">
        <f t="shared" si="276"/>
        <v/>
      </c>
      <c r="KV102" s="166" t="str">
        <f t="shared" si="277"/>
        <v/>
      </c>
      <c r="KW102" s="166" t="str">
        <f t="shared" si="278"/>
        <v/>
      </c>
      <c r="KX102" s="166" t="str">
        <f t="shared" si="279"/>
        <v/>
      </c>
      <c r="KY102" s="166" t="str">
        <f t="shared" si="280"/>
        <v/>
      </c>
      <c r="KZ102" s="166" t="str">
        <f t="shared" si="281"/>
        <v/>
      </c>
      <c r="LA102" s="166" t="str">
        <f t="shared" si="282"/>
        <v/>
      </c>
      <c r="LB102" s="166" t="str">
        <f t="shared" si="283"/>
        <v/>
      </c>
      <c r="LC102" s="166" t="str">
        <f t="shared" si="284"/>
        <v/>
      </c>
      <c r="LD102" s="166" t="str">
        <f t="shared" si="285"/>
        <v/>
      </c>
      <c r="LE102" s="166" t="str">
        <f t="shared" si="286"/>
        <v/>
      </c>
      <c r="LF102" s="166" t="str">
        <f t="shared" si="287"/>
        <v/>
      </c>
      <c r="LG102" s="166" t="str">
        <f t="shared" si="288"/>
        <v/>
      </c>
      <c r="LH102" s="166" t="str">
        <f t="shared" si="289"/>
        <v/>
      </c>
      <c r="LI102" s="166" t="str">
        <f t="shared" si="290"/>
        <v/>
      </c>
      <c r="LJ102" s="166" t="str">
        <f t="shared" si="291"/>
        <v/>
      </c>
      <c r="LK102" s="166" t="str">
        <f t="shared" si="292"/>
        <v/>
      </c>
      <c r="LL102" s="166" t="str">
        <f t="shared" si="293"/>
        <v/>
      </c>
      <c r="LM102" s="168">
        <f t="shared" si="294"/>
        <v>42245000</v>
      </c>
      <c r="LN102" s="115"/>
      <c r="LO102" s="115"/>
      <c r="LP102" s="115"/>
      <c r="LQ102" s="115"/>
      <c r="LR102" s="115"/>
      <c r="LS102" s="115"/>
      <c r="LT102" s="115"/>
      <c r="LU102" s="115"/>
      <c r="LV102" s="115"/>
      <c r="LW102" s="115"/>
      <c r="LX102" s="115">
        <v>48</v>
      </c>
      <c r="LY102" s="115"/>
      <c r="LZ102" s="115"/>
      <c r="MA102" s="115"/>
      <c r="MB102" s="115"/>
      <c r="MC102" s="115"/>
      <c r="MD102" s="115"/>
      <c r="ME102" s="115"/>
      <c r="MF102" s="115"/>
      <c r="MG102" s="115"/>
      <c r="MH102" s="115"/>
      <c r="MI102" s="115"/>
      <c r="MJ102" s="115"/>
      <c r="MK102" s="115"/>
      <c r="ML102" s="115"/>
      <c r="MM102" s="115"/>
      <c r="MN102" s="115"/>
      <c r="MO102" s="115"/>
      <c r="MP102" s="115"/>
      <c r="MQ102" s="115"/>
      <c r="MR102" s="115"/>
      <c r="MS102" s="115"/>
      <c r="MT102" s="115"/>
      <c r="MU102" s="115"/>
      <c r="MV102" s="115"/>
      <c r="MW102" s="115"/>
      <c r="MX102" s="115"/>
      <c r="MY102" s="115"/>
      <c r="MZ102" s="115"/>
      <c r="NA102" s="142"/>
      <c r="NB102" s="115">
        <f t="shared" si="295"/>
        <v>0</v>
      </c>
      <c r="NC102" s="115">
        <f t="shared" si="296"/>
        <v>0</v>
      </c>
      <c r="ND102" s="115">
        <f t="shared" si="297"/>
        <v>0</v>
      </c>
      <c r="NE102" s="115">
        <f t="shared" si="298"/>
        <v>0</v>
      </c>
      <c r="NF102" s="115">
        <f t="shared" si="299"/>
        <v>0</v>
      </c>
      <c r="NG102" s="115">
        <f t="shared" si="300"/>
        <v>0</v>
      </c>
      <c r="NH102" s="115">
        <f t="shared" si="301"/>
        <v>0</v>
      </c>
      <c r="NI102" s="115">
        <f t="shared" si="302"/>
        <v>0</v>
      </c>
      <c r="NJ102" s="115">
        <f t="shared" si="303"/>
        <v>0</v>
      </c>
      <c r="NK102" s="115">
        <f t="shared" si="304"/>
        <v>0</v>
      </c>
      <c r="NL102" s="115">
        <f t="shared" si="305"/>
        <v>30</v>
      </c>
      <c r="NM102" s="115">
        <f t="shared" si="306"/>
        <v>0</v>
      </c>
      <c r="NN102" s="115">
        <f t="shared" si="307"/>
        <v>0</v>
      </c>
      <c r="NO102" s="115">
        <f t="shared" si="308"/>
        <v>0</v>
      </c>
      <c r="NP102" s="115">
        <f t="shared" si="309"/>
        <v>0</v>
      </c>
      <c r="NQ102" s="115">
        <f t="shared" si="310"/>
        <v>0</v>
      </c>
      <c r="NR102" s="115">
        <f t="shared" si="311"/>
        <v>0</v>
      </c>
      <c r="NS102" s="115">
        <f t="shared" si="312"/>
        <v>0</v>
      </c>
      <c r="NT102" s="115">
        <f t="shared" si="313"/>
        <v>0</v>
      </c>
      <c r="NU102" s="115">
        <f t="shared" si="314"/>
        <v>0</v>
      </c>
      <c r="NV102" s="115">
        <f t="shared" si="315"/>
        <v>0</v>
      </c>
      <c r="NW102" s="115">
        <f t="shared" si="316"/>
        <v>0</v>
      </c>
      <c r="NX102" s="115">
        <f t="shared" si="317"/>
        <v>0</v>
      </c>
      <c r="NY102" s="115">
        <f t="shared" si="318"/>
        <v>0</v>
      </c>
      <c r="NZ102" s="115">
        <f t="shared" si="319"/>
        <v>0</v>
      </c>
      <c r="OA102" s="115">
        <f t="shared" si="320"/>
        <v>0</v>
      </c>
      <c r="OB102" s="115">
        <f t="shared" si="321"/>
        <v>0</v>
      </c>
      <c r="OC102" s="115">
        <f t="shared" si="322"/>
        <v>0</v>
      </c>
      <c r="OD102" s="115">
        <f t="shared" si="323"/>
        <v>0</v>
      </c>
      <c r="OE102" s="115">
        <f t="shared" si="324"/>
        <v>0</v>
      </c>
      <c r="OF102" s="115">
        <f t="shared" si="325"/>
        <v>0</v>
      </c>
      <c r="OG102" s="115">
        <f t="shared" si="326"/>
        <v>0</v>
      </c>
      <c r="OH102" s="115">
        <f t="shared" si="327"/>
        <v>0</v>
      </c>
      <c r="OI102" s="115">
        <f t="shared" si="328"/>
        <v>0</v>
      </c>
      <c r="OJ102" s="115">
        <f t="shared" si="329"/>
        <v>0</v>
      </c>
      <c r="OK102" s="115">
        <f t="shared" si="330"/>
        <v>0</v>
      </c>
      <c r="OL102" s="115">
        <f t="shared" si="331"/>
        <v>0</v>
      </c>
      <c r="OM102" s="115">
        <f t="shared" si="332"/>
        <v>0</v>
      </c>
      <c r="ON102" s="115">
        <f t="shared" si="333"/>
        <v>0</v>
      </c>
      <c r="OO102" s="142"/>
      <c r="OP102" s="170" t="str">
        <f t="shared" si="334"/>
        <v/>
      </c>
      <c r="OQ102" s="170" t="str">
        <f t="shared" si="335"/>
        <v/>
      </c>
      <c r="OR102" s="170" t="str">
        <f t="shared" si="336"/>
        <v/>
      </c>
      <c r="OS102" s="170" t="str">
        <f t="shared" si="337"/>
        <v/>
      </c>
      <c r="OT102" s="170" t="str">
        <f t="shared" si="338"/>
        <v/>
      </c>
      <c r="OU102" s="170" t="str">
        <f t="shared" si="339"/>
        <v/>
      </c>
      <c r="OV102" s="170" t="str">
        <f t="shared" si="340"/>
        <v/>
      </c>
      <c r="OW102" s="170" t="str">
        <f t="shared" si="341"/>
        <v/>
      </c>
      <c r="OX102" s="170" t="str">
        <f t="shared" si="342"/>
        <v/>
      </c>
      <c r="OY102" s="170" t="str">
        <f t="shared" si="343"/>
        <v/>
      </c>
      <c r="OZ102" s="170">
        <f t="shared" si="344"/>
        <v>45</v>
      </c>
      <c r="PA102" s="170" t="str">
        <f t="shared" si="345"/>
        <v/>
      </c>
      <c r="PB102" s="170" t="str">
        <f t="shared" si="346"/>
        <v/>
      </c>
      <c r="PC102" s="170" t="str">
        <f t="shared" si="347"/>
        <v/>
      </c>
      <c r="PD102" s="170" t="str">
        <f t="shared" si="348"/>
        <v/>
      </c>
      <c r="PE102" s="170" t="str">
        <f t="shared" si="349"/>
        <v/>
      </c>
      <c r="PF102" s="170" t="str">
        <f t="shared" si="350"/>
        <v/>
      </c>
      <c r="PG102" s="170" t="str">
        <f t="shared" si="351"/>
        <v/>
      </c>
      <c r="PH102" s="170" t="str">
        <f t="shared" si="352"/>
        <v/>
      </c>
      <c r="PI102" s="170" t="str">
        <f t="shared" si="353"/>
        <v/>
      </c>
      <c r="PJ102" s="170" t="str">
        <f t="shared" si="354"/>
        <v/>
      </c>
      <c r="PK102" s="170" t="str">
        <f t="shared" si="355"/>
        <v/>
      </c>
      <c r="PL102" s="170" t="str">
        <f t="shared" si="356"/>
        <v/>
      </c>
      <c r="PM102" s="170" t="str">
        <f t="shared" si="357"/>
        <v/>
      </c>
      <c r="PN102" s="170" t="str">
        <f t="shared" si="358"/>
        <v/>
      </c>
      <c r="PO102" s="170" t="str">
        <f t="shared" si="359"/>
        <v/>
      </c>
      <c r="PP102" s="170" t="str">
        <f t="shared" si="360"/>
        <v/>
      </c>
      <c r="PQ102" s="170" t="str">
        <f t="shared" si="361"/>
        <v/>
      </c>
      <c r="PR102" s="170" t="str">
        <f t="shared" si="362"/>
        <v/>
      </c>
      <c r="PS102" s="170" t="str">
        <f t="shared" si="363"/>
        <v/>
      </c>
      <c r="PT102" s="170" t="str">
        <f t="shared" si="364"/>
        <v/>
      </c>
      <c r="PU102" s="170" t="str">
        <f t="shared" si="365"/>
        <v/>
      </c>
      <c r="PV102" s="170" t="str">
        <f t="shared" si="366"/>
        <v/>
      </c>
      <c r="PW102" s="170" t="str">
        <f t="shared" si="367"/>
        <v/>
      </c>
      <c r="PX102" s="170" t="str">
        <f t="shared" si="368"/>
        <v/>
      </c>
      <c r="PY102" s="170" t="str">
        <f t="shared" si="369"/>
        <v/>
      </c>
      <c r="PZ102" s="170" t="str">
        <f t="shared" si="370"/>
        <v/>
      </c>
      <c r="QA102" s="170" t="str">
        <f t="shared" si="371"/>
        <v/>
      </c>
      <c r="QB102" s="170" t="str">
        <f t="shared" si="372"/>
        <v/>
      </c>
      <c r="QC102" s="172"/>
      <c r="QD102" s="171" t="str">
        <f t="shared" si="373"/>
        <v/>
      </c>
      <c r="QE102" s="172" t="str">
        <f t="shared" si="374"/>
        <v/>
      </c>
      <c r="QF102" s="172" t="str">
        <f t="shared" si="375"/>
        <v/>
      </c>
      <c r="QG102" s="172" t="str">
        <f t="shared" si="376"/>
        <v/>
      </c>
      <c r="QH102" s="172" t="str">
        <f t="shared" si="377"/>
        <v/>
      </c>
      <c r="QI102" s="172" t="str">
        <f t="shared" si="378"/>
        <v/>
      </c>
      <c r="QJ102" s="172" t="str">
        <f t="shared" si="379"/>
        <v/>
      </c>
      <c r="QK102" s="172" t="str">
        <f t="shared" si="380"/>
        <v/>
      </c>
      <c r="QL102" s="172" t="str">
        <f t="shared" si="381"/>
        <v/>
      </c>
      <c r="QM102" s="172" t="str">
        <f t="shared" si="382"/>
        <v/>
      </c>
      <c r="QN102" s="172">
        <f t="shared" si="383"/>
        <v>75</v>
      </c>
      <c r="QO102" s="172" t="str">
        <f t="shared" si="384"/>
        <v/>
      </c>
      <c r="QP102" s="172" t="str">
        <f t="shared" si="385"/>
        <v/>
      </c>
      <c r="QQ102" s="172" t="str">
        <f t="shared" si="386"/>
        <v/>
      </c>
      <c r="QR102" s="172" t="str">
        <f t="shared" si="387"/>
        <v/>
      </c>
      <c r="QS102" s="172" t="str">
        <f t="shared" si="388"/>
        <v/>
      </c>
      <c r="QT102" s="172" t="str">
        <f t="shared" si="389"/>
        <v/>
      </c>
      <c r="QU102" s="172" t="str">
        <f t="shared" si="390"/>
        <v/>
      </c>
      <c r="QV102" s="172" t="str">
        <f t="shared" si="391"/>
        <v/>
      </c>
      <c r="QW102" s="172" t="str">
        <f t="shared" si="392"/>
        <v/>
      </c>
      <c r="QX102" s="172" t="str">
        <f t="shared" si="393"/>
        <v/>
      </c>
      <c r="QY102" s="172" t="str">
        <f t="shared" si="394"/>
        <v/>
      </c>
      <c r="QZ102" s="172" t="str">
        <f t="shared" si="395"/>
        <v/>
      </c>
      <c r="RA102" s="172" t="str">
        <f t="shared" si="396"/>
        <v/>
      </c>
      <c r="RB102" s="172" t="str">
        <f t="shared" si="397"/>
        <v/>
      </c>
      <c r="RC102" s="172" t="str">
        <f t="shared" si="398"/>
        <v/>
      </c>
      <c r="RD102" s="172" t="str">
        <f t="shared" si="399"/>
        <v/>
      </c>
      <c r="RE102" s="172" t="str">
        <f t="shared" si="400"/>
        <v/>
      </c>
      <c r="RF102" s="172" t="str">
        <f t="shared" si="401"/>
        <v/>
      </c>
      <c r="RG102" s="172" t="str">
        <f t="shared" si="402"/>
        <v/>
      </c>
      <c r="RH102" s="172" t="str">
        <f t="shared" si="403"/>
        <v/>
      </c>
      <c r="RI102" s="172" t="str">
        <f t="shared" si="404"/>
        <v/>
      </c>
      <c r="RJ102" s="172" t="str">
        <f t="shared" si="405"/>
        <v/>
      </c>
      <c r="RK102" s="172" t="str">
        <f t="shared" si="406"/>
        <v/>
      </c>
      <c r="RL102" s="172" t="str">
        <f t="shared" si="407"/>
        <v/>
      </c>
      <c r="RM102" s="172" t="str">
        <f t="shared" si="408"/>
        <v/>
      </c>
      <c r="RN102" s="172" t="str">
        <f t="shared" si="409"/>
        <v/>
      </c>
      <c r="RO102" s="172" t="str">
        <f t="shared" si="410"/>
        <v/>
      </c>
      <c r="RP102" s="172" t="str">
        <f t="shared" si="411"/>
        <v/>
      </c>
      <c r="RQ102" s="173">
        <f t="shared" si="412"/>
        <v>75</v>
      </c>
      <c r="RR102" s="21" t="str">
        <f t="shared" si="413"/>
        <v/>
      </c>
      <c r="RS102" s="21" t="str">
        <f t="shared" si="414"/>
        <v>Cesar Tabares L y  Compañía Ltda -  CTL COMPANY</v>
      </c>
      <c r="RT102" s="21" t="str">
        <f t="shared" si="415"/>
        <v/>
      </c>
      <c r="RU102" s="21" t="str">
        <f t="shared" si="416"/>
        <v/>
      </c>
      <c r="RV102" s="21" t="str">
        <f t="shared" si="417"/>
        <v/>
      </c>
      <c r="RW102" s="21" t="str">
        <f t="shared" si="418"/>
        <v/>
      </c>
      <c r="RX102" s="174" t="str">
        <f t="shared" si="419"/>
        <v>Cesar Tabares L y  Compañía Ltda -  CTL COMPANY</v>
      </c>
      <c r="RY102" s="175" t="str">
        <f t="shared" si="420"/>
        <v/>
      </c>
      <c r="RZ102" s="175">
        <f t="shared" si="421"/>
        <v>42245000</v>
      </c>
      <c r="SA102" s="175" t="str">
        <f t="shared" si="422"/>
        <v/>
      </c>
      <c r="SB102" s="175" t="str">
        <f t="shared" si="423"/>
        <v/>
      </c>
      <c r="SC102" s="175" t="str">
        <f t="shared" si="424"/>
        <v/>
      </c>
      <c r="SD102" s="175" t="str">
        <f t="shared" si="425"/>
        <v/>
      </c>
      <c r="SE102" s="175">
        <f t="shared" si="426"/>
        <v>42245000</v>
      </c>
      <c r="SF102" s="176"/>
    </row>
    <row r="103" spans="1:500" ht="14.25" hidden="1">
      <c r="A103" s="75">
        <v>93</v>
      </c>
      <c r="B103" s="83" t="s">
        <v>227</v>
      </c>
      <c r="C103" s="98" t="s">
        <v>288</v>
      </c>
      <c r="D103" s="84" t="s">
        <v>229</v>
      </c>
      <c r="E103" s="76" t="s">
        <v>290</v>
      </c>
      <c r="F103" s="90">
        <v>1</v>
      </c>
      <c r="G103" s="106">
        <v>15913781.939999999</v>
      </c>
      <c r="H103" s="109" t="s">
        <v>369</v>
      </c>
      <c r="I103" s="109" t="s">
        <v>369</v>
      </c>
      <c r="J103" s="109" t="s">
        <v>369</v>
      </c>
      <c r="K103" s="109" t="s">
        <v>369</v>
      </c>
      <c r="L103" s="109" t="s">
        <v>369</v>
      </c>
      <c r="M103" s="110">
        <v>5831000</v>
      </c>
      <c r="N103" s="109" t="s">
        <v>369</v>
      </c>
      <c r="O103" s="109" t="s">
        <v>369</v>
      </c>
      <c r="P103" s="109" t="s">
        <v>369</v>
      </c>
      <c r="Q103" s="109" t="s">
        <v>369</v>
      </c>
      <c r="R103" s="109" t="s">
        <v>369</v>
      </c>
      <c r="S103" s="109" t="s">
        <v>369</v>
      </c>
      <c r="T103" s="109" t="s">
        <v>369</v>
      </c>
      <c r="U103" s="109" t="s">
        <v>369</v>
      </c>
      <c r="V103" s="109" t="s">
        <v>369</v>
      </c>
      <c r="W103" s="109" t="s">
        <v>369</v>
      </c>
      <c r="X103" s="109" t="s">
        <v>369</v>
      </c>
      <c r="Y103" s="109" t="s">
        <v>369</v>
      </c>
      <c r="Z103" s="109" t="s">
        <v>369</v>
      </c>
      <c r="AA103" s="109" t="s">
        <v>369</v>
      </c>
      <c r="AB103" s="110">
        <v>12495000</v>
      </c>
      <c r="AC103" s="109" t="s">
        <v>369</v>
      </c>
      <c r="AD103" s="109" t="s">
        <v>369</v>
      </c>
      <c r="AE103" s="109" t="s">
        <v>369</v>
      </c>
      <c r="AF103" s="109" t="s">
        <v>369</v>
      </c>
      <c r="AG103" s="109" t="s">
        <v>369</v>
      </c>
      <c r="AH103" s="109" t="s">
        <v>369</v>
      </c>
      <c r="AI103" s="110">
        <v>15279600</v>
      </c>
      <c r="AJ103" s="109" t="s">
        <v>369</v>
      </c>
      <c r="AK103" s="109" t="s">
        <v>369</v>
      </c>
      <c r="AL103" s="109" t="s">
        <v>369</v>
      </c>
      <c r="AM103" s="109" t="s">
        <v>369</v>
      </c>
      <c r="AN103" s="109" t="s">
        <v>369</v>
      </c>
      <c r="AO103" s="109" t="s">
        <v>369</v>
      </c>
      <c r="AP103" s="109" t="s">
        <v>369</v>
      </c>
      <c r="AQ103" s="109" t="s">
        <v>369</v>
      </c>
      <c r="AR103" s="109" t="s">
        <v>369</v>
      </c>
      <c r="AS103" s="109" t="s">
        <v>369</v>
      </c>
      <c r="AT103" s="110">
        <v>15118092.9</v>
      </c>
      <c r="AU103" s="143"/>
      <c r="AV103" s="130" t="s">
        <v>111</v>
      </c>
      <c r="AW103" s="130" t="s">
        <v>111</v>
      </c>
      <c r="AX103" s="130" t="s">
        <v>111</v>
      </c>
      <c r="AY103" s="130" t="s">
        <v>111</v>
      </c>
      <c r="AZ103" s="130" t="s">
        <v>111</v>
      </c>
      <c r="BA103" s="130" t="s">
        <v>111</v>
      </c>
      <c r="BB103" s="130" t="s">
        <v>111</v>
      </c>
      <c r="BC103" s="130" t="s">
        <v>115</v>
      </c>
      <c r="BD103" s="130" t="s">
        <v>111</v>
      </c>
      <c r="BE103" s="130" t="s">
        <v>111</v>
      </c>
      <c r="BF103" s="130" t="s">
        <v>111</v>
      </c>
      <c r="BG103" s="130" t="s">
        <v>111</v>
      </c>
      <c r="BH103" s="130" t="s">
        <v>115</v>
      </c>
      <c r="BI103" s="130" t="s">
        <v>111</v>
      </c>
      <c r="BJ103" s="130" t="s">
        <v>111</v>
      </c>
      <c r="BK103" s="130" t="s">
        <v>111</v>
      </c>
      <c r="BL103" s="130" t="s">
        <v>115</v>
      </c>
      <c r="BM103" s="130" t="s">
        <v>115</v>
      </c>
      <c r="BN103" s="130" t="s">
        <v>111</v>
      </c>
      <c r="BO103" s="130" t="s">
        <v>115</v>
      </c>
      <c r="BP103" s="130" t="s">
        <v>111</v>
      </c>
      <c r="BQ103" s="130" t="s">
        <v>111</v>
      </c>
      <c r="BR103" s="130" t="s">
        <v>111</v>
      </c>
      <c r="BS103" s="130" t="s">
        <v>111</v>
      </c>
      <c r="BT103" s="130" t="s">
        <v>111</v>
      </c>
      <c r="BU103" s="130" t="s">
        <v>111</v>
      </c>
      <c r="BV103" s="130" t="s">
        <v>111</v>
      </c>
      <c r="BW103" s="130" t="s">
        <v>111</v>
      </c>
      <c r="BX103" s="130" t="s">
        <v>111</v>
      </c>
      <c r="BY103" s="130" t="s">
        <v>115</v>
      </c>
      <c r="BZ103" s="130" t="s">
        <v>111</v>
      </c>
      <c r="CA103" s="130" t="s">
        <v>111</v>
      </c>
      <c r="CB103" s="130" t="s">
        <v>111</v>
      </c>
      <c r="CC103" s="130" t="s">
        <v>111</v>
      </c>
      <c r="CD103" s="130" t="s">
        <v>111</v>
      </c>
      <c r="CE103" s="130" t="s">
        <v>111</v>
      </c>
      <c r="CF103" s="130" t="s">
        <v>111</v>
      </c>
      <c r="CG103" s="130" t="s">
        <v>111</v>
      </c>
      <c r="CH103" s="130" t="s">
        <v>111</v>
      </c>
      <c r="CI103" s="131" t="s">
        <v>111</v>
      </c>
      <c r="CJ103" s="131" t="s">
        <v>111</v>
      </c>
      <c r="CK103" s="131" t="s">
        <v>111</v>
      </c>
      <c r="CL103" s="131" t="s">
        <v>111</v>
      </c>
      <c r="CM103" s="131" t="s">
        <v>111</v>
      </c>
      <c r="CN103" s="131" t="s">
        <v>111</v>
      </c>
      <c r="CO103" s="131" t="s">
        <v>111</v>
      </c>
      <c r="CP103" s="131" t="s">
        <v>111</v>
      </c>
      <c r="CQ103" s="131" t="s">
        <v>111</v>
      </c>
      <c r="CR103" s="131" t="s">
        <v>111</v>
      </c>
      <c r="CS103" s="131" t="s">
        <v>111</v>
      </c>
      <c r="CT103" s="131" t="s">
        <v>111</v>
      </c>
      <c r="CU103" s="131" t="s">
        <v>115</v>
      </c>
      <c r="CV103" s="131" t="s">
        <v>111</v>
      </c>
      <c r="CW103" s="131" t="s">
        <v>111</v>
      </c>
      <c r="CX103" s="131" t="s">
        <v>111</v>
      </c>
      <c r="CY103" s="131" t="s">
        <v>111</v>
      </c>
      <c r="CZ103" s="131" t="s">
        <v>111</v>
      </c>
      <c r="DA103" s="131" t="s">
        <v>111</v>
      </c>
      <c r="DB103" s="131" t="s">
        <v>111</v>
      </c>
      <c r="DC103" s="131" t="s">
        <v>111</v>
      </c>
      <c r="DD103" s="131" t="s">
        <v>111</v>
      </c>
      <c r="DE103" s="131" t="s">
        <v>111</v>
      </c>
      <c r="DF103" s="131" t="s">
        <v>111</v>
      </c>
      <c r="DG103" s="131" t="s">
        <v>115</v>
      </c>
      <c r="DH103" s="131" t="s">
        <v>111</v>
      </c>
      <c r="DI103" s="131" t="s">
        <v>111</v>
      </c>
      <c r="DJ103" s="131" t="s">
        <v>115</v>
      </c>
      <c r="DK103" s="131" t="s">
        <v>111</v>
      </c>
      <c r="DL103" s="131" t="s">
        <v>111</v>
      </c>
      <c r="DM103" s="131" t="s">
        <v>111</v>
      </c>
      <c r="DN103" s="131" t="s">
        <v>111</v>
      </c>
      <c r="DO103" s="131" t="s">
        <v>111</v>
      </c>
      <c r="DP103" s="131" t="s">
        <v>111</v>
      </c>
      <c r="DQ103" s="131" t="s">
        <v>111</v>
      </c>
      <c r="DR103" s="131" t="s">
        <v>111</v>
      </c>
      <c r="DS103" s="131" t="s">
        <v>111</v>
      </c>
      <c r="DT103" s="131" t="s">
        <v>111</v>
      </c>
      <c r="DU103" s="131" t="s">
        <v>111</v>
      </c>
      <c r="DV103" s="132" t="s">
        <v>111</v>
      </c>
      <c r="DW103" s="132" t="s">
        <v>111</v>
      </c>
      <c r="DX103" s="132" t="s">
        <v>111</v>
      </c>
      <c r="DY103" s="132" t="s">
        <v>111</v>
      </c>
      <c r="DZ103" s="132" t="s">
        <v>111</v>
      </c>
      <c r="EA103" s="132" t="s">
        <v>111</v>
      </c>
      <c r="EB103" s="132" t="s">
        <v>111</v>
      </c>
      <c r="EC103" s="132" t="s">
        <v>111</v>
      </c>
      <c r="ED103" s="132" t="s">
        <v>111</v>
      </c>
      <c r="EE103" s="132" t="s">
        <v>111</v>
      </c>
      <c r="EF103" s="132" t="s">
        <v>111</v>
      </c>
      <c r="EG103" s="132" t="s">
        <v>111</v>
      </c>
      <c r="EH103" s="132" t="s">
        <v>111</v>
      </c>
      <c r="EI103" s="132" t="s">
        <v>111</v>
      </c>
      <c r="EJ103" s="132" t="s">
        <v>111</v>
      </c>
      <c r="EK103" s="132" t="s">
        <v>111</v>
      </c>
      <c r="EL103" s="132" t="s">
        <v>111</v>
      </c>
      <c r="EM103" s="132" t="s">
        <v>111</v>
      </c>
      <c r="EN103" s="132" t="s">
        <v>111</v>
      </c>
      <c r="EO103" s="132" t="s">
        <v>111</v>
      </c>
      <c r="EP103" s="132" t="s">
        <v>111</v>
      </c>
      <c r="EQ103" s="132" t="s">
        <v>111</v>
      </c>
      <c r="ER103" s="132" t="s">
        <v>111</v>
      </c>
      <c r="ES103" s="132" t="s">
        <v>111</v>
      </c>
      <c r="ET103" s="132" t="s">
        <v>115</v>
      </c>
      <c r="EU103" s="132" t="s">
        <v>111</v>
      </c>
      <c r="EV103" s="132" t="s">
        <v>111</v>
      </c>
      <c r="EW103" s="132" t="s">
        <v>111</v>
      </c>
      <c r="EX103" s="132" t="s">
        <v>111</v>
      </c>
      <c r="EY103" s="132" t="s">
        <v>115</v>
      </c>
      <c r="EZ103" s="132" t="s">
        <v>111</v>
      </c>
      <c r="FA103" s="132" t="s">
        <v>111</v>
      </c>
      <c r="FB103" s="132" t="s">
        <v>111</v>
      </c>
      <c r="FC103" s="132" t="s">
        <v>111</v>
      </c>
      <c r="FD103" s="132" t="s">
        <v>111</v>
      </c>
      <c r="FE103" s="132" t="s">
        <v>111</v>
      </c>
      <c r="FF103" s="132" t="s">
        <v>111</v>
      </c>
      <c r="FG103" s="132" t="s">
        <v>111</v>
      </c>
      <c r="FH103" s="132" t="s">
        <v>111</v>
      </c>
      <c r="FI103" s="136"/>
      <c r="FJ103" s="138" t="str">
        <f t="shared" si="216"/>
        <v>CUMPLE</v>
      </c>
      <c r="FK103" s="138" t="str">
        <f t="shared" si="217"/>
        <v>CUMPLE</v>
      </c>
      <c r="FL103" s="138" t="str">
        <f t="shared" si="218"/>
        <v>CUMPLE</v>
      </c>
      <c r="FM103" s="138" t="str">
        <f t="shared" si="219"/>
        <v>CUMPLE</v>
      </c>
      <c r="FN103" s="138" t="str">
        <f t="shared" si="220"/>
        <v>CUMPLE</v>
      </c>
      <c r="FO103" s="138" t="str">
        <f t="shared" si="221"/>
        <v>CUMPLE</v>
      </c>
      <c r="FP103" s="138" t="str">
        <f t="shared" si="222"/>
        <v>CUMPLE</v>
      </c>
      <c r="FQ103" s="138" t="str">
        <f t="shared" si="223"/>
        <v>NO CUMPLE</v>
      </c>
      <c r="FR103" s="138" t="str">
        <f t="shared" si="224"/>
        <v>CUMPLE</v>
      </c>
      <c r="FS103" s="138" t="str">
        <f t="shared" si="225"/>
        <v>CUMPLE</v>
      </c>
      <c r="FT103" s="138" t="str">
        <f t="shared" si="226"/>
        <v>CUMPLE</v>
      </c>
      <c r="FU103" s="138" t="str">
        <f t="shared" si="227"/>
        <v>CUMPLE</v>
      </c>
      <c r="FV103" s="138" t="str">
        <f t="shared" si="228"/>
        <v>NO CUMPLE</v>
      </c>
      <c r="FW103" s="138" t="str">
        <f t="shared" si="229"/>
        <v>CUMPLE</v>
      </c>
      <c r="FX103" s="138" t="str">
        <f t="shared" si="230"/>
        <v>CUMPLE</v>
      </c>
      <c r="FY103" s="138" t="str">
        <f t="shared" si="231"/>
        <v>CUMPLE</v>
      </c>
      <c r="FZ103" s="138" t="str">
        <f t="shared" si="232"/>
        <v>NO CUMPLE</v>
      </c>
      <c r="GA103" s="138" t="str">
        <f t="shared" si="233"/>
        <v>NO CUMPLE</v>
      </c>
      <c r="GB103" s="138" t="str">
        <f t="shared" si="234"/>
        <v>CUMPLE</v>
      </c>
      <c r="GC103" s="138" t="str">
        <f t="shared" si="235"/>
        <v>NO CUMPLE</v>
      </c>
      <c r="GD103" s="138" t="str">
        <f t="shared" si="236"/>
        <v>CUMPLE</v>
      </c>
      <c r="GE103" s="138" t="str">
        <f t="shared" si="237"/>
        <v>CUMPLE</v>
      </c>
      <c r="GF103" s="138" t="str">
        <f t="shared" si="238"/>
        <v>CUMPLE</v>
      </c>
      <c r="GG103" s="138" t="str">
        <f t="shared" si="239"/>
        <v>CUMPLE</v>
      </c>
      <c r="GH103" s="138" t="str">
        <f t="shared" si="240"/>
        <v>NO CUMPLE</v>
      </c>
      <c r="GI103" s="138" t="str">
        <f t="shared" si="241"/>
        <v>CUMPLE</v>
      </c>
      <c r="GJ103" s="138" t="str">
        <f t="shared" si="242"/>
        <v>CUMPLE</v>
      </c>
      <c r="GK103" s="138" t="str">
        <f t="shared" si="243"/>
        <v>NO CUMPLE</v>
      </c>
      <c r="GL103" s="138" t="str">
        <f t="shared" si="244"/>
        <v>CUMPLE</v>
      </c>
      <c r="GM103" s="138" t="str">
        <f t="shared" si="245"/>
        <v>NO CUMPLE</v>
      </c>
      <c r="GN103" s="138" t="str">
        <f t="shared" si="246"/>
        <v>CUMPLE</v>
      </c>
      <c r="GO103" s="138" t="str">
        <f t="shared" si="247"/>
        <v>CUMPLE</v>
      </c>
      <c r="GP103" s="138" t="str">
        <f t="shared" si="248"/>
        <v>CUMPLE</v>
      </c>
      <c r="GQ103" s="138" t="str">
        <f t="shared" si="249"/>
        <v>CUMPLE</v>
      </c>
      <c r="GR103" s="138" t="str">
        <f t="shared" si="250"/>
        <v>CUMPLE</v>
      </c>
      <c r="GS103" s="138" t="str">
        <f t="shared" si="251"/>
        <v>CUMPLE</v>
      </c>
      <c r="GT103" s="138" t="str">
        <f t="shared" si="252"/>
        <v>CUMPLE</v>
      </c>
      <c r="GU103" s="138" t="str">
        <f t="shared" si="253"/>
        <v>CUMPLE</v>
      </c>
      <c r="GV103" s="138" t="str">
        <f t="shared" si="254"/>
        <v>CUMPLE</v>
      </c>
      <c r="GW103" s="141"/>
      <c r="GX103" s="124" t="s">
        <v>369</v>
      </c>
      <c r="GY103" s="124" t="s">
        <v>369</v>
      </c>
      <c r="GZ103" s="124" t="s">
        <v>369</v>
      </c>
      <c r="HA103" s="124" t="s">
        <v>369</v>
      </c>
      <c r="HB103" s="124" t="s">
        <v>369</v>
      </c>
      <c r="HC103" s="124" t="s">
        <v>111</v>
      </c>
      <c r="HD103" s="124" t="s">
        <v>369</v>
      </c>
      <c r="HE103" s="124" t="s">
        <v>369</v>
      </c>
      <c r="HF103" s="124" t="s">
        <v>369</v>
      </c>
      <c r="HG103" s="124" t="s">
        <v>369</v>
      </c>
      <c r="HH103" s="124" t="s">
        <v>369</v>
      </c>
      <c r="HI103" s="124" t="s">
        <v>369</v>
      </c>
      <c r="HJ103" s="124" t="s">
        <v>369</v>
      </c>
      <c r="HK103" s="124" t="s">
        <v>369</v>
      </c>
      <c r="HL103" s="124" t="s">
        <v>369</v>
      </c>
      <c r="HM103" s="124" t="s">
        <v>369</v>
      </c>
      <c r="HN103" s="124" t="s">
        <v>369</v>
      </c>
      <c r="HO103" s="124" t="s">
        <v>369</v>
      </c>
      <c r="HP103" s="124" t="s">
        <v>369</v>
      </c>
      <c r="HQ103" s="124" t="s">
        <v>369</v>
      </c>
      <c r="HR103" s="124" t="s">
        <v>111</v>
      </c>
      <c r="HS103" s="124" t="s">
        <v>369</v>
      </c>
      <c r="HT103" s="124" t="s">
        <v>369</v>
      </c>
      <c r="HU103" s="124" t="s">
        <v>369</v>
      </c>
      <c r="HV103" s="124" t="s">
        <v>369</v>
      </c>
      <c r="HW103" s="124" t="s">
        <v>369</v>
      </c>
      <c r="HX103" s="124" t="s">
        <v>369</v>
      </c>
      <c r="HY103" s="124" t="s">
        <v>111</v>
      </c>
      <c r="HZ103" s="124" t="s">
        <v>369</v>
      </c>
      <c r="IA103" s="124" t="s">
        <v>369</v>
      </c>
      <c r="IB103" s="124" t="s">
        <v>369</v>
      </c>
      <c r="IC103" s="124" t="s">
        <v>369</v>
      </c>
      <c r="ID103" s="124" t="s">
        <v>369</v>
      </c>
      <c r="IE103" s="124" t="s">
        <v>369</v>
      </c>
      <c r="IF103" s="124" t="s">
        <v>369</v>
      </c>
      <c r="IG103" s="124" t="s">
        <v>369</v>
      </c>
      <c r="IH103" s="124" t="s">
        <v>369</v>
      </c>
      <c r="II103" s="124" t="s">
        <v>369</v>
      </c>
      <c r="IJ103" s="124" t="s">
        <v>111</v>
      </c>
      <c r="IK103" s="142"/>
      <c r="IL103" s="154" t="s">
        <v>369</v>
      </c>
      <c r="IM103" s="154" t="s">
        <v>369</v>
      </c>
      <c r="IN103" s="154" t="s">
        <v>369</v>
      </c>
      <c r="IO103" s="154" t="s">
        <v>369</v>
      </c>
      <c r="IP103" s="154" t="s">
        <v>369</v>
      </c>
      <c r="IQ103" s="159" t="s">
        <v>111</v>
      </c>
      <c r="IR103" s="154" t="s">
        <v>369</v>
      </c>
      <c r="IS103" s="154" t="s">
        <v>369</v>
      </c>
      <c r="IT103" s="154" t="s">
        <v>369</v>
      </c>
      <c r="IU103" s="154" t="s">
        <v>369</v>
      </c>
      <c r="IV103" s="154" t="s">
        <v>369</v>
      </c>
      <c r="IW103" s="154" t="s">
        <v>369</v>
      </c>
      <c r="IX103" s="154" t="s">
        <v>369</v>
      </c>
      <c r="IY103" s="154" t="s">
        <v>369</v>
      </c>
      <c r="IZ103" s="154" t="s">
        <v>369</v>
      </c>
      <c r="JA103" s="154" t="s">
        <v>369</v>
      </c>
      <c r="JB103" s="154" t="s">
        <v>369</v>
      </c>
      <c r="JC103" s="154" t="s">
        <v>369</v>
      </c>
      <c r="JD103" s="154" t="s">
        <v>369</v>
      </c>
      <c r="JE103" s="154" t="s">
        <v>369</v>
      </c>
      <c r="JF103" s="159" t="s">
        <v>111</v>
      </c>
      <c r="JG103" s="154" t="s">
        <v>369</v>
      </c>
      <c r="JH103" s="154" t="s">
        <v>369</v>
      </c>
      <c r="JI103" s="154" t="s">
        <v>369</v>
      </c>
      <c r="JJ103" s="154" t="s">
        <v>369</v>
      </c>
      <c r="JK103" s="154" t="s">
        <v>369</v>
      </c>
      <c r="JL103" s="154" t="s">
        <v>369</v>
      </c>
      <c r="JM103" s="159" t="s">
        <v>111</v>
      </c>
      <c r="JN103" s="154" t="s">
        <v>369</v>
      </c>
      <c r="JO103" s="154" t="s">
        <v>369</v>
      </c>
      <c r="JP103" s="154" t="s">
        <v>369</v>
      </c>
      <c r="JQ103" s="154" t="s">
        <v>369</v>
      </c>
      <c r="JR103" s="154" t="s">
        <v>369</v>
      </c>
      <c r="JS103" s="154" t="s">
        <v>369</v>
      </c>
      <c r="JT103" s="154" t="s">
        <v>369</v>
      </c>
      <c r="JU103" s="154" t="s">
        <v>369</v>
      </c>
      <c r="JV103" s="154" t="s">
        <v>369</v>
      </c>
      <c r="JW103" s="154" t="s">
        <v>369</v>
      </c>
      <c r="JX103" s="159" t="s">
        <v>111</v>
      </c>
      <c r="JY103" s="164"/>
      <c r="JZ103" s="166" t="str">
        <f t="shared" si="255"/>
        <v/>
      </c>
      <c r="KA103" s="166" t="str">
        <f t="shared" si="256"/>
        <v/>
      </c>
      <c r="KB103" s="166" t="str">
        <f t="shared" si="257"/>
        <v/>
      </c>
      <c r="KC103" s="166" t="str">
        <f t="shared" si="258"/>
        <v/>
      </c>
      <c r="KD103" s="166" t="str">
        <f t="shared" si="259"/>
        <v/>
      </c>
      <c r="KE103" s="166">
        <f t="shared" si="260"/>
        <v>5831000</v>
      </c>
      <c r="KF103" s="166" t="str">
        <f t="shared" si="261"/>
        <v/>
      </c>
      <c r="KG103" s="166" t="str">
        <f t="shared" si="262"/>
        <v/>
      </c>
      <c r="KH103" s="166" t="str">
        <f t="shared" si="263"/>
        <v/>
      </c>
      <c r="KI103" s="166" t="str">
        <f t="shared" si="264"/>
        <v/>
      </c>
      <c r="KJ103" s="166" t="str">
        <f t="shared" si="265"/>
        <v/>
      </c>
      <c r="KK103" s="166" t="str">
        <f t="shared" si="266"/>
        <v/>
      </c>
      <c r="KL103" s="166" t="str">
        <f t="shared" si="267"/>
        <v/>
      </c>
      <c r="KM103" s="166" t="str">
        <f t="shared" si="268"/>
        <v/>
      </c>
      <c r="KN103" s="166" t="str">
        <f t="shared" si="269"/>
        <v/>
      </c>
      <c r="KO103" s="166" t="str">
        <f t="shared" si="270"/>
        <v/>
      </c>
      <c r="KP103" s="166" t="str">
        <f t="shared" si="271"/>
        <v/>
      </c>
      <c r="KQ103" s="166" t="str">
        <f t="shared" si="272"/>
        <v/>
      </c>
      <c r="KR103" s="166" t="str">
        <f t="shared" si="273"/>
        <v/>
      </c>
      <c r="KS103" s="166" t="str">
        <f t="shared" si="274"/>
        <v/>
      </c>
      <c r="KT103" s="166">
        <f t="shared" si="275"/>
        <v>12495000</v>
      </c>
      <c r="KU103" s="166" t="str">
        <f t="shared" si="276"/>
        <v/>
      </c>
      <c r="KV103" s="166" t="str">
        <f t="shared" si="277"/>
        <v/>
      </c>
      <c r="KW103" s="166" t="str">
        <f t="shared" si="278"/>
        <v/>
      </c>
      <c r="KX103" s="166" t="str">
        <f t="shared" si="279"/>
        <v/>
      </c>
      <c r="KY103" s="166" t="str">
        <f t="shared" si="280"/>
        <v/>
      </c>
      <c r="KZ103" s="166" t="str">
        <f t="shared" si="281"/>
        <v/>
      </c>
      <c r="LA103" s="166" t="str">
        <f t="shared" si="282"/>
        <v/>
      </c>
      <c r="LB103" s="166" t="str">
        <f t="shared" si="283"/>
        <v/>
      </c>
      <c r="LC103" s="166" t="str">
        <f t="shared" si="284"/>
        <v/>
      </c>
      <c r="LD103" s="166" t="str">
        <f t="shared" si="285"/>
        <v/>
      </c>
      <c r="LE103" s="166" t="str">
        <f t="shared" si="286"/>
        <v/>
      </c>
      <c r="LF103" s="166" t="str">
        <f t="shared" si="287"/>
        <v/>
      </c>
      <c r="LG103" s="166" t="str">
        <f t="shared" si="288"/>
        <v/>
      </c>
      <c r="LH103" s="166" t="str">
        <f t="shared" si="289"/>
        <v/>
      </c>
      <c r="LI103" s="166" t="str">
        <f t="shared" si="290"/>
        <v/>
      </c>
      <c r="LJ103" s="166" t="str">
        <f t="shared" si="291"/>
        <v/>
      </c>
      <c r="LK103" s="166" t="str">
        <f t="shared" si="292"/>
        <v/>
      </c>
      <c r="LL103" s="166">
        <f t="shared" si="293"/>
        <v>15118092.9</v>
      </c>
      <c r="LM103" s="168">
        <f t="shared" si="294"/>
        <v>5831000</v>
      </c>
      <c r="LN103" s="115"/>
      <c r="LO103" s="115"/>
      <c r="LP103" s="115"/>
      <c r="LQ103" s="115"/>
      <c r="LR103" s="115"/>
      <c r="LS103" s="115">
        <v>61</v>
      </c>
      <c r="LT103" s="115"/>
      <c r="LU103" s="115"/>
      <c r="LV103" s="115"/>
      <c r="LW103" s="115"/>
      <c r="LX103" s="115"/>
      <c r="LY103" s="115"/>
      <c r="LZ103" s="115"/>
      <c r="MA103" s="115"/>
      <c r="MB103" s="115"/>
      <c r="MC103" s="115"/>
      <c r="MD103" s="115"/>
      <c r="ME103" s="115"/>
      <c r="MF103" s="115"/>
      <c r="MG103" s="115"/>
      <c r="MH103" s="115">
        <v>24</v>
      </c>
      <c r="MI103" s="115"/>
      <c r="MJ103" s="115"/>
      <c r="MK103" s="115"/>
      <c r="ML103" s="115"/>
      <c r="MM103" s="115"/>
      <c r="MN103" s="115"/>
      <c r="MO103" s="115">
        <v>61</v>
      </c>
      <c r="MP103" s="115"/>
      <c r="MQ103" s="115"/>
      <c r="MR103" s="115"/>
      <c r="MS103" s="115"/>
      <c r="MT103" s="115"/>
      <c r="MU103" s="115"/>
      <c r="MV103" s="115"/>
      <c r="MW103" s="115"/>
      <c r="MX103" s="115"/>
      <c r="MY103" s="115"/>
      <c r="MZ103" s="115">
        <v>61</v>
      </c>
      <c r="NA103" s="142"/>
      <c r="NB103" s="115">
        <f t="shared" si="295"/>
        <v>0</v>
      </c>
      <c r="NC103" s="115">
        <f t="shared" si="296"/>
        <v>0</v>
      </c>
      <c r="ND103" s="115">
        <f t="shared" si="297"/>
        <v>0</v>
      </c>
      <c r="NE103" s="115">
        <f t="shared" si="298"/>
        <v>0</v>
      </c>
      <c r="NF103" s="115">
        <f t="shared" si="299"/>
        <v>0</v>
      </c>
      <c r="NG103" s="115">
        <f t="shared" si="300"/>
        <v>55</v>
      </c>
      <c r="NH103" s="115">
        <f t="shared" si="301"/>
        <v>0</v>
      </c>
      <c r="NI103" s="115">
        <f t="shared" si="302"/>
        <v>0</v>
      </c>
      <c r="NJ103" s="115">
        <f t="shared" si="303"/>
        <v>0</v>
      </c>
      <c r="NK103" s="115">
        <f t="shared" si="304"/>
        <v>0</v>
      </c>
      <c r="NL103" s="115">
        <f t="shared" si="305"/>
        <v>0</v>
      </c>
      <c r="NM103" s="115">
        <f t="shared" si="306"/>
        <v>0</v>
      </c>
      <c r="NN103" s="115">
        <f t="shared" si="307"/>
        <v>0</v>
      </c>
      <c r="NO103" s="115">
        <f t="shared" si="308"/>
        <v>0</v>
      </c>
      <c r="NP103" s="115">
        <f t="shared" si="309"/>
        <v>0</v>
      </c>
      <c r="NQ103" s="115">
        <f t="shared" si="310"/>
        <v>0</v>
      </c>
      <c r="NR103" s="115">
        <f t="shared" si="311"/>
        <v>0</v>
      </c>
      <c r="NS103" s="115">
        <f t="shared" si="312"/>
        <v>0</v>
      </c>
      <c r="NT103" s="115">
        <f t="shared" si="313"/>
        <v>0</v>
      </c>
      <c r="NU103" s="115">
        <f t="shared" si="314"/>
        <v>0</v>
      </c>
      <c r="NV103" s="115">
        <f t="shared" si="315"/>
        <v>0</v>
      </c>
      <c r="NW103" s="115">
        <f t="shared" si="316"/>
        <v>0</v>
      </c>
      <c r="NX103" s="115">
        <f t="shared" si="317"/>
        <v>0</v>
      </c>
      <c r="NY103" s="115">
        <f t="shared" si="318"/>
        <v>0</v>
      </c>
      <c r="NZ103" s="115">
        <f t="shared" si="319"/>
        <v>0</v>
      </c>
      <c r="OA103" s="115">
        <f t="shared" si="320"/>
        <v>0</v>
      </c>
      <c r="OB103" s="115">
        <f t="shared" si="321"/>
        <v>0</v>
      </c>
      <c r="OC103" s="115">
        <f t="shared" si="322"/>
        <v>55</v>
      </c>
      <c r="OD103" s="115">
        <f t="shared" si="323"/>
        <v>0</v>
      </c>
      <c r="OE103" s="115">
        <f t="shared" si="324"/>
        <v>0</v>
      </c>
      <c r="OF103" s="115">
        <f t="shared" si="325"/>
        <v>0</v>
      </c>
      <c r="OG103" s="115">
        <f t="shared" si="326"/>
        <v>0</v>
      </c>
      <c r="OH103" s="115">
        <f t="shared" si="327"/>
        <v>0</v>
      </c>
      <c r="OI103" s="115">
        <f t="shared" si="328"/>
        <v>0</v>
      </c>
      <c r="OJ103" s="115">
        <f t="shared" si="329"/>
        <v>0</v>
      </c>
      <c r="OK103" s="115">
        <f t="shared" si="330"/>
        <v>0</v>
      </c>
      <c r="OL103" s="115">
        <f t="shared" si="331"/>
        <v>0</v>
      </c>
      <c r="OM103" s="115">
        <f t="shared" si="332"/>
        <v>0</v>
      </c>
      <c r="ON103" s="115">
        <f t="shared" si="333"/>
        <v>55</v>
      </c>
      <c r="OO103" s="142"/>
      <c r="OP103" s="170" t="str">
        <f t="shared" si="334"/>
        <v/>
      </c>
      <c r="OQ103" s="170" t="str">
        <f t="shared" si="335"/>
        <v/>
      </c>
      <c r="OR103" s="170" t="str">
        <f t="shared" si="336"/>
        <v/>
      </c>
      <c r="OS103" s="170" t="str">
        <f t="shared" si="337"/>
        <v/>
      </c>
      <c r="OT103" s="170" t="str">
        <f t="shared" si="338"/>
        <v/>
      </c>
      <c r="OU103" s="170">
        <f t="shared" si="339"/>
        <v>45</v>
      </c>
      <c r="OV103" s="170" t="str">
        <f t="shared" si="340"/>
        <v/>
      </c>
      <c r="OW103" s="170" t="str">
        <f t="shared" si="341"/>
        <v/>
      </c>
      <c r="OX103" s="170" t="str">
        <f t="shared" si="342"/>
        <v/>
      </c>
      <c r="OY103" s="170" t="str">
        <f t="shared" si="343"/>
        <v/>
      </c>
      <c r="OZ103" s="170" t="str">
        <f t="shared" si="344"/>
        <v/>
      </c>
      <c r="PA103" s="170" t="str">
        <f t="shared" si="345"/>
        <v/>
      </c>
      <c r="PB103" s="170" t="str">
        <f t="shared" si="346"/>
        <v/>
      </c>
      <c r="PC103" s="170" t="str">
        <f t="shared" si="347"/>
        <v/>
      </c>
      <c r="PD103" s="170" t="str">
        <f t="shared" si="348"/>
        <v/>
      </c>
      <c r="PE103" s="170" t="str">
        <f t="shared" si="349"/>
        <v/>
      </c>
      <c r="PF103" s="170" t="str">
        <f t="shared" si="350"/>
        <v/>
      </c>
      <c r="PG103" s="170" t="str">
        <f t="shared" si="351"/>
        <v/>
      </c>
      <c r="PH103" s="170" t="str">
        <f t="shared" si="352"/>
        <v/>
      </c>
      <c r="PI103" s="170" t="str">
        <f t="shared" si="353"/>
        <v/>
      </c>
      <c r="PJ103" s="170">
        <f t="shared" si="354"/>
        <v>21</v>
      </c>
      <c r="PK103" s="170" t="str">
        <f t="shared" si="355"/>
        <v/>
      </c>
      <c r="PL103" s="170" t="str">
        <f t="shared" si="356"/>
        <v/>
      </c>
      <c r="PM103" s="170" t="str">
        <f t="shared" si="357"/>
        <v/>
      </c>
      <c r="PN103" s="170" t="str">
        <f t="shared" si="358"/>
        <v/>
      </c>
      <c r="PO103" s="170" t="str">
        <f t="shared" si="359"/>
        <v/>
      </c>
      <c r="PP103" s="170" t="str">
        <f t="shared" si="360"/>
        <v/>
      </c>
      <c r="PQ103" s="170" t="str">
        <f t="shared" si="361"/>
        <v/>
      </c>
      <c r="PR103" s="170" t="str">
        <f t="shared" si="362"/>
        <v/>
      </c>
      <c r="PS103" s="170" t="str">
        <f t="shared" si="363"/>
        <v/>
      </c>
      <c r="PT103" s="170" t="str">
        <f t="shared" si="364"/>
        <v/>
      </c>
      <c r="PU103" s="170" t="str">
        <f t="shared" si="365"/>
        <v/>
      </c>
      <c r="PV103" s="170" t="str">
        <f t="shared" si="366"/>
        <v/>
      </c>
      <c r="PW103" s="170" t="str">
        <f t="shared" si="367"/>
        <v/>
      </c>
      <c r="PX103" s="170" t="str">
        <f t="shared" si="368"/>
        <v/>
      </c>
      <c r="PY103" s="170" t="str">
        <f t="shared" si="369"/>
        <v/>
      </c>
      <c r="PZ103" s="170" t="str">
        <f t="shared" si="370"/>
        <v/>
      </c>
      <c r="QA103" s="170" t="str">
        <f t="shared" si="371"/>
        <v/>
      </c>
      <c r="QB103" s="170">
        <f t="shared" si="372"/>
        <v>17.356355840358674</v>
      </c>
      <c r="QC103" s="172"/>
      <c r="QD103" s="171" t="str">
        <f t="shared" si="373"/>
        <v/>
      </c>
      <c r="QE103" s="172" t="str">
        <f t="shared" si="374"/>
        <v/>
      </c>
      <c r="QF103" s="172" t="str">
        <f t="shared" si="375"/>
        <v/>
      </c>
      <c r="QG103" s="172" t="str">
        <f t="shared" si="376"/>
        <v/>
      </c>
      <c r="QH103" s="172" t="str">
        <f t="shared" si="377"/>
        <v/>
      </c>
      <c r="QI103" s="172">
        <f t="shared" si="378"/>
        <v>100</v>
      </c>
      <c r="QJ103" s="172" t="str">
        <f t="shared" si="379"/>
        <v/>
      </c>
      <c r="QK103" s="172" t="str">
        <f t="shared" si="380"/>
        <v/>
      </c>
      <c r="QL103" s="172" t="str">
        <f t="shared" si="381"/>
        <v/>
      </c>
      <c r="QM103" s="172" t="str">
        <f t="shared" si="382"/>
        <v/>
      </c>
      <c r="QN103" s="172" t="str">
        <f t="shared" si="383"/>
        <v/>
      </c>
      <c r="QO103" s="172" t="str">
        <f t="shared" si="384"/>
        <v/>
      </c>
      <c r="QP103" s="172" t="str">
        <f t="shared" si="385"/>
        <v/>
      </c>
      <c r="QQ103" s="172" t="str">
        <f t="shared" si="386"/>
        <v/>
      </c>
      <c r="QR103" s="172" t="str">
        <f t="shared" si="387"/>
        <v/>
      </c>
      <c r="QS103" s="172" t="str">
        <f t="shared" si="388"/>
        <v/>
      </c>
      <c r="QT103" s="172" t="str">
        <f t="shared" si="389"/>
        <v/>
      </c>
      <c r="QU103" s="172" t="str">
        <f t="shared" si="390"/>
        <v/>
      </c>
      <c r="QV103" s="172" t="str">
        <f t="shared" si="391"/>
        <v/>
      </c>
      <c r="QW103" s="172" t="str">
        <f t="shared" si="392"/>
        <v/>
      </c>
      <c r="QX103" s="172">
        <f t="shared" si="393"/>
        <v>21</v>
      </c>
      <c r="QY103" s="172" t="str">
        <f t="shared" si="394"/>
        <v/>
      </c>
      <c r="QZ103" s="172" t="str">
        <f t="shared" si="395"/>
        <v/>
      </c>
      <c r="RA103" s="172" t="str">
        <f t="shared" si="396"/>
        <v/>
      </c>
      <c r="RB103" s="172" t="str">
        <f t="shared" si="397"/>
        <v/>
      </c>
      <c r="RC103" s="172" t="str">
        <f t="shared" si="398"/>
        <v/>
      </c>
      <c r="RD103" s="172" t="str">
        <f t="shared" si="399"/>
        <v/>
      </c>
      <c r="RE103" s="172" t="str">
        <f t="shared" si="400"/>
        <v/>
      </c>
      <c r="RF103" s="172" t="str">
        <f t="shared" si="401"/>
        <v/>
      </c>
      <c r="RG103" s="172" t="str">
        <f t="shared" si="402"/>
        <v/>
      </c>
      <c r="RH103" s="172" t="str">
        <f t="shared" si="403"/>
        <v/>
      </c>
      <c r="RI103" s="172" t="str">
        <f t="shared" si="404"/>
        <v/>
      </c>
      <c r="RJ103" s="172" t="str">
        <f t="shared" si="405"/>
        <v/>
      </c>
      <c r="RK103" s="172" t="str">
        <f t="shared" si="406"/>
        <v/>
      </c>
      <c r="RL103" s="172" t="str">
        <f t="shared" si="407"/>
        <v/>
      </c>
      <c r="RM103" s="172" t="str">
        <f t="shared" si="408"/>
        <v/>
      </c>
      <c r="RN103" s="172" t="str">
        <f t="shared" si="409"/>
        <v/>
      </c>
      <c r="RO103" s="172" t="str">
        <f t="shared" si="410"/>
        <v/>
      </c>
      <c r="RP103" s="172">
        <f t="shared" si="411"/>
        <v>72.356355840358674</v>
      </c>
      <c r="RQ103" s="173">
        <f t="shared" si="412"/>
        <v>100</v>
      </c>
      <c r="RR103" s="21" t="str">
        <f t="shared" si="413"/>
        <v>ARISMA SA</v>
      </c>
      <c r="RS103" s="21" t="str">
        <f t="shared" si="414"/>
        <v/>
      </c>
      <c r="RT103" s="21" t="str">
        <f t="shared" si="415"/>
        <v/>
      </c>
      <c r="RU103" s="21" t="str">
        <f t="shared" si="416"/>
        <v/>
      </c>
      <c r="RV103" s="21" t="str">
        <f t="shared" si="417"/>
        <v/>
      </c>
      <c r="RW103" s="21" t="str">
        <f t="shared" si="418"/>
        <v/>
      </c>
      <c r="RX103" s="174" t="str">
        <f t="shared" si="419"/>
        <v>ARISMA SA</v>
      </c>
      <c r="RY103" s="175">
        <f t="shared" si="420"/>
        <v>5831000</v>
      </c>
      <c r="RZ103" s="175" t="str">
        <f t="shared" si="421"/>
        <v/>
      </c>
      <c r="SA103" s="175" t="str">
        <f t="shared" si="422"/>
        <v/>
      </c>
      <c r="SB103" s="175" t="str">
        <f t="shared" si="423"/>
        <v/>
      </c>
      <c r="SC103" s="175" t="str">
        <f t="shared" si="424"/>
        <v/>
      </c>
      <c r="SD103" s="175" t="str">
        <f t="shared" si="425"/>
        <v/>
      </c>
      <c r="SE103" s="175">
        <f t="shared" si="426"/>
        <v>5831000</v>
      </c>
      <c r="SF103" s="176"/>
    </row>
    <row r="104" spans="1:500" ht="14.25" hidden="1">
      <c r="A104" s="75">
        <v>94</v>
      </c>
      <c r="B104" s="83" t="s">
        <v>227</v>
      </c>
      <c r="C104" s="98" t="s">
        <v>288</v>
      </c>
      <c r="D104" s="84" t="s">
        <v>229</v>
      </c>
      <c r="E104" s="76" t="s">
        <v>291</v>
      </c>
      <c r="F104" s="90">
        <v>1</v>
      </c>
      <c r="G104" s="106">
        <v>5950000</v>
      </c>
      <c r="H104" s="109" t="s">
        <v>369</v>
      </c>
      <c r="I104" s="109" t="s">
        <v>369</v>
      </c>
      <c r="J104" s="109" t="s">
        <v>369</v>
      </c>
      <c r="K104" s="109" t="s">
        <v>369</v>
      </c>
      <c r="L104" s="109" t="s">
        <v>369</v>
      </c>
      <c r="M104" s="110">
        <v>2439500</v>
      </c>
      <c r="N104" s="109" t="s">
        <v>369</v>
      </c>
      <c r="O104" s="109" t="s">
        <v>369</v>
      </c>
      <c r="P104" s="109" t="s">
        <v>369</v>
      </c>
      <c r="Q104" s="109" t="s">
        <v>369</v>
      </c>
      <c r="R104" s="109" t="s">
        <v>369</v>
      </c>
      <c r="S104" s="109" t="s">
        <v>369</v>
      </c>
      <c r="T104" s="109" t="s">
        <v>369</v>
      </c>
      <c r="U104" s="109" t="s">
        <v>369</v>
      </c>
      <c r="V104" s="109" t="s">
        <v>369</v>
      </c>
      <c r="W104" s="109" t="s">
        <v>369</v>
      </c>
      <c r="X104" s="109" t="s">
        <v>369</v>
      </c>
      <c r="Y104" s="109" t="s">
        <v>369</v>
      </c>
      <c r="Z104" s="109" t="s">
        <v>369</v>
      </c>
      <c r="AA104" s="109" t="s">
        <v>369</v>
      </c>
      <c r="AB104" s="109" t="s">
        <v>369</v>
      </c>
      <c r="AC104" s="109" t="s">
        <v>369</v>
      </c>
      <c r="AD104" s="109" t="s">
        <v>369</v>
      </c>
      <c r="AE104" s="109" t="s">
        <v>369</v>
      </c>
      <c r="AF104" s="109" t="s">
        <v>369</v>
      </c>
      <c r="AG104" s="109" t="s">
        <v>369</v>
      </c>
      <c r="AH104" s="109" t="s">
        <v>369</v>
      </c>
      <c r="AI104" s="109" t="s">
        <v>369</v>
      </c>
      <c r="AJ104" s="109" t="s">
        <v>369</v>
      </c>
      <c r="AK104" s="109" t="s">
        <v>369</v>
      </c>
      <c r="AL104" s="109" t="s">
        <v>369</v>
      </c>
      <c r="AM104" s="109" t="s">
        <v>369</v>
      </c>
      <c r="AN104" s="109" t="s">
        <v>369</v>
      </c>
      <c r="AO104" s="109" t="s">
        <v>369</v>
      </c>
      <c r="AP104" s="109" t="s">
        <v>369</v>
      </c>
      <c r="AQ104" s="109" t="s">
        <v>369</v>
      </c>
      <c r="AR104" s="109" t="s">
        <v>369</v>
      </c>
      <c r="AS104" s="109" t="s">
        <v>369</v>
      </c>
      <c r="AT104" s="110">
        <v>5355000</v>
      </c>
      <c r="AU104" s="143"/>
      <c r="AV104" s="130" t="s">
        <v>111</v>
      </c>
      <c r="AW104" s="130" t="s">
        <v>111</v>
      </c>
      <c r="AX104" s="130" t="s">
        <v>111</v>
      </c>
      <c r="AY104" s="130" t="s">
        <v>111</v>
      </c>
      <c r="AZ104" s="130" t="s">
        <v>111</v>
      </c>
      <c r="BA104" s="130" t="s">
        <v>111</v>
      </c>
      <c r="BB104" s="130" t="s">
        <v>111</v>
      </c>
      <c r="BC104" s="130" t="s">
        <v>115</v>
      </c>
      <c r="BD104" s="130" t="s">
        <v>111</v>
      </c>
      <c r="BE104" s="130" t="s">
        <v>111</v>
      </c>
      <c r="BF104" s="130" t="s">
        <v>111</v>
      </c>
      <c r="BG104" s="130" t="s">
        <v>111</v>
      </c>
      <c r="BH104" s="130" t="s">
        <v>115</v>
      </c>
      <c r="BI104" s="130" t="s">
        <v>111</v>
      </c>
      <c r="BJ104" s="130" t="s">
        <v>111</v>
      </c>
      <c r="BK104" s="130" t="s">
        <v>111</v>
      </c>
      <c r="BL104" s="130" t="s">
        <v>115</v>
      </c>
      <c r="BM104" s="130" t="s">
        <v>115</v>
      </c>
      <c r="BN104" s="130" t="s">
        <v>111</v>
      </c>
      <c r="BO104" s="130" t="s">
        <v>115</v>
      </c>
      <c r="BP104" s="130" t="s">
        <v>111</v>
      </c>
      <c r="BQ104" s="130" t="s">
        <v>111</v>
      </c>
      <c r="BR104" s="130" t="s">
        <v>111</v>
      </c>
      <c r="BS104" s="130" t="s">
        <v>111</v>
      </c>
      <c r="BT104" s="130" t="s">
        <v>111</v>
      </c>
      <c r="BU104" s="130" t="s">
        <v>111</v>
      </c>
      <c r="BV104" s="130" t="s">
        <v>111</v>
      </c>
      <c r="BW104" s="130" t="s">
        <v>111</v>
      </c>
      <c r="BX104" s="130" t="s">
        <v>111</v>
      </c>
      <c r="BY104" s="130" t="s">
        <v>115</v>
      </c>
      <c r="BZ104" s="130" t="s">
        <v>111</v>
      </c>
      <c r="CA104" s="130" t="s">
        <v>111</v>
      </c>
      <c r="CB104" s="130" t="s">
        <v>111</v>
      </c>
      <c r="CC104" s="130" t="s">
        <v>111</v>
      </c>
      <c r="CD104" s="130" t="s">
        <v>111</v>
      </c>
      <c r="CE104" s="130" t="s">
        <v>111</v>
      </c>
      <c r="CF104" s="130" t="s">
        <v>111</v>
      </c>
      <c r="CG104" s="130" t="s">
        <v>111</v>
      </c>
      <c r="CH104" s="130" t="s">
        <v>111</v>
      </c>
      <c r="CI104" s="131" t="s">
        <v>111</v>
      </c>
      <c r="CJ104" s="131" t="s">
        <v>111</v>
      </c>
      <c r="CK104" s="131" t="s">
        <v>111</v>
      </c>
      <c r="CL104" s="131" t="s">
        <v>111</v>
      </c>
      <c r="CM104" s="131" t="s">
        <v>111</v>
      </c>
      <c r="CN104" s="131" t="s">
        <v>111</v>
      </c>
      <c r="CO104" s="131" t="s">
        <v>111</v>
      </c>
      <c r="CP104" s="131" t="s">
        <v>111</v>
      </c>
      <c r="CQ104" s="131" t="s">
        <v>111</v>
      </c>
      <c r="CR104" s="131" t="s">
        <v>111</v>
      </c>
      <c r="CS104" s="131" t="s">
        <v>111</v>
      </c>
      <c r="CT104" s="131" t="s">
        <v>111</v>
      </c>
      <c r="CU104" s="131" t="s">
        <v>115</v>
      </c>
      <c r="CV104" s="131" t="s">
        <v>111</v>
      </c>
      <c r="CW104" s="131" t="s">
        <v>111</v>
      </c>
      <c r="CX104" s="131" t="s">
        <v>111</v>
      </c>
      <c r="CY104" s="131" t="s">
        <v>111</v>
      </c>
      <c r="CZ104" s="131" t="s">
        <v>111</v>
      </c>
      <c r="DA104" s="131" t="s">
        <v>111</v>
      </c>
      <c r="DB104" s="131" t="s">
        <v>111</v>
      </c>
      <c r="DC104" s="131" t="s">
        <v>111</v>
      </c>
      <c r="DD104" s="131" t="s">
        <v>111</v>
      </c>
      <c r="DE104" s="131" t="s">
        <v>111</v>
      </c>
      <c r="DF104" s="131" t="s">
        <v>111</v>
      </c>
      <c r="DG104" s="131" t="s">
        <v>115</v>
      </c>
      <c r="DH104" s="131" t="s">
        <v>111</v>
      </c>
      <c r="DI104" s="131" t="s">
        <v>111</v>
      </c>
      <c r="DJ104" s="131" t="s">
        <v>115</v>
      </c>
      <c r="DK104" s="131" t="s">
        <v>111</v>
      </c>
      <c r="DL104" s="131" t="s">
        <v>111</v>
      </c>
      <c r="DM104" s="131" t="s">
        <v>111</v>
      </c>
      <c r="DN104" s="131" t="s">
        <v>111</v>
      </c>
      <c r="DO104" s="131" t="s">
        <v>111</v>
      </c>
      <c r="DP104" s="131" t="s">
        <v>111</v>
      </c>
      <c r="DQ104" s="131" t="s">
        <v>111</v>
      </c>
      <c r="DR104" s="131" t="s">
        <v>111</v>
      </c>
      <c r="DS104" s="131" t="s">
        <v>111</v>
      </c>
      <c r="DT104" s="131" t="s">
        <v>111</v>
      </c>
      <c r="DU104" s="131" t="s">
        <v>111</v>
      </c>
      <c r="DV104" s="132" t="s">
        <v>111</v>
      </c>
      <c r="DW104" s="132" t="s">
        <v>111</v>
      </c>
      <c r="DX104" s="132" t="s">
        <v>111</v>
      </c>
      <c r="DY104" s="132" t="s">
        <v>111</v>
      </c>
      <c r="DZ104" s="132" t="s">
        <v>111</v>
      </c>
      <c r="EA104" s="132" t="s">
        <v>111</v>
      </c>
      <c r="EB104" s="132" t="s">
        <v>111</v>
      </c>
      <c r="EC104" s="132" t="s">
        <v>111</v>
      </c>
      <c r="ED104" s="132" t="s">
        <v>111</v>
      </c>
      <c r="EE104" s="132" t="s">
        <v>111</v>
      </c>
      <c r="EF104" s="132" t="s">
        <v>111</v>
      </c>
      <c r="EG104" s="132" t="s">
        <v>111</v>
      </c>
      <c r="EH104" s="132" t="s">
        <v>111</v>
      </c>
      <c r="EI104" s="132" t="s">
        <v>111</v>
      </c>
      <c r="EJ104" s="132" t="s">
        <v>111</v>
      </c>
      <c r="EK104" s="132" t="s">
        <v>111</v>
      </c>
      <c r="EL104" s="132" t="s">
        <v>111</v>
      </c>
      <c r="EM104" s="132" t="s">
        <v>111</v>
      </c>
      <c r="EN104" s="132" t="s">
        <v>111</v>
      </c>
      <c r="EO104" s="132" t="s">
        <v>111</v>
      </c>
      <c r="EP104" s="132" t="s">
        <v>111</v>
      </c>
      <c r="EQ104" s="132" t="s">
        <v>111</v>
      </c>
      <c r="ER104" s="132" t="s">
        <v>111</v>
      </c>
      <c r="ES104" s="132" t="s">
        <v>111</v>
      </c>
      <c r="ET104" s="132" t="s">
        <v>115</v>
      </c>
      <c r="EU104" s="132" t="s">
        <v>111</v>
      </c>
      <c r="EV104" s="132" t="s">
        <v>111</v>
      </c>
      <c r="EW104" s="132" t="s">
        <v>111</v>
      </c>
      <c r="EX104" s="132" t="s">
        <v>111</v>
      </c>
      <c r="EY104" s="132" t="s">
        <v>115</v>
      </c>
      <c r="EZ104" s="132" t="s">
        <v>111</v>
      </c>
      <c r="FA104" s="132" t="s">
        <v>111</v>
      </c>
      <c r="FB104" s="132" t="s">
        <v>111</v>
      </c>
      <c r="FC104" s="132" t="s">
        <v>111</v>
      </c>
      <c r="FD104" s="132" t="s">
        <v>111</v>
      </c>
      <c r="FE104" s="132" t="s">
        <v>111</v>
      </c>
      <c r="FF104" s="132" t="s">
        <v>111</v>
      </c>
      <c r="FG104" s="132" t="s">
        <v>111</v>
      </c>
      <c r="FH104" s="132" t="s">
        <v>111</v>
      </c>
      <c r="FI104" s="136"/>
      <c r="FJ104" s="138" t="str">
        <f t="shared" si="216"/>
        <v>CUMPLE</v>
      </c>
      <c r="FK104" s="138" t="str">
        <f t="shared" si="217"/>
        <v>CUMPLE</v>
      </c>
      <c r="FL104" s="138" t="str">
        <f t="shared" si="218"/>
        <v>CUMPLE</v>
      </c>
      <c r="FM104" s="138" t="str">
        <f t="shared" si="219"/>
        <v>CUMPLE</v>
      </c>
      <c r="FN104" s="138" t="str">
        <f t="shared" si="220"/>
        <v>CUMPLE</v>
      </c>
      <c r="FO104" s="138" t="str">
        <f t="shared" si="221"/>
        <v>CUMPLE</v>
      </c>
      <c r="FP104" s="138" t="str">
        <f t="shared" si="222"/>
        <v>CUMPLE</v>
      </c>
      <c r="FQ104" s="138" t="str">
        <f t="shared" si="223"/>
        <v>NO CUMPLE</v>
      </c>
      <c r="FR104" s="138" t="str">
        <f t="shared" si="224"/>
        <v>CUMPLE</v>
      </c>
      <c r="FS104" s="138" t="str">
        <f t="shared" si="225"/>
        <v>CUMPLE</v>
      </c>
      <c r="FT104" s="138" t="str">
        <f t="shared" si="226"/>
        <v>CUMPLE</v>
      </c>
      <c r="FU104" s="138" t="str">
        <f t="shared" si="227"/>
        <v>CUMPLE</v>
      </c>
      <c r="FV104" s="138" t="str">
        <f t="shared" si="228"/>
        <v>NO CUMPLE</v>
      </c>
      <c r="FW104" s="138" t="str">
        <f t="shared" si="229"/>
        <v>CUMPLE</v>
      </c>
      <c r="FX104" s="138" t="str">
        <f t="shared" si="230"/>
        <v>CUMPLE</v>
      </c>
      <c r="FY104" s="138" t="str">
        <f t="shared" si="231"/>
        <v>CUMPLE</v>
      </c>
      <c r="FZ104" s="138" t="str">
        <f t="shared" si="232"/>
        <v>NO CUMPLE</v>
      </c>
      <c r="GA104" s="138" t="str">
        <f t="shared" si="233"/>
        <v>NO CUMPLE</v>
      </c>
      <c r="GB104" s="138" t="str">
        <f t="shared" si="234"/>
        <v>CUMPLE</v>
      </c>
      <c r="GC104" s="138" t="str">
        <f t="shared" si="235"/>
        <v>NO CUMPLE</v>
      </c>
      <c r="GD104" s="138" t="str">
        <f t="shared" si="236"/>
        <v>CUMPLE</v>
      </c>
      <c r="GE104" s="138" t="str">
        <f t="shared" si="237"/>
        <v>CUMPLE</v>
      </c>
      <c r="GF104" s="138" t="str">
        <f t="shared" si="238"/>
        <v>CUMPLE</v>
      </c>
      <c r="GG104" s="138" t="str">
        <f t="shared" si="239"/>
        <v>CUMPLE</v>
      </c>
      <c r="GH104" s="138" t="str">
        <f t="shared" si="240"/>
        <v>NO CUMPLE</v>
      </c>
      <c r="GI104" s="138" t="str">
        <f t="shared" si="241"/>
        <v>CUMPLE</v>
      </c>
      <c r="GJ104" s="138" t="str">
        <f t="shared" si="242"/>
        <v>CUMPLE</v>
      </c>
      <c r="GK104" s="138" t="str">
        <f t="shared" si="243"/>
        <v>NO CUMPLE</v>
      </c>
      <c r="GL104" s="138" t="str">
        <f t="shared" si="244"/>
        <v>CUMPLE</v>
      </c>
      <c r="GM104" s="138" t="str">
        <f t="shared" si="245"/>
        <v>NO CUMPLE</v>
      </c>
      <c r="GN104" s="138" t="str">
        <f t="shared" si="246"/>
        <v>CUMPLE</v>
      </c>
      <c r="GO104" s="138" t="str">
        <f t="shared" si="247"/>
        <v>CUMPLE</v>
      </c>
      <c r="GP104" s="138" t="str">
        <f t="shared" si="248"/>
        <v>CUMPLE</v>
      </c>
      <c r="GQ104" s="138" t="str">
        <f t="shared" si="249"/>
        <v>CUMPLE</v>
      </c>
      <c r="GR104" s="138" t="str">
        <f t="shared" si="250"/>
        <v>CUMPLE</v>
      </c>
      <c r="GS104" s="138" t="str">
        <f t="shared" si="251"/>
        <v>CUMPLE</v>
      </c>
      <c r="GT104" s="138" t="str">
        <f t="shared" si="252"/>
        <v>CUMPLE</v>
      </c>
      <c r="GU104" s="138" t="str">
        <f t="shared" si="253"/>
        <v>CUMPLE</v>
      </c>
      <c r="GV104" s="138" t="str">
        <f t="shared" si="254"/>
        <v>CUMPLE</v>
      </c>
      <c r="GW104" s="141"/>
      <c r="GX104" s="124" t="s">
        <v>369</v>
      </c>
      <c r="GY104" s="124" t="s">
        <v>369</v>
      </c>
      <c r="GZ104" s="124" t="s">
        <v>369</v>
      </c>
      <c r="HA104" s="124" t="s">
        <v>369</v>
      </c>
      <c r="HB104" s="124" t="s">
        <v>369</v>
      </c>
      <c r="HC104" s="124" t="s">
        <v>111</v>
      </c>
      <c r="HD104" s="124" t="s">
        <v>369</v>
      </c>
      <c r="HE104" s="124" t="s">
        <v>369</v>
      </c>
      <c r="HF104" s="124" t="s">
        <v>369</v>
      </c>
      <c r="HG104" s="124" t="s">
        <v>369</v>
      </c>
      <c r="HH104" s="124" t="s">
        <v>369</v>
      </c>
      <c r="HI104" s="124" t="s">
        <v>369</v>
      </c>
      <c r="HJ104" s="124" t="s">
        <v>369</v>
      </c>
      <c r="HK104" s="124" t="s">
        <v>369</v>
      </c>
      <c r="HL104" s="124" t="s">
        <v>369</v>
      </c>
      <c r="HM104" s="124" t="s">
        <v>369</v>
      </c>
      <c r="HN104" s="124" t="s">
        <v>369</v>
      </c>
      <c r="HO104" s="124" t="s">
        <v>369</v>
      </c>
      <c r="HP104" s="124" t="s">
        <v>369</v>
      </c>
      <c r="HQ104" s="124" t="s">
        <v>369</v>
      </c>
      <c r="HR104" s="124" t="s">
        <v>369</v>
      </c>
      <c r="HS104" s="124" t="s">
        <v>369</v>
      </c>
      <c r="HT104" s="124" t="s">
        <v>369</v>
      </c>
      <c r="HU104" s="124" t="s">
        <v>369</v>
      </c>
      <c r="HV104" s="124" t="s">
        <v>369</v>
      </c>
      <c r="HW104" s="124" t="s">
        <v>369</v>
      </c>
      <c r="HX104" s="124" t="s">
        <v>369</v>
      </c>
      <c r="HY104" s="124" t="s">
        <v>369</v>
      </c>
      <c r="HZ104" s="124" t="s">
        <v>369</v>
      </c>
      <c r="IA104" s="124" t="s">
        <v>369</v>
      </c>
      <c r="IB104" s="124" t="s">
        <v>369</v>
      </c>
      <c r="IC104" s="124" t="s">
        <v>369</v>
      </c>
      <c r="ID104" s="124" t="s">
        <v>369</v>
      </c>
      <c r="IE104" s="124" t="s">
        <v>369</v>
      </c>
      <c r="IF104" s="124" t="s">
        <v>369</v>
      </c>
      <c r="IG104" s="124" t="s">
        <v>369</v>
      </c>
      <c r="IH104" s="124" t="s">
        <v>369</v>
      </c>
      <c r="II104" s="124" t="s">
        <v>369</v>
      </c>
      <c r="IJ104" s="124" t="s">
        <v>111</v>
      </c>
      <c r="IK104" s="142"/>
      <c r="IL104" s="154" t="s">
        <v>369</v>
      </c>
      <c r="IM104" s="154" t="s">
        <v>369</v>
      </c>
      <c r="IN104" s="154" t="s">
        <v>369</v>
      </c>
      <c r="IO104" s="154" t="s">
        <v>369</v>
      </c>
      <c r="IP104" s="154" t="s">
        <v>369</v>
      </c>
      <c r="IQ104" s="159" t="s">
        <v>111</v>
      </c>
      <c r="IR104" s="154" t="s">
        <v>369</v>
      </c>
      <c r="IS104" s="154" t="s">
        <v>369</v>
      </c>
      <c r="IT104" s="154" t="s">
        <v>369</v>
      </c>
      <c r="IU104" s="154" t="s">
        <v>369</v>
      </c>
      <c r="IV104" s="154" t="s">
        <v>369</v>
      </c>
      <c r="IW104" s="154" t="s">
        <v>369</v>
      </c>
      <c r="IX104" s="154" t="s">
        <v>369</v>
      </c>
      <c r="IY104" s="154" t="s">
        <v>369</v>
      </c>
      <c r="IZ104" s="154" t="s">
        <v>369</v>
      </c>
      <c r="JA104" s="154" t="s">
        <v>369</v>
      </c>
      <c r="JB104" s="154" t="s">
        <v>369</v>
      </c>
      <c r="JC104" s="154" t="s">
        <v>369</v>
      </c>
      <c r="JD104" s="154" t="s">
        <v>369</v>
      </c>
      <c r="JE104" s="154" t="s">
        <v>369</v>
      </c>
      <c r="JF104" s="154" t="s">
        <v>369</v>
      </c>
      <c r="JG104" s="154" t="s">
        <v>369</v>
      </c>
      <c r="JH104" s="154" t="s">
        <v>369</v>
      </c>
      <c r="JI104" s="154" t="s">
        <v>369</v>
      </c>
      <c r="JJ104" s="154" t="s">
        <v>369</v>
      </c>
      <c r="JK104" s="154" t="s">
        <v>369</v>
      </c>
      <c r="JL104" s="154" t="s">
        <v>369</v>
      </c>
      <c r="JM104" s="154" t="s">
        <v>369</v>
      </c>
      <c r="JN104" s="154" t="s">
        <v>369</v>
      </c>
      <c r="JO104" s="154" t="s">
        <v>369</v>
      </c>
      <c r="JP104" s="154" t="s">
        <v>369</v>
      </c>
      <c r="JQ104" s="154" t="s">
        <v>369</v>
      </c>
      <c r="JR104" s="154" t="s">
        <v>369</v>
      </c>
      <c r="JS104" s="154" t="s">
        <v>369</v>
      </c>
      <c r="JT104" s="154" t="s">
        <v>369</v>
      </c>
      <c r="JU104" s="154" t="s">
        <v>369</v>
      </c>
      <c r="JV104" s="154" t="s">
        <v>369</v>
      </c>
      <c r="JW104" s="154" t="s">
        <v>369</v>
      </c>
      <c r="JX104" s="154" t="s">
        <v>115</v>
      </c>
      <c r="JY104" s="141"/>
      <c r="JZ104" s="166" t="str">
        <f t="shared" si="255"/>
        <v/>
      </c>
      <c r="KA104" s="166" t="str">
        <f t="shared" si="256"/>
        <v/>
      </c>
      <c r="KB104" s="166" t="str">
        <f t="shared" si="257"/>
        <v/>
      </c>
      <c r="KC104" s="166" t="str">
        <f t="shared" si="258"/>
        <v/>
      </c>
      <c r="KD104" s="166" t="str">
        <f t="shared" si="259"/>
        <v/>
      </c>
      <c r="KE104" s="166">
        <f t="shared" si="260"/>
        <v>2439500</v>
      </c>
      <c r="KF104" s="166" t="str">
        <f t="shared" si="261"/>
        <v/>
      </c>
      <c r="KG104" s="166" t="str">
        <f t="shared" si="262"/>
        <v/>
      </c>
      <c r="KH104" s="166" t="str">
        <f t="shared" si="263"/>
        <v/>
      </c>
      <c r="KI104" s="166" t="str">
        <f t="shared" si="264"/>
        <v/>
      </c>
      <c r="KJ104" s="166" t="str">
        <f t="shared" si="265"/>
        <v/>
      </c>
      <c r="KK104" s="166" t="str">
        <f t="shared" si="266"/>
        <v/>
      </c>
      <c r="KL104" s="166" t="str">
        <f t="shared" si="267"/>
        <v/>
      </c>
      <c r="KM104" s="166" t="str">
        <f t="shared" si="268"/>
        <v/>
      </c>
      <c r="KN104" s="166" t="str">
        <f t="shared" si="269"/>
        <v/>
      </c>
      <c r="KO104" s="166" t="str">
        <f t="shared" si="270"/>
        <v/>
      </c>
      <c r="KP104" s="166" t="str">
        <f t="shared" si="271"/>
        <v/>
      </c>
      <c r="KQ104" s="166" t="str">
        <f t="shared" si="272"/>
        <v/>
      </c>
      <c r="KR104" s="166" t="str">
        <f t="shared" si="273"/>
        <v/>
      </c>
      <c r="KS104" s="166" t="str">
        <f t="shared" si="274"/>
        <v/>
      </c>
      <c r="KT104" s="166" t="str">
        <f t="shared" si="275"/>
        <v/>
      </c>
      <c r="KU104" s="166" t="str">
        <f t="shared" si="276"/>
        <v/>
      </c>
      <c r="KV104" s="166" t="str">
        <f t="shared" si="277"/>
        <v/>
      </c>
      <c r="KW104" s="166" t="str">
        <f t="shared" si="278"/>
        <v/>
      </c>
      <c r="KX104" s="166" t="str">
        <f t="shared" si="279"/>
        <v/>
      </c>
      <c r="KY104" s="166" t="str">
        <f t="shared" si="280"/>
        <v/>
      </c>
      <c r="KZ104" s="166" t="str">
        <f t="shared" si="281"/>
        <v/>
      </c>
      <c r="LA104" s="166" t="str">
        <f t="shared" si="282"/>
        <v/>
      </c>
      <c r="LB104" s="166" t="str">
        <f t="shared" si="283"/>
        <v/>
      </c>
      <c r="LC104" s="166" t="str">
        <f t="shared" si="284"/>
        <v/>
      </c>
      <c r="LD104" s="166" t="str">
        <f t="shared" si="285"/>
        <v/>
      </c>
      <c r="LE104" s="166" t="str">
        <f t="shared" si="286"/>
        <v/>
      </c>
      <c r="LF104" s="166" t="str">
        <f t="shared" si="287"/>
        <v/>
      </c>
      <c r="LG104" s="166" t="str">
        <f t="shared" si="288"/>
        <v/>
      </c>
      <c r="LH104" s="166" t="str">
        <f t="shared" si="289"/>
        <v/>
      </c>
      <c r="LI104" s="166" t="str">
        <f t="shared" si="290"/>
        <v/>
      </c>
      <c r="LJ104" s="166" t="str">
        <f t="shared" si="291"/>
        <v/>
      </c>
      <c r="LK104" s="166" t="str">
        <f t="shared" si="292"/>
        <v/>
      </c>
      <c r="LL104" s="166" t="str">
        <f t="shared" si="293"/>
        <v/>
      </c>
      <c r="LM104" s="168">
        <f t="shared" si="294"/>
        <v>2439500</v>
      </c>
      <c r="LN104" s="115"/>
      <c r="LO104" s="115"/>
      <c r="LP104" s="115"/>
      <c r="LQ104" s="115"/>
      <c r="LR104" s="115"/>
      <c r="LS104" s="115">
        <v>61</v>
      </c>
      <c r="LT104" s="115"/>
      <c r="LU104" s="115"/>
      <c r="LV104" s="115"/>
      <c r="LW104" s="115"/>
      <c r="LX104" s="115"/>
      <c r="LY104" s="115"/>
      <c r="LZ104" s="115"/>
      <c r="MA104" s="115"/>
      <c r="MB104" s="115"/>
      <c r="MC104" s="115"/>
      <c r="MD104" s="115"/>
      <c r="ME104" s="115"/>
      <c r="MF104" s="115"/>
      <c r="MG104" s="115"/>
      <c r="MH104" s="115"/>
      <c r="MI104" s="115"/>
      <c r="MJ104" s="115"/>
      <c r="MK104" s="115"/>
      <c r="ML104" s="115"/>
      <c r="MM104" s="115"/>
      <c r="MN104" s="115"/>
      <c r="MO104" s="115"/>
      <c r="MP104" s="115"/>
      <c r="MQ104" s="115"/>
      <c r="MR104" s="115"/>
      <c r="MS104" s="115"/>
      <c r="MT104" s="115"/>
      <c r="MU104" s="115"/>
      <c r="MV104" s="115"/>
      <c r="MW104" s="115"/>
      <c r="MX104" s="115"/>
      <c r="MY104" s="115"/>
      <c r="MZ104" s="115">
        <v>61</v>
      </c>
      <c r="NA104" s="142"/>
      <c r="NB104" s="115">
        <f t="shared" si="295"/>
        <v>0</v>
      </c>
      <c r="NC104" s="115">
        <f t="shared" si="296"/>
        <v>0</v>
      </c>
      <c r="ND104" s="115">
        <f t="shared" si="297"/>
        <v>0</v>
      </c>
      <c r="NE104" s="115">
        <f t="shared" si="298"/>
        <v>0</v>
      </c>
      <c r="NF104" s="115">
        <f t="shared" si="299"/>
        <v>0</v>
      </c>
      <c r="NG104" s="115">
        <f t="shared" si="300"/>
        <v>55</v>
      </c>
      <c r="NH104" s="115">
        <f t="shared" si="301"/>
        <v>0</v>
      </c>
      <c r="NI104" s="115">
        <f t="shared" si="302"/>
        <v>0</v>
      </c>
      <c r="NJ104" s="115">
        <f t="shared" si="303"/>
        <v>0</v>
      </c>
      <c r="NK104" s="115">
        <f t="shared" si="304"/>
        <v>0</v>
      </c>
      <c r="NL104" s="115">
        <f t="shared" si="305"/>
        <v>0</v>
      </c>
      <c r="NM104" s="115">
        <f t="shared" si="306"/>
        <v>0</v>
      </c>
      <c r="NN104" s="115">
        <f t="shared" si="307"/>
        <v>0</v>
      </c>
      <c r="NO104" s="115">
        <f t="shared" si="308"/>
        <v>0</v>
      </c>
      <c r="NP104" s="115">
        <f t="shared" si="309"/>
        <v>0</v>
      </c>
      <c r="NQ104" s="115">
        <f t="shared" si="310"/>
        <v>0</v>
      </c>
      <c r="NR104" s="115">
        <f t="shared" si="311"/>
        <v>0</v>
      </c>
      <c r="NS104" s="115">
        <f t="shared" si="312"/>
        <v>0</v>
      </c>
      <c r="NT104" s="115">
        <f t="shared" si="313"/>
        <v>0</v>
      </c>
      <c r="NU104" s="115">
        <f t="shared" si="314"/>
        <v>0</v>
      </c>
      <c r="NV104" s="115">
        <f t="shared" si="315"/>
        <v>0</v>
      </c>
      <c r="NW104" s="115">
        <f t="shared" si="316"/>
        <v>0</v>
      </c>
      <c r="NX104" s="115">
        <f t="shared" si="317"/>
        <v>0</v>
      </c>
      <c r="NY104" s="115">
        <f t="shared" si="318"/>
        <v>0</v>
      </c>
      <c r="NZ104" s="115">
        <f t="shared" si="319"/>
        <v>0</v>
      </c>
      <c r="OA104" s="115">
        <f t="shared" si="320"/>
        <v>0</v>
      </c>
      <c r="OB104" s="115">
        <f t="shared" si="321"/>
        <v>0</v>
      </c>
      <c r="OC104" s="115">
        <f t="shared" si="322"/>
        <v>0</v>
      </c>
      <c r="OD104" s="115">
        <f t="shared" si="323"/>
        <v>0</v>
      </c>
      <c r="OE104" s="115">
        <f t="shared" si="324"/>
        <v>0</v>
      </c>
      <c r="OF104" s="115">
        <f t="shared" si="325"/>
        <v>0</v>
      </c>
      <c r="OG104" s="115">
        <f t="shared" si="326"/>
        <v>0</v>
      </c>
      <c r="OH104" s="115">
        <f t="shared" si="327"/>
        <v>0</v>
      </c>
      <c r="OI104" s="115">
        <f t="shared" si="328"/>
        <v>0</v>
      </c>
      <c r="OJ104" s="115">
        <f t="shared" si="329"/>
        <v>0</v>
      </c>
      <c r="OK104" s="115">
        <f t="shared" si="330"/>
        <v>0</v>
      </c>
      <c r="OL104" s="115">
        <f t="shared" si="331"/>
        <v>0</v>
      </c>
      <c r="OM104" s="115">
        <f t="shared" si="332"/>
        <v>0</v>
      </c>
      <c r="ON104" s="115">
        <f t="shared" si="333"/>
        <v>55</v>
      </c>
      <c r="OO104" s="142"/>
      <c r="OP104" s="170" t="str">
        <f t="shared" si="334"/>
        <v/>
      </c>
      <c r="OQ104" s="170" t="str">
        <f t="shared" si="335"/>
        <v/>
      </c>
      <c r="OR104" s="170" t="str">
        <f t="shared" si="336"/>
        <v/>
      </c>
      <c r="OS104" s="170" t="str">
        <f t="shared" si="337"/>
        <v/>
      </c>
      <c r="OT104" s="170" t="str">
        <f t="shared" si="338"/>
        <v/>
      </c>
      <c r="OU104" s="170">
        <f t="shared" si="339"/>
        <v>45</v>
      </c>
      <c r="OV104" s="170" t="str">
        <f t="shared" si="340"/>
        <v/>
      </c>
      <c r="OW104" s="170" t="str">
        <f t="shared" si="341"/>
        <v/>
      </c>
      <c r="OX104" s="170" t="str">
        <f t="shared" si="342"/>
        <v/>
      </c>
      <c r="OY104" s="170" t="str">
        <f t="shared" si="343"/>
        <v/>
      </c>
      <c r="OZ104" s="170" t="str">
        <f t="shared" si="344"/>
        <v/>
      </c>
      <c r="PA104" s="170" t="str">
        <f t="shared" si="345"/>
        <v/>
      </c>
      <c r="PB104" s="170" t="str">
        <f t="shared" si="346"/>
        <v/>
      </c>
      <c r="PC104" s="170" t="str">
        <f t="shared" si="347"/>
        <v/>
      </c>
      <c r="PD104" s="170" t="str">
        <f t="shared" si="348"/>
        <v/>
      </c>
      <c r="PE104" s="170" t="str">
        <f t="shared" si="349"/>
        <v/>
      </c>
      <c r="PF104" s="170" t="str">
        <f t="shared" si="350"/>
        <v/>
      </c>
      <c r="PG104" s="170" t="str">
        <f t="shared" si="351"/>
        <v/>
      </c>
      <c r="PH104" s="170" t="str">
        <f t="shared" si="352"/>
        <v/>
      </c>
      <c r="PI104" s="170" t="str">
        <f t="shared" si="353"/>
        <v/>
      </c>
      <c r="PJ104" s="170" t="str">
        <f t="shared" si="354"/>
        <v/>
      </c>
      <c r="PK104" s="170" t="str">
        <f t="shared" si="355"/>
        <v/>
      </c>
      <c r="PL104" s="170" t="str">
        <f t="shared" si="356"/>
        <v/>
      </c>
      <c r="PM104" s="170" t="str">
        <f t="shared" si="357"/>
        <v/>
      </c>
      <c r="PN104" s="170" t="str">
        <f t="shared" si="358"/>
        <v/>
      </c>
      <c r="PO104" s="170" t="str">
        <f t="shared" si="359"/>
        <v/>
      </c>
      <c r="PP104" s="170" t="str">
        <f t="shared" si="360"/>
        <v/>
      </c>
      <c r="PQ104" s="170" t="str">
        <f t="shared" si="361"/>
        <v/>
      </c>
      <c r="PR104" s="170" t="str">
        <f t="shared" si="362"/>
        <v/>
      </c>
      <c r="PS104" s="170" t="str">
        <f t="shared" si="363"/>
        <v/>
      </c>
      <c r="PT104" s="170" t="str">
        <f t="shared" si="364"/>
        <v/>
      </c>
      <c r="PU104" s="170" t="str">
        <f t="shared" si="365"/>
        <v/>
      </c>
      <c r="PV104" s="170" t="str">
        <f t="shared" si="366"/>
        <v/>
      </c>
      <c r="PW104" s="170" t="str">
        <f t="shared" si="367"/>
        <v/>
      </c>
      <c r="PX104" s="170" t="str">
        <f t="shared" si="368"/>
        <v/>
      </c>
      <c r="PY104" s="170" t="str">
        <f t="shared" si="369"/>
        <v/>
      </c>
      <c r="PZ104" s="170" t="str">
        <f t="shared" si="370"/>
        <v/>
      </c>
      <c r="QA104" s="170" t="str">
        <f t="shared" si="371"/>
        <v/>
      </c>
      <c r="QB104" s="170" t="str">
        <f t="shared" si="372"/>
        <v/>
      </c>
      <c r="QC104" s="172"/>
      <c r="QD104" s="171" t="str">
        <f t="shared" si="373"/>
        <v/>
      </c>
      <c r="QE104" s="172" t="str">
        <f t="shared" si="374"/>
        <v/>
      </c>
      <c r="QF104" s="172" t="str">
        <f t="shared" si="375"/>
        <v/>
      </c>
      <c r="QG104" s="172" t="str">
        <f t="shared" si="376"/>
        <v/>
      </c>
      <c r="QH104" s="172" t="str">
        <f t="shared" si="377"/>
        <v/>
      </c>
      <c r="QI104" s="172">
        <f t="shared" si="378"/>
        <v>100</v>
      </c>
      <c r="QJ104" s="172" t="str">
        <f t="shared" si="379"/>
        <v/>
      </c>
      <c r="QK104" s="172" t="str">
        <f t="shared" si="380"/>
        <v/>
      </c>
      <c r="QL104" s="172" t="str">
        <f t="shared" si="381"/>
        <v/>
      </c>
      <c r="QM104" s="172" t="str">
        <f t="shared" si="382"/>
        <v/>
      </c>
      <c r="QN104" s="172" t="str">
        <f t="shared" si="383"/>
        <v/>
      </c>
      <c r="QO104" s="172" t="str">
        <f t="shared" si="384"/>
        <v/>
      </c>
      <c r="QP104" s="172" t="str">
        <f t="shared" si="385"/>
        <v/>
      </c>
      <c r="QQ104" s="172" t="str">
        <f t="shared" si="386"/>
        <v/>
      </c>
      <c r="QR104" s="172" t="str">
        <f t="shared" si="387"/>
        <v/>
      </c>
      <c r="QS104" s="172" t="str">
        <f t="shared" si="388"/>
        <v/>
      </c>
      <c r="QT104" s="172" t="str">
        <f t="shared" si="389"/>
        <v/>
      </c>
      <c r="QU104" s="172" t="str">
        <f t="shared" si="390"/>
        <v/>
      </c>
      <c r="QV104" s="172" t="str">
        <f t="shared" si="391"/>
        <v/>
      </c>
      <c r="QW104" s="172" t="str">
        <f t="shared" si="392"/>
        <v/>
      </c>
      <c r="QX104" s="172" t="str">
        <f t="shared" si="393"/>
        <v/>
      </c>
      <c r="QY104" s="172" t="str">
        <f t="shared" si="394"/>
        <v/>
      </c>
      <c r="QZ104" s="172" t="str">
        <f t="shared" si="395"/>
        <v/>
      </c>
      <c r="RA104" s="172" t="str">
        <f t="shared" si="396"/>
        <v/>
      </c>
      <c r="RB104" s="172" t="str">
        <f t="shared" si="397"/>
        <v/>
      </c>
      <c r="RC104" s="172" t="str">
        <f t="shared" si="398"/>
        <v/>
      </c>
      <c r="RD104" s="172" t="str">
        <f t="shared" si="399"/>
        <v/>
      </c>
      <c r="RE104" s="172" t="str">
        <f t="shared" si="400"/>
        <v/>
      </c>
      <c r="RF104" s="172" t="str">
        <f t="shared" si="401"/>
        <v/>
      </c>
      <c r="RG104" s="172" t="str">
        <f t="shared" si="402"/>
        <v/>
      </c>
      <c r="RH104" s="172" t="str">
        <f t="shared" si="403"/>
        <v/>
      </c>
      <c r="RI104" s="172" t="str">
        <f t="shared" si="404"/>
        <v/>
      </c>
      <c r="RJ104" s="172" t="str">
        <f t="shared" si="405"/>
        <v/>
      </c>
      <c r="RK104" s="172" t="str">
        <f t="shared" si="406"/>
        <v/>
      </c>
      <c r="RL104" s="172" t="str">
        <f t="shared" si="407"/>
        <v/>
      </c>
      <c r="RM104" s="172" t="str">
        <f t="shared" si="408"/>
        <v/>
      </c>
      <c r="RN104" s="172" t="str">
        <f t="shared" si="409"/>
        <v/>
      </c>
      <c r="RO104" s="172" t="str">
        <f t="shared" si="410"/>
        <v/>
      </c>
      <c r="RP104" s="172" t="str">
        <f t="shared" si="411"/>
        <v/>
      </c>
      <c r="RQ104" s="173">
        <f t="shared" si="412"/>
        <v>100</v>
      </c>
      <c r="RR104" s="21" t="str">
        <f t="shared" si="413"/>
        <v>ARISMA SA</v>
      </c>
      <c r="RS104" s="21" t="str">
        <f t="shared" si="414"/>
        <v/>
      </c>
      <c r="RT104" s="21" t="str">
        <f t="shared" si="415"/>
        <v/>
      </c>
      <c r="RU104" s="21" t="str">
        <f t="shared" si="416"/>
        <v/>
      </c>
      <c r="RV104" s="21" t="str">
        <f t="shared" si="417"/>
        <v/>
      </c>
      <c r="RW104" s="21" t="str">
        <f t="shared" si="418"/>
        <v/>
      </c>
      <c r="RX104" s="174" t="str">
        <f t="shared" si="419"/>
        <v>ARISMA SA</v>
      </c>
      <c r="RY104" s="175">
        <f t="shared" si="420"/>
        <v>2439500</v>
      </c>
      <c r="RZ104" s="175" t="str">
        <f t="shared" si="421"/>
        <v/>
      </c>
      <c r="SA104" s="175" t="str">
        <f t="shared" si="422"/>
        <v/>
      </c>
      <c r="SB104" s="175" t="str">
        <f t="shared" si="423"/>
        <v/>
      </c>
      <c r="SC104" s="175" t="str">
        <f t="shared" si="424"/>
        <v/>
      </c>
      <c r="SD104" s="175" t="str">
        <f t="shared" si="425"/>
        <v/>
      </c>
      <c r="SE104" s="175">
        <f t="shared" si="426"/>
        <v>2439500</v>
      </c>
      <c r="SF104" s="176"/>
    </row>
    <row r="105" spans="1:500" ht="14.25" hidden="1">
      <c r="A105" s="75">
        <v>95</v>
      </c>
      <c r="B105" s="83" t="s">
        <v>227</v>
      </c>
      <c r="C105" s="98" t="s">
        <v>288</v>
      </c>
      <c r="D105" s="84" t="s">
        <v>229</v>
      </c>
      <c r="E105" s="76" t="s">
        <v>292</v>
      </c>
      <c r="F105" s="90">
        <v>2</v>
      </c>
      <c r="G105" s="106">
        <v>1380400</v>
      </c>
      <c r="H105" s="109" t="s">
        <v>369</v>
      </c>
      <c r="I105" s="109" t="s">
        <v>369</v>
      </c>
      <c r="J105" s="109" t="s">
        <v>369</v>
      </c>
      <c r="K105" s="109" t="s">
        <v>369</v>
      </c>
      <c r="L105" s="109" t="s">
        <v>369</v>
      </c>
      <c r="M105" s="110">
        <v>2380000</v>
      </c>
      <c r="N105" s="110">
        <v>1342565.1400000001</v>
      </c>
      <c r="O105" s="109" t="s">
        <v>369</v>
      </c>
      <c r="P105" s="109" t="s">
        <v>369</v>
      </c>
      <c r="Q105" s="109" t="s">
        <v>369</v>
      </c>
      <c r="R105" s="109" t="s">
        <v>369</v>
      </c>
      <c r="S105" s="109" t="s">
        <v>369</v>
      </c>
      <c r="T105" s="109" t="s">
        <v>369</v>
      </c>
      <c r="U105" s="109" t="s">
        <v>369</v>
      </c>
      <c r="V105" s="109" t="s">
        <v>369</v>
      </c>
      <c r="W105" s="109" t="s">
        <v>369</v>
      </c>
      <c r="X105" s="109" t="s">
        <v>369</v>
      </c>
      <c r="Y105" s="109" t="s">
        <v>369</v>
      </c>
      <c r="Z105" s="109" t="s">
        <v>369</v>
      </c>
      <c r="AA105" s="109" t="s">
        <v>369</v>
      </c>
      <c r="AB105" s="109" t="s">
        <v>369</v>
      </c>
      <c r="AC105" s="109" t="s">
        <v>369</v>
      </c>
      <c r="AD105" s="109" t="s">
        <v>369</v>
      </c>
      <c r="AE105" s="109" t="s">
        <v>369</v>
      </c>
      <c r="AF105" s="109" t="s">
        <v>369</v>
      </c>
      <c r="AG105" s="109" t="s">
        <v>369</v>
      </c>
      <c r="AH105" s="109" t="s">
        <v>369</v>
      </c>
      <c r="AI105" s="109" t="s">
        <v>369</v>
      </c>
      <c r="AJ105" s="109" t="s">
        <v>369</v>
      </c>
      <c r="AK105" s="109" t="s">
        <v>369</v>
      </c>
      <c r="AL105" s="109" t="s">
        <v>369</v>
      </c>
      <c r="AM105" s="109" t="s">
        <v>369</v>
      </c>
      <c r="AN105" s="109" t="s">
        <v>369</v>
      </c>
      <c r="AO105" s="109" t="s">
        <v>369</v>
      </c>
      <c r="AP105" s="109" t="s">
        <v>369</v>
      </c>
      <c r="AQ105" s="109" t="s">
        <v>369</v>
      </c>
      <c r="AR105" s="109" t="s">
        <v>369</v>
      </c>
      <c r="AS105" s="109" t="s">
        <v>369</v>
      </c>
      <c r="AT105" s="109" t="s">
        <v>369</v>
      </c>
      <c r="AU105" s="144"/>
      <c r="AV105" s="130" t="s">
        <v>111</v>
      </c>
      <c r="AW105" s="130" t="s">
        <v>111</v>
      </c>
      <c r="AX105" s="130" t="s">
        <v>111</v>
      </c>
      <c r="AY105" s="130" t="s">
        <v>111</v>
      </c>
      <c r="AZ105" s="130" t="s">
        <v>111</v>
      </c>
      <c r="BA105" s="130" t="s">
        <v>111</v>
      </c>
      <c r="BB105" s="130" t="s">
        <v>111</v>
      </c>
      <c r="BC105" s="130" t="s">
        <v>115</v>
      </c>
      <c r="BD105" s="130" t="s">
        <v>111</v>
      </c>
      <c r="BE105" s="130" t="s">
        <v>111</v>
      </c>
      <c r="BF105" s="130" t="s">
        <v>111</v>
      </c>
      <c r="BG105" s="130" t="s">
        <v>111</v>
      </c>
      <c r="BH105" s="130" t="s">
        <v>115</v>
      </c>
      <c r="BI105" s="130" t="s">
        <v>111</v>
      </c>
      <c r="BJ105" s="130" t="s">
        <v>111</v>
      </c>
      <c r="BK105" s="130" t="s">
        <v>111</v>
      </c>
      <c r="BL105" s="130" t="s">
        <v>115</v>
      </c>
      <c r="BM105" s="130" t="s">
        <v>115</v>
      </c>
      <c r="BN105" s="130" t="s">
        <v>111</v>
      </c>
      <c r="BO105" s="130" t="s">
        <v>115</v>
      </c>
      <c r="BP105" s="130" t="s">
        <v>111</v>
      </c>
      <c r="BQ105" s="130" t="s">
        <v>111</v>
      </c>
      <c r="BR105" s="130" t="s">
        <v>111</v>
      </c>
      <c r="BS105" s="130" t="s">
        <v>111</v>
      </c>
      <c r="BT105" s="130" t="s">
        <v>111</v>
      </c>
      <c r="BU105" s="130" t="s">
        <v>111</v>
      </c>
      <c r="BV105" s="130" t="s">
        <v>111</v>
      </c>
      <c r="BW105" s="130" t="s">
        <v>111</v>
      </c>
      <c r="BX105" s="130" t="s">
        <v>111</v>
      </c>
      <c r="BY105" s="130" t="s">
        <v>115</v>
      </c>
      <c r="BZ105" s="130" t="s">
        <v>111</v>
      </c>
      <c r="CA105" s="130" t="s">
        <v>111</v>
      </c>
      <c r="CB105" s="130" t="s">
        <v>111</v>
      </c>
      <c r="CC105" s="130" t="s">
        <v>111</v>
      </c>
      <c r="CD105" s="130" t="s">
        <v>111</v>
      </c>
      <c r="CE105" s="130" t="s">
        <v>111</v>
      </c>
      <c r="CF105" s="130" t="s">
        <v>111</v>
      </c>
      <c r="CG105" s="130" t="s">
        <v>111</v>
      </c>
      <c r="CH105" s="130" t="s">
        <v>111</v>
      </c>
      <c r="CI105" s="131" t="s">
        <v>111</v>
      </c>
      <c r="CJ105" s="131" t="s">
        <v>111</v>
      </c>
      <c r="CK105" s="131" t="s">
        <v>111</v>
      </c>
      <c r="CL105" s="131" t="s">
        <v>111</v>
      </c>
      <c r="CM105" s="131" t="s">
        <v>111</v>
      </c>
      <c r="CN105" s="131" t="s">
        <v>111</v>
      </c>
      <c r="CO105" s="131" t="s">
        <v>111</v>
      </c>
      <c r="CP105" s="131" t="s">
        <v>111</v>
      </c>
      <c r="CQ105" s="131" t="s">
        <v>111</v>
      </c>
      <c r="CR105" s="131" t="s">
        <v>111</v>
      </c>
      <c r="CS105" s="131" t="s">
        <v>111</v>
      </c>
      <c r="CT105" s="131" t="s">
        <v>111</v>
      </c>
      <c r="CU105" s="131" t="s">
        <v>115</v>
      </c>
      <c r="CV105" s="131" t="s">
        <v>111</v>
      </c>
      <c r="CW105" s="131" t="s">
        <v>111</v>
      </c>
      <c r="CX105" s="131" t="s">
        <v>111</v>
      </c>
      <c r="CY105" s="131" t="s">
        <v>111</v>
      </c>
      <c r="CZ105" s="131" t="s">
        <v>111</v>
      </c>
      <c r="DA105" s="131" t="s">
        <v>111</v>
      </c>
      <c r="DB105" s="131" t="s">
        <v>111</v>
      </c>
      <c r="DC105" s="131" t="s">
        <v>111</v>
      </c>
      <c r="DD105" s="131" t="s">
        <v>111</v>
      </c>
      <c r="DE105" s="131" t="s">
        <v>111</v>
      </c>
      <c r="DF105" s="131" t="s">
        <v>111</v>
      </c>
      <c r="DG105" s="131" t="s">
        <v>115</v>
      </c>
      <c r="DH105" s="131" t="s">
        <v>111</v>
      </c>
      <c r="DI105" s="131" t="s">
        <v>111</v>
      </c>
      <c r="DJ105" s="131" t="s">
        <v>115</v>
      </c>
      <c r="DK105" s="131" t="s">
        <v>111</v>
      </c>
      <c r="DL105" s="131" t="s">
        <v>111</v>
      </c>
      <c r="DM105" s="131" t="s">
        <v>111</v>
      </c>
      <c r="DN105" s="131" t="s">
        <v>111</v>
      </c>
      <c r="DO105" s="131" t="s">
        <v>111</v>
      </c>
      <c r="DP105" s="131" t="s">
        <v>111</v>
      </c>
      <c r="DQ105" s="131" t="s">
        <v>111</v>
      </c>
      <c r="DR105" s="131" t="s">
        <v>111</v>
      </c>
      <c r="DS105" s="131" t="s">
        <v>111</v>
      </c>
      <c r="DT105" s="131" t="s">
        <v>111</v>
      </c>
      <c r="DU105" s="131" t="s">
        <v>111</v>
      </c>
      <c r="DV105" s="132" t="s">
        <v>111</v>
      </c>
      <c r="DW105" s="132" t="s">
        <v>111</v>
      </c>
      <c r="DX105" s="132" t="s">
        <v>111</v>
      </c>
      <c r="DY105" s="132" t="s">
        <v>111</v>
      </c>
      <c r="DZ105" s="132" t="s">
        <v>111</v>
      </c>
      <c r="EA105" s="132" t="s">
        <v>111</v>
      </c>
      <c r="EB105" s="132" t="s">
        <v>111</v>
      </c>
      <c r="EC105" s="132" t="s">
        <v>111</v>
      </c>
      <c r="ED105" s="132" t="s">
        <v>111</v>
      </c>
      <c r="EE105" s="132" t="s">
        <v>111</v>
      </c>
      <c r="EF105" s="132" t="s">
        <v>111</v>
      </c>
      <c r="EG105" s="132" t="s">
        <v>111</v>
      </c>
      <c r="EH105" s="132" t="s">
        <v>111</v>
      </c>
      <c r="EI105" s="132" t="s">
        <v>111</v>
      </c>
      <c r="EJ105" s="132" t="s">
        <v>111</v>
      </c>
      <c r="EK105" s="132" t="s">
        <v>111</v>
      </c>
      <c r="EL105" s="132" t="s">
        <v>111</v>
      </c>
      <c r="EM105" s="132" t="s">
        <v>111</v>
      </c>
      <c r="EN105" s="132" t="s">
        <v>111</v>
      </c>
      <c r="EO105" s="132" t="s">
        <v>111</v>
      </c>
      <c r="EP105" s="132" t="s">
        <v>111</v>
      </c>
      <c r="EQ105" s="132" t="s">
        <v>111</v>
      </c>
      <c r="ER105" s="132" t="s">
        <v>111</v>
      </c>
      <c r="ES105" s="132" t="s">
        <v>111</v>
      </c>
      <c r="ET105" s="132" t="s">
        <v>115</v>
      </c>
      <c r="EU105" s="132" t="s">
        <v>111</v>
      </c>
      <c r="EV105" s="132" t="s">
        <v>111</v>
      </c>
      <c r="EW105" s="132" t="s">
        <v>111</v>
      </c>
      <c r="EX105" s="132" t="s">
        <v>111</v>
      </c>
      <c r="EY105" s="132" t="s">
        <v>115</v>
      </c>
      <c r="EZ105" s="132" t="s">
        <v>111</v>
      </c>
      <c r="FA105" s="132" t="s">
        <v>111</v>
      </c>
      <c r="FB105" s="132" t="s">
        <v>111</v>
      </c>
      <c r="FC105" s="132" t="s">
        <v>111</v>
      </c>
      <c r="FD105" s="132" t="s">
        <v>111</v>
      </c>
      <c r="FE105" s="132" t="s">
        <v>111</v>
      </c>
      <c r="FF105" s="132" t="s">
        <v>111</v>
      </c>
      <c r="FG105" s="132" t="s">
        <v>111</v>
      </c>
      <c r="FH105" s="132" t="s">
        <v>111</v>
      </c>
      <c r="FI105" s="136"/>
      <c r="FJ105" s="138" t="str">
        <f t="shared" si="216"/>
        <v>CUMPLE</v>
      </c>
      <c r="FK105" s="138" t="str">
        <f t="shared" si="217"/>
        <v>CUMPLE</v>
      </c>
      <c r="FL105" s="138" t="str">
        <f t="shared" si="218"/>
        <v>CUMPLE</v>
      </c>
      <c r="FM105" s="138" t="str">
        <f t="shared" si="219"/>
        <v>CUMPLE</v>
      </c>
      <c r="FN105" s="138" t="str">
        <f t="shared" si="220"/>
        <v>CUMPLE</v>
      </c>
      <c r="FO105" s="138" t="str">
        <f t="shared" si="221"/>
        <v>CUMPLE</v>
      </c>
      <c r="FP105" s="138" t="str">
        <f t="shared" si="222"/>
        <v>CUMPLE</v>
      </c>
      <c r="FQ105" s="138" t="str">
        <f t="shared" si="223"/>
        <v>NO CUMPLE</v>
      </c>
      <c r="FR105" s="138" t="str">
        <f t="shared" si="224"/>
        <v>CUMPLE</v>
      </c>
      <c r="FS105" s="138" t="str">
        <f t="shared" si="225"/>
        <v>CUMPLE</v>
      </c>
      <c r="FT105" s="138" t="str">
        <f t="shared" si="226"/>
        <v>CUMPLE</v>
      </c>
      <c r="FU105" s="138" t="str">
        <f t="shared" si="227"/>
        <v>CUMPLE</v>
      </c>
      <c r="FV105" s="138" t="str">
        <f t="shared" si="228"/>
        <v>NO CUMPLE</v>
      </c>
      <c r="FW105" s="138" t="str">
        <f t="shared" si="229"/>
        <v>CUMPLE</v>
      </c>
      <c r="FX105" s="138" t="str">
        <f t="shared" si="230"/>
        <v>CUMPLE</v>
      </c>
      <c r="FY105" s="138" t="str">
        <f t="shared" si="231"/>
        <v>CUMPLE</v>
      </c>
      <c r="FZ105" s="138" t="str">
        <f t="shared" si="232"/>
        <v>NO CUMPLE</v>
      </c>
      <c r="GA105" s="138" t="str">
        <f t="shared" si="233"/>
        <v>NO CUMPLE</v>
      </c>
      <c r="GB105" s="138" t="str">
        <f t="shared" si="234"/>
        <v>CUMPLE</v>
      </c>
      <c r="GC105" s="138" t="str">
        <f t="shared" si="235"/>
        <v>NO CUMPLE</v>
      </c>
      <c r="GD105" s="138" t="str">
        <f t="shared" si="236"/>
        <v>CUMPLE</v>
      </c>
      <c r="GE105" s="138" t="str">
        <f t="shared" si="237"/>
        <v>CUMPLE</v>
      </c>
      <c r="GF105" s="138" t="str">
        <f t="shared" si="238"/>
        <v>CUMPLE</v>
      </c>
      <c r="GG105" s="138" t="str">
        <f t="shared" si="239"/>
        <v>CUMPLE</v>
      </c>
      <c r="GH105" s="138" t="str">
        <f t="shared" si="240"/>
        <v>NO CUMPLE</v>
      </c>
      <c r="GI105" s="138" t="str">
        <f t="shared" si="241"/>
        <v>CUMPLE</v>
      </c>
      <c r="GJ105" s="138" t="str">
        <f t="shared" si="242"/>
        <v>CUMPLE</v>
      </c>
      <c r="GK105" s="138" t="str">
        <f t="shared" si="243"/>
        <v>NO CUMPLE</v>
      </c>
      <c r="GL105" s="138" t="str">
        <f t="shared" si="244"/>
        <v>CUMPLE</v>
      </c>
      <c r="GM105" s="138" t="str">
        <f t="shared" si="245"/>
        <v>NO CUMPLE</v>
      </c>
      <c r="GN105" s="138" t="str">
        <f t="shared" si="246"/>
        <v>CUMPLE</v>
      </c>
      <c r="GO105" s="138" t="str">
        <f t="shared" si="247"/>
        <v>CUMPLE</v>
      </c>
      <c r="GP105" s="138" t="str">
        <f t="shared" si="248"/>
        <v>CUMPLE</v>
      </c>
      <c r="GQ105" s="138" t="str">
        <f t="shared" si="249"/>
        <v>CUMPLE</v>
      </c>
      <c r="GR105" s="138" t="str">
        <f t="shared" si="250"/>
        <v>CUMPLE</v>
      </c>
      <c r="GS105" s="138" t="str">
        <f t="shared" si="251"/>
        <v>CUMPLE</v>
      </c>
      <c r="GT105" s="138" t="str">
        <f t="shared" si="252"/>
        <v>CUMPLE</v>
      </c>
      <c r="GU105" s="138" t="str">
        <f t="shared" si="253"/>
        <v>CUMPLE</v>
      </c>
      <c r="GV105" s="138" t="str">
        <f t="shared" si="254"/>
        <v>CUMPLE</v>
      </c>
      <c r="GW105" s="141"/>
      <c r="GX105" s="124" t="s">
        <v>369</v>
      </c>
      <c r="GY105" s="124" t="s">
        <v>369</v>
      </c>
      <c r="GZ105" s="124" t="s">
        <v>369</v>
      </c>
      <c r="HA105" s="124" t="s">
        <v>369</v>
      </c>
      <c r="HB105" s="124" t="s">
        <v>369</v>
      </c>
      <c r="HC105" s="124" t="s">
        <v>111</v>
      </c>
      <c r="HD105" s="124" t="s">
        <v>115</v>
      </c>
      <c r="HE105" s="124" t="s">
        <v>369</v>
      </c>
      <c r="HF105" s="124" t="s">
        <v>369</v>
      </c>
      <c r="HG105" s="124" t="s">
        <v>369</v>
      </c>
      <c r="HH105" s="124" t="s">
        <v>369</v>
      </c>
      <c r="HI105" s="124" t="s">
        <v>369</v>
      </c>
      <c r="HJ105" s="124" t="s">
        <v>369</v>
      </c>
      <c r="HK105" s="124" t="s">
        <v>369</v>
      </c>
      <c r="HL105" s="124" t="s">
        <v>369</v>
      </c>
      <c r="HM105" s="124" t="s">
        <v>369</v>
      </c>
      <c r="HN105" s="124" t="s">
        <v>369</v>
      </c>
      <c r="HO105" s="124" t="s">
        <v>369</v>
      </c>
      <c r="HP105" s="124" t="s">
        <v>369</v>
      </c>
      <c r="HQ105" s="124" t="s">
        <v>369</v>
      </c>
      <c r="HR105" s="124" t="s">
        <v>369</v>
      </c>
      <c r="HS105" s="124" t="s">
        <v>369</v>
      </c>
      <c r="HT105" s="124" t="s">
        <v>369</v>
      </c>
      <c r="HU105" s="124" t="s">
        <v>369</v>
      </c>
      <c r="HV105" s="124" t="s">
        <v>369</v>
      </c>
      <c r="HW105" s="124" t="s">
        <v>369</v>
      </c>
      <c r="HX105" s="124" t="s">
        <v>369</v>
      </c>
      <c r="HY105" s="124" t="s">
        <v>369</v>
      </c>
      <c r="HZ105" s="124" t="s">
        <v>369</v>
      </c>
      <c r="IA105" s="124" t="s">
        <v>369</v>
      </c>
      <c r="IB105" s="124" t="s">
        <v>369</v>
      </c>
      <c r="IC105" s="124" t="s">
        <v>369</v>
      </c>
      <c r="ID105" s="124" t="s">
        <v>369</v>
      </c>
      <c r="IE105" s="124" t="s">
        <v>369</v>
      </c>
      <c r="IF105" s="124" t="s">
        <v>369</v>
      </c>
      <c r="IG105" s="124" t="s">
        <v>369</v>
      </c>
      <c r="IH105" s="124" t="s">
        <v>369</v>
      </c>
      <c r="II105" s="124" t="s">
        <v>369</v>
      </c>
      <c r="IJ105" s="124" t="s">
        <v>369</v>
      </c>
      <c r="IK105" s="142"/>
      <c r="IL105" s="154" t="s">
        <v>369</v>
      </c>
      <c r="IM105" s="154" t="s">
        <v>369</v>
      </c>
      <c r="IN105" s="154" t="s">
        <v>369</v>
      </c>
      <c r="IO105" s="154" t="s">
        <v>369</v>
      </c>
      <c r="IP105" s="154" t="s">
        <v>369</v>
      </c>
      <c r="IQ105" s="159" t="s">
        <v>111</v>
      </c>
      <c r="IR105" s="159" t="s">
        <v>111</v>
      </c>
      <c r="IS105" s="154" t="s">
        <v>369</v>
      </c>
      <c r="IT105" s="154" t="s">
        <v>369</v>
      </c>
      <c r="IU105" s="154" t="s">
        <v>369</v>
      </c>
      <c r="IV105" s="154" t="s">
        <v>369</v>
      </c>
      <c r="IW105" s="154" t="s">
        <v>369</v>
      </c>
      <c r="IX105" s="154" t="s">
        <v>369</v>
      </c>
      <c r="IY105" s="154" t="s">
        <v>369</v>
      </c>
      <c r="IZ105" s="154" t="s">
        <v>369</v>
      </c>
      <c r="JA105" s="154" t="s">
        <v>369</v>
      </c>
      <c r="JB105" s="154" t="s">
        <v>369</v>
      </c>
      <c r="JC105" s="154" t="s">
        <v>369</v>
      </c>
      <c r="JD105" s="154" t="s">
        <v>369</v>
      </c>
      <c r="JE105" s="154" t="s">
        <v>369</v>
      </c>
      <c r="JF105" s="154" t="s">
        <v>369</v>
      </c>
      <c r="JG105" s="154" t="s">
        <v>369</v>
      </c>
      <c r="JH105" s="154" t="s">
        <v>369</v>
      </c>
      <c r="JI105" s="154" t="s">
        <v>369</v>
      </c>
      <c r="JJ105" s="154" t="s">
        <v>369</v>
      </c>
      <c r="JK105" s="154" t="s">
        <v>369</v>
      </c>
      <c r="JL105" s="154" t="s">
        <v>369</v>
      </c>
      <c r="JM105" s="154" t="s">
        <v>369</v>
      </c>
      <c r="JN105" s="154" t="s">
        <v>369</v>
      </c>
      <c r="JO105" s="154" t="s">
        <v>369</v>
      </c>
      <c r="JP105" s="154" t="s">
        <v>369</v>
      </c>
      <c r="JQ105" s="154" t="s">
        <v>369</v>
      </c>
      <c r="JR105" s="154" t="s">
        <v>369</v>
      </c>
      <c r="JS105" s="154" t="s">
        <v>369</v>
      </c>
      <c r="JT105" s="154" t="s">
        <v>369</v>
      </c>
      <c r="JU105" s="154" t="s">
        <v>369</v>
      </c>
      <c r="JV105" s="154" t="s">
        <v>369</v>
      </c>
      <c r="JW105" s="154" t="s">
        <v>369</v>
      </c>
      <c r="JX105" s="154" t="s">
        <v>369</v>
      </c>
      <c r="JY105" s="164"/>
      <c r="JZ105" s="166" t="str">
        <f t="shared" si="255"/>
        <v/>
      </c>
      <c r="KA105" s="166" t="str">
        <f t="shared" si="256"/>
        <v/>
      </c>
      <c r="KB105" s="166" t="str">
        <f t="shared" si="257"/>
        <v/>
      </c>
      <c r="KC105" s="166" t="str">
        <f t="shared" si="258"/>
        <v/>
      </c>
      <c r="KD105" s="166" t="str">
        <f t="shared" si="259"/>
        <v/>
      </c>
      <c r="KE105" s="166">
        <f t="shared" si="260"/>
        <v>2380000</v>
      </c>
      <c r="KF105" s="166" t="str">
        <f t="shared" si="261"/>
        <v/>
      </c>
      <c r="KG105" s="166" t="str">
        <f t="shared" si="262"/>
        <v/>
      </c>
      <c r="KH105" s="166" t="str">
        <f t="shared" si="263"/>
        <v/>
      </c>
      <c r="KI105" s="166" t="str">
        <f t="shared" si="264"/>
        <v/>
      </c>
      <c r="KJ105" s="166" t="str">
        <f t="shared" si="265"/>
        <v/>
      </c>
      <c r="KK105" s="166" t="str">
        <f t="shared" si="266"/>
        <v/>
      </c>
      <c r="KL105" s="166" t="str">
        <f t="shared" si="267"/>
        <v/>
      </c>
      <c r="KM105" s="166" t="str">
        <f t="shared" si="268"/>
        <v/>
      </c>
      <c r="KN105" s="166" t="str">
        <f t="shared" si="269"/>
        <v/>
      </c>
      <c r="KO105" s="166" t="str">
        <f t="shared" si="270"/>
        <v/>
      </c>
      <c r="KP105" s="166" t="str">
        <f t="shared" si="271"/>
        <v/>
      </c>
      <c r="KQ105" s="166" t="str">
        <f t="shared" si="272"/>
        <v/>
      </c>
      <c r="KR105" s="166" t="str">
        <f t="shared" si="273"/>
        <v/>
      </c>
      <c r="KS105" s="166" t="str">
        <f t="shared" si="274"/>
        <v/>
      </c>
      <c r="KT105" s="166" t="str">
        <f t="shared" si="275"/>
        <v/>
      </c>
      <c r="KU105" s="166" t="str">
        <f t="shared" si="276"/>
        <v/>
      </c>
      <c r="KV105" s="166" t="str">
        <f t="shared" si="277"/>
        <v/>
      </c>
      <c r="KW105" s="166" t="str">
        <f t="shared" si="278"/>
        <v/>
      </c>
      <c r="KX105" s="166" t="str">
        <f t="shared" si="279"/>
        <v/>
      </c>
      <c r="KY105" s="166" t="str">
        <f t="shared" si="280"/>
        <v/>
      </c>
      <c r="KZ105" s="166" t="str">
        <f t="shared" si="281"/>
        <v/>
      </c>
      <c r="LA105" s="166" t="str">
        <f t="shared" si="282"/>
        <v/>
      </c>
      <c r="LB105" s="166" t="str">
        <f t="shared" si="283"/>
        <v/>
      </c>
      <c r="LC105" s="166" t="str">
        <f t="shared" si="284"/>
        <v/>
      </c>
      <c r="LD105" s="166" t="str">
        <f t="shared" si="285"/>
        <v/>
      </c>
      <c r="LE105" s="166" t="str">
        <f t="shared" si="286"/>
        <v/>
      </c>
      <c r="LF105" s="166" t="str">
        <f t="shared" si="287"/>
        <v/>
      </c>
      <c r="LG105" s="166" t="str">
        <f t="shared" si="288"/>
        <v/>
      </c>
      <c r="LH105" s="166" t="str">
        <f t="shared" si="289"/>
        <v/>
      </c>
      <c r="LI105" s="166" t="str">
        <f t="shared" si="290"/>
        <v/>
      </c>
      <c r="LJ105" s="166" t="str">
        <f t="shared" si="291"/>
        <v/>
      </c>
      <c r="LK105" s="166" t="str">
        <f t="shared" si="292"/>
        <v/>
      </c>
      <c r="LL105" s="166" t="str">
        <f t="shared" si="293"/>
        <v/>
      </c>
      <c r="LM105" s="168">
        <f t="shared" si="294"/>
        <v>2380000</v>
      </c>
      <c r="LN105" s="115"/>
      <c r="LO105" s="115"/>
      <c r="LP105" s="115"/>
      <c r="LQ105" s="115"/>
      <c r="LR105" s="115"/>
      <c r="LS105" s="115">
        <v>61</v>
      </c>
      <c r="LT105" s="115"/>
      <c r="LU105" s="115"/>
      <c r="LV105" s="115"/>
      <c r="LW105" s="115"/>
      <c r="LX105" s="115"/>
      <c r="LY105" s="115"/>
      <c r="LZ105" s="115"/>
      <c r="MA105" s="115"/>
      <c r="MB105" s="115"/>
      <c r="MC105" s="115"/>
      <c r="MD105" s="115"/>
      <c r="ME105" s="115"/>
      <c r="MF105" s="115"/>
      <c r="MG105" s="115"/>
      <c r="MH105" s="115"/>
      <c r="MI105" s="115"/>
      <c r="MJ105" s="115"/>
      <c r="MK105" s="115"/>
      <c r="ML105" s="115"/>
      <c r="MM105" s="115"/>
      <c r="MN105" s="115"/>
      <c r="MO105" s="115"/>
      <c r="MP105" s="115"/>
      <c r="MQ105" s="115"/>
      <c r="MR105" s="115"/>
      <c r="MS105" s="115"/>
      <c r="MT105" s="115"/>
      <c r="MU105" s="115"/>
      <c r="MV105" s="115"/>
      <c r="MW105" s="115"/>
      <c r="MX105" s="115"/>
      <c r="MY105" s="115"/>
      <c r="MZ105" s="115"/>
      <c r="NA105" s="142"/>
      <c r="NB105" s="115">
        <f t="shared" si="295"/>
        <v>0</v>
      </c>
      <c r="NC105" s="115">
        <f t="shared" si="296"/>
        <v>0</v>
      </c>
      <c r="ND105" s="115">
        <f t="shared" si="297"/>
        <v>0</v>
      </c>
      <c r="NE105" s="115">
        <f t="shared" si="298"/>
        <v>0</v>
      </c>
      <c r="NF105" s="115">
        <f t="shared" si="299"/>
        <v>0</v>
      </c>
      <c r="NG105" s="115">
        <f t="shared" si="300"/>
        <v>55</v>
      </c>
      <c r="NH105" s="115">
        <f t="shared" si="301"/>
        <v>0</v>
      </c>
      <c r="NI105" s="115">
        <f t="shared" si="302"/>
        <v>0</v>
      </c>
      <c r="NJ105" s="115">
        <f t="shared" si="303"/>
        <v>0</v>
      </c>
      <c r="NK105" s="115">
        <f t="shared" si="304"/>
        <v>0</v>
      </c>
      <c r="NL105" s="115">
        <f t="shared" si="305"/>
        <v>0</v>
      </c>
      <c r="NM105" s="115">
        <f t="shared" si="306"/>
        <v>0</v>
      </c>
      <c r="NN105" s="115">
        <f t="shared" si="307"/>
        <v>0</v>
      </c>
      <c r="NO105" s="115">
        <f t="shared" si="308"/>
        <v>0</v>
      </c>
      <c r="NP105" s="115">
        <f t="shared" si="309"/>
        <v>0</v>
      </c>
      <c r="NQ105" s="115">
        <f t="shared" si="310"/>
        <v>0</v>
      </c>
      <c r="NR105" s="115">
        <f t="shared" si="311"/>
        <v>0</v>
      </c>
      <c r="NS105" s="115">
        <f t="shared" si="312"/>
        <v>0</v>
      </c>
      <c r="NT105" s="115">
        <f t="shared" si="313"/>
        <v>0</v>
      </c>
      <c r="NU105" s="115">
        <f t="shared" si="314"/>
        <v>0</v>
      </c>
      <c r="NV105" s="115">
        <f t="shared" si="315"/>
        <v>0</v>
      </c>
      <c r="NW105" s="115">
        <f t="shared" si="316"/>
        <v>0</v>
      </c>
      <c r="NX105" s="115">
        <f t="shared" si="317"/>
        <v>0</v>
      </c>
      <c r="NY105" s="115">
        <f t="shared" si="318"/>
        <v>0</v>
      </c>
      <c r="NZ105" s="115">
        <f t="shared" si="319"/>
        <v>0</v>
      </c>
      <c r="OA105" s="115">
        <f t="shared" si="320"/>
        <v>0</v>
      </c>
      <c r="OB105" s="115">
        <f t="shared" si="321"/>
        <v>0</v>
      </c>
      <c r="OC105" s="115">
        <f t="shared" si="322"/>
        <v>0</v>
      </c>
      <c r="OD105" s="115">
        <f t="shared" si="323"/>
        <v>0</v>
      </c>
      <c r="OE105" s="115">
        <f t="shared" si="324"/>
        <v>0</v>
      </c>
      <c r="OF105" s="115">
        <f t="shared" si="325"/>
        <v>0</v>
      </c>
      <c r="OG105" s="115">
        <f t="shared" si="326"/>
        <v>0</v>
      </c>
      <c r="OH105" s="115">
        <f t="shared" si="327"/>
        <v>0</v>
      </c>
      <c r="OI105" s="115">
        <f t="shared" si="328"/>
        <v>0</v>
      </c>
      <c r="OJ105" s="115">
        <f t="shared" si="329"/>
        <v>0</v>
      </c>
      <c r="OK105" s="115">
        <f t="shared" si="330"/>
        <v>0</v>
      </c>
      <c r="OL105" s="115">
        <f t="shared" si="331"/>
        <v>0</v>
      </c>
      <c r="OM105" s="115">
        <f t="shared" si="332"/>
        <v>0</v>
      </c>
      <c r="ON105" s="115">
        <f t="shared" si="333"/>
        <v>0</v>
      </c>
      <c r="OO105" s="142"/>
      <c r="OP105" s="170" t="str">
        <f t="shared" si="334"/>
        <v/>
      </c>
      <c r="OQ105" s="170" t="str">
        <f t="shared" si="335"/>
        <v/>
      </c>
      <c r="OR105" s="170" t="str">
        <f t="shared" si="336"/>
        <v/>
      </c>
      <c r="OS105" s="170" t="str">
        <f t="shared" si="337"/>
        <v/>
      </c>
      <c r="OT105" s="170" t="str">
        <f t="shared" si="338"/>
        <v/>
      </c>
      <c r="OU105" s="170">
        <f t="shared" si="339"/>
        <v>45</v>
      </c>
      <c r="OV105" s="170" t="str">
        <f t="shared" si="340"/>
        <v/>
      </c>
      <c r="OW105" s="170" t="str">
        <f t="shared" si="341"/>
        <v/>
      </c>
      <c r="OX105" s="170" t="str">
        <f t="shared" si="342"/>
        <v/>
      </c>
      <c r="OY105" s="170" t="str">
        <f t="shared" si="343"/>
        <v/>
      </c>
      <c r="OZ105" s="170" t="str">
        <f t="shared" si="344"/>
        <v/>
      </c>
      <c r="PA105" s="170" t="str">
        <f t="shared" si="345"/>
        <v/>
      </c>
      <c r="PB105" s="170" t="str">
        <f t="shared" si="346"/>
        <v/>
      </c>
      <c r="PC105" s="170" t="str">
        <f t="shared" si="347"/>
        <v/>
      </c>
      <c r="PD105" s="170" t="str">
        <f t="shared" si="348"/>
        <v/>
      </c>
      <c r="PE105" s="170" t="str">
        <f t="shared" si="349"/>
        <v/>
      </c>
      <c r="PF105" s="170" t="str">
        <f t="shared" si="350"/>
        <v/>
      </c>
      <c r="PG105" s="170" t="str">
        <f t="shared" si="351"/>
        <v/>
      </c>
      <c r="PH105" s="170" t="str">
        <f t="shared" si="352"/>
        <v/>
      </c>
      <c r="PI105" s="170" t="str">
        <f t="shared" si="353"/>
        <v/>
      </c>
      <c r="PJ105" s="170" t="str">
        <f t="shared" si="354"/>
        <v/>
      </c>
      <c r="PK105" s="170" t="str">
        <f t="shared" si="355"/>
        <v/>
      </c>
      <c r="PL105" s="170" t="str">
        <f t="shared" si="356"/>
        <v/>
      </c>
      <c r="PM105" s="170" t="str">
        <f t="shared" si="357"/>
        <v/>
      </c>
      <c r="PN105" s="170" t="str">
        <f t="shared" si="358"/>
        <v/>
      </c>
      <c r="PO105" s="170" t="str">
        <f t="shared" si="359"/>
        <v/>
      </c>
      <c r="PP105" s="170" t="str">
        <f t="shared" si="360"/>
        <v/>
      </c>
      <c r="PQ105" s="170" t="str">
        <f t="shared" si="361"/>
        <v/>
      </c>
      <c r="PR105" s="170" t="str">
        <f t="shared" si="362"/>
        <v/>
      </c>
      <c r="PS105" s="170" t="str">
        <f t="shared" si="363"/>
        <v/>
      </c>
      <c r="PT105" s="170" t="str">
        <f t="shared" si="364"/>
        <v/>
      </c>
      <c r="PU105" s="170" t="str">
        <f t="shared" si="365"/>
        <v/>
      </c>
      <c r="PV105" s="170" t="str">
        <f t="shared" si="366"/>
        <v/>
      </c>
      <c r="PW105" s="170" t="str">
        <f t="shared" si="367"/>
        <v/>
      </c>
      <c r="PX105" s="170" t="str">
        <f t="shared" si="368"/>
        <v/>
      </c>
      <c r="PY105" s="170" t="str">
        <f t="shared" si="369"/>
        <v/>
      </c>
      <c r="PZ105" s="170" t="str">
        <f t="shared" si="370"/>
        <v/>
      </c>
      <c r="QA105" s="170" t="str">
        <f t="shared" si="371"/>
        <v/>
      </c>
      <c r="QB105" s="170" t="str">
        <f t="shared" si="372"/>
        <v/>
      </c>
      <c r="QC105" s="172"/>
      <c r="QD105" s="171" t="str">
        <f t="shared" si="373"/>
        <v/>
      </c>
      <c r="QE105" s="172" t="str">
        <f t="shared" si="374"/>
        <v/>
      </c>
      <c r="QF105" s="172" t="str">
        <f t="shared" si="375"/>
        <v/>
      </c>
      <c r="QG105" s="172" t="str">
        <f t="shared" si="376"/>
        <v/>
      </c>
      <c r="QH105" s="172" t="str">
        <f t="shared" si="377"/>
        <v/>
      </c>
      <c r="QI105" s="172">
        <f t="shared" si="378"/>
        <v>100</v>
      </c>
      <c r="QJ105" s="172" t="str">
        <f t="shared" si="379"/>
        <v/>
      </c>
      <c r="QK105" s="172" t="str">
        <f t="shared" si="380"/>
        <v/>
      </c>
      <c r="QL105" s="172" t="str">
        <f t="shared" si="381"/>
        <v/>
      </c>
      <c r="QM105" s="172" t="str">
        <f t="shared" si="382"/>
        <v/>
      </c>
      <c r="QN105" s="172" t="str">
        <f t="shared" si="383"/>
        <v/>
      </c>
      <c r="QO105" s="172" t="str">
        <f t="shared" si="384"/>
        <v/>
      </c>
      <c r="QP105" s="172" t="str">
        <f t="shared" si="385"/>
        <v/>
      </c>
      <c r="QQ105" s="172" t="str">
        <f t="shared" si="386"/>
        <v/>
      </c>
      <c r="QR105" s="172" t="str">
        <f t="shared" si="387"/>
        <v/>
      </c>
      <c r="QS105" s="172" t="str">
        <f t="shared" si="388"/>
        <v/>
      </c>
      <c r="QT105" s="172" t="str">
        <f t="shared" si="389"/>
        <v/>
      </c>
      <c r="QU105" s="172" t="str">
        <f t="shared" si="390"/>
        <v/>
      </c>
      <c r="QV105" s="172" t="str">
        <f t="shared" si="391"/>
        <v/>
      </c>
      <c r="QW105" s="172" t="str">
        <f t="shared" si="392"/>
        <v/>
      </c>
      <c r="QX105" s="172" t="str">
        <f t="shared" si="393"/>
        <v/>
      </c>
      <c r="QY105" s="172" t="str">
        <f t="shared" si="394"/>
        <v/>
      </c>
      <c r="QZ105" s="172" t="str">
        <f t="shared" si="395"/>
        <v/>
      </c>
      <c r="RA105" s="172" t="str">
        <f t="shared" si="396"/>
        <v/>
      </c>
      <c r="RB105" s="172" t="str">
        <f t="shared" si="397"/>
        <v/>
      </c>
      <c r="RC105" s="172" t="str">
        <f t="shared" si="398"/>
        <v/>
      </c>
      <c r="RD105" s="172" t="str">
        <f t="shared" si="399"/>
        <v/>
      </c>
      <c r="RE105" s="172" t="str">
        <f t="shared" si="400"/>
        <v/>
      </c>
      <c r="RF105" s="172" t="str">
        <f t="shared" si="401"/>
        <v/>
      </c>
      <c r="RG105" s="172" t="str">
        <f t="shared" si="402"/>
        <v/>
      </c>
      <c r="RH105" s="172" t="str">
        <f t="shared" si="403"/>
        <v/>
      </c>
      <c r="RI105" s="172" t="str">
        <f t="shared" si="404"/>
        <v/>
      </c>
      <c r="RJ105" s="172" t="str">
        <f t="shared" si="405"/>
        <v/>
      </c>
      <c r="RK105" s="172" t="str">
        <f t="shared" si="406"/>
        <v/>
      </c>
      <c r="RL105" s="172" t="str">
        <f t="shared" si="407"/>
        <v/>
      </c>
      <c r="RM105" s="172" t="str">
        <f t="shared" si="408"/>
        <v/>
      </c>
      <c r="RN105" s="172" t="str">
        <f t="shared" si="409"/>
        <v/>
      </c>
      <c r="RO105" s="172" t="str">
        <f t="shared" si="410"/>
        <v/>
      </c>
      <c r="RP105" s="172" t="str">
        <f t="shared" si="411"/>
        <v/>
      </c>
      <c r="RQ105" s="173">
        <f t="shared" si="412"/>
        <v>100</v>
      </c>
      <c r="RR105" s="21" t="str">
        <f t="shared" si="413"/>
        <v>ARISMA SA</v>
      </c>
      <c r="RS105" s="21" t="str">
        <f t="shared" si="414"/>
        <v/>
      </c>
      <c r="RT105" s="21" t="str">
        <f t="shared" si="415"/>
        <v/>
      </c>
      <c r="RU105" s="21" t="str">
        <f t="shared" si="416"/>
        <v/>
      </c>
      <c r="RV105" s="21" t="str">
        <f t="shared" si="417"/>
        <v/>
      </c>
      <c r="RW105" s="21" t="str">
        <f t="shared" si="418"/>
        <v/>
      </c>
      <c r="RX105" s="174" t="str">
        <f t="shared" si="419"/>
        <v>ARISMA SA</v>
      </c>
      <c r="RY105" s="175">
        <f t="shared" si="420"/>
        <v>2380000</v>
      </c>
      <c r="RZ105" s="175" t="str">
        <f t="shared" si="421"/>
        <v/>
      </c>
      <c r="SA105" s="175" t="str">
        <f t="shared" si="422"/>
        <v/>
      </c>
      <c r="SB105" s="175" t="str">
        <f t="shared" si="423"/>
        <v/>
      </c>
      <c r="SC105" s="175" t="str">
        <f t="shared" si="424"/>
        <v/>
      </c>
      <c r="SD105" s="175" t="str">
        <f t="shared" si="425"/>
        <v/>
      </c>
      <c r="SE105" s="175">
        <f t="shared" si="426"/>
        <v>2380000</v>
      </c>
      <c r="SF105" s="176"/>
    </row>
    <row r="106" spans="1:500" ht="14.25" hidden="1">
      <c r="A106" s="75">
        <v>96</v>
      </c>
      <c r="B106" s="83" t="s">
        <v>227</v>
      </c>
      <c r="C106" s="98" t="s">
        <v>293</v>
      </c>
      <c r="D106" s="84" t="s">
        <v>229</v>
      </c>
      <c r="E106" s="76" t="s">
        <v>294</v>
      </c>
      <c r="F106" s="90">
        <v>1</v>
      </c>
      <c r="G106" s="106">
        <v>133928708.27</v>
      </c>
      <c r="H106" s="109" t="s">
        <v>369</v>
      </c>
      <c r="I106" s="109" t="s">
        <v>369</v>
      </c>
      <c r="J106" s="109" t="s">
        <v>369</v>
      </c>
      <c r="K106" s="109" t="s">
        <v>369</v>
      </c>
      <c r="L106" s="109" t="s">
        <v>369</v>
      </c>
      <c r="M106" s="109" t="s">
        <v>369</v>
      </c>
      <c r="N106" s="109" t="s">
        <v>369</v>
      </c>
      <c r="O106" s="109" t="s">
        <v>369</v>
      </c>
      <c r="P106" s="109" t="s">
        <v>369</v>
      </c>
      <c r="Q106" s="109" t="s">
        <v>369</v>
      </c>
      <c r="R106" s="109" t="s">
        <v>369</v>
      </c>
      <c r="S106" s="109" t="s">
        <v>369</v>
      </c>
      <c r="T106" s="109" t="s">
        <v>369</v>
      </c>
      <c r="U106" s="109" t="s">
        <v>369</v>
      </c>
      <c r="V106" s="109" t="s">
        <v>369</v>
      </c>
      <c r="W106" s="109" t="s">
        <v>369</v>
      </c>
      <c r="X106" s="109" t="s">
        <v>369</v>
      </c>
      <c r="Y106" s="109" t="s">
        <v>369</v>
      </c>
      <c r="Z106" s="110">
        <v>130900000</v>
      </c>
      <c r="AA106" s="109" t="s">
        <v>369</v>
      </c>
      <c r="AB106" s="109" t="s">
        <v>369</v>
      </c>
      <c r="AC106" s="109" t="s">
        <v>369</v>
      </c>
      <c r="AD106" s="109" t="s">
        <v>369</v>
      </c>
      <c r="AE106" s="109" t="s">
        <v>369</v>
      </c>
      <c r="AF106" s="109" t="s">
        <v>369</v>
      </c>
      <c r="AG106" s="110">
        <v>120071000</v>
      </c>
      <c r="AH106" s="109" t="s">
        <v>369</v>
      </c>
      <c r="AI106" s="109" t="s">
        <v>369</v>
      </c>
      <c r="AJ106" s="109" t="s">
        <v>369</v>
      </c>
      <c r="AK106" s="109" t="s">
        <v>369</v>
      </c>
      <c r="AL106" s="109" t="s">
        <v>369</v>
      </c>
      <c r="AM106" s="109" t="s">
        <v>369</v>
      </c>
      <c r="AN106" s="110">
        <v>124938100</v>
      </c>
      <c r="AO106" s="109" t="s">
        <v>369</v>
      </c>
      <c r="AP106" s="109" t="s">
        <v>369</v>
      </c>
      <c r="AQ106" s="109" t="s">
        <v>369</v>
      </c>
      <c r="AR106" s="109" t="s">
        <v>369</v>
      </c>
      <c r="AS106" s="109" t="s">
        <v>369</v>
      </c>
      <c r="AT106" s="109" t="s">
        <v>369</v>
      </c>
      <c r="AU106" s="144"/>
      <c r="AV106" s="130" t="s">
        <v>111</v>
      </c>
      <c r="AW106" s="130" t="s">
        <v>111</v>
      </c>
      <c r="AX106" s="130" t="s">
        <v>111</v>
      </c>
      <c r="AY106" s="130" t="s">
        <v>111</v>
      </c>
      <c r="AZ106" s="130" t="s">
        <v>111</v>
      </c>
      <c r="BA106" s="130" t="s">
        <v>111</v>
      </c>
      <c r="BB106" s="130" t="s">
        <v>111</v>
      </c>
      <c r="BC106" s="130" t="s">
        <v>115</v>
      </c>
      <c r="BD106" s="130" t="s">
        <v>111</v>
      </c>
      <c r="BE106" s="130" t="s">
        <v>111</v>
      </c>
      <c r="BF106" s="130" t="s">
        <v>111</v>
      </c>
      <c r="BG106" s="130" t="s">
        <v>111</v>
      </c>
      <c r="BH106" s="130" t="s">
        <v>115</v>
      </c>
      <c r="BI106" s="130" t="s">
        <v>111</v>
      </c>
      <c r="BJ106" s="130" t="s">
        <v>111</v>
      </c>
      <c r="BK106" s="130" t="s">
        <v>111</v>
      </c>
      <c r="BL106" s="130" t="s">
        <v>115</v>
      </c>
      <c r="BM106" s="130" t="s">
        <v>115</v>
      </c>
      <c r="BN106" s="130" t="s">
        <v>111</v>
      </c>
      <c r="BO106" s="130" t="s">
        <v>115</v>
      </c>
      <c r="BP106" s="130" t="s">
        <v>111</v>
      </c>
      <c r="BQ106" s="130" t="s">
        <v>111</v>
      </c>
      <c r="BR106" s="130" t="s">
        <v>111</v>
      </c>
      <c r="BS106" s="130" t="s">
        <v>111</v>
      </c>
      <c r="BT106" s="130" t="s">
        <v>111</v>
      </c>
      <c r="BU106" s="130" t="s">
        <v>111</v>
      </c>
      <c r="BV106" s="130" t="s">
        <v>111</v>
      </c>
      <c r="BW106" s="130" t="s">
        <v>111</v>
      </c>
      <c r="BX106" s="130" t="s">
        <v>111</v>
      </c>
      <c r="BY106" s="130" t="s">
        <v>115</v>
      </c>
      <c r="BZ106" s="130" t="s">
        <v>111</v>
      </c>
      <c r="CA106" s="130" t="s">
        <v>111</v>
      </c>
      <c r="CB106" s="130" t="s">
        <v>111</v>
      </c>
      <c r="CC106" s="130" t="s">
        <v>111</v>
      </c>
      <c r="CD106" s="130" t="s">
        <v>111</v>
      </c>
      <c r="CE106" s="130" t="s">
        <v>111</v>
      </c>
      <c r="CF106" s="130" t="s">
        <v>111</v>
      </c>
      <c r="CG106" s="130" t="s">
        <v>111</v>
      </c>
      <c r="CH106" s="130" t="s">
        <v>111</v>
      </c>
      <c r="CI106" s="131" t="s">
        <v>111</v>
      </c>
      <c r="CJ106" s="131" t="s">
        <v>111</v>
      </c>
      <c r="CK106" s="131" t="s">
        <v>111</v>
      </c>
      <c r="CL106" s="131" t="s">
        <v>111</v>
      </c>
      <c r="CM106" s="131" t="s">
        <v>111</v>
      </c>
      <c r="CN106" s="131" t="s">
        <v>111</v>
      </c>
      <c r="CO106" s="131" t="s">
        <v>111</v>
      </c>
      <c r="CP106" s="131" t="s">
        <v>111</v>
      </c>
      <c r="CQ106" s="131" t="s">
        <v>111</v>
      </c>
      <c r="CR106" s="131" t="s">
        <v>111</v>
      </c>
      <c r="CS106" s="131" t="s">
        <v>111</v>
      </c>
      <c r="CT106" s="131" t="s">
        <v>111</v>
      </c>
      <c r="CU106" s="131" t="s">
        <v>115</v>
      </c>
      <c r="CV106" s="131" t="s">
        <v>111</v>
      </c>
      <c r="CW106" s="131" t="s">
        <v>111</v>
      </c>
      <c r="CX106" s="131" t="s">
        <v>111</v>
      </c>
      <c r="CY106" s="131" t="s">
        <v>111</v>
      </c>
      <c r="CZ106" s="131" t="s">
        <v>111</v>
      </c>
      <c r="DA106" s="131" t="s">
        <v>111</v>
      </c>
      <c r="DB106" s="131" t="s">
        <v>111</v>
      </c>
      <c r="DC106" s="131" t="s">
        <v>111</v>
      </c>
      <c r="DD106" s="131" t="s">
        <v>111</v>
      </c>
      <c r="DE106" s="131" t="s">
        <v>111</v>
      </c>
      <c r="DF106" s="131" t="s">
        <v>111</v>
      </c>
      <c r="DG106" s="131" t="s">
        <v>115</v>
      </c>
      <c r="DH106" s="131" t="s">
        <v>111</v>
      </c>
      <c r="DI106" s="131" t="s">
        <v>111</v>
      </c>
      <c r="DJ106" s="131" t="s">
        <v>115</v>
      </c>
      <c r="DK106" s="131" t="s">
        <v>111</v>
      </c>
      <c r="DL106" s="131" t="s">
        <v>111</v>
      </c>
      <c r="DM106" s="131" t="s">
        <v>111</v>
      </c>
      <c r="DN106" s="131" t="s">
        <v>111</v>
      </c>
      <c r="DO106" s="131" t="s">
        <v>111</v>
      </c>
      <c r="DP106" s="131" t="s">
        <v>111</v>
      </c>
      <c r="DQ106" s="131" t="s">
        <v>111</v>
      </c>
      <c r="DR106" s="131" t="s">
        <v>111</v>
      </c>
      <c r="DS106" s="131" t="s">
        <v>111</v>
      </c>
      <c r="DT106" s="131" t="s">
        <v>111</v>
      </c>
      <c r="DU106" s="131" t="s">
        <v>111</v>
      </c>
      <c r="DV106" s="132" t="s">
        <v>111</v>
      </c>
      <c r="DW106" s="132" t="s">
        <v>111</v>
      </c>
      <c r="DX106" s="132" t="s">
        <v>111</v>
      </c>
      <c r="DY106" s="132" t="s">
        <v>111</v>
      </c>
      <c r="DZ106" s="132" t="s">
        <v>111</v>
      </c>
      <c r="EA106" s="132" t="s">
        <v>111</v>
      </c>
      <c r="EB106" s="132" t="s">
        <v>111</v>
      </c>
      <c r="EC106" s="132" t="s">
        <v>111</v>
      </c>
      <c r="ED106" s="132" t="s">
        <v>111</v>
      </c>
      <c r="EE106" s="132" t="s">
        <v>111</v>
      </c>
      <c r="EF106" s="132" t="s">
        <v>111</v>
      </c>
      <c r="EG106" s="132" t="s">
        <v>111</v>
      </c>
      <c r="EH106" s="132" t="s">
        <v>111</v>
      </c>
      <c r="EI106" s="132" t="s">
        <v>111</v>
      </c>
      <c r="EJ106" s="132" t="s">
        <v>111</v>
      </c>
      <c r="EK106" s="132" t="s">
        <v>111</v>
      </c>
      <c r="EL106" s="132" t="s">
        <v>111</v>
      </c>
      <c r="EM106" s="132" t="s">
        <v>111</v>
      </c>
      <c r="EN106" s="132" t="s">
        <v>111</v>
      </c>
      <c r="EO106" s="132" t="s">
        <v>111</v>
      </c>
      <c r="EP106" s="132" t="s">
        <v>111</v>
      </c>
      <c r="EQ106" s="132" t="s">
        <v>111</v>
      </c>
      <c r="ER106" s="132" t="s">
        <v>111</v>
      </c>
      <c r="ES106" s="132" t="s">
        <v>111</v>
      </c>
      <c r="ET106" s="132" t="s">
        <v>115</v>
      </c>
      <c r="EU106" s="132" t="s">
        <v>111</v>
      </c>
      <c r="EV106" s="132" t="s">
        <v>111</v>
      </c>
      <c r="EW106" s="132" t="s">
        <v>111</v>
      </c>
      <c r="EX106" s="132" t="s">
        <v>111</v>
      </c>
      <c r="EY106" s="132" t="s">
        <v>115</v>
      </c>
      <c r="EZ106" s="132" t="s">
        <v>111</v>
      </c>
      <c r="FA106" s="132" t="s">
        <v>111</v>
      </c>
      <c r="FB106" s="132" t="s">
        <v>111</v>
      </c>
      <c r="FC106" s="132" t="s">
        <v>111</v>
      </c>
      <c r="FD106" s="132" t="s">
        <v>111</v>
      </c>
      <c r="FE106" s="132" t="s">
        <v>111</v>
      </c>
      <c r="FF106" s="132" t="s">
        <v>111</v>
      </c>
      <c r="FG106" s="132" t="s">
        <v>111</v>
      </c>
      <c r="FH106" s="132" t="s">
        <v>111</v>
      </c>
      <c r="FI106" s="136"/>
      <c r="FJ106" s="138" t="str">
        <f t="shared" si="216"/>
        <v>CUMPLE</v>
      </c>
      <c r="FK106" s="138" t="str">
        <f t="shared" si="217"/>
        <v>CUMPLE</v>
      </c>
      <c r="FL106" s="138" t="str">
        <f t="shared" si="218"/>
        <v>CUMPLE</v>
      </c>
      <c r="FM106" s="138" t="str">
        <f t="shared" si="219"/>
        <v>CUMPLE</v>
      </c>
      <c r="FN106" s="138" t="str">
        <f t="shared" si="220"/>
        <v>CUMPLE</v>
      </c>
      <c r="FO106" s="138" t="str">
        <f t="shared" si="221"/>
        <v>CUMPLE</v>
      </c>
      <c r="FP106" s="138" t="str">
        <f t="shared" si="222"/>
        <v>CUMPLE</v>
      </c>
      <c r="FQ106" s="138" t="str">
        <f t="shared" si="223"/>
        <v>NO CUMPLE</v>
      </c>
      <c r="FR106" s="138" t="str">
        <f t="shared" si="224"/>
        <v>CUMPLE</v>
      </c>
      <c r="FS106" s="138" t="str">
        <f t="shared" si="225"/>
        <v>CUMPLE</v>
      </c>
      <c r="FT106" s="138" t="str">
        <f t="shared" si="226"/>
        <v>CUMPLE</v>
      </c>
      <c r="FU106" s="138" t="str">
        <f t="shared" si="227"/>
        <v>CUMPLE</v>
      </c>
      <c r="FV106" s="138" t="str">
        <f t="shared" si="228"/>
        <v>NO CUMPLE</v>
      </c>
      <c r="FW106" s="138" t="str">
        <f t="shared" si="229"/>
        <v>CUMPLE</v>
      </c>
      <c r="FX106" s="138" t="str">
        <f t="shared" si="230"/>
        <v>CUMPLE</v>
      </c>
      <c r="FY106" s="138" t="str">
        <f t="shared" si="231"/>
        <v>CUMPLE</v>
      </c>
      <c r="FZ106" s="138" t="str">
        <f t="shared" si="232"/>
        <v>NO CUMPLE</v>
      </c>
      <c r="GA106" s="138" t="str">
        <f t="shared" si="233"/>
        <v>NO CUMPLE</v>
      </c>
      <c r="GB106" s="138" t="str">
        <f t="shared" si="234"/>
        <v>CUMPLE</v>
      </c>
      <c r="GC106" s="138" t="str">
        <f t="shared" si="235"/>
        <v>NO CUMPLE</v>
      </c>
      <c r="GD106" s="138" t="str">
        <f t="shared" si="236"/>
        <v>CUMPLE</v>
      </c>
      <c r="GE106" s="138" t="str">
        <f t="shared" si="237"/>
        <v>CUMPLE</v>
      </c>
      <c r="GF106" s="138" t="str">
        <f t="shared" si="238"/>
        <v>CUMPLE</v>
      </c>
      <c r="GG106" s="138" t="str">
        <f t="shared" si="239"/>
        <v>CUMPLE</v>
      </c>
      <c r="GH106" s="138" t="str">
        <f t="shared" si="240"/>
        <v>NO CUMPLE</v>
      </c>
      <c r="GI106" s="138" t="str">
        <f t="shared" si="241"/>
        <v>CUMPLE</v>
      </c>
      <c r="GJ106" s="138" t="str">
        <f t="shared" si="242"/>
        <v>CUMPLE</v>
      </c>
      <c r="GK106" s="138" t="str">
        <f t="shared" si="243"/>
        <v>NO CUMPLE</v>
      </c>
      <c r="GL106" s="138" t="str">
        <f t="shared" si="244"/>
        <v>CUMPLE</v>
      </c>
      <c r="GM106" s="138" t="str">
        <f t="shared" si="245"/>
        <v>NO CUMPLE</v>
      </c>
      <c r="GN106" s="138" t="str">
        <f t="shared" si="246"/>
        <v>CUMPLE</v>
      </c>
      <c r="GO106" s="138" t="str">
        <f t="shared" si="247"/>
        <v>CUMPLE</v>
      </c>
      <c r="GP106" s="138" t="str">
        <f t="shared" si="248"/>
        <v>CUMPLE</v>
      </c>
      <c r="GQ106" s="138" t="str">
        <f t="shared" si="249"/>
        <v>CUMPLE</v>
      </c>
      <c r="GR106" s="138" t="str">
        <f t="shared" si="250"/>
        <v>CUMPLE</v>
      </c>
      <c r="GS106" s="138" t="str">
        <f t="shared" si="251"/>
        <v>CUMPLE</v>
      </c>
      <c r="GT106" s="138" t="str">
        <f t="shared" si="252"/>
        <v>CUMPLE</v>
      </c>
      <c r="GU106" s="138" t="str">
        <f t="shared" si="253"/>
        <v>CUMPLE</v>
      </c>
      <c r="GV106" s="138" t="str">
        <f t="shared" si="254"/>
        <v>CUMPLE</v>
      </c>
      <c r="GW106" s="141"/>
      <c r="GX106" s="124" t="s">
        <v>369</v>
      </c>
      <c r="GY106" s="124" t="s">
        <v>369</v>
      </c>
      <c r="GZ106" s="124" t="s">
        <v>369</v>
      </c>
      <c r="HA106" s="124" t="s">
        <v>369</v>
      </c>
      <c r="HB106" s="124" t="s">
        <v>369</v>
      </c>
      <c r="HC106" s="124" t="s">
        <v>369</v>
      </c>
      <c r="HD106" s="124" t="s">
        <v>369</v>
      </c>
      <c r="HE106" s="124" t="s">
        <v>369</v>
      </c>
      <c r="HF106" s="124" t="s">
        <v>369</v>
      </c>
      <c r="HG106" s="124" t="s">
        <v>369</v>
      </c>
      <c r="HH106" s="124" t="s">
        <v>369</v>
      </c>
      <c r="HI106" s="124" t="s">
        <v>369</v>
      </c>
      <c r="HJ106" s="124" t="s">
        <v>369</v>
      </c>
      <c r="HK106" s="124" t="s">
        <v>369</v>
      </c>
      <c r="HL106" s="124" t="s">
        <v>369</v>
      </c>
      <c r="HM106" s="124" t="s">
        <v>369</v>
      </c>
      <c r="HN106" s="124" t="s">
        <v>369</v>
      </c>
      <c r="HO106" s="124" t="s">
        <v>369</v>
      </c>
      <c r="HP106" s="124" t="s">
        <v>111</v>
      </c>
      <c r="HQ106" s="124" t="s">
        <v>369</v>
      </c>
      <c r="HR106" s="124" t="s">
        <v>369</v>
      </c>
      <c r="HS106" s="124" t="s">
        <v>369</v>
      </c>
      <c r="HT106" s="124" t="s">
        <v>369</v>
      </c>
      <c r="HU106" s="124" t="s">
        <v>369</v>
      </c>
      <c r="HV106" s="124" t="s">
        <v>369</v>
      </c>
      <c r="HW106" s="124" t="s">
        <v>111</v>
      </c>
      <c r="HX106" s="124" t="s">
        <v>369</v>
      </c>
      <c r="HY106" s="124" t="s">
        <v>369</v>
      </c>
      <c r="HZ106" s="124" t="s">
        <v>369</v>
      </c>
      <c r="IA106" s="124" t="s">
        <v>369</v>
      </c>
      <c r="IB106" s="124" t="s">
        <v>369</v>
      </c>
      <c r="IC106" s="124" t="s">
        <v>369</v>
      </c>
      <c r="ID106" s="124" t="s">
        <v>111</v>
      </c>
      <c r="IE106" s="124" t="s">
        <v>369</v>
      </c>
      <c r="IF106" s="124" t="s">
        <v>369</v>
      </c>
      <c r="IG106" s="124" t="s">
        <v>369</v>
      </c>
      <c r="IH106" s="124" t="s">
        <v>369</v>
      </c>
      <c r="II106" s="124" t="s">
        <v>369</v>
      </c>
      <c r="IJ106" s="124" t="s">
        <v>369</v>
      </c>
      <c r="IK106" s="142"/>
      <c r="IL106" s="154" t="s">
        <v>369</v>
      </c>
      <c r="IM106" s="154" t="s">
        <v>369</v>
      </c>
      <c r="IN106" s="154" t="s">
        <v>369</v>
      </c>
      <c r="IO106" s="154" t="s">
        <v>369</v>
      </c>
      <c r="IP106" s="154" t="s">
        <v>369</v>
      </c>
      <c r="IQ106" s="154" t="s">
        <v>369</v>
      </c>
      <c r="IR106" s="154" t="s">
        <v>369</v>
      </c>
      <c r="IS106" s="154" t="s">
        <v>369</v>
      </c>
      <c r="IT106" s="154" t="s">
        <v>369</v>
      </c>
      <c r="IU106" s="154" t="s">
        <v>369</v>
      </c>
      <c r="IV106" s="154" t="s">
        <v>369</v>
      </c>
      <c r="IW106" s="154" t="s">
        <v>369</v>
      </c>
      <c r="IX106" s="154" t="s">
        <v>369</v>
      </c>
      <c r="IY106" s="154" t="s">
        <v>369</v>
      </c>
      <c r="IZ106" s="154" t="s">
        <v>369</v>
      </c>
      <c r="JA106" s="154" t="s">
        <v>369</v>
      </c>
      <c r="JB106" s="154" t="s">
        <v>369</v>
      </c>
      <c r="JC106" s="154" t="s">
        <v>369</v>
      </c>
      <c r="JD106" s="159" t="s">
        <v>111</v>
      </c>
      <c r="JE106" s="154" t="s">
        <v>369</v>
      </c>
      <c r="JF106" s="154" t="s">
        <v>369</v>
      </c>
      <c r="JG106" s="154" t="s">
        <v>369</v>
      </c>
      <c r="JH106" s="154" t="s">
        <v>369</v>
      </c>
      <c r="JI106" s="154" t="s">
        <v>369</v>
      </c>
      <c r="JJ106" s="154" t="s">
        <v>369</v>
      </c>
      <c r="JK106" s="157" t="s">
        <v>115</v>
      </c>
      <c r="JL106" s="154" t="s">
        <v>369</v>
      </c>
      <c r="JM106" s="154" t="s">
        <v>369</v>
      </c>
      <c r="JN106" s="154" t="s">
        <v>369</v>
      </c>
      <c r="JO106" s="154" t="s">
        <v>369</v>
      </c>
      <c r="JP106" s="154" t="s">
        <v>369</v>
      </c>
      <c r="JQ106" s="154" t="s">
        <v>369</v>
      </c>
      <c r="JR106" s="159" t="s">
        <v>115</v>
      </c>
      <c r="JS106" s="154" t="s">
        <v>369</v>
      </c>
      <c r="JT106" s="154" t="s">
        <v>369</v>
      </c>
      <c r="JU106" s="154" t="s">
        <v>369</v>
      </c>
      <c r="JV106" s="154" t="s">
        <v>369</v>
      </c>
      <c r="JW106" s="154" t="s">
        <v>369</v>
      </c>
      <c r="JX106" s="154" t="s">
        <v>369</v>
      </c>
      <c r="JY106" s="164"/>
      <c r="JZ106" s="166" t="str">
        <f t="shared" si="255"/>
        <v/>
      </c>
      <c r="KA106" s="166" t="str">
        <f t="shared" si="256"/>
        <v/>
      </c>
      <c r="KB106" s="166" t="str">
        <f t="shared" si="257"/>
        <v/>
      </c>
      <c r="KC106" s="166" t="str">
        <f t="shared" si="258"/>
        <v/>
      </c>
      <c r="KD106" s="166" t="str">
        <f t="shared" si="259"/>
        <v/>
      </c>
      <c r="KE106" s="166" t="str">
        <f t="shared" si="260"/>
        <v/>
      </c>
      <c r="KF106" s="166" t="str">
        <f t="shared" si="261"/>
        <v/>
      </c>
      <c r="KG106" s="166" t="str">
        <f t="shared" si="262"/>
        <v/>
      </c>
      <c r="KH106" s="166" t="str">
        <f t="shared" si="263"/>
        <v/>
      </c>
      <c r="KI106" s="166" t="str">
        <f t="shared" si="264"/>
        <v/>
      </c>
      <c r="KJ106" s="166" t="str">
        <f t="shared" si="265"/>
        <v/>
      </c>
      <c r="KK106" s="166" t="str">
        <f t="shared" si="266"/>
        <v/>
      </c>
      <c r="KL106" s="166" t="str">
        <f t="shared" si="267"/>
        <v/>
      </c>
      <c r="KM106" s="166" t="str">
        <f t="shared" si="268"/>
        <v/>
      </c>
      <c r="KN106" s="166" t="str">
        <f t="shared" si="269"/>
        <v/>
      </c>
      <c r="KO106" s="166" t="str">
        <f t="shared" si="270"/>
        <v/>
      </c>
      <c r="KP106" s="166" t="str">
        <f t="shared" si="271"/>
        <v/>
      </c>
      <c r="KQ106" s="166" t="str">
        <f t="shared" si="272"/>
        <v/>
      </c>
      <c r="KR106" s="166">
        <f t="shared" si="273"/>
        <v>130900000</v>
      </c>
      <c r="KS106" s="166" t="str">
        <f t="shared" si="274"/>
        <v/>
      </c>
      <c r="KT106" s="166" t="str">
        <f t="shared" si="275"/>
        <v/>
      </c>
      <c r="KU106" s="166" t="str">
        <f t="shared" si="276"/>
        <v/>
      </c>
      <c r="KV106" s="166" t="str">
        <f t="shared" si="277"/>
        <v/>
      </c>
      <c r="KW106" s="166" t="str">
        <f t="shared" si="278"/>
        <v/>
      </c>
      <c r="KX106" s="166" t="str">
        <f t="shared" si="279"/>
        <v/>
      </c>
      <c r="KY106" s="166" t="str">
        <f t="shared" si="280"/>
        <v/>
      </c>
      <c r="KZ106" s="166" t="str">
        <f t="shared" si="281"/>
        <v/>
      </c>
      <c r="LA106" s="166" t="str">
        <f t="shared" si="282"/>
        <v/>
      </c>
      <c r="LB106" s="166" t="str">
        <f t="shared" si="283"/>
        <v/>
      </c>
      <c r="LC106" s="166" t="str">
        <f t="shared" si="284"/>
        <v/>
      </c>
      <c r="LD106" s="166" t="str">
        <f t="shared" si="285"/>
        <v/>
      </c>
      <c r="LE106" s="166" t="str">
        <f t="shared" si="286"/>
        <v/>
      </c>
      <c r="LF106" s="166" t="str">
        <f t="shared" si="287"/>
        <v/>
      </c>
      <c r="LG106" s="166" t="str">
        <f t="shared" si="288"/>
        <v/>
      </c>
      <c r="LH106" s="166" t="str">
        <f t="shared" si="289"/>
        <v/>
      </c>
      <c r="LI106" s="166" t="str">
        <f t="shared" si="290"/>
        <v/>
      </c>
      <c r="LJ106" s="166" t="str">
        <f t="shared" si="291"/>
        <v/>
      </c>
      <c r="LK106" s="166" t="str">
        <f t="shared" si="292"/>
        <v/>
      </c>
      <c r="LL106" s="166" t="str">
        <f t="shared" si="293"/>
        <v/>
      </c>
      <c r="LM106" s="168">
        <f t="shared" si="294"/>
        <v>130900000</v>
      </c>
      <c r="LN106" s="115"/>
      <c r="LO106" s="115"/>
      <c r="LP106" s="115"/>
      <c r="LQ106" s="115"/>
      <c r="LR106" s="115"/>
      <c r="LS106" s="115"/>
      <c r="LT106" s="115"/>
      <c r="LU106" s="115"/>
      <c r="LV106" s="115"/>
      <c r="LW106" s="115"/>
      <c r="LX106" s="115"/>
      <c r="LY106" s="115"/>
      <c r="LZ106" s="115"/>
      <c r="MA106" s="115"/>
      <c r="MB106" s="115"/>
      <c r="MC106" s="115"/>
      <c r="MD106" s="115"/>
      <c r="ME106" s="115"/>
      <c r="MF106" s="115">
        <v>61</v>
      </c>
      <c r="MG106" s="115"/>
      <c r="MH106" s="115"/>
      <c r="MI106" s="115"/>
      <c r="MJ106" s="115"/>
      <c r="MK106" s="115"/>
      <c r="ML106" s="115"/>
      <c r="MM106" s="115">
        <v>61</v>
      </c>
      <c r="MN106" s="115"/>
      <c r="MO106" s="115"/>
      <c r="MP106" s="115"/>
      <c r="MQ106" s="115"/>
      <c r="MR106" s="115"/>
      <c r="MS106" s="115"/>
      <c r="MT106" s="115">
        <v>61</v>
      </c>
      <c r="MU106" s="115"/>
      <c r="MV106" s="115"/>
      <c r="MW106" s="115"/>
      <c r="MX106" s="115"/>
      <c r="MY106" s="115"/>
      <c r="MZ106" s="115"/>
      <c r="NA106" s="142"/>
      <c r="NB106" s="115">
        <f t="shared" si="295"/>
        <v>0</v>
      </c>
      <c r="NC106" s="115">
        <f t="shared" si="296"/>
        <v>0</v>
      </c>
      <c r="ND106" s="115">
        <f t="shared" si="297"/>
        <v>0</v>
      </c>
      <c r="NE106" s="115">
        <f t="shared" si="298"/>
        <v>0</v>
      </c>
      <c r="NF106" s="115">
        <f t="shared" si="299"/>
        <v>0</v>
      </c>
      <c r="NG106" s="115">
        <f t="shared" si="300"/>
        <v>0</v>
      </c>
      <c r="NH106" s="115">
        <f t="shared" si="301"/>
        <v>0</v>
      </c>
      <c r="NI106" s="115">
        <f t="shared" si="302"/>
        <v>0</v>
      </c>
      <c r="NJ106" s="115">
        <f t="shared" si="303"/>
        <v>0</v>
      </c>
      <c r="NK106" s="115">
        <f t="shared" si="304"/>
        <v>0</v>
      </c>
      <c r="NL106" s="115">
        <f t="shared" si="305"/>
        <v>0</v>
      </c>
      <c r="NM106" s="115">
        <f t="shared" si="306"/>
        <v>0</v>
      </c>
      <c r="NN106" s="115">
        <f t="shared" si="307"/>
        <v>0</v>
      </c>
      <c r="NO106" s="115">
        <f t="shared" si="308"/>
        <v>0</v>
      </c>
      <c r="NP106" s="115">
        <f t="shared" si="309"/>
        <v>0</v>
      </c>
      <c r="NQ106" s="115">
        <f t="shared" si="310"/>
        <v>0</v>
      </c>
      <c r="NR106" s="115">
        <f t="shared" si="311"/>
        <v>0</v>
      </c>
      <c r="NS106" s="115">
        <f t="shared" si="312"/>
        <v>0</v>
      </c>
      <c r="NT106" s="115">
        <f t="shared" si="313"/>
        <v>55</v>
      </c>
      <c r="NU106" s="115">
        <f t="shared" si="314"/>
        <v>0</v>
      </c>
      <c r="NV106" s="115">
        <f t="shared" si="315"/>
        <v>0</v>
      </c>
      <c r="NW106" s="115">
        <f t="shared" si="316"/>
        <v>0</v>
      </c>
      <c r="NX106" s="115">
        <f t="shared" si="317"/>
        <v>0</v>
      </c>
      <c r="NY106" s="115">
        <f t="shared" si="318"/>
        <v>0</v>
      </c>
      <c r="NZ106" s="115">
        <f t="shared" si="319"/>
        <v>0</v>
      </c>
      <c r="OA106" s="115">
        <f t="shared" si="320"/>
        <v>55</v>
      </c>
      <c r="OB106" s="115">
        <f t="shared" si="321"/>
        <v>0</v>
      </c>
      <c r="OC106" s="115">
        <f t="shared" si="322"/>
        <v>0</v>
      </c>
      <c r="OD106" s="115">
        <f t="shared" si="323"/>
        <v>0</v>
      </c>
      <c r="OE106" s="115">
        <f t="shared" si="324"/>
        <v>0</v>
      </c>
      <c r="OF106" s="115">
        <f t="shared" si="325"/>
        <v>0</v>
      </c>
      <c r="OG106" s="115">
        <f t="shared" si="326"/>
        <v>0</v>
      </c>
      <c r="OH106" s="115">
        <f t="shared" si="327"/>
        <v>55</v>
      </c>
      <c r="OI106" s="115">
        <f t="shared" si="328"/>
        <v>0</v>
      </c>
      <c r="OJ106" s="115">
        <f t="shared" si="329"/>
        <v>0</v>
      </c>
      <c r="OK106" s="115">
        <f t="shared" si="330"/>
        <v>0</v>
      </c>
      <c r="OL106" s="115">
        <f t="shared" si="331"/>
        <v>0</v>
      </c>
      <c r="OM106" s="115">
        <f t="shared" si="332"/>
        <v>0</v>
      </c>
      <c r="ON106" s="115">
        <f t="shared" si="333"/>
        <v>0</v>
      </c>
      <c r="OO106" s="142"/>
      <c r="OP106" s="170" t="str">
        <f t="shared" si="334"/>
        <v/>
      </c>
      <c r="OQ106" s="170" t="str">
        <f t="shared" si="335"/>
        <v/>
      </c>
      <c r="OR106" s="170" t="str">
        <f t="shared" si="336"/>
        <v/>
      </c>
      <c r="OS106" s="170" t="str">
        <f t="shared" si="337"/>
        <v/>
      </c>
      <c r="OT106" s="170" t="str">
        <f t="shared" si="338"/>
        <v/>
      </c>
      <c r="OU106" s="170" t="str">
        <f t="shared" si="339"/>
        <v/>
      </c>
      <c r="OV106" s="170" t="str">
        <f t="shared" si="340"/>
        <v/>
      </c>
      <c r="OW106" s="170" t="str">
        <f t="shared" si="341"/>
        <v/>
      </c>
      <c r="OX106" s="170" t="str">
        <f t="shared" si="342"/>
        <v/>
      </c>
      <c r="OY106" s="170" t="str">
        <f t="shared" si="343"/>
        <v/>
      </c>
      <c r="OZ106" s="170" t="str">
        <f t="shared" si="344"/>
        <v/>
      </c>
      <c r="PA106" s="170" t="str">
        <f t="shared" si="345"/>
        <v/>
      </c>
      <c r="PB106" s="170" t="str">
        <f t="shared" si="346"/>
        <v/>
      </c>
      <c r="PC106" s="170" t="str">
        <f t="shared" si="347"/>
        <v/>
      </c>
      <c r="PD106" s="170" t="str">
        <f t="shared" si="348"/>
        <v/>
      </c>
      <c r="PE106" s="170" t="str">
        <f t="shared" si="349"/>
        <v/>
      </c>
      <c r="PF106" s="170" t="str">
        <f t="shared" si="350"/>
        <v/>
      </c>
      <c r="PG106" s="170" t="str">
        <f t="shared" si="351"/>
        <v/>
      </c>
      <c r="PH106" s="170">
        <f t="shared" si="352"/>
        <v>45</v>
      </c>
      <c r="PI106" s="170" t="str">
        <f t="shared" si="353"/>
        <v/>
      </c>
      <c r="PJ106" s="170" t="str">
        <f t="shared" si="354"/>
        <v/>
      </c>
      <c r="PK106" s="170" t="str">
        <f t="shared" si="355"/>
        <v/>
      </c>
      <c r="PL106" s="170" t="str">
        <f t="shared" si="356"/>
        <v/>
      </c>
      <c r="PM106" s="170" t="str">
        <f t="shared" si="357"/>
        <v/>
      </c>
      <c r="PN106" s="170" t="str">
        <f t="shared" si="358"/>
        <v/>
      </c>
      <c r="PO106" s="170" t="str">
        <f t="shared" si="359"/>
        <v/>
      </c>
      <c r="PP106" s="170" t="str">
        <f t="shared" si="360"/>
        <v/>
      </c>
      <c r="PQ106" s="170" t="str">
        <f t="shared" si="361"/>
        <v/>
      </c>
      <c r="PR106" s="170" t="str">
        <f t="shared" si="362"/>
        <v/>
      </c>
      <c r="PS106" s="170" t="str">
        <f t="shared" si="363"/>
        <v/>
      </c>
      <c r="PT106" s="170" t="str">
        <f t="shared" si="364"/>
        <v/>
      </c>
      <c r="PU106" s="170" t="str">
        <f t="shared" si="365"/>
        <v/>
      </c>
      <c r="PV106" s="170" t="str">
        <f t="shared" si="366"/>
        <v/>
      </c>
      <c r="PW106" s="170" t="str">
        <f t="shared" si="367"/>
        <v/>
      </c>
      <c r="PX106" s="170" t="str">
        <f t="shared" si="368"/>
        <v/>
      </c>
      <c r="PY106" s="170" t="str">
        <f t="shared" si="369"/>
        <v/>
      </c>
      <c r="PZ106" s="170" t="str">
        <f t="shared" si="370"/>
        <v/>
      </c>
      <c r="QA106" s="170" t="str">
        <f t="shared" si="371"/>
        <v/>
      </c>
      <c r="QB106" s="170" t="str">
        <f t="shared" si="372"/>
        <v/>
      </c>
      <c r="QC106" s="172"/>
      <c r="QD106" s="171" t="str">
        <f t="shared" si="373"/>
        <v/>
      </c>
      <c r="QE106" s="172" t="str">
        <f t="shared" si="374"/>
        <v/>
      </c>
      <c r="QF106" s="172" t="str">
        <f t="shared" si="375"/>
        <v/>
      </c>
      <c r="QG106" s="172" t="str">
        <f t="shared" si="376"/>
        <v/>
      </c>
      <c r="QH106" s="172" t="str">
        <f t="shared" si="377"/>
        <v/>
      </c>
      <c r="QI106" s="172" t="str">
        <f t="shared" si="378"/>
        <v/>
      </c>
      <c r="QJ106" s="172" t="str">
        <f t="shared" si="379"/>
        <v/>
      </c>
      <c r="QK106" s="172" t="str">
        <f t="shared" si="380"/>
        <v/>
      </c>
      <c r="QL106" s="172" t="str">
        <f t="shared" si="381"/>
        <v/>
      </c>
      <c r="QM106" s="172" t="str">
        <f t="shared" si="382"/>
        <v/>
      </c>
      <c r="QN106" s="172" t="str">
        <f t="shared" si="383"/>
        <v/>
      </c>
      <c r="QO106" s="172" t="str">
        <f t="shared" si="384"/>
        <v/>
      </c>
      <c r="QP106" s="172" t="str">
        <f t="shared" si="385"/>
        <v/>
      </c>
      <c r="QQ106" s="172" t="str">
        <f t="shared" si="386"/>
        <v/>
      </c>
      <c r="QR106" s="172" t="str">
        <f t="shared" si="387"/>
        <v/>
      </c>
      <c r="QS106" s="172" t="str">
        <f t="shared" si="388"/>
        <v/>
      </c>
      <c r="QT106" s="172" t="str">
        <f t="shared" si="389"/>
        <v/>
      </c>
      <c r="QU106" s="172" t="str">
        <f t="shared" si="390"/>
        <v/>
      </c>
      <c r="QV106" s="172">
        <f t="shared" si="391"/>
        <v>100</v>
      </c>
      <c r="QW106" s="172" t="str">
        <f t="shared" si="392"/>
        <v/>
      </c>
      <c r="QX106" s="172" t="str">
        <f t="shared" si="393"/>
        <v/>
      </c>
      <c r="QY106" s="172" t="str">
        <f t="shared" si="394"/>
        <v/>
      </c>
      <c r="QZ106" s="172" t="str">
        <f t="shared" si="395"/>
        <v/>
      </c>
      <c r="RA106" s="172" t="str">
        <f t="shared" si="396"/>
        <v/>
      </c>
      <c r="RB106" s="172" t="str">
        <f t="shared" si="397"/>
        <v/>
      </c>
      <c r="RC106" s="172" t="str">
        <f t="shared" si="398"/>
        <v/>
      </c>
      <c r="RD106" s="172" t="str">
        <f t="shared" si="399"/>
        <v/>
      </c>
      <c r="RE106" s="172" t="str">
        <f t="shared" si="400"/>
        <v/>
      </c>
      <c r="RF106" s="172" t="str">
        <f t="shared" si="401"/>
        <v/>
      </c>
      <c r="RG106" s="172" t="str">
        <f t="shared" si="402"/>
        <v/>
      </c>
      <c r="RH106" s="172" t="str">
        <f t="shared" si="403"/>
        <v/>
      </c>
      <c r="RI106" s="172" t="str">
        <f t="shared" si="404"/>
        <v/>
      </c>
      <c r="RJ106" s="172" t="str">
        <f t="shared" si="405"/>
        <v/>
      </c>
      <c r="RK106" s="172" t="str">
        <f t="shared" si="406"/>
        <v/>
      </c>
      <c r="RL106" s="172" t="str">
        <f t="shared" si="407"/>
        <v/>
      </c>
      <c r="RM106" s="172" t="str">
        <f t="shared" si="408"/>
        <v/>
      </c>
      <c r="RN106" s="172" t="str">
        <f t="shared" si="409"/>
        <v/>
      </c>
      <c r="RO106" s="172" t="str">
        <f t="shared" si="410"/>
        <v/>
      </c>
      <c r="RP106" s="172" t="str">
        <f t="shared" si="411"/>
        <v/>
      </c>
      <c r="RQ106" s="173">
        <f t="shared" si="412"/>
        <v>100</v>
      </c>
      <c r="RR106" s="21" t="str">
        <f t="shared" si="413"/>
        <v/>
      </c>
      <c r="RS106" s="21" t="str">
        <f t="shared" si="414"/>
        <v/>
      </c>
      <c r="RT106" s="21" t="str">
        <f t="shared" si="415"/>
        <v>ICL DIDACTICA LTDA</v>
      </c>
      <c r="RU106" s="21" t="str">
        <f t="shared" si="416"/>
        <v/>
      </c>
      <c r="RV106" s="21" t="str">
        <f t="shared" si="417"/>
        <v/>
      </c>
      <c r="RW106" s="21" t="str">
        <f t="shared" si="418"/>
        <v/>
      </c>
      <c r="RX106" s="174" t="str">
        <f t="shared" si="419"/>
        <v>ICL DIDACTICA LTDA</v>
      </c>
      <c r="RY106" s="175" t="str">
        <f t="shared" si="420"/>
        <v/>
      </c>
      <c r="RZ106" s="175" t="str">
        <f t="shared" si="421"/>
        <v/>
      </c>
      <c r="SA106" s="175">
        <f t="shared" si="422"/>
        <v>130900000</v>
      </c>
      <c r="SB106" s="175" t="str">
        <f t="shared" si="423"/>
        <v/>
      </c>
      <c r="SC106" s="175" t="str">
        <f t="shared" si="424"/>
        <v/>
      </c>
      <c r="SD106" s="175" t="str">
        <f t="shared" si="425"/>
        <v/>
      </c>
      <c r="SE106" s="175">
        <f t="shared" si="426"/>
        <v>130900000</v>
      </c>
      <c r="SF106" s="176"/>
    </row>
    <row r="107" spans="1:500" ht="25.5" hidden="1">
      <c r="A107" s="75">
        <v>97</v>
      </c>
      <c r="B107" s="91" t="s">
        <v>295</v>
      </c>
      <c r="C107" s="92" t="s">
        <v>296</v>
      </c>
      <c r="D107" s="91" t="s">
        <v>297</v>
      </c>
      <c r="E107" s="91" t="s">
        <v>298</v>
      </c>
      <c r="F107" s="93">
        <v>1</v>
      </c>
      <c r="G107" s="107">
        <v>119966761.15666667</v>
      </c>
      <c r="H107" s="109" t="s">
        <v>369</v>
      </c>
      <c r="I107" s="109" t="s">
        <v>369</v>
      </c>
      <c r="J107" s="109" t="s">
        <v>369</v>
      </c>
      <c r="K107" s="109" t="s">
        <v>369</v>
      </c>
      <c r="L107" s="109" t="s">
        <v>369</v>
      </c>
      <c r="M107" s="109" t="s">
        <v>369</v>
      </c>
      <c r="N107" s="109" t="s">
        <v>369</v>
      </c>
      <c r="O107" s="109" t="s">
        <v>369</v>
      </c>
      <c r="P107" s="109" t="s">
        <v>369</v>
      </c>
      <c r="Q107" s="109" t="s">
        <v>369</v>
      </c>
      <c r="R107" s="111">
        <v>118405000</v>
      </c>
      <c r="S107" s="109" t="s">
        <v>369</v>
      </c>
      <c r="T107" s="109" t="s">
        <v>369</v>
      </c>
      <c r="U107" s="109" t="s">
        <v>369</v>
      </c>
      <c r="V107" s="109" t="s">
        <v>369</v>
      </c>
      <c r="W107" s="109" t="s">
        <v>369</v>
      </c>
      <c r="X107" s="109" t="s">
        <v>369</v>
      </c>
      <c r="Y107" s="109" t="s">
        <v>369</v>
      </c>
      <c r="Z107" s="109" t="s">
        <v>369</v>
      </c>
      <c r="AA107" s="109" t="s">
        <v>369</v>
      </c>
      <c r="AB107" s="109" t="s">
        <v>369</v>
      </c>
      <c r="AC107" s="109" t="s">
        <v>369</v>
      </c>
      <c r="AD107" s="109" t="s">
        <v>369</v>
      </c>
      <c r="AE107" s="109" t="s">
        <v>369</v>
      </c>
      <c r="AF107" s="109" t="s">
        <v>369</v>
      </c>
      <c r="AG107" s="109" t="s">
        <v>369</v>
      </c>
      <c r="AH107" s="109" t="s">
        <v>369</v>
      </c>
      <c r="AI107" s="109" t="s">
        <v>369</v>
      </c>
      <c r="AJ107" s="109" t="s">
        <v>369</v>
      </c>
      <c r="AK107" s="109" t="s">
        <v>369</v>
      </c>
      <c r="AL107" s="109" t="s">
        <v>369</v>
      </c>
      <c r="AM107" s="109" t="s">
        <v>369</v>
      </c>
      <c r="AN107" s="109" t="s">
        <v>369</v>
      </c>
      <c r="AO107" s="109" t="s">
        <v>369</v>
      </c>
      <c r="AP107" s="109" t="s">
        <v>369</v>
      </c>
      <c r="AQ107" s="109" t="s">
        <v>369</v>
      </c>
      <c r="AR107" s="109" t="s">
        <v>369</v>
      </c>
      <c r="AS107" s="109" t="s">
        <v>369</v>
      </c>
      <c r="AT107" s="109" t="s">
        <v>369</v>
      </c>
      <c r="AU107" s="144"/>
      <c r="AV107" s="130" t="s">
        <v>111</v>
      </c>
      <c r="AW107" s="130" t="s">
        <v>111</v>
      </c>
      <c r="AX107" s="130" t="s">
        <v>111</v>
      </c>
      <c r="AY107" s="130" t="s">
        <v>111</v>
      </c>
      <c r="AZ107" s="130" t="s">
        <v>111</v>
      </c>
      <c r="BA107" s="130" t="s">
        <v>111</v>
      </c>
      <c r="BB107" s="130" t="s">
        <v>111</v>
      </c>
      <c r="BC107" s="130" t="s">
        <v>115</v>
      </c>
      <c r="BD107" s="130" t="s">
        <v>111</v>
      </c>
      <c r="BE107" s="130" t="s">
        <v>111</v>
      </c>
      <c r="BF107" s="130" t="s">
        <v>111</v>
      </c>
      <c r="BG107" s="130" t="s">
        <v>111</v>
      </c>
      <c r="BH107" s="130" t="s">
        <v>115</v>
      </c>
      <c r="BI107" s="130" t="s">
        <v>111</v>
      </c>
      <c r="BJ107" s="130" t="s">
        <v>111</v>
      </c>
      <c r="BK107" s="130" t="s">
        <v>111</v>
      </c>
      <c r="BL107" s="130" t="s">
        <v>115</v>
      </c>
      <c r="BM107" s="130" t="s">
        <v>115</v>
      </c>
      <c r="BN107" s="130" t="s">
        <v>111</v>
      </c>
      <c r="BO107" s="130" t="s">
        <v>115</v>
      </c>
      <c r="BP107" s="130" t="s">
        <v>111</v>
      </c>
      <c r="BQ107" s="130" t="s">
        <v>111</v>
      </c>
      <c r="BR107" s="130" t="s">
        <v>111</v>
      </c>
      <c r="BS107" s="130" t="s">
        <v>111</v>
      </c>
      <c r="BT107" s="130" t="s">
        <v>111</v>
      </c>
      <c r="BU107" s="130" t="s">
        <v>111</v>
      </c>
      <c r="BV107" s="130" t="s">
        <v>111</v>
      </c>
      <c r="BW107" s="130" t="s">
        <v>111</v>
      </c>
      <c r="BX107" s="130" t="s">
        <v>111</v>
      </c>
      <c r="BY107" s="130" t="s">
        <v>115</v>
      </c>
      <c r="BZ107" s="130" t="s">
        <v>111</v>
      </c>
      <c r="CA107" s="130" t="s">
        <v>111</v>
      </c>
      <c r="CB107" s="130" t="s">
        <v>111</v>
      </c>
      <c r="CC107" s="130" t="s">
        <v>111</v>
      </c>
      <c r="CD107" s="130" t="s">
        <v>111</v>
      </c>
      <c r="CE107" s="130" t="s">
        <v>111</v>
      </c>
      <c r="CF107" s="130" t="s">
        <v>111</v>
      </c>
      <c r="CG107" s="130" t="s">
        <v>111</v>
      </c>
      <c r="CH107" s="130" t="s">
        <v>111</v>
      </c>
      <c r="CI107" s="131" t="s">
        <v>111</v>
      </c>
      <c r="CJ107" s="131" t="s">
        <v>111</v>
      </c>
      <c r="CK107" s="131" t="s">
        <v>111</v>
      </c>
      <c r="CL107" s="131" t="s">
        <v>111</v>
      </c>
      <c r="CM107" s="131" t="s">
        <v>111</v>
      </c>
      <c r="CN107" s="131" t="s">
        <v>111</v>
      </c>
      <c r="CO107" s="131" t="s">
        <v>111</v>
      </c>
      <c r="CP107" s="131" t="s">
        <v>111</v>
      </c>
      <c r="CQ107" s="131" t="s">
        <v>111</v>
      </c>
      <c r="CR107" s="131" t="s">
        <v>111</v>
      </c>
      <c r="CS107" s="131" t="s">
        <v>111</v>
      </c>
      <c r="CT107" s="131" t="s">
        <v>111</v>
      </c>
      <c r="CU107" s="131" t="s">
        <v>115</v>
      </c>
      <c r="CV107" s="131" t="s">
        <v>111</v>
      </c>
      <c r="CW107" s="131" t="s">
        <v>111</v>
      </c>
      <c r="CX107" s="131" t="s">
        <v>111</v>
      </c>
      <c r="CY107" s="131" t="s">
        <v>111</v>
      </c>
      <c r="CZ107" s="131" t="s">
        <v>111</v>
      </c>
      <c r="DA107" s="131" t="s">
        <v>111</v>
      </c>
      <c r="DB107" s="131" t="s">
        <v>111</v>
      </c>
      <c r="DC107" s="131" t="s">
        <v>111</v>
      </c>
      <c r="DD107" s="131" t="s">
        <v>111</v>
      </c>
      <c r="DE107" s="131" t="s">
        <v>111</v>
      </c>
      <c r="DF107" s="131" t="s">
        <v>111</v>
      </c>
      <c r="DG107" s="131" t="s">
        <v>115</v>
      </c>
      <c r="DH107" s="131" t="s">
        <v>111</v>
      </c>
      <c r="DI107" s="131" t="s">
        <v>111</v>
      </c>
      <c r="DJ107" s="131" t="s">
        <v>115</v>
      </c>
      <c r="DK107" s="131" t="s">
        <v>111</v>
      </c>
      <c r="DL107" s="131" t="s">
        <v>111</v>
      </c>
      <c r="DM107" s="131" t="s">
        <v>111</v>
      </c>
      <c r="DN107" s="131" t="s">
        <v>111</v>
      </c>
      <c r="DO107" s="131" t="s">
        <v>111</v>
      </c>
      <c r="DP107" s="131" t="s">
        <v>111</v>
      </c>
      <c r="DQ107" s="131" t="s">
        <v>111</v>
      </c>
      <c r="DR107" s="131" t="s">
        <v>111</v>
      </c>
      <c r="DS107" s="131" t="s">
        <v>111</v>
      </c>
      <c r="DT107" s="131" t="s">
        <v>111</v>
      </c>
      <c r="DU107" s="131" t="s">
        <v>111</v>
      </c>
      <c r="DV107" s="132" t="s">
        <v>111</v>
      </c>
      <c r="DW107" s="132" t="s">
        <v>111</v>
      </c>
      <c r="DX107" s="132" t="s">
        <v>111</v>
      </c>
      <c r="DY107" s="132" t="s">
        <v>111</v>
      </c>
      <c r="DZ107" s="132" t="s">
        <v>111</v>
      </c>
      <c r="EA107" s="132" t="s">
        <v>111</v>
      </c>
      <c r="EB107" s="132" t="s">
        <v>111</v>
      </c>
      <c r="EC107" s="132" t="s">
        <v>111</v>
      </c>
      <c r="ED107" s="132" t="s">
        <v>111</v>
      </c>
      <c r="EE107" s="132" t="s">
        <v>111</v>
      </c>
      <c r="EF107" s="132" t="s">
        <v>111</v>
      </c>
      <c r="EG107" s="132" t="s">
        <v>111</v>
      </c>
      <c r="EH107" s="132" t="s">
        <v>111</v>
      </c>
      <c r="EI107" s="132" t="s">
        <v>111</v>
      </c>
      <c r="EJ107" s="132" t="s">
        <v>111</v>
      </c>
      <c r="EK107" s="132" t="s">
        <v>111</v>
      </c>
      <c r="EL107" s="132" t="s">
        <v>111</v>
      </c>
      <c r="EM107" s="132" t="s">
        <v>111</v>
      </c>
      <c r="EN107" s="132" t="s">
        <v>111</v>
      </c>
      <c r="EO107" s="132" t="s">
        <v>111</v>
      </c>
      <c r="EP107" s="132" t="s">
        <v>111</v>
      </c>
      <c r="EQ107" s="132" t="s">
        <v>111</v>
      </c>
      <c r="ER107" s="132" t="s">
        <v>111</v>
      </c>
      <c r="ES107" s="132" t="s">
        <v>111</v>
      </c>
      <c r="ET107" s="132" t="s">
        <v>115</v>
      </c>
      <c r="EU107" s="132" t="s">
        <v>111</v>
      </c>
      <c r="EV107" s="132" t="s">
        <v>111</v>
      </c>
      <c r="EW107" s="132" t="s">
        <v>111</v>
      </c>
      <c r="EX107" s="132" t="s">
        <v>111</v>
      </c>
      <c r="EY107" s="132" t="s">
        <v>115</v>
      </c>
      <c r="EZ107" s="132" t="s">
        <v>111</v>
      </c>
      <c r="FA107" s="132" t="s">
        <v>111</v>
      </c>
      <c r="FB107" s="132" t="s">
        <v>111</v>
      </c>
      <c r="FC107" s="132" t="s">
        <v>111</v>
      </c>
      <c r="FD107" s="132" t="s">
        <v>111</v>
      </c>
      <c r="FE107" s="132" t="s">
        <v>111</v>
      </c>
      <c r="FF107" s="132" t="s">
        <v>111</v>
      </c>
      <c r="FG107" s="132" t="s">
        <v>111</v>
      </c>
      <c r="FH107" s="132" t="s">
        <v>111</v>
      </c>
      <c r="FI107" s="136"/>
      <c r="FJ107" s="138" t="str">
        <f t="shared" si="216"/>
        <v>CUMPLE</v>
      </c>
      <c r="FK107" s="138" t="str">
        <f t="shared" si="217"/>
        <v>CUMPLE</v>
      </c>
      <c r="FL107" s="138" t="str">
        <f t="shared" si="218"/>
        <v>CUMPLE</v>
      </c>
      <c r="FM107" s="138" t="str">
        <f t="shared" si="219"/>
        <v>CUMPLE</v>
      </c>
      <c r="FN107" s="138" t="str">
        <f t="shared" si="220"/>
        <v>CUMPLE</v>
      </c>
      <c r="FO107" s="138" t="str">
        <f t="shared" si="221"/>
        <v>CUMPLE</v>
      </c>
      <c r="FP107" s="138" t="str">
        <f t="shared" si="222"/>
        <v>CUMPLE</v>
      </c>
      <c r="FQ107" s="138" t="str">
        <f t="shared" si="223"/>
        <v>NO CUMPLE</v>
      </c>
      <c r="FR107" s="138" t="str">
        <f t="shared" si="224"/>
        <v>CUMPLE</v>
      </c>
      <c r="FS107" s="138" t="str">
        <f t="shared" si="225"/>
        <v>CUMPLE</v>
      </c>
      <c r="FT107" s="138" t="str">
        <f t="shared" si="226"/>
        <v>CUMPLE</v>
      </c>
      <c r="FU107" s="138" t="str">
        <f t="shared" si="227"/>
        <v>CUMPLE</v>
      </c>
      <c r="FV107" s="138" t="str">
        <f t="shared" si="228"/>
        <v>NO CUMPLE</v>
      </c>
      <c r="FW107" s="138" t="str">
        <f t="shared" si="229"/>
        <v>CUMPLE</v>
      </c>
      <c r="FX107" s="138" t="str">
        <f t="shared" si="230"/>
        <v>CUMPLE</v>
      </c>
      <c r="FY107" s="138" t="str">
        <f t="shared" si="231"/>
        <v>CUMPLE</v>
      </c>
      <c r="FZ107" s="138" t="str">
        <f t="shared" si="232"/>
        <v>NO CUMPLE</v>
      </c>
      <c r="GA107" s="138" t="str">
        <f t="shared" si="233"/>
        <v>NO CUMPLE</v>
      </c>
      <c r="GB107" s="138" t="str">
        <f t="shared" si="234"/>
        <v>CUMPLE</v>
      </c>
      <c r="GC107" s="138" t="str">
        <f t="shared" si="235"/>
        <v>NO CUMPLE</v>
      </c>
      <c r="GD107" s="138" t="str">
        <f t="shared" si="236"/>
        <v>CUMPLE</v>
      </c>
      <c r="GE107" s="138" t="str">
        <f t="shared" si="237"/>
        <v>CUMPLE</v>
      </c>
      <c r="GF107" s="138" t="str">
        <f t="shared" si="238"/>
        <v>CUMPLE</v>
      </c>
      <c r="GG107" s="138" t="str">
        <f t="shared" si="239"/>
        <v>CUMPLE</v>
      </c>
      <c r="GH107" s="138" t="str">
        <f t="shared" si="240"/>
        <v>NO CUMPLE</v>
      </c>
      <c r="GI107" s="138" t="str">
        <f t="shared" si="241"/>
        <v>CUMPLE</v>
      </c>
      <c r="GJ107" s="138" t="str">
        <f t="shared" si="242"/>
        <v>CUMPLE</v>
      </c>
      <c r="GK107" s="138" t="str">
        <f t="shared" si="243"/>
        <v>NO CUMPLE</v>
      </c>
      <c r="GL107" s="138" t="str">
        <f t="shared" si="244"/>
        <v>CUMPLE</v>
      </c>
      <c r="GM107" s="138" t="str">
        <f t="shared" si="245"/>
        <v>NO CUMPLE</v>
      </c>
      <c r="GN107" s="138" t="str">
        <f t="shared" si="246"/>
        <v>CUMPLE</v>
      </c>
      <c r="GO107" s="138" t="str">
        <f t="shared" si="247"/>
        <v>CUMPLE</v>
      </c>
      <c r="GP107" s="138" t="str">
        <f t="shared" si="248"/>
        <v>CUMPLE</v>
      </c>
      <c r="GQ107" s="138" t="str">
        <f t="shared" si="249"/>
        <v>CUMPLE</v>
      </c>
      <c r="GR107" s="138" t="str">
        <f t="shared" si="250"/>
        <v>CUMPLE</v>
      </c>
      <c r="GS107" s="138" t="str">
        <f t="shared" si="251"/>
        <v>CUMPLE</v>
      </c>
      <c r="GT107" s="138" t="str">
        <f t="shared" si="252"/>
        <v>CUMPLE</v>
      </c>
      <c r="GU107" s="138" t="str">
        <f t="shared" si="253"/>
        <v>CUMPLE</v>
      </c>
      <c r="GV107" s="138" t="str">
        <f t="shared" si="254"/>
        <v>CUMPLE</v>
      </c>
      <c r="GW107" s="141"/>
      <c r="GX107" s="124" t="s">
        <v>369</v>
      </c>
      <c r="GY107" s="124" t="s">
        <v>369</v>
      </c>
      <c r="GZ107" s="124" t="s">
        <v>369</v>
      </c>
      <c r="HA107" s="124" t="s">
        <v>369</v>
      </c>
      <c r="HB107" s="124" t="s">
        <v>369</v>
      </c>
      <c r="HC107" s="124" t="s">
        <v>369</v>
      </c>
      <c r="HD107" s="124" t="s">
        <v>369</v>
      </c>
      <c r="HE107" s="124" t="s">
        <v>369</v>
      </c>
      <c r="HF107" s="124" t="s">
        <v>369</v>
      </c>
      <c r="HG107" s="124" t="s">
        <v>369</v>
      </c>
      <c r="HH107" s="124" t="s">
        <v>111</v>
      </c>
      <c r="HI107" s="124" t="s">
        <v>369</v>
      </c>
      <c r="HJ107" s="124" t="s">
        <v>369</v>
      </c>
      <c r="HK107" s="124" t="s">
        <v>369</v>
      </c>
      <c r="HL107" s="124" t="s">
        <v>369</v>
      </c>
      <c r="HM107" s="124" t="s">
        <v>369</v>
      </c>
      <c r="HN107" s="124" t="s">
        <v>369</v>
      </c>
      <c r="HO107" s="124" t="s">
        <v>369</v>
      </c>
      <c r="HP107" s="124" t="s">
        <v>369</v>
      </c>
      <c r="HQ107" s="124" t="s">
        <v>369</v>
      </c>
      <c r="HR107" s="124" t="s">
        <v>369</v>
      </c>
      <c r="HS107" s="124" t="s">
        <v>369</v>
      </c>
      <c r="HT107" s="124" t="s">
        <v>369</v>
      </c>
      <c r="HU107" s="124" t="s">
        <v>369</v>
      </c>
      <c r="HV107" s="124" t="s">
        <v>369</v>
      </c>
      <c r="HW107" s="124" t="s">
        <v>369</v>
      </c>
      <c r="HX107" s="124" t="s">
        <v>369</v>
      </c>
      <c r="HY107" s="124" t="s">
        <v>369</v>
      </c>
      <c r="HZ107" s="124" t="s">
        <v>369</v>
      </c>
      <c r="IA107" s="124" t="s">
        <v>369</v>
      </c>
      <c r="IB107" s="124" t="s">
        <v>369</v>
      </c>
      <c r="IC107" s="124" t="s">
        <v>369</v>
      </c>
      <c r="ID107" s="124" t="s">
        <v>369</v>
      </c>
      <c r="IE107" s="124" t="s">
        <v>369</v>
      </c>
      <c r="IF107" s="124" t="s">
        <v>369</v>
      </c>
      <c r="IG107" s="124" t="s">
        <v>369</v>
      </c>
      <c r="IH107" s="124" t="s">
        <v>369</v>
      </c>
      <c r="II107" s="124" t="s">
        <v>369</v>
      </c>
      <c r="IJ107" s="124" t="s">
        <v>369</v>
      </c>
      <c r="IK107" s="142"/>
      <c r="IL107" s="154" t="s">
        <v>369</v>
      </c>
      <c r="IM107" s="154" t="s">
        <v>369</v>
      </c>
      <c r="IN107" s="154" t="s">
        <v>369</v>
      </c>
      <c r="IO107" s="154" t="s">
        <v>369</v>
      </c>
      <c r="IP107" s="154" t="s">
        <v>369</v>
      </c>
      <c r="IQ107" s="154" t="s">
        <v>369</v>
      </c>
      <c r="IR107" s="154" t="s">
        <v>369</v>
      </c>
      <c r="IS107" s="154" t="s">
        <v>369</v>
      </c>
      <c r="IT107" s="154" t="s">
        <v>369</v>
      </c>
      <c r="IU107" s="154" t="s">
        <v>369</v>
      </c>
      <c r="IV107" s="160" t="s">
        <v>111</v>
      </c>
      <c r="IW107" s="154" t="s">
        <v>369</v>
      </c>
      <c r="IX107" s="154" t="s">
        <v>369</v>
      </c>
      <c r="IY107" s="154" t="s">
        <v>369</v>
      </c>
      <c r="IZ107" s="154" t="s">
        <v>369</v>
      </c>
      <c r="JA107" s="154" t="s">
        <v>369</v>
      </c>
      <c r="JB107" s="154" t="s">
        <v>369</v>
      </c>
      <c r="JC107" s="154" t="s">
        <v>369</v>
      </c>
      <c r="JD107" s="154" t="s">
        <v>369</v>
      </c>
      <c r="JE107" s="154" t="s">
        <v>369</v>
      </c>
      <c r="JF107" s="154" t="s">
        <v>369</v>
      </c>
      <c r="JG107" s="154" t="s">
        <v>369</v>
      </c>
      <c r="JH107" s="154" t="s">
        <v>369</v>
      </c>
      <c r="JI107" s="154" t="s">
        <v>369</v>
      </c>
      <c r="JJ107" s="154" t="s">
        <v>369</v>
      </c>
      <c r="JK107" s="154" t="s">
        <v>369</v>
      </c>
      <c r="JL107" s="154" t="s">
        <v>369</v>
      </c>
      <c r="JM107" s="154" t="s">
        <v>369</v>
      </c>
      <c r="JN107" s="154" t="s">
        <v>369</v>
      </c>
      <c r="JO107" s="154" t="s">
        <v>369</v>
      </c>
      <c r="JP107" s="154" t="s">
        <v>369</v>
      </c>
      <c r="JQ107" s="154" t="s">
        <v>369</v>
      </c>
      <c r="JR107" s="154" t="s">
        <v>369</v>
      </c>
      <c r="JS107" s="154" t="s">
        <v>369</v>
      </c>
      <c r="JT107" s="154" t="s">
        <v>369</v>
      </c>
      <c r="JU107" s="154" t="s">
        <v>369</v>
      </c>
      <c r="JV107" s="154" t="s">
        <v>369</v>
      </c>
      <c r="JW107" s="154" t="s">
        <v>369</v>
      </c>
      <c r="JX107" s="154" t="s">
        <v>369</v>
      </c>
      <c r="JY107" s="165"/>
      <c r="JZ107" s="166" t="str">
        <f t="shared" si="255"/>
        <v/>
      </c>
      <c r="KA107" s="166" t="str">
        <f t="shared" si="256"/>
        <v/>
      </c>
      <c r="KB107" s="166" t="str">
        <f t="shared" si="257"/>
        <v/>
      </c>
      <c r="KC107" s="166" t="str">
        <f t="shared" si="258"/>
        <v/>
      </c>
      <c r="KD107" s="166" t="str">
        <f t="shared" si="259"/>
        <v/>
      </c>
      <c r="KE107" s="166" t="str">
        <f t="shared" si="260"/>
        <v/>
      </c>
      <c r="KF107" s="166" t="str">
        <f t="shared" si="261"/>
        <v/>
      </c>
      <c r="KG107" s="166" t="str">
        <f t="shared" si="262"/>
        <v/>
      </c>
      <c r="KH107" s="166" t="str">
        <f t="shared" si="263"/>
        <v/>
      </c>
      <c r="KI107" s="166" t="str">
        <f t="shared" si="264"/>
        <v/>
      </c>
      <c r="KJ107" s="166">
        <f t="shared" si="265"/>
        <v>118405000</v>
      </c>
      <c r="KK107" s="166" t="str">
        <f t="shared" si="266"/>
        <v/>
      </c>
      <c r="KL107" s="166" t="str">
        <f t="shared" si="267"/>
        <v/>
      </c>
      <c r="KM107" s="166" t="str">
        <f t="shared" si="268"/>
        <v/>
      </c>
      <c r="KN107" s="166" t="str">
        <f t="shared" si="269"/>
        <v/>
      </c>
      <c r="KO107" s="166" t="str">
        <f t="shared" si="270"/>
        <v/>
      </c>
      <c r="KP107" s="166" t="str">
        <f t="shared" si="271"/>
        <v/>
      </c>
      <c r="KQ107" s="166" t="str">
        <f t="shared" si="272"/>
        <v/>
      </c>
      <c r="KR107" s="166" t="str">
        <f t="shared" si="273"/>
        <v/>
      </c>
      <c r="KS107" s="166" t="str">
        <f t="shared" si="274"/>
        <v/>
      </c>
      <c r="KT107" s="166" t="str">
        <f t="shared" si="275"/>
        <v/>
      </c>
      <c r="KU107" s="166" t="str">
        <f t="shared" si="276"/>
        <v/>
      </c>
      <c r="KV107" s="166" t="str">
        <f t="shared" si="277"/>
        <v/>
      </c>
      <c r="KW107" s="166" t="str">
        <f t="shared" si="278"/>
        <v/>
      </c>
      <c r="KX107" s="166" t="str">
        <f t="shared" si="279"/>
        <v/>
      </c>
      <c r="KY107" s="166" t="str">
        <f t="shared" si="280"/>
        <v/>
      </c>
      <c r="KZ107" s="166" t="str">
        <f t="shared" si="281"/>
        <v/>
      </c>
      <c r="LA107" s="166" t="str">
        <f t="shared" si="282"/>
        <v/>
      </c>
      <c r="LB107" s="166" t="str">
        <f t="shared" si="283"/>
        <v/>
      </c>
      <c r="LC107" s="166" t="str">
        <f t="shared" si="284"/>
        <v/>
      </c>
      <c r="LD107" s="166" t="str">
        <f t="shared" si="285"/>
        <v/>
      </c>
      <c r="LE107" s="166" t="str">
        <f t="shared" si="286"/>
        <v/>
      </c>
      <c r="LF107" s="166" t="str">
        <f t="shared" si="287"/>
        <v/>
      </c>
      <c r="LG107" s="166" t="str">
        <f t="shared" si="288"/>
        <v/>
      </c>
      <c r="LH107" s="166" t="str">
        <f t="shared" si="289"/>
        <v/>
      </c>
      <c r="LI107" s="166" t="str">
        <f t="shared" si="290"/>
        <v/>
      </c>
      <c r="LJ107" s="166" t="str">
        <f t="shared" si="291"/>
        <v/>
      </c>
      <c r="LK107" s="166" t="str">
        <f t="shared" si="292"/>
        <v/>
      </c>
      <c r="LL107" s="166" t="str">
        <f t="shared" si="293"/>
        <v/>
      </c>
      <c r="LM107" s="168">
        <f t="shared" si="294"/>
        <v>118405000</v>
      </c>
      <c r="LN107" s="115"/>
      <c r="LO107" s="115"/>
      <c r="LP107" s="115"/>
      <c r="LQ107" s="115"/>
      <c r="LR107" s="115"/>
      <c r="LS107" s="115"/>
      <c r="LT107" s="115"/>
      <c r="LU107" s="115"/>
      <c r="LV107" s="115"/>
      <c r="LW107" s="115"/>
      <c r="LX107" s="115">
        <v>61</v>
      </c>
      <c r="LY107" s="115"/>
      <c r="LZ107" s="115"/>
      <c r="MA107" s="115"/>
      <c r="MB107" s="115"/>
      <c r="MC107" s="115"/>
      <c r="MD107" s="115"/>
      <c r="ME107" s="115"/>
      <c r="MF107" s="115"/>
      <c r="MG107" s="115"/>
      <c r="MH107" s="115"/>
      <c r="MI107" s="115"/>
      <c r="MJ107" s="115"/>
      <c r="MK107" s="115"/>
      <c r="ML107" s="115"/>
      <c r="MM107" s="115"/>
      <c r="MN107" s="115"/>
      <c r="MO107" s="115"/>
      <c r="MP107" s="115"/>
      <c r="MQ107" s="115"/>
      <c r="MR107" s="115"/>
      <c r="MS107" s="115"/>
      <c r="MT107" s="115"/>
      <c r="MU107" s="115"/>
      <c r="MV107" s="115"/>
      <c r="MW107" s="115"/>
      <c r="MX107" s="115"/>
      <c r="MY107" s="115"/>
      <c r="MZ107" s="115"/>
      <c r="NA107" s="142"/>
      <c r="NB107" s="115">
        <f t="shared" si="295"/>
        <v>0</v>
      </c>
      <c r="NC107" s="115">
        <f t="shared" si="296"/>
        <v>0</v>
      </c>
      <c r="ND107" s="115">
        <f t="shared" si="297"/>
        <v>0</v>
      </c>
      <c r="NE107" s="115">
        <f t="shared" si="298"/>
        <v>0</v>
      </c>
      <c r="NF107" s="115">
        <f t="shared" si="299"/>
        <v>0</v>
      </c>
      <c r="NG107" s="115">
        <f t="shared" si="300"/>
        <v>0</v>
      </c>
      <c r="NH107" s="115">
        <f t="shared" si="301"/>
        <v>0</v>
      </c>
      <c r="NI107" s="115">
        <f t="shared" si="302"/>
        <v>0</v>
      </c>
      <c r="NJ107" s="115">
        <f t="shared" si="303"/>
        <v>0</v>
      </c>
      <c r="NK107" s="115">
        <f t="shared" si="304"/>
        <v>0</v>
      </c>
      <c r="NL107" s="115">
        <f t="shared" si="305"/>
        <v>55</v>
      </c>
      <c r="NM107" s="115">
        <f t="shared" si="306"/>
        <v>0</v>
      </c>
      <c r="NN107" s="115">
        <f t="shared" si="307"/>
        <v>0</v>
      </c>
      <c r="NO107" s="115">
        <f t="shared" si="308"/>
        <v>0</v>
      </c>
      <c r="NP107" s="115">
        <f t="shared" si="309"/>
        <v>0</v>
      </c>
      <c r="NQ107" s="115">
        <f t="shared" si="310"/>
        <v>0</v>
      </c>
      <c r="NR107" s="115">
        <f t="shared" si="311"/>
        <v>0</v>
      </c>
      <c r="NS107" s="115">
        <f t="shared" si="312"/>
        <v>0</v>
      </c>
      <c r="NT107" s="115">
        <f t="shared" si="313"/>
        <v>0</v>
      </c>
      <c r="NU107" s="115">
        <f t="shared" si="314"/>
        <v>0</v>
      </c>
      <c r="NV107" s="115">
        <f t="shared" si="315"/>
        <v>0</v>
      </c>
      <c r="NW107" s="115">
        <f t="shared" si="316"/>
        <v>0</v>
      </c>
      <c r="NX107" s="115">
        <f t="shared" si="317"/>
        <v>0</v>
      </c>
      <c r="NY107" s="115">
        <f t="shared" si="318"/>
        <v>0</v>
      </c>
      <c r="NZ107" s="115">
        <f t="shared" si="319"/>
        <v>0</v>
      </c>
      <c r="OA107" s="115">
        <f t="shared" si="320"/>
        <v>0</v>
      </c>
      <c r="OB107" s="115">
        <f t="shared" si="321"/>
        <v>0</v>
      </c>
      <c r="OC107" s="115">
        <f t="shared" si="322"/>
        <v>0</v>
      </c>
      <c r="OD107" s="115">
        <f t="shared" si="323"/>
        <v>0</v>
      </c>
      <c r="OE107" s="115">
        <f t="shared" si="324"/>
        <v>0</v>
      </c>
      <c r="OF107" s="115">
        <f t="shared" si="325"/>
        <v>0</v>
      </c>
      <c r="OG107" s="115">
        <f t="shared" si="326"/>
        <v>0</v>
      </c>
      <c r="OH107" s="115">
        <f t="shared" si="327"/>
        <v>0</v>
      </c>
      <c r="OI107" s="115">
        <f t="shared" si="328"/>
        <v>0</v>
      </c>
      <c r="OJ107" s="115">
        <f t="shared" si="329"/>
        <v>0</v>
      </c>
      <c r="OK107" s="115">
        <f t="shared" si="330"/>
        <v>0</v>
      </c>
      <c r="OL107" s="115">
        <f t="shared" si="331"/>
        <v>0</v>
      </c>
      <c r="OM107" s="115">
        <f t="shared" si="332"/>
        <v>0</v>
      </c>
      <c r="ON107" s="115">
        <f t="shared" si="333"/>
        <v>0</v>
      </c>
      <c r="OO107" s="142"/>
      <c r="OP107" s="170" t="str">
        <f t="shared" si="334"/>
        <v/>
      </c>
      <c r="OQ107" s="170" t="str">
        <f t="shared" si="335"/>
        <v/>
      </c>
      <c r="OR107" s="170" t="str">
        <f t="shared" si="336"/>
        <v/>
      </c>
      <c r="OS107" s="170" t="str">
        <f t="shared" si="337"/>
        <v/>
      </c>
      <c r="OT107" s="170" t="str">
        <f t="shared" si="338"/>
        <v/>
      </c>
      <c r="OU107" s="170" t="str">
        <f t="shared" si="339"/>
        <v/>
      </c>
      <c r="OV107" s="170" t="str">
        <f t="shared" si="340"/>
        <v/>
      </c>
      <c r="OW107" s="170" t="str">
        <f t="shared" si="341"/>
        <v/>
      </c>
      <c r="OX107" s="170" t="str">
        <f t="shared" si="342"/>
        <v/>
      </c>
      <c r="OY107" s="170" t="str">
        <f t="shared" si="343"/>
        <v/>
      </c>
      <c r="OZ107" s="170">
        <f t="shared" si="344"/>
        <v>45</v>
      </c>
      <c r="PA107" s="170" t="str">
        <f t="shared" si="345"/>
        <v/>
      </c>
      <c r="PB107" s="170" t="str">
        <f t="shared" si="346"/>
        <v/>
      </c>
      <c r="PC107" s="170" t="str">
        <f t="shared" si="347"/>
        <v/>
      </c>
      <c r="PD107" s="170" t="str">
        <f t="shared" si="348"/>
        <v/>
      </c>
      <c r="PE107" s="170" t="str">
        <f t="shared" si="349"/>
        <v/>
      </c>
      <c r="PF107" s="170" t="str">
        <f t="shared" si="350"/>
        <v/>
      </c>
      <c r="PG107" s="170" t="str">
        <f t="shared" si="351"/>
        <v/>
      </c>
      <c r="PH107" s="170" t="str">
        <f t="shared" si="352"/>
        <v/>
      </c>
      <c r="PI107" s="170" t="str">
        <f t="shared" si="353"/>
        <v/>
      </c>
      <c r="PJ107" s="170" t="str">
        <f t="shared" si="354"/>
        <v/>
      </c>
      <c r="PK107" s="170" t="str">
        <f t="shared" si="355"/>
        <v/>
      </c>
      <c r="PL107" s="170" t="str">
        <f t="shared" si="356"/>
        <v/>
      </c>
      <c r="PM107" s="170" t="str">
        <f t="shared" si="357"/>
        <v/>
      </c>
      <c r="PN107" s="170" t="str">
        <f t="shared" si="358"/>
        <v/>
      </c>
      <c r="PO107" s="170" t="str">
        <f t="shared" si="359"/>
        <v/>
      </c>
      <c r="PP107" s="170" t="str">
        <f t="shared" si="360"/>
        <v/>
      </c>
      <c r="PQ107" s="170" t="str">
        <f t="shared" si="361"/>
        <v/>
      </c>
      <c r="PR107" s="170" t="str">
        <f t="shared" si="362"/>
        <v/>
      </c>
      <c r="PS107" s="170" t="str">
        <f t="shared" si="363"/>
        <v/>
      </c>
      <c r="PT107" s="170" t="str">
        <f t="shared" si="364"/>
        <v/>
      </c>
      <c r="PU107" s="170" t="str">
        <f t="shared" si="365"/>
        <v/>
      </c>
      <c r="PV107" s="170" t="str">
        <f t="shared" si="366"/>
        <v/>
      </c>
      <c r="PW107" s="170" t="str">
        <f t="shared" si="367"/>
        <v/>
      </c>
      <c r="PX107" s="170" t="str">
        <f t="shared" si="368"/>
        <v/>
      </c>
      <c r="PY107" s="170" t="str">
        <f t="shared" si="369"/>
        <v/>
      </c>
      <c r="PZ107" s="170" t="str">
        <f t="shared" si="370"/>
        <v/>
      </c>
      <c r="QA107" s="170" t="str">
        <f t="shared" si="371"/>
        <v/>
      </c>
      <c r="QB107" s="170" t="str">
        <f t="shared" si="372"/>
        <v/>
      </c>
      <c r="QC107" s="172"/>
      <c r="QD107" s="171" t="str">
        <f t="shared" si="373"/>
        <v/>
      </c>
      <c r="QE107" s="172" t="str">
        <f t="shared" si="374"/>
        <v/>
      </c>
      <c r="QF107" s="172" t="str">
        <f t="shared" si="375"/>
        <v/>
      </c>
      <c r="QG107" s="172" t="str">
        <f t="shared" si="376"/>
        <v/>
      </c>
      <c r="QH107" s="172" t="str">
        <f t="shared" si="377"/>
        <v/>
      </c>
      <c r="QI107" s="172" t="str">
        <f t="shared" si="378"/>
        <v/>
      </c>
      <c r="QJ107" s="172" t="str">
        <f t="shared" si="379"/>
        <v/>
      </c>
      <c r="QK107" s="172" t="str">
        <f t="shared" si="380"/>
        <v/>
      </c>
      <c r="QL107" s="172" t="str">
        <f t="shared" si="381"/>
        <v/>
      </c>
      <c r="QM107" s="172" t="str">
        <f t="shared" si="382"/>
        <v/>
      </c>
      <c r="QN107" s="172">
        <f t="shared" si="383"/>
        <v>100</v>
      </c>
      <c r="QO107" s="172" t="str">
        <f t="shared" si="384"/>
        <v/>
      </c>
      <c r="QP107" s="172" t="str">
        <f t="shared" si="385"/>
        <v/>
      </c>
      <c r="QQ107" s="172" t="str">
        <f t="shared" si="386"/>
        <v/>
      </c>
      <c r="QR107" s="172" t="str">
        <f t="shared" si="387"/>
        <v/>
      </c>
      <c r="QS107" s="172" t="str">
        <f t="shared" si="388"/>
        <v/>
      </c>
      <c r="QT107" s="172" t="str">
        <f t="shared" si="389"/>
        <v/>
      </c>
      <c r="QU107" s="172" t="str">
        <f t="shared" si="390"/>
        <v/>
      </c>
      <c r="QV107" s="172" t="str">
        <f t="shared" si="391"/>
        <v/>
      </c>
      <c r="QW107" s="172" t="str">
        <f t="shared" si="392"/>
        <v/>
      </c>
      <c r="QX107" s="172" t="str">
        <f t="shared" si="393"/>
        <v/>
      </c>
      <c r="QY107" s="172" t="str">
        <f t="shared" si="394"/>
        <v/>
      </c>
      <c r="QZ107" s="172" t="str">
        <f t="shared" si="395"/>
        <v/>
      </c>
      <c r="RA107" s="172" t="str">
        <f t="shared" si="396"/>
        <v/>
      </c>
      <c r="RB107" s="172" t="str">
        <f t="shared" si="397"/>
        <v/>
      </c>
      <c r="RC107" s="172" t="str">
        <f t="shared" si="398"/>
        <v/>
      </c>
      <c r="RD107" s="172" t="str">
        <f t="shared" si="399"/>
        <v/>
      </c>
      <c r="RE107" s="172" t="str">
        <f t="shared" si="400"/>
        <v/>
      </c>
      <c r="RF107" s="172" t="str">
        <f t="shared" si="401"/>
        <v/>
      </c>
      <c r="RG107" s="172" t="str">
        <f t="shared" si="402"/>
        <v/>
      </c>
      <c r="RH107" s="172" t="str">
        <f t="shared" si="403"/>
        <v/>
      </c>
      <c r="RI107" s="172" t="str">
        <f t="shared" si="404"/>
        <v/>
      </c>
      <c r="RJ107" s="172" t="str">
        <f t="shared" si="405"/>
        <v/>
      </c>
      <c r="RK107" s="172" t="str">
        <f t="shared" si="406"/>
        <v/>
      </c>
      <c r="RL107" s="172" t="str">
        <f t="shared" si="407"/>
        <v/>
      </c>
      <c r="RM107" s="172" t="str">
        <f t="shared" si="408"/>
        <v/>
      </c>
      <c r="RN107" s="172" t="str">
        <f t="shared" si="409"/>
        <v/>
      </c>
      <c r="RO107" s="172" t="str">
        <f t="shared" si="410"/>
        <v/>
      </c>
      <c r="RP107" s="172" t="str">
        <f t="shared" si="411"/>
        <v/>
      </c>
      <c r="RQ107" s="173">
        <f t="shared" si="412"/>
        <v>100</v>
      </c>
      <c r="RR107" s="21" t="str">
        <f t="shared" si="413"/>
        <v/>
      </c>
      <c r="RS107" s="21" t="str">
        <f t="shared" si="414"/>
        <v>Cesar Tabares L y  Compañía Ltda -  CTL COMPANY</v>
      </c>
      <c r="RT107" s="21" t="str">
        <f t="shared" si="415"/>
        <v/>
      </c>
      <c r="RU107" s="21" t="str">
        <f t="shared" si="416"/>
        <v/>
      </c>
      <c r="RV107" s="21" t="str">
        <f t="shared" si="417"/>
        <v/>
      </c>
      <c r="RW107" s="21" t="str">
        <f t="shared" si="418"/>
        <v/>
      </c>
      <c r="RX107" s="174" t="str">
        <f t="shared" si="419"/>
        <v>Cesar Tabares L y  Compañía Ltda -  CTL COMPANY</v>
      </c>
      <c r="RY107" s="175" t="str">
        <f t="shared" si="420"/>
        <v/>
      </c>
      <c r="RZ107" s="175">
        <f t="shared" si="421"/>
        <v>118405000</v>
      </c>
      <c r="SA107" s="175" t="str">
        <f t="shared" si="422"/>
        <v/>
      </c>
      <c r="SB107" s="175" t="str">
        <f t="shared" si="423"/>
        <v/>
      </c>
      <c r="SC107" s="175" t="str">
        <f t="shared" si="424"/>
        <v/>
      </c>
      <c r="SD107" s="175" t="str">
        <f t="shared" si="425"/>
        <v/>
      </c>
      <c r="SE107" s="175">
        <f t="shared" si="426"/>
        <v>118405000</v>
      </c>
      <c r="SF107" s="176"/>
    </row>
    <row r="108" spans="1:500" ht="21" hidden="1">
      <c r="A108" s="86">
        <v>98</v>
      </c>
      <c r="B108" s="91" t="s">
        <v>295</v>
      </c>
      <c r="C108" s="92" t="s">
        <v>296</v>
      </c>
      <c r="D108" s="91" t="s">
        <v>299</v>
      </c>
      <c r="E108" s="91" t="s">
        <v>300</v>
      </c>
      <c r="F108" s="93">
        <v>1</v>
      </c>
      <c r="G108" s="107">
        <v>75677732.666666672</v>
      </c>
      <c r="H108" s="109" t="s">
        <v>369</v>
      </c>
      <c r="I108" s="109" t="s">
        <v>369</v>
      </c>
      <c r="J108" s="109" t="s">
        <v>369</v>
      </c>
      <c r="K108" s="109" t="s">
        <v>369</v>
      </c>
      <c r="L108" s="109" t="s">
        <v>369</v>
      </c>
      <c r="M108" s="109" t="s">
        <v>369</v>
      </c>
      <c r="N108" s="109" t="s">
        <v>369</v>
      </c>
      <c r="O108" s="109" t="s">
        <v>369</v>
      </c>
      <c r="P108" s="109" t="s">
        <v>369</v>
      </c>
      <c r="Q108" s="109" t="s">
        <v>369</v>
      </c>
      <c r="R108" s="111">
        <v>74851000</v>
      </c>
      <c r="S108" s="109" t="s">
        <v>369</v>
      </c>
      <c r="T108" s="109" t="s">
        <v>369</v>
      </c>
      <c r="U108" s="109" t="s">
        <v>369</v>
      </c>
      <c r="V108" s="109" t="s">
        <v>369</v>
      </c>
      <c r="W108" s="109" t="s">
        <v>369</v>
      </c>
      <c r="X108" s="109" t="s">
        <v>369</v>
      </c>
      <c r="Y108" s="109" t="s">
        <v>369</v>
      </c>
      <c r="Z108" s="109" t="s">
        <v>369</v>
      </c>
      <c r="AA108" s="109" t="s">
        <v>369</v>
      </c>
      <c r="AB108" s="109" t="s">
        <v>369</v>
      </c>
      <c r="AC108" s="109" t="s">
        <v>369</v>
      </c>
      <c r="AD108" s="109" t="s">
        <v>369</v>
      </c>
      <c r="AE108" s="109" t="s">
        <v>369</v>
      </c>
      <c r="AF108" s="109" t="s">
        <v>369</v>
      </c>
      <c r="AG108" s="109" t="s">
        <v>369</v>
      </c>
      <c r="AH108" s="109" t="s">
        <v>369</v>
      </c>
      <c r="AI108" s="109" t="s">
        <v>369</v>
      </c>
      <c r="AJ108" s="109" t="s">
        <v>369</v>
      </c>
      <c r="AK108" s="109" t="s">
        <v>369</v>
      </c>
      <c r="AL108" s="109" t="s">
        <v>369</v>
      </c>
      <c r="AM108" s="109" t="s">
        <v>369</v>
      </c>
      <c r="AN108" s="109" t="s">
        <v>369</v>
      </c>
      <c r="AO108" s="109" t="s">
        <v>369</v>
      </c>
      <c r="AP108" s="109" t="s">
        <v>369</v>
      </c>
      <c r="AQ108" s="109" t="s">
        <v>369</v>
      </c>
      <c r="AR108" s="109" t="s">
        <v>369</v>
      </c>
      <c r="AS108" s="109" t="s">
        <v>369</v>
      </c>
      <c r="AT108" s="109" t="s">
        <v>369</v>
      </c>
      <c r="AU108" s="144"/>
      <c r="AV108" s="130" t="s">
        <v>111</v>
      </c>
      <c r="AW108" s="130" t="s">
        <v>111</v>
      </c>
      <c r="AX108" s="130" t="s">
        <v>111</v>
      </c>
      <c r="AY108" s="130" t="s">
        <v>111</v>
      </c>
      <c r="AZ108" s="130" t="s">
        <v>111</v>
      </c>
      <c r="BA108" s="130" t="s">
        <v>111</v>
      </c>
      <c r="BB108" s="130" t="s">
        <v>111</v>
      </c>
      <c r="BC108" s="130" t="s">
        <v>115</v>
      </c>
      <c r="BD108" s="130" t="s">
        <v>111</v>
      </c>
      <c r="BE108" s="130" t="s">
        <v>111</v>
      </c>
      <c r="BF108" s="130" t="s">
        <v>111</v>
      </c>
      <c r="BG108" s="130" t="s">
        <v>111</v>
      </c>
      <c r="BH108" s="130" t="s">
        <v>115</v>
      </c>
      <c r="BI108" s="130" t="s">
        <v>111</v>
      </c>
      <c r="BJ108" s="130" t="s">
        <v>111</v>
      </c>
      <c r="BK108" s="130" t="s">
        <v>111</v>
      </c>
      <c r="BL108" s="130" t="s">
        <v>115</v>
      </c>
      <c r="BM108" s="130" t="s">
        <v>115</v>
      </c>
      <c r="BN108" s="130" t="s">
        <v>111</v>
      </c>
      <c r="BO108" s="130" t="s">
        <v>115</v>
      </c>
      <c r="BP108" s="130" t="s">
        <v>111</v>
      </c>
      <c r="BQ108" s="130" t="s">
        <v>111</v>
      </c>
      <c r="BR108" s="130" t="s">
        <v>111</v>
      </c>
      <c r="BS108" s="130" t="s">
        <v>111</v>
      </c>
      <c r="BT108" s="130" t="s">
        <v>111</v>
      </c>
      <c r="BU108" s="130" t="s">
        <v>111</v>
      </c>
      <c r="BV108" s="130" t="s">
        <v>111</v>
      </c>
      <c r="BW108" s="130" t="s">
        <v>111</v>
      </c>
      <c r="BX108" s="130" t="s">
        <v>111</v>
      </c>
      <c r="BY108" s="130" t="s">
        <v>115</v>
      </c>
      <c r="BZ108" s="130" t="s">
        <v>111</v>
      </c>
      <c r="CA108" s="130" t="s">
        <v>111</v>
      </c>
      <c r="CB108" s="130" t="s">
        <v>111</v>
      </c>
      <c r="CC108" s="130" t="s">
        <v>111</v>
      </c>
      <c r="CD108" s="130" t="s">
        <v>111</v>
      </c>
      <c r="CE108" s="130" t="s">
        <v>111</v>
      </c>
      <c r="CF108" s="130" t="s">
        <v>111</v>
      </c>
      <c r="CG108" s="130" t="s">
        <v>111</v>
      </c>
      <c r="CH108" s="130" t="s">
        <v>111</v>
      </c>
      <c r="CI108" s="131" t="s">
        <v>111</v>
      </c>
      <c r="CJ108" s="131" t="s">
        <v>111</v>
      </c>
      <c r="CK108" s="131" t="s">
        <v>111</v>
      </c>
      <c r="CL108" s="131" t="s">
        <v>111</v>
      </c>
      <c r="CM108" s="131" t="s">
        <v>111</v>
      </c>
      <c r="CN108" s="131" t="s">
        <v>111</v>
      </c>
      <c r="CO108" s="131" t="s">
        <v>111</v>
      </c>
      <c r="CP108" s="131" t="s">
        <v>111</v>
      </c>
      <c r="CQ108" s="131" t="s">
        <v>111</v>
      </c>
      <c r="CR108" s="131" t="s">
        <v>111</v>
      </c>
      <c r="CS108" s="131" t="s">
        <v>111</v>
      </c>
      <c r="CT108" s="131" t="s">
        <v>111</v>
      </c>
      <c r="CU108" s="131" t="s">
        <v>115</v>
      </c>
      <c r="CV108" s="131" t="s">
        <v>111</v>
      </c>
      <c r="CW108" s="131" t="s">
        <v>111</v>
      </c>
      <c r="CX108" s="131" t="s">
        <v>111</v>
      </c>
      <c r="CY108" s="131" t="s">
        <v>111</v>
      </c>
      <c r="CZ108" s="131" t="s">
        <v>111</v>
      </c>
      <c r="DA108" s="131" t="s">
        <v>111</v>
      </c>
      <c r="DB108" s="131" t="s">
        <v>111</v>
      </c>
      <c r="DC108" s="131" t="s">
        <v>111</v>
      </c>
      <c r="DD108" s="131" t="s">
        <v>111</v>
      </c>
      <c r="DE108" s="131" t="s">
        <v>111</v>
      </c>
      <c r="DF108" s="131" t="s">
        <v>111</v>
      </c>
      <c r="DG108" s="131" t="s">
        <v>115</v>
      </c>
      <c r="DH108" s="131" t="s">
        <v>111</v>
      </c>
      <c r="DI108" s="131" t="s">
        <v>111</v>
      </c>
      <c r="DJ108" s="131" t="s">
        <v>115</v>
      </c>
      <c r="DK108" s="131" t="s">
        <v>111</v>
      </c>
      <c r="DL108" s="131" t="s">
        <v>111</v>
      </c>
      <c r="DM108" s="131" t="s">
        <v>111</v>
      </c>
      <c r="DN108" s="131" t="s">
        <v>111</v>
      </c>
      <c r="DO108" s="131" t="s">
        <v>111</v>
      </c>
      <c r="DP108" s="131" t="s">
        <v>111</v>
      </c>
      <c r="DQ108" s="131" t="s">
        <v>111</v>
      </c>
      <c r="DR108" s="131" t="s">
        <v>111</v>
      </c>
      <c r="DS108" s="131" t="s">
        <v>111</v>
      </c>
      <c r="DT108" s="131" t="s">
        <v>111</v>
      </c>
      <c r="DU108" s="131" t="s">
        <v>111</v>
      </c>
      <c r="DV108" s="132" t="s">
        <v>111</v>
      </c>
      <c r="DW108" s="132" t="s">
        <v>111</v>
      </c>
      <c r="DX108" s="132" t="s">
        <v>111</v>
      </c>
      <c r="DY108" s="132" t="s">
        <v>111</v>
      </c>
      <c r="DZ108" s="132" t="s">
        <v>111</v>
      </c>
      <c r="EA108" s="132" t="s">
        <v>111</v>
      </c>
      <c r="EB108" s="132" t="s">
        <v>111</v>
      </c>
      <c r="EC108" s="132" t="s">
        <v>111</v>
      </c>
      <c r="ED108" s="132" t="s">
        <v>111</v>
      </c>
      <c r="EE108" s="132" t="s">
        <v>111</v>
      </c>
      <c r="EF108" s="132" t="s">
        <v>111</v>
      </c>
      <c r="EG108" s="132" t="s">
        <v>111</v>
      </c>
      <c r="EH108" s="132" t="s">
        <v>111</v>
      </c>
      <c r="EI108" s="132" t="s">
        <v>111</v>
      </c>
      <c r="EJ108" s="132" t="s">
        <v>111</v>
      </c>
      <c r="EK108" s="132" t="s">
        <v>111</v>
      </c>
      <c r="EL108" s="132" t="s">
        <v>111</v>
      </c>
      <c r="EM108" s="132" t="s">
        <v>111</v>
      </c>
      <c r="EN108" s="132" t="s">
        <v>111</v>
      </c>
      <c r="EO108" s="132" t="s">
        <v>111</v>
      </c>
      <c r="EP108" s="132" t="s">
        <v>111</v>
      </c>
      <c r="EQ108" s="132" t="s">
        <v>111</v>
      </c>
      <c r="ER108" s="132" t="s">
        <v>111</v>
      </c>
      <c r="ES108" s="132" t="s">
        <v>111</v>
      </c>
      <c r="ET108" s="132" t="s">
        <v>115</v>
      </c>
      <c r="EU108" s="132" t="s">
        <v>111</v>
      </c>
      <c r="EV108" s="132" t="s">
        <v>111</v>
      </c>
      <c r="EW108" s="132" t="s">
        <v>111</v>
      </c>
      <c r="EX108" s="132" t="s">
        <v>111</v>
      </c>
      <c r="EY108" s="132" t="s">
        <v>115</v>
      </c>
      <c r="EZ108" s="132" t="s">
        <v>111</v>
      </c>
      <c r="FA108" s="132" t="s">
        <v>111</v>
      </c>
      <c r="FB108" s="132" t="s">
        <v>111</v>
      </c>
      <c r="FC108" s="132" t="s">
        <v>111</v>
      </c>
      <c r="FD108" s="132" t="s">
        <v>111</v>
      </c>
      <c r="FE108" s="132" t="s">
        <v>111</v>
      </c>
      <c r="FF108" s="132" t="s">
        <v>111</v>
      </c>
      <c r="FG108" s="132" t="s">
        <v>111</v>
      </c>
      <c r="FH108" s="132" t="s">
        <v>111</v>
      </c>
      <c r="FI108" s="136"/>
      <c r="FJ108" s="138" t="str">
        <f t="shared" si="216"/>
        <v>CUMPLE</v>
      </c>
      <c r="FK108" s="138" t="str">
        <f t="shared" si="217"/>
        <v>CUMPLE</v>
      </c>
      <c r="FL108" s="138" t="str">
        <f t="shared" si="218"/>
        <v>CUMPLE</v>
      </c>
      <c r="FM108" s="138" t="str">
        <f t="shared" si="219"/>
        <v>CUMPLE</v>
      </c>
      <c r="FN108" s="138" t="str">
        <f t="shared" si="220"/>
        <v>CUMPLE</v>
      </c>
      <c r="FO108" s="138" t="str">
        <f t="shared" si="221"/>
        <v>CUMPLE</v>
      </c>
      <c r="FP108" s="138" t="str">
        <f t="shared" si="222"/>
        <v>CUMPLE</v>
      </c>
      <c r="FQ108" s="138" t="str">
        <f t="shared" si="223"/>
        <v>NO CUMPLE</v>
      </c>
      <c r="FR108" s="138" t="str">
        <f t="shared" si="224"/>
        <v>CUMPLE</v>
      </c>
      <c r="FS108" s="138" t="str">
        <f t="shared" si="225"/>
        <v>CUMPLE</v>
      </c>
      <c r="FT108" s="138" t="str">
        <f t="shared" si="226"/>
        <v>CUMPLE</v>
      </c>
      <c r="FU108" s="138" t="str">
        <f t="shared" si="227"/>
        <v>CUMPLE</v>
      </c>
      <c r="FV108" s="138" t="str">
        <f t="shared" si="228"/>
        <v>NO CUMPLE</v>
      </c>
      <c r="FW108" s="138" t="str">
        <f t="shared" si="229"/>
        <v>CUMPLE</v>
      </c>
      <c r="FX108" s="138" t="str">
        <f t="shared" si="230"/>
        <v>CUMPLE</v>
      </c>
      <c r="FY108" s="138" t="str">
        <f t="shared" si="231"/>
        <v>CUMPLE</v>
      </c>
      <c r="FZ108" s="138" t="str">
        <f t="shared" si="232"/>
        <v>NO CUMPLE</v>
      </c>
      <c r="GA108" s="138" t="str">
        <f t="shared" si="233"/>
        <v>NO CUMPLE</v>
      </c>
      <c r="GB108" s="138" t="str">
        <f t="shared" si="234"/>
        <v>CUMPLE</v>
      </c>
      <c r="GC108" s="138" t="str">
        <f t="shared" si="235"/>
        <v>NO CUMPLE</v>
      </c>
      <c r="GD108" s="138" t="str">
        <f t="shared" si="236"/>
        <v>CUMPLE</v>
      </c>
      <c r="GE108" s="138" t="str">
        <f t="shared" si="237"/>
        <v>CUMPLE</v>
      </c>
      <c r="GF108" s="138" t="str">
        <f t="shared" si="238"/>
        <v>CUMPLE</v>
      </c>
      <c r="GG108" s="138" t="str">
        <f t="shared" si="239"/>
        <v>CUMPLE</v>
      </c>
      <c r="GH108" s="138" t="str">
        <f t="shared" si="240"/>
        <v>NO CUMPLE</v>
      </c>
      <c r="GI108" s="138" t="str">
        <f t="shared" si="241"/>
        <v>CUMPLE</v>
      </c>
      <c r="GJ108" s="138" t="str">
        <f t="shared" si="242"/>
        <v>CUMPLE</v>
      </c>
      <c r="GK108" s="138" t="str">
        <f t="shared" si="243"/>
        <v>NO CUMPLE</v>
      </c>
      <c r="GL108" s="138" t="str">
        <f t="shared" si="244"/>
        <v>CUMPLE</v>
      </c>
      <c r="GM108" s="138" t="str">
        <f t="shared" si="245"/>
        <v>NO CUMPLE</v>
      </c>
      <c r="GN108" s="138" t="str">
        <f t="shared" si="246"/>
        <v>CUMPLE</v>
      </c>
      <c r="GO108" s="138" t="str">
        <f t="shared" si="247"/>
        <v>CUMPLE</v>
      </c>
      <c r="GP108" s="138" t="str">
        <f t="shared" si="248"/>
        <v>CUMPLE</v>
      </c>
      <c r="GQ108" s="138" t="str">
        <f t="shared" si="249"/>
        <v>CUMPLE</v>
      </c>
      <c r="GR108" s="138" t="str">
        <f t="shared" si="250"/>
        <v>CUMPLE</v>
      </c>
      <c r="GS108" s="138" t="str">
        <f t="shared" si="251"/>
        <v>CUMPLE</v>
      </c>
      <c r="GT108" s="138" t="str">
        <f t="shared" si="252"/>
        <v>CUMPLE</v>
      </c>
      <c r="GU108" s="138" t="str">
        <f t="shared" si="253"/>
        <v>CUMPLE</v>
      </c>
      <c r="GV108" s="138" t="str">
        <f t="shared" si="254"/>
        <v>CUMPLE</v>
      </c>
      <c r="GW108" s="141"/>
      <c r="GX108" s="124" t="s">
        <v>369</v>
      </c>
      <c r="GY108" s="124" t="s">
        <v>369</v>
      </c>
      <c r="GZ108" s="124" t="s">
        <v>369</v>
      </c>
      <c r="HA108" s="124" t="s">
        <v>369</v>
      </c>
      <c r="HB108" s="124" t="s">
        <v>369</v>
      </c>
      <c r="HC108" s="124" t="s">
        <v>369</v>
      </c>
      <c r="HD108" s="124" t="s">
        <v>369</v>
      </c>
      <c r="HE108" s="124" t="s">
        <v>369</v>
      </c>
      <c r="HF108" s="124" t="s">
        <v>369</v>
      </c>
      <c r="HG108" s="124" t="s">
        <v>369</v>
      </c>
      <c r="HH108" s="124" t="s">
        <v>111</v>
      </c>
      <c r="HI108" s="124" t="s">
        <v>369</v>
      </c>
      <c r="HJ108" s="124" t="s">
        <v>369</v>
      </c>
      <c r="HK108" s="124" t="s">
        <v>369</v>
      </c>
      <c r="HL108" s="124" t="s">
        <v>369</v>
      </c>
      <c r="HM108" s="124" t="s">
        <v>369</v>
      </c>
      <c r="HN108" s="124" t="s">
        <v>369</v>
      </c>
      <c r="HO108" s="124" t="s">
        <v>369</v>
      </c>
      <c r="HP108" s="124" t="s">
        <v>369</v>
      </c>
      <c r="HQ108" s="124" t="s">
        <v>369</v>
      </c>
      <c r="HR108" s="124" t="s">
        <v>369</v>
      </c>
      <c r="HS108" s="124" t="s">
        <v>369</v>
      </c>
      <c r="HT108" s="124" t="s">
        <v>369</v>
      </c>
      <c r="HU108" s="124" t="s">
        <v>369</v>
      </c>
      <c r="HV108" s="124" t="s">
        <v>369</v>
      </c>
      <c r="HW108" s="124" t="s">
        <v>369</v>
      </c>
      <c r="HX108" s="124" t="s">
        <v>369</v>
      </c>
      <c r="HY108" s="124" t="s">
        <v>369</v>
      </c>
      <c r="HZ108" s="124" t="s">
        <v>369</v>
      </c>
      <c r="IA108" s="124" t="s">
        <v>369</v>
      </c>
      <c r="IB108" s="124" t="s">
        <v>369</v>
      </c>
      <c r="IC108" s="124" t="s">
        <v>369</v>
      </c>
      <c r="ID108" s="124" t="s">
        <v>369</v>
      </c>
      <c r="IE108" s="124" t="s">
        <v>369</v>
      </c>
      <c r="IF108" s="124" t="s">
        <v>369</v>
      </c>
      <c r="IG108" s="124" t="s">
        <v>369</v>
      </c>
      <c r="IH108" s="124" t="s">
        <v>369</v>
      </c>
      <c r="II108" s="124" t="s">
        <v>369</v>
      </c>
      <c r="IJ108" s="124" t="s">
        <v>369</v>
      </c>
      <c r="IK108" s="142"/>
      <c r="IL108" s="154" t="s">
        <v>369</v>
      </c>
      <c r="IM108" s="154" t="s">
        <v>369</v>
      </c>
      <c r="IN108" s="154" t="s">
        <v>369</v>
      </c>
      <c r="IO108" s="154" t="s">
        <v>369</v>
      </c>
      <c r="IP108" s="154" t="s">
        <v>369</v>
      </c>
      <c r="IQ108" s="154" t="s">
        <v>369</v>
      </c>
      <c r="IR108" s="154" t="s">
        <v>369</v>
      </c>
      <c r="IS108" s="154" t="s">
        <v>369</v>
      </c>
      <c r="IT108" s="154" t="s">
        <v>369</v>
      </c>
      <c r="IU108" s="154" t="s">
        <v>369</v>
      </c>
      <c r="IV108" s="160" t="s">
        <v>111</v>
      </c>
      <c r="IW108" s="154" t="s">
        <v>369</v>
      </c>
      <c r="IX108" s="154" t="s">
        <v>369</v>
      </c>
      <c r="IY108" s="154" t="s">
        <v>369</v>
      </c>
      <c r="IZ108" s="154" t="s">
        <v>369</v>
      </c>
      <c r="JA108" s="154" t="s">
        <v>369</v>
      </c>
      <c r="JB108" s="154" t="s">
        <v>369</v>
      </c>
      <c r="JC108" s="154" t="s">
        <v>369</v>
      </c>
      <c r="JD108" s="154" t="s">
        <v>369</v>
      </c>
      <c r="JE108" s="154" t="s">
        <v>369</v>
      </c>
      <c r="JF108" s="154" t="s">
        <v>369</v>
      </c>
      <c r="JG108" s="154" t="s">
        <v>369</v>
      </c>
      <c r="JH108" s="154" t="s">
        <v>369</v>
      </c>
      <c r="JI108" s="154" t="s">
        <v>369</v>
      </c>
      <c r="JJ108" s="154" t="s">
        <v>369</v>
      </c>
      <c r="JK108" s="154" t="s">
        <v>369</v>
      </c>
      <c r="JL108" s="154" t="s">
        <v>369</v>
      </c>
      <c r="JM108" s="154" t="s">
        <v>369</v>
      </c>
      <c r="JN108" s="154" t="s">
        <v>369</v>
      </c>
      <c r="JO108" s="154" t="s">
        <v>369</v>
      </c>
      <c r="JP108" s="154" t="s">
        <v>369</v>
      </c>
      <c r="JQ108" s="154" t="s">
        <v>369</v>
      </c>
      <c r="JR108" s="154" t="s">
        <v>369</v>
      </c>
      <c r="JS108" s="154" t="s">
        <v>369</v>
      </c>
      <c r="JT108" s="154" t="s">
        <v>369</v>
      </c>
      <c r="JU108" s="154" t="s">
        <v>369</v>
      </c>
      <c r="JV108" s="154" t="s">
        <v>369</v>
      </c>
      <c r="JW108" s="154" t="s">
        <v>369</v>
      </c>
      <c r="JX108" s="154" t="s">
        <v>369</v>
      </c>
      <c r="JY108" s="165"/>
      <c r="JZ108" s="166" t="str">
        <f t="shared" si="255"/>
        <v/>
      </c>
      <c r="KA108" s="166" t="str">
        <f t="shared" si="256"/>
        <v/>
      </c>
      <c r="KB108" s="166" t="str">
        <f t="shared" si="257"/>
        <v/>
      </c>
      <c r="KC108" s="166" t="str">
        <f t="shared" si="258"/>
        <v/>
      </c>
      <c r="KD108" s="166" t="str">
        <f t="shared" si="259"/>
        <v/>
      </c>
      <c r="KE108" s="166" t="str">
        <f t="shared" si="260"/>
        <v/>
      </c>
      <c r="KF108" s="166" t="str">
        <f t="shared" si="261"/>
        <v/>
      </c>
      <c r="KG108" s="166" t="str">
        <f t="shared" si="262"/>
        <v/>
      </c>
      <c r="KH108" s="166" t="str">
        <f t="shared" si="263"/>
        <v/>
      </c>
      <c r="KI108" s="166" t="str">
        <f t="shared" si="264"/>
        <v/>
      </c>
      <c r="KJ108" s="166">
        <f t="shared" si="265"/>
        <v>74851000</v>
      </c>
      <c r="KK108" s="166" t="str">
        <f t="shared" si="266"/>
        <v/>
      </c>
      <c r="KL108" s="166" t="str">
        <f t="shared" si="267"/>
        <v/>
      </c>
      <c r="KM108" s="166" t="str">
        <f t="shared" si="268"/>
        <v/>
      </c>
      <c r="KN108" s="166" t="str">
        <f t="shared" si="269"/>
        <v/>
      </c>
      <c r="KO108" s="166" t="str">
        <f t="shared" si="270"/>
        <v/>
      </c>
      <c r="KP108" s="166" t="str">
        <f t="shared" si="271"/>
        <v/>
      </c>
      <c r="KQ108" s="166" t="str">
        <f t="shared" si="272"/>
        <v/>
      </c>
      <c r="KR108" s="166" t="str">
        <f t="shared" si="273"/>
        <v/>
      </c>
      <c r="KS108" s="166" t="str">
        <f t="shared" si="274"/>
        <v/>
      </c>
      <c r="KT108" s="166" t="str">
        <f t="shared" si="275"/>
        <v/>
      </c>
      <c r="KU108" s="166" t="str">
        <f t="shared" si="276"/>
        <v/>
      </c>
      <c r="KV108" s="166" t="str">
        <f t="shared" si="277"/>
        <v/>
      </c>
      <c r="KW108" s="166" t="str">
        <f t="shared" si="278"/>
        <v/>
      </c>
      <c r="KX108" s="166" t="str">
        <f t="shared" si="279"/>
        <v/>
      </c>
      <c r="KY108" s="166" t="str">
        <f t="shared" si="280"/>
        <v/>
      </c>
      <c r="KZ108" s="166" t="str">
        <f t="shared" si="281"/>
        <v/>
      </c>
      <c r="LA108" s="166" t="str">
        <f t="shared" si="282"/>
        <v/>
      </c>
      <c r="LB108" s="166" t="str">
        <f t="shared" si="283"/>
        <v/>
      </c>
      <c r="LC108" s="166" t="str">
        <f t="shared" si="284"/>
        <v/>
      </c>
      <c r="LD108" s="166" t="str">
        <f t="shared" si="285"/>
        <v/>
      </c>
      <c r="LE108" s="166" t="str">
        <f t="shared" si="286"/>
        <v/>
      </c>
      <c r="LF108" s="166" t="str">
        <f t="shared" si="287"/>
        <v/>
      </c>
      <c r="LG108" s="166" t="str">
        <f t="shared" si="288"/>
        <v/>
      </c>
      <c r="LH108" s="166" t="str">
        <f t="shared" si="289"/>
        <v/>
      </c>
      <c r="LI108" s="166" t="str">
        <f t="shared" si="290"/>
        <v/>
      </c>
      <c r="LJ108" s="166" t="str">
        <f t="shared" si="291"/>
        <v/>
      </c>
      <c r="LK108" s="166" t="str">
        <f t="shared" si="292"/>
        <v/>
      </c>
      <c r="LL108" s="166" t="str">
        <f t="shared" si="293"/>
        <v/>
      </c>
      <c r="LM108" s="168">
        <f t="shared" si="294"/>
        <v>74851000</v>
      </c>
      <c r="LN108" s="115"/>
      <c r="LO108" s="115"/>
      <c r="LP108" s="115"/>
      <c r="LQ108" s="115"/>
      <c r="LR108" s="115"/>
      <c r="LS108" s="115"/>
      <c r="LT108" s="115"/>
      <c r="LU108" s="115"/>
      <c r="LV108" s="115"/>
      <c r="LW108" s="115"/>
      <c r="LX108" s="115">
        <v>61</v>
      </c>
      <c r="LY108" s="115"/>
      <c r="LZ108" s="115"/>
      <c r="MA108" s="115"/>
      <c r="MB108" s="115"/>
      <c r="MC108" s="115"/>
      <c r="MD108" s="115"/>
      <c r="ME108" s="115"/>
      <c r="MF108" s="115"/>
      <c r="MG108" s="115"/>
      <c r="MH108" s="115"/>
      <c r="MI108" s="115"/>
      <c r="MJ108" s="115"/>
      <c r="MK108" s="115"/>
      <c r="ML108" s="115"/>
      <c r="MM108" s="115"/>
      <c r="MN108" s="115"/>
      <c r="MO108" s="115"/>
      <c r="MP108" s="115"/>
      <c r="MQ108" s="115"/>
      <c r="MR108" s="115"/>
      <c r="MS108" s="115"/>
      <c r="MT108" s="115"/>
      <c r="MU108" s="115"/>
      <c r="MV108" s="115"/>
      <c r="MW108" s="115"/>
      <c r="MX108" s="115"/>
      <c r="MY108" s="115"/>
      <c r="MZ108" s="115"/>
      <c r="NA108" s="142"/>
      <c r="NB108" s="115">
        <f t="shared" si="295"/>
        <v>0</v>
      </c>
      <c r="NC108" s="115">
        <f t="shared" si="296"/>
        <v>0</v>
      </c>
      <c r="ND108" s="115">
        <f t="shared" si="297"/>
        <v>0</v>
      </c>
      <c r="NE108" s="115">
        <f t="shared" si="298"/>
        <v>0</v>
      </c>
      <c r="NF108" s="115">
        <f t="shared" si="299"/>
        <v>0</v>
      </c>
      <c r="NG108" s="115">
        <f t="shared" si="300"/>
        <v>0</v>
      </c>
      <c r="NH108" s="115">
        <f t="shared" si="301"/>
        <v>0</v>
      </c>
      <c r="NI108" s="115">
        <f t="shared" si="302"/>
        <v>0</v>
      </c>
      <c r="NJ108" s="115">
        <f t="shared" si="303"/>
        <v>0</v>
      </c>
      <c r="NK108" s="115">
        <f t="shared" si="304"/>
        <v>0</v>
      </c>
      <c r="NL108" s="115">
        <f t="shared" si="305"/>
        <v>55</v>
      </c>
      <c r="NM108" s="115">
        <f t="shared" si="306"/>
        <v>0</v>
      </c>
      <c r="NN108" s="115">
        <f t="shared" si="307"/>
        <v>0</v>
      </c>
      <c r="NO108" s="115">
        <f t="shared" si="308"/>
        <v>0</v>
      </c>
      <c r="NP108" s="115">
        <f t="shared" si="309"/>
        <v>0</v>
      </c>
      <c r="NQ108" s="115">
        <f t="shared" si="310"/>
        <v>0</v>
      </c>
      <c r="NR108" s="115">
        <f t="shared" si="311"/>
        <v>0</v>
      </c>
      <c r="NS108" s="115">
        <f t="shared" si="312"/>
        <v>0</v>
      </c>
      <c r="NT108" s="115">
        <f t="shared" si="313"/>
        <v>0</v>
      </c>
      <c r="NU108" s="115">
        <f t="shared" si="314"/>
        <v>0</v>
      </c>
      <c r="NV108" s="115">
        <f t="shared" si="315"/>
        <v>0</v>
      </c>
      <c r="NW108" s="115">
        <f t="shared" si="316"/>
        <v>0</v>
      </c>
      <c r="NX108" s="115">
        <f t="shared" si="317"/>
        <v>0</v>
      </c>
      <c r="NY108" s="115">
        <f t="shared" si="318"/>
        <v>0</v>
      </c>
      <c r="NZ108" s="115">
        <f t="shared" si="319"/>
        <v>0</v>
      </c>
      <c r="OA108" s="115">
        <f t="shared" si="320"/>
        <v>0</v>
      </c>
      <c r="OB108" s="115">
        <f t="shared" si="321"/>
        <v>0</v>
      </c>
      <c r="OC108" s="115">
        <f t="shared" si="322"/>
        <v>0</v>
      </c>
      <c r="OD108" s="115">
        <f t="shared" si="323"/>
        <v>0</v>
      </c>
      <c r="OE108" s="115">
        <f t="shared" si="324"/>
        <v>0</v>
      </c>
      <c r="OF108" s="115">
        <f t="shared" si="325"/>
        <v>0</v>
      </c>
      <c r="OG108" s="115">
        <f t="shared" si="326"/>
        <v>0</v>
      </c>
      <c r="OH108" s="115">
        <f t="shared" si="327"/>
        <v>0</v>
      </c>
      <c r="OI108" s="115">
        <f t="shared" si="328"/>
        <v>0</v>
      </c>
      <c r="OJ108" s="115">
        <f t="shared" si="329"/>
        <v>0</v>
      </c>
      <c r="OK108" s="115">
        <f t="shared" si="330"/>
        <v>0</v>
      </c>
      <c r="OL108" s="115">
        <f t="shared" si="331"/>
        <v>0</v>
      </c>
      <c r="OM108" s="115">
        <f t="shared" si="332"/>
        <v>0</v>
      </c>
      <c r="ON108" s="115">
        <f t="shared" si="333"/>
        <v>0</v>
      </c>
      <c r="OO108" s="142"/>
      <c r="OP108" s="170" t="str">
        <f t="shared" si="334"/>
        <v/>
      </c>
      <c r="OQ108" s="170" t="str">
        <f t="shared" si="335"/>
        <v/>
      </c>
      <c r="OR108" s="170" t="str">
        <f t="shared" si="336"/>
        <v/>
      </c>
      <c r="OS108" s="170" t="str">
        <f t="shared" si="337"/>
        <v/>
      </c>
      <c r="OT108" s="170" t="str">
        <f t="shared" si="338"/>
        <v/>
      </c>
      <c r="OU108" s="170" t="str">
        <f t="shared" si="339"/>
        <v/>
      </c>
      <c r="OV108" s="170" t="str">
        <f t="shared" si="340"/>
        <v/>
      </c>
      <c r="OW108" s="170" t="str">
        <f t="shared" si="341"/>
        <v/>
      </c>
      <c r="OX108" s="170" t="str">
        <f t="shared" si="342"/>
        <v/>
      </c>
      <c r="OY108" s="170" t="str">
        <f t="shared" si="343"/>
        <v/>
      </c>
      <c r="OZ108" s="170">
        <f t="shared" si="344"/>
        <v>45</v>
      </c>
      <c r="PA108" s="170" t="str">
        <f t="shared" si="345"/>
        <v/>
      </c>
      <c r="PB108" s="170" t="str">
        <f t="shared" si="346"/>
        <v/>
      </c>
      <c r="PC108" s="170" t="str">
        <f t="shared" si="347"/>
        <v/>
      </c>
      <c r="PD108" s="170" t="str">
        <f t="shared" si="348"/>
        <v/>
      </c>
      <c r="PE108" s="170" t="str">
        <f t="shared" si="349"/>
        <v/>
      </c>
      <c r="PF108" s="170" t="str">
        <f t="shared" si="350"/>
        <v/>
      </c>
      <c r="PG108" s="170" t="str">
        <f t="shared" si="351"/>
        <v/>
      </c>
      <c r="PH108" s="170" t="str">
        <f t="shared" si="352"/>
        <v/>
      </c>
      <c r="PI108" s="170" t="str">
        <f t="shared" si="353"/>
        <v/>
      </c>
      <c r="PJ108" s="170" t="str">
        <f t="shared" si="354"/>
        <v/>
      </c>
      <c r="PK108" s="170" t="str">
        <f t="shared" si="355"/>
        <v/>
      </c>
      <c r="PL108" s="170" t="str">
        <f t="shared" si="356"/>
        <v/>
      </c>
      <c r="PM108" s="170" t="str">
        <f t="shared" si="357"/>
        <v/>
      </c>
      <c r="PN108" s="170" t="str">
        <f t="shared" si="358"/>
        <v/>
      </c>
      <c r="PO108" s="170" t="str">
        <f t="shared" si="359"/>
        <v/>
      </c>
      <c r="PP108" s="170" t="str">
        <f t="shared" si="360"/>
        <v/>
      </c>
      <c r="PQ108" s="170" t="str">
        <f t="shared" si="361"/>
        <v/>
      </c>
      <c r="PR108" s="170" t="str">
        <f t="shared" si="362"/>
        <v/>
      </c>
      <c r="PS108" s="170" t="str">
        <f t="shared" si="363"/>
        <v/>
      </c>
      <c r="PT108" s="170" t="str">
        <f t="shared" si="364"/>
        <v/>
      </c>
      <c r="PU108" s="170" t="str">
        <f t="shared" si="365"/>
        <v/>
      </c>
      <c r="PV108" s="170" t="str">
        <f t="shared" si="366"/>
        <v/>
      </c>
      <c r="PW108" s="170" t="str">
        <f t="shared" si="367"/>
        <v/>
      </c>
      <c r="PX108" s="170" t="str">
        <f t="shared" si="368"/>
        <v/>
      </c>
      <c r="PY108" s="170" t="str">
        <f t="shared" si="369"/>
        <v/>
      </c>
      <c r="PZ108" s="170" t="str">
        <f t="shared" si="370"/>
        <v/>
      </c>
      <c r="QA108" s="170" t="str">
        <f t="shared" si="371"/>
        <v/>
      </c>
      <c r="QB108" s="170" t="str">
        <f t="shared" si="372"/>
        <v/>
      </c>
      <c r="QC108" s="172"/>
      <c r="QD108" s="171" t="str">
        <f t="shared" si="373"/>
        <v/>
      </c>
      <c r="QE108" s="172" t="str">
        <f t="shared" si="374"/>
        <v/>
      </c>
      <c r="QF108" s="172" t="str">
        <f t="shared" si="375"/>
        <v/>
      </c>
      <c r="QG108" s="172" t="str">
        <f t="shared" si="376"/>
        <v/>
      </c>
      <c r="QH108" s="172" t="str">
        <f t="shared" si="377"/>
        <v/>
      </c>
      <c r="QI108" s="172" t="str">
        <f t="shared" si="378"/>
        <v/>
      </c>
      <c r="QJ108" s="172" t="str">
        <f t="shared" si="379"/>
        <v/>
      </c>
      <c r="QK108" s="172" t="str">
        <f t="shared" si="380"/>
        <v/>
      </c>
      <c r="QL108" s="172" t="str">
        <f t="shared" si="381"/>
        <v/>
      </c>
      <c r="QM108" s="172" t="str">
        <f t="shared" si="382"/>
        <v/>
      </c>
      <c r="QN108" s="172">
        <f t="shared" si="383"/>
        <v>100</v>
      </c>
      <c r="QO108" s="172" t="str">
        <f t="shared" si="384"/>
        <v/>
      </c>
      <c r="QP108" s="172" t="str">
        <f t="shared" si="385"/>
        <v/>
      </c>
      <c r="QQ108" s="172" t="str">
        <f t="shared" si="386"/>
        <v/>
      </c>
      <c r="QR108" s="172" t="str">
        <f t="shared" si="387"/>
        <v/>
      </c>
      <c r="QS108" s="172" t="str">
        <f t="shared" si="388"/>
        <v/>
      </c>
      <c r="QT108" s="172" t="str">
        <f t="shared" si="389"/>
        <v/>
      </c>
      <c r="QU108" s="172" t="str">
        <f t="shared" si="390"/>
        <v/>
      </c>
      <c r="QV108" s="172" t="str">
        <f t="shared" si="391"/>
        <v/>
      </c>
      <c r="QW108" s="172" t="str">
        <f t="shared" si="392"/>
        <v/>
      </c>
      <c r="QX108" s="172" t="str">
        <f t="shared" si="393"/>
        <v/>
      </c>
      <c r="QY108" s="172" t="str">
        <f t="shared" si="394"/>
        <v/>
      </c>
      <c r="QZ108" s="172" t="str">
        <f t="shared" si="395"/>
        <v/>
      </c>
      <c r="RA108" s="172" t="str">
        <f t="shared" si="396"/>
        <v/>
      </c>
      <c r="RB108" s="172" t="str">
        <f t="shared" si="397"/>
        <v/>
      </c>
      <c r="RC108" s="172" t="str">
        <f t="shared" si="398"/>
        <v/>
      </c>
      <c r="RD108" s="172" t="str">
        <f t="shared" si="399"/>
        <v/>
      </c>
      <c r="RE108" s="172" t="str">
        <f t="shared" si="400"/>
        <v/>
      </c>
      <c r="RF108" s="172" t="str">
        <f t="shared" si="401"/>
        <v/>
      </c>
      <c r="RG108" s="172" t="str">
        <f t="shared" si="402"/>
        <v/>
      </c>
      <c r="RH108" s="172" t="str">
        <f t="shared" si="403"/>
        <v/>
      </c>
      <c r="RI108" s="172" t="str">
        <f t="shared" si="404"/>
        <v/>
      </c>
      <c r="RJ108" s="172" t="str">
        <f t="shared" si="405"/>
        <v/>
      </c>
      <c r="RK108" s="172" t="str">
        <f t="shared" si="406"/>
        <v/>
      </c>
      <c r="RL108" s="172" t="str">
        <f t="shared" si="407"/>
        <v/>
      </c>
      <c r="RM108" s="172" t="str">
        <f t="shared" si="408"/>
        <v/>
      </c>
      <c r="RN108" s="172" t="str">
        <f t="shared" si="409"/>
        <v/>
      </c>
      <c r="RO108" s="172" t="str">
        <f t="shared" si="410"/>
        <v/>
      </c>
      <c r="RP108" s="172" t="str">
        <f t="shared" si="411"/>
        <v/>
      </c>
      <c r="RQ108" s="173">
        <f t="shared" si="412"/>
        <v>100</v>
      </c>
      <c r="RR108" s="21" t="str">
        <f t="shared" si="413"/>
        <v/>
      </c>
      <c r="RS108" s="21" t="str">
        <f t="shared" si="414"/>
        <v>Cesar Tabares L y  Compañía Ltda -  CTL COMPANY</v>
      </c>
      <c r="RT108" s="21" t="str">
        <f t="shared" si="415"/>
        <v/>
      </c>
      <c r="RU108" s="21" t="str">
        <f t="shared" si="416"/>
        <v/>
      </c>
      <c r="RV108" s="21" t="str">
        <f t="shared" si="417"/>
        <v/>
      </c>
      <c r="RW108" s="21" t="str">
        <f t="shared" si="418"/>
        <v/>
      </c>
      <c r="RX108" s="174" t="str">
        <f t="shared" si="419"/>
        <v>Cesar Tabares L y  Compañía Ltda -  CTL COMPANY</v>
      </c>
      <c r="RY108" s="175" t="str">
        <f t="shared" si="420"/>
        <v/>
      </c>
      <c r="RZ108" s="175">
        <f t="shared" si="421"/>
        <v>74851000</v>
      </c>
      <c r="SA108" s="175" t="str">
        <f t="shared" si="422"/>
        <v/>
      </c>
      <c r="SB108" s="175" t="str">
        <f t="shared" si="423"/>
        <v/>
      </c>
      <c r="SC108" s="175" t="str">
        <f t="shared" si="424"/>
        <v/>
      </c>
      <c r="SD108" s="175" t="str">
        <f t="shared" si="425"/>
        <v/>
      </c>
      <c r="SE108" s="175">
        <f t="shared" si="426"/>
        <v>74851000</v>
      </c>
      <c r="SF108" s="176"/>
    </row>
    <row r="109" spans="1:500" ht="25.5" hidden="1">
      <c r="A109" s="75">
        <v>99</v>
      </c>
      <c r="B109" s="91" t="s">
        <v>295</v>
      </c>
      <c r="C109" s="92" t="s">
        <v>296</v>
      </c>
      <c r="D109" s="91" t="s">
        <v>301</v>
      </c>
      <c r="E109" s="91" t="s">
        <v>302</v>
      </c>
      <c r="F109" s="93">
        <v>1</v>
      </c>
      <c r="G109" s="107">
        <v>217062703.66666669</v>
      </c>
      <c r="H109" s="109" t="s">
        <v>369</v>
      </c>
      <c r="I109" s="109" t="s">
        <v>369</v>
      </c>
      <c r="J109" s="109" t="s">
        <v>369</v>
      </c>
      <c r="K109" s="109" t="s">
        <v>369</v>
      </c>
      <c r="L109" s="109" t="s">
        <v>369</v>
      </c>
      <c r="M109" s="109" t="s">
        <v>369</v>
      </c>
      <c r="N109" s="109" t="s">
        <v>369</v>
      </c>
      <c r="O109" s="109" t="s">
        <v>369</v>
      </c>
      <c r="P109" s="109" t="s">
        <v>369</v>
      </c>
      <c r="Q109" s="109" t="s">
        <v>369</v>
      </c>
      <c r="R109" s="111">
        <v>213010000</v>
      </c>
      <c r="S109" s="109" t="s">
        <v>369</v>
      </c>
      <c r="T109" s="109" t="s">
        <v>369</v>
      </c>
      <c r="U109" s="109" t="s">
        <v>369</v>
      </c>
      <c r="V109" s="109" t="s">
        <v>369</v>
      </c>
      <c r="W109" s="109" t="s">
        <v>369</v>
      </c>
      <c r="X109" s="109" t="s">
        <v>369</v>
      </c>
      <c r="Y109" s="109" t="s">
        <v>369</v>
      </c>
      <c r="Z109" s="109" t="s">
        <v>369</v>
      </c>
      <c r="AA109" s="109" t="s">
        <v>369</v>
      </c>
      <c r="AB109" s="109" t="s">
        <v>369</v>
      </c>
      <c r="AC109" s="109" t="s">
        <v>369</v>
      </c>
      <c r="AD109" s="109" t="s">
        <v>369</v>
      </c>
      <c r="AE109" s="110">
        <v>211820000</v>
      </c>
      <c r="AF109" s="109" t="s">
        <v>369</v>
      </c>
      <c r="AG109" s="110">
        <v>197528100</v>
      </c>
      <c r="AH109" s="109" t="s">
        <v>369</v>
      </c>
      <c r="AI109" s="109" t="s">
        <v>369</v>
      </c>
      <c r="AJ109" s="109" t="s">
        <v>369</v>
      </c>
      <c r="AK109" s="109" t="s">
        <v>369</v>
      </c>
      <c r="AL109" s="109" t="s">
        <v>369</v>
      </c>
      <c r="AM109" s="109" t="s">
        <v>369</v>
      </c>
      <c r="AN109" s="109" t="s">
        <v>369</v>
      </c>
      <c r="AO109" s="109" t="s">
        <v>369</v>
      </c>
      <c r="AP109" s="109" t="s">
        <v>369</v>
      </c>
      <c r="AQ109" s="109" t="s">
        <v>369</v>
      </c>
      <c r="AR109" s="109" t="s">
        <v>369</v>
      </c>
      <c r="AS109" s="109" t="s">
        <v>369</v>
      </c>
      <c r="AT109" s="110">
        <v>173650162.13999999</v>
      </c>
      <c r="AU109" s="143"/>
      <c r="AV109" s="130" t="s">
        <v>111</v>
      </c>
      <c r="AW109" s="130" t="s">
        <v>111</v>
      </c>
      <c r="AX109" s="130" t="s">
        <v>111</v>
      </c>
      <c r="AY109" s="130" t="s">
        <v>111</v>
      </c>
      <c r="AZ109" s="130" t="s">
        <v>111</v>
      </c>
      <c r="BA109" s="130" t="s">
        <v>111</v>
      </c>
      <c r="BB109" s="130" t="s">
        <v>111</v>
      </c>
      <c r="BC109" s="130" t="s">
        <v>115</v>
      </c>
      <c r="BD109" s="130" t="s">
        <v>111</v>
      </c>
      <c r="BE109" s="130" t="s">
        <v>111</v>
      </c>
      <c r="BF109" s="130" t="s">
        <v>111</v>
      </c>
      <c r="BG109" s="130" t="s">
        <v>111</v>
      </c>
      <c r="BH109" s="130" t="s">
        <v>115</v>
      </c>
      <c r="BI109" s="130" t="s">
        <v>111</v>
      </c>
      <c r="BJ109" s="130" t="s">
        <v>111</v>
      </c>
      <c r="BK109" s="130" t="s">
        <v>111</v>
      </c>
      <c r="BL109" s="130" t="s">
        <v>115</v>
      </c>
      <c r="BM109" s="130" t="s">
        <v>115</v>
      </c>
      <c r="BN109" s="130" t="s">
        <v>111</v>
      </c>
      <c r="BO109" s="130" t="s">
        <v>115</v>
      </c>
      <c r="BP109" s="130" t="s">
        <v>111</v>
      </c>
      <c r="BQ109" s="130" t="s">
        <v>111</v>
      </c>
      <c r="BR109" s="130" t="s">
        <v>111</v>
      </c>
      <c r="BS109" s="130" t="s">
        <v>111</v>
      </c>
      <c r="BT109" s="130" t="s">
        <v>111</v>
      </c>
      <c r="BU109" s="130" t="s">
        <v>111</v>
      </c>
      <c r="BV109" s="130" t="s">
        <v>111</v>
      </c>
      <c r="BW109" s="130" t="s">
        <v>111</v>
      </c>
      <c r="BX109" s="130" t="s">
        <v>111</v>
      </c>
      <c r="BY109" s="130" t="s">
        <v>115</v>
      </c>
      <c r="BZ109" s="130" t="s">
        <v>111</v>
      </c>
      <c r="CA109" s="130" t="s">
        <v>111</v>
      </c>
      <c r="CB109" s="130" t="s">
        <v>111</v>
      </c>
      <c r="CC109" s="130" t="s">
        <v>111</v>
      </c>
      <c r="CD109" s="130" t="s">
        <v>111</v>
      </c>
      <c r="CE109" s="130" t="s">
        <v>111</v>
      </c>
      <c r="CF109" s="130" t="s">
        <v>111</v>
      </c>
      <c r="CG109" s="130" t="s">
        <v>111</v>
      </c>
      <c r="CH109" s="130" t="s">
        <v>111</v>
      </c>
      <c r="CI109" s="131" t="s">
        <v>111</v>
      </c>
      <c r="CJ109" s="131" t="s">
        <v>111</v>
      </c>
      <c r="CK109" s="131" t="s">
        <v>111</v>
      </c>
      <c r="CL109" s="131" t="s">
        <v>111</v>
      </c>
      <c r="CM109" s="131" t="s">
        <v>111</v>
      </c>
      <c r="CN109" s="131" t="s">
        <v>111</v>
      </c>
      <c r="CO109" s="131" t="s">
        <v>111</v>
      </c>
      <c r="CP109" s="131" t="s">
        <v>111</v>
      </c>
      <c r="CQ109" s="131" t="s">
        <v>111</v>
      </c>
      <c r="CR109" s="131" t="s">
        <v>111</v>
      </c>
      <c r="CS109" s="131" t="s">
        <v>111</v>
      </c>
      <c r="CT109" s="131" t="s">
        <v>111</v>
      </c>
      <c r="CU109" s="131" t="s">
        <v>115</v>
      </c>
      <c r="CV109" s="131" t="s">
        <v>111</v>
      </c>
      <c r="CW109" s="131" t="s">
        <v>111</v>
      </c>
      <c r="CX109" s="131" t="s">
        <v>111</v>
      </c>
      <c r="CY109" s="131" t="s">
        <v>111</v>
      </c>
      <c r="CZ109" s="131" t="s">
        <v>111</v>
      </c>
      <c r="DA109" s="131" t="s">
        <v>111</v>
      </c>
      <c r="DB109" s="131" t="s">
        <v>111</v>
      </c>
      <c r="DC109" s="131" t="s">
        <v>111</v>
      </c>
      <c r="DD109" s="131" t="s">
        <v>111</v>
      </c>
      <c r="DE109" s="131" t="s">
        <v>111</v>
      </c>
      <c r="DF109" s="131" t="s">
        <v>111</v>
      </c>
      <c r="DG109" s="131" t="s">
        <v>115</v>
      </c>
      <c r="DH109" s="131" t="s">
        <v>111</v>
      </c>
      <c r="DI109" s="131" t="s">
        <v>111</v>
      </c>
      <c r="DJ109" s="131" t="s">
        <v>115</v>
      </c>
      <c r="DK109" s="131" t="s">
        <v>111</v>
      </c>
      <c r="DL109" s="131" t="s">
        <v>111</v>
      </c>
      <c r="DM109" s="131" t="s">
        <v>111</v>
      </c>
      <c r="DN109" s="131" t="s">
        <v>111</v>
      </c>
      <c r="DO109" s="131" t="s">
        <v>111</v>
      </c>
      <c r="DP109" s="131" t="s">
        <v>111</v>
      </c>
      <c r="DQ109" s="131" t="s">
        <v>111</v>
      </c>
      <c r="DR109" s="131" t="s">
        <v>111</v>
      </c>
      <c r="DS109" s="131" t="s">
        <v>111</v>
      </c>
      <c r="DT109" s="131" t="s">
        <v>111</v>
      </c>
      <c r="DU109" s="131" t="s">
        <v>111</v>
      </c>
      <c r="DV109" s="132" t="s">
        <v>111</v>
      </c>
      <c r="DW109" s="132" t="s">
        <v>111</v>
      </c>
      <c r="DX109" s="132" t="s">
        <v>111</v>
      </c>
      <c r="DY109" s="132" t="s">
        <v>111</v>
      </c>
      <c r="DZ109" s="132" t="s">
        <v>111</v>
      </c>
      <c r="EA109" s="132" t="s">
        <v>111</v>
      </c>
      <c r="EB109" s="132" t="s">
        <v>111</v>
      </c>
      <c r="EC109" s="132" t="s">
        <v>111</v>
      </c>
      <c r="ED109" s="132" t="s">
        <v>111</v>
      </c>
      <c r="EE109" s="132" t="s">
        <v>111</v>
      </c>
      <c r="EF109" s="132" t="s">
        <v>111</v>
      </c>
      <c r="EG109" s="132" t="s">
        <v>111</v>
      </c>
      <c r="EH109" s="132" t="s">
        <v>111</v>
      </c>
      <c r="EI109" s="132" t="s">
        <v>111</v>
      </c>
      <c r="EJ109" s="132" t="s">
        <v>111</v>
      </c>
      <c r="EK109" s="132" t="s">
        <v>111</v>
      </c>
      <c r="EL109" s="132" t="s">
        <v>111</v>
      </c>
      <c r="EM109" s="132" t="s">
        <v>111</v>
      </c>
      <c r="EN109" s="132" t="s">
        <v>111</v>
      </c>
      <c r="EO109" s="132" t="s">
        <v>111</v>
      </c>
      <c r="EP109" s="132" t="s">
        <v>111</v>
      </c>
      <c r="EQ109" s="132" t="s">
        <v>111</v>
      </c>
      <c r="ER109" s="132" t="s">
        <v>111</v>
      </c>
      <c r="ES109" s="132" t="s">
        <v>111</v>
      </c>
      <c r="ET109" s="132" t="s">
        <v>115</v>
      </c>
      <c r="EU109" s="132" t="s">
        <v>111</v>
      </c>
      <c r="EV109" s="132" t="s">
        <v>111</v>
      </c>
      <c r="EW109" s="132" t="s">
        <v>111</v>
      </c>
      <c r="EX109" s="132" t="s">
        <v>111</v>
      </c>
      <c r="EY109" s="132" t="s">
        <v>115</v>
      </c>
      <c r="EZ109" s="132" t="s">
        <v>111</v>
      </c>
      <c r="FA109" s="132" t="s">
        <v>111</v>
      </c>
      <c r="FB109" s="132" t="s">
        <v>111</v>
      </c>
      <c r="FC109" s="132" t="s">
        <v>111</v>
      </c>
      <c r="FD109" s="132" t="s">
        <v>111</v>
      </c>
      <c r="FE109" s="132" t="s">
        <v>111</v>
      </c>
      <c r="FF109" s="132" t="s">
        <v>111</v>
      </c>
      <c r="FG109" s="132" t="s">
        <v>111</v>
      </c>
      <c r="FH109" s="132" t="s">
        <v>111</v>
      </c>
      <c r="FI109" s="136"/>
      <c r="FJ109" s="138" t="str">
        <f t="shared" si="216"/>
        <v>CUMPLE</v>
      </c>
      <c r="FK109" s="138" t="str">
        <f t="shared" si="217"/>
        <v>CUMPLE</v>
      </c>
      <c r="FL109" s="138" t="str">
        <f t="shared" si="218"/>
        <v>CUMPLE</v>
      </c>
      <c r="FM109" s="138" t="str">
        <f t="shared" si="219"/>
        <v>CUMPLE</v>
      </c>
      <c r="FN109" s="138" t="str">
        <f t="shared" si="220"/>
        <v>CUMPLE</v>
      </c>
      <c r="FO109" s="138" t="str">
        <f t="shared" si="221"/>
        <v>CUMPLE</v>
      </c>
      <c r="FP109" s="138" t="str">
        <f t="shared" si="222"/>
        <v>CUMPLE</v>
      </c>
      <c r="FQ109" s="138" t="str">
        <f t="shared" si="223"/>
        <v>NO CUMPLE</v>
      </c>
      <c r="FR109" s="138" t="str">
        <f t="shared" si="224"/>
        <v>CUMPLE</v>
      </c>
      <c r="FS109" s="138" t="str">
        <f t="shared" si="225"/>
        <v>CUMPLE</v>
      </c>
      <c r="FT109" s="138" t="str">
        <f t="shared" si="226"/>
        <v>CUMPLE</v>
      </c>
      <c r="FU109" s="138" t="str">
        <f t="shared" si="227"/>
        <v>CUMPLE</v>
      </c>
      <c r="FV109" s="138" t="str">
        <f t="shared" si="228"/>
        <v>NO CUMPLE</v>
      </c>
      <c r="FW109" s="138" t="str">
        <f t="shared" si="229"/>
        <v>CUMPLE</v>
      </c>
      <c r="FX109" s="138" t="str">
        <f t="shared" si="230"/>
        <v>CUMPLE</v>
      </c>
      <c r="FY109" s="138" t="str">
        <f t="shared" si="231"/>
        <v>CUMPLE</v>
      </c>
      <c r="FZ109" s="138" t="str">
        <f t="shared" si="232"/>
        <v>NO CUMPLE</v>
      </c>
      <c r="GA109" s="138" t="str">
        <f t="shared" si="233"/>
        <v>NO CUMPLE</v>
      </c>
      <c r="GB109" s="138" t="str">
        <f t="shared" si="234"/>
        <v>CUMPLE</v>
      </c>
      <c r="GC109" s="138" t="str">
        <f t="shared" si="235"/>
        <v>NO CUMPLE</v>
      </c>
      <c r="GD109" s="138" t="str">
        <f t="shared" si="236"/>
        <v>CUMPLE</v>
      </c>
      <c r="GE109" s="138" t="str">
        <f t="shared" si="237"/>
        <v>CUMPLE</v>
      </c>
      <c r="GF109" s="138" t="str">
        <f t="shared" si="238"/>
        <v>CUMPLE</v>
      </c>
      <c r="GG109" s="138" t="str">
        <f t="shared" si="239"/>
        <v>CUMPLE</v>
      </c>
      <c r="GH109" s="138" t="str">
        <f t="shared" si="240"/>
        <v>NO CUMPLE</v>
      </c>
      <c r="GI109" s="138" t="str">
        <f t="shared" si="241"/>
        <v>CUMPLE</v>
      </c>
      <c r="GJ109" s="138" t="str">
        <f t="shared" si="242"/>
        <v>CUMPLE</v>
      </c>
      <c r="GK109" s="138" t="str">
        <f t="shared" si="243"/>
        <v>NO CUMPLE</v>
      </c>
      <c r="GL109" s="138" t="str">
        <f t="shared" si="244"/>
        <v>CUMPLE</v>
      </c>
      <c r="GM109" s="138" t="str">
        <f t="shared" si="245"/>
        <v>NO CUMPLE</v>
      </c>
      <c r="GN109" s="138" t="str">
        <f t="shared" si="246"/>
        <v>CUMPLE</v>
      </c>
      <c r="GO109" s="138" t="str">
        <f t="shared" si="247"/>
        <v>CUMPLE</v>
      </c>
      <c r="GP109" s="138" t="str">
        <f t="shared" si="248"/>
        <v>CUMPLE</v>
      </c>
      <c r="GQ109" s="138" t="str">
        <f t="shared" si="249"/>
        <v>CUMPLE</v>
      </c>
      <c r="GR109" s="138" t="str">
        <f t="shared" si="250"/>
        <v>CUMPLE</v>
      </c>
      <c r="GS109" s="138" t="str">
        <f t="shared" si="251"/>
        <v>CUMPLE</v>
      </c>
      <c r="GT109" s="138" t="str">
        <f t="shared" si="252"/>
        <v>CUMPLE</v>
      </c>
      <c r="GU109" s="138" t="str">
        <f t="shared" si="253"/>
        <v>CUMPLE</v>
      </c>
      <c r="GV109" s="138" t="str">
        <f t="shared" si="254"/>
        <v>CUMPLE</v>
      </c>
      <c r="GW109" s="141"/>
      <c r="GX109" s="124" t="s">
        <v>369</v>
      </c>
      <c r="GY109" s="124" t="s">
        <v>369</v>
      </c>
      <c r="GZ109" s="124" t="s">
        <v>369</v>
      </c>
      <c r="HA109" s="124" t="s">
        <v>369</v>
      </c>
      <c r="HB109" s="124" t="s">
        <v>369</v>
      </c>
      <c r="HC109" s="124" t="s">
        <v>369</v>
      </c>
      <c r="HD109" s="124" t="s">
        <v>369</v>
      </c>
      <c r="HE109" s="124" t="s">
        <v>369</v>
      </c>
      <c r="HF109" s="124" t="s">
        <v>369</v>
      </c>
      <c r="HG109" s="124" t="s">
        <v>369</v>
      </c>
      <c r="HH109" s="124" t="s">
        <v>111</v>
      </c>
      <c r="HI109" s="124" t="s">
        <v>369</v>
      </c>
      <c r="HJ109" s="124" t="s">
        <v>369</v>
      </c>
      <c r="HK109" s="124" t="s">
        <v>369</v>
      </c>
      <c r="HL109" s="124" t="s">
        <v>369</v>
      </c>
      <c r="HM109" s="124" t="s">
        <v>369</v>
      </c>
      <c r="HN109" s="124" t="s">
        <v>369</v>
      </c>
      <c r="HO109" s="124" t="s">
        <v>369</v>
      </c>
      <c r="HP109" s="124" t="s">
        <v>369</v>
      </c>
      <c r="HQ109" s="124" t="s">
        <v>369</v>
      </c>
      <c r="HR109" s="124" t="s">
        <v>369</v>
      </c>
      <c r="HS109" s="124" t="s">
        <v>369</v>
      </c>
      <c r="HT109" s="124" t="s">
        <v>369</v>
      </c>
      <c r="HU109" s="124" t="s">
        <v>111</v>
      </c>
      <c r="HV109" s="124" t="s">
        <v>369</v>
      </c>
      <c r="HW109" s="124" t="s">
        <v>111</v>
      </c>
      <c r="HX109" s="124" t="s">
        <v>369</v>
      </c>
      <c r="HY109" s="124" t="s">
        <v>369</v>
      </c>
      <c r="HZ109" s="124" t="s">
        <v>369</v>
      </c>
      <c r="IA109" s="124" t="s">
        <v>369</v>
      </c>
      <c r="IB109" s="124" t="s">
        <v>369</v>
      </c>
      <c r="IC109" s="124" t="s">
        <v>369</v>
      </c>
      <c r="ID109" s="124" t="s">
        <v>369</v>
      </c>
      <c r="IE109" s="124" t="s">
        <v>369</v>
      </c>
      <c r="IF109" s="124" t="s">
        <v>369</v>
      </c>
      <c r="IG109" s="124" t="s">
        <v>369</v>
      </c>
      <c r="IH109" s="124" t="s">
        <v>369</v>
      </c>
      <c r="II109" s="124" t="s">
        <v>369</v>
      </c>
      <c r="IJ109" s="124" t="s">
        <v>111</v>
      </c>
      <c r="IK109" s="142"/>
      <c r="IL109" s="154" t="s">
        <v>369</v>
      </c>
      <c r="IM109" s="154" t="s">
        <v>369</v>
      </c>
      <c r="IN109" s="154" t="s">
        <v>369</v>
      </c>
      <c r="IO109" s="154" t="s">
        <v>369</v>
      </c>
      <c r="IP109" s="154" t="s">
        <v>369</v>
      </c>
      <c r="IQ109" s="154" t="s">
        <v>369</v>
      </c>
      <c r="IR109" s="154" t="s">
        <v>369</v>
      </c>
      <c r="IS109" s="154" t="s">
        <v>369</v>
      </c>
      <c r="IT109" s="154" t="s">
        <v>369</v>
      </c>
      <c r="IU109" s="154" t="s">
        <v>369</v>
      </c>
      <c r="IV109" s="160" t="s">
        <v>111</v>
      </c>
      <c r="IW109" s="154" t="s">
        <v>369</v>
      </c>
      <c r="IX109" s="154" t="s">
        <v>369</v>
      </c>
      <c r="IY109" s="154" t="s">
        <v>369</v>
      </c>
      <c r="IZ109" s="154" t="s">
        <v>369</v>
      </c>
      <c r="JA109" s="154" t="s">
        <v>369</v>
      </c>
      <c r="JB109" s="154" t="s">
        <v>369</v>
      </c>
      <c r="JC109" s="154" t="s">
        <v>369</v>
      </c>
      <c r="JD109" s="154" t="s">
        <v>369</v>
      </c>
      <c r="JE109" s="154" t="s">
        <v>369</v>
      </c>
      <c r="JF109" s="154" t="s">
        <v>369</v>
      </c>
      <c r="JG109" s="154" t="s">
        <v>369</v>
      </c>
      <c r="JH109" s="154" t="s">
        <v>369</v>
      </c>
      <c r="JI109" s="160" t="s">
        <v>115</v>
      </c>
      <c r="JJ109" s="154" t="s">
        <v>369</v>
      </c>
      <c r="JK109" s="157" t="s">
        <v>115</v>
      </c>
      <c r="JL109" s="154" t="s">
        <v>369</v>
      </c>
      <c r="JM109" s="154" t="s">
        <v>369</v>
      </c>
      <c r="JN109" s="154" t="s">
        <v>369</v>
      </c>
      <c r="JO109" s="154" t="s">
        <v>369</v>
      </c>
      <c r="JP109" s="154" t="s">
        <v>369</v>
      </c>
      <c r="JQ109" s="154" t="s">
        <v>369</v>
      </c>
      <c r="JR109" s="154" t="s">
        <v>369</v>
      </c>
      <c r="JS109" s="154" t="s">
        <v>369</v>
      </c>
      <c r="JT109" s="154" t="s">
        <v>369</v>
      </c>
      <c r="JU109" s="154" t="s">
        <v>369</v>
      </c>
      <c r="JV109" s="154" t="s">
        <v>369</v>
      </c>
      <c r="JW109" s="154" t="s">
        <v>369</v>
      </c>
      <c r="JX109" s="154" t="s">
        <v>115</v>
      </c>
      <c r="JY109" s="141"/>
      <c r="JZ109" s="166" t="str">
        <f t="shared" si="255"/>
        <v/>
      </c>
      <c r="KA109" s="166" t="str">
        <f t="shared" si="256"/>
        <v/>
      </c>
      <c r="KB109" s="166" t="str">
        <f t="shared" si="257"/>
        <v/>
      </c>
      <c r="KC109" s="166" t="str">
        <f t="shared" si="258"/>
        <v/>
      </c>
      <c r="KD109" s="166" t="str">
        <f t="shared" si="259"/>
        <v/>
      </c>
      <c r="KE109" s="166" t="str">
        <f t="shared" si="260"/>
        <v/>
      </c>
      <c r="KF109" s="166" t="str">
        <f t="shared" si="261"/>
        <v/>
      </c>
      <c r="KG109" s="166" t="str">
        <f t="shared" si="262"/>
        <v/>
      </c>
      <c r="KH109" s="166" t="str">
        <f t="shared" si="263"/>
        <v/>
      </c>
      <c r="KI109" s="166" t="str">
        <f t="shared" si="264"/>
        <v/>
      </c>
      <c r="KJ109" s="166">
        <f t="shared" si="265"/>
        <v>213010000</v>
      </c>
      <c r="KK109" s="166" t="str">
        <f t="shared" si="266"/>
        <v/>
      </c>
      <c r="KL109" s="166" t="str">
        <f t="shared" si="267"/>
        <v/>
      </c>
      <c r="KM109" s="166" t="str">
        <f t="shared" si="268"/>
        <v/>
      </c>
      <c r="KN109" s="166" t="str">
        <f t="shared" si="269"/>
        <v/>
      </c>
      <c r="KO109" s="166" t="str">
        <f t="shared" si="270"/>
        <v/>
      </c>
      <c r="KP109" s="166" t="str">
        <f t="shared" si="271"/>
        <v/>
      </c>
      <c r="KQ109" s="166" t="str">
        <f t="shared" si="272"/>
        <v/>
      </c>
      <c r="KR109" s="166" t="str">
        <f t="shared" si="273"/>
        <v/>
      </c>
      <c r="KS109" s="166" t="str">
        <f t="shared" si="274"/>
        <v/>
      </c>
      <c r="KT109" s="166" t="str">
        <f t="shared" si="275"/>
        <v/>
      </c>
      <c r="KU109" s="166" t="str">
        <f t="shared" si="276"/>
        <v/>
      </c>
      <c r="KV109" s="166" t="str">
        <f t="shared" si="277"/>
        <v/>
      </c>
      <c r="KW109" s="166" t="str">
        <f t="shared" si="278"/>
        <v/>
      </c>
      <c r="KX109" s="166" t="str">
        <f t="shared" si="279"/>
        <v/>
      </c>
      <c r="KY109" s="166" t="str">
        <f t="shared" si="280"/>
        <v/>
      </c>
      <c r="KZ109" s="166" t="str">
        <f t="shared" si="281"/>
        <v/>
      </c>
      <c r="LA109" s="166" t="str">
        <f t="shared" si="282"/>
        <v/>
      </c>
      <c r="LB109" s="166" t="str">
        <f t="shared" si="283"/>
        <v/>
      </c>
      <c r="LC109" s="166" t="str">
        <f t="shared" si="284"/>
        <v/>
      </c>
      <c r="LD109" s="166" t="str">
        <f t="shared" si="285"/>
        <v/>
      </c>
      <c r="LE109" s="166" t="str">
        <f t="shared" si="286"/>
        <v/>
      </c>
      <c r="LF109" s="166" t="str">
        <f t="shared" si="287"/>
        <v/>
      </c>
      <c r="LG109" s="166" t="str">
        <f t="shared" si="288"/>
        <v/>
      </c>
      <c r="LH109" s="166" t="str">
        <f t="shared" si="289"/>
        <v/>
      </c>
      <c r="LI109" s="166" t="str">
        <f t="shared" si="290"/>
        <v/>
      </c>
      <c r="LJ109" s="166" t="str">
        <f t="shared" si="291"/>
        <v/>
      </c>
      <c r="LK109" s="166" t="str">
        <f t="shared" si="292"/>
        <v/>
      </c>
      <c r="LL109" s="166" t="str">
        <f t="shared" si="293"/>
        <v/>
      </c>
      <c r="LM109" s="168">
        <f t="shared" si="294"/>
        <v>213010000</v>
      </c>
      <c r="LN109" s="115"/>
      <c r="LO109" s="115"/>
      <c r="LP109" s="115"/>
      <c r="LQ109" s="115"/>
      <c r="LR109" s="115"/>
      <c r="LS109" s="115"/>
      <c r="LT109" s="115"/>
      <c r="LU109" s="115"/>
      <c r="LV109" s="115"/>
      <c r="LW109" s="115"/>
      <c r="LX109" s="115">
        <v>24</v>
      </c>
      <c r="LY109" s="115"/>
      <c r="LZ109" s="115"/>
      <c r="MA109" s="115"/>
      <c r="MB109" s="115"/>
      <c r="MC109" s="115"/>
      <c r="MD109" s="115"/>
      <c r="ME109" s="115"/>
      <c r="MF109" s="115"/>
      <c r="MG109" s="115"/>
      <c r="MH109" s="115"/>
      <c r="MI109" s="115"/>
      <c r="MJ109" s="115"/>
      <c r="MK109" s="115">
        <v>48</v>
      </c>
      <c r="ML109" s="115"/>
      <c r="MM109" s="115">
        <v>61</v>
      </c>
      <c r="MN109" s="115"/>
      <c r="MO109" s="115"/>
      <c r="MP109" s="115"/>
      <c r="MQ109" s="115"/>
      <c r="MR109" s="115"/>
      <c r="MS109" s="115"/>
      <c r="MT109" s="115"/>
      <c r="MU109" s="115"/>
      <c r="MV109" s="115"/>
      <c r="MW109" s="115"/>
      <c r="MX109" s="115"/>
      <c r="MY109" s="115"/>
      <c r="MZ109" s="115">
        <v>61</v>
      </c>
      <c r="NA109" s="142"/>
      <c r="NB109" s="115">
        <f t="shared" si="295"/>
        <v>0</v>
      </c>
      <c r="NC109" s="115">
        <f t="shared" si="296"/>
        <v>0</v>
      </c>
      <c r="ND109" s="115">
        <f t="shared" si="297"/>
        <v>0</v>
      </c>
      <c r="NE109" s="115">
        <f t="shared" si="298"/>
        <v>0</v>
      </c>
      <c r="NF109" s="115">
        <f t="shared" si="299"/>
        <v>0</v>
      </c>
      <c r="NG109" s="115">
        <f t="shared" si="300"/>
        <v>0</v>
      </c>
      <c r="NH109" s="115">
        <f t="shared" si="301"/>
        <v>0</v>
      </c>
      <c r="NI109" s="115">
        <f t="shared" si="302"/>
        <v>0</v>
      </c>
      <c r="NJ109" s="115">
        <f t="shared" si="303"/>
        <v>0</v>
      </c>
      <c r="NK109" s="115">
        <f t="shared" si="304"/>
        <v>0</v>
      </c>
      <c r="NL109" s="115">
        <f t="shared" si="305"/>
        <v>0</v>
      </c>
      <c r="NM109" s="115">
        <f t="shared" si="306"/>
        <v>0</v>
      </c>
      <c r="NN109" s="115">
        <f t="shared" si="307"/>
        <v>0</v>
      </c>
      <c r="NO109" s="115">
        <f t="shared" si="308"/>
        <v>0</v>
      </c>
      <c r="NP109" s="115">
        <f t="shared" si="309"/>
        <v>0</v>
      </c>
      <c r="NQ109" s="115">
        <f t="shared" si="310"/>
        <v>0</v>
      </c>
      <c r="NR109" s="115">
        <f t="shared" si="311"/>
        <v>0</v>
      </c>
      <c r="NS109" s="115">
        <f t="shared" si="312"/>
        <v>0</v>
      </c>
      <c r="NT109" s="115">
        <f t="shared" si="313"/>
        <v>0</v>
      </c>
      <c r="NU109" s="115">
        <f t="shared" si="314"/>
        <v>0</v>
      </c>
      <c r="NV109" s="115">
        <f t="shared" si="315"/>
        <v>0</v>
      </c>
      <c r="NW109" s="115">
        <f t="shared" si="316"/>
        <v>0</v>
      </c>
      <c r="NX109" s="115">
        <f t="shared" si="317"/>
        <v>0</v>
      </c>
      <c r="NY109" s="115">
        <f t="shared" si="318"/>
        <v>30</v>
      </c>
      <c r="NZ109" s="115">
        <f t="shared" si="319"/>
        <v>0</v>
      </c>
      <c r="OA109" s="115">
        <f t="shared" si="320"/>
        <v>55</v>
      </c>
      <c r="OB109" s="115">
        <f t="shared" si="321"/>
        <v>0</v>
      </c>
      <c r="OC109" s="115">
        <f t="shared" si="322"/>
        <v>0</v>
      </c>
      <c r="OD109" s="115">
        <f t="shared" si="323"/>
        <v>0</v>
      </c>
      <c r="OE109" s="115">
        <f t="shared" si="324"/>
        <v>0</v>
      </c>
      <c r="OF109" s="115">
        <f t="shared" si="325"/>
        <v>0</v>
      </c>
      <c r="OG109" s="115">
        <f t="shared" si="326"/>
        <v>0</v>
      </c>
      <c r="OH109" s="115">
        <f t="shared" si="327"/>
        <v>0</v>
      </c>
      <c r="OI109" s="115">
        <f t="shared" si="328"/>
        <v>0</v>
      </c>
      <c r="OJ109" s="115">
        <f t="shared" si="329"/>
        <v>0</v>
      </c>
      <c r="OK109" s="115">
        <f t="shared" si="330"/>
        <v>0</v>
      </c>
      <c r="OL109" s="115">
        <f t="shared" si="331"/>
        <v>0</v>
      </c>
      <c r="OM109" s="115">
        <f t="shared" si="332"/>
        <v>0</v>
      </c>
      <c r="ON109" s="115">
        <f t="shared" si="333"/>
        <v>55</v>
      </c>
      <c r="OO109" s="142"/>
      <c r="OP109" s="170" t="str">
        <f t="shared" si="334"/>
        <v/>
      </c>
      <c r="OQ109" s="170" t="str">
        <f t="shared" si="335"/>
        <v/>
      </c>
      <c r="OR109" s="170" t="str">
        <f t="shared" si="336"/>
        <v/>
      </c>
      <c r="OS109" s="170" t="str">
        <f t="shared" si="337"/>
        <v/>
      </c>
      <c r="OT109" s="170" t="str">
        <f t="shared" si="338"/>
        <v/>
      </c>
      <c r="OU109" s="170" t="str">
        <f t="shared" si="339"/>
        <v/>
      </c>
      <c r="OV109" s="170" t="str">
        <f t="shared" si="340"/>
        <v/>
      </c>
      <c r="OW109" s="170" t="str">
        <f t="shared" si="341"/>
        <v/>
      </c>
      <c r="OX109" s="170" t="str">
        <f t="shared" si="342"/>
        <v/>
      </c>
      <c r="OY109" s="170" t="str">
        <f t="shared" si="343"/>
        <v/>
      </c>
      <c r="OZ109" s="170">
        <f t="shared" si="344"/>
        <v>45</v>
      </c>
      <c r="PA109" s="170" t="str">
        <f t="shared" si="345"/>
        <v/>
      </c>
      <c r="PB109" s="170" t="str">
        <f t="shared" si="346"/>
        <v/>
      </c>
      <c r="PC109" s="170" t="str">
        <f t="shared" si="347"/>
        <v/>
      </c>
      <c r="PD109" s="170" t="str">
        <f t="shared" si="348"/>
        <v/>
      </c>
      <c r="PE109" s="170" t="str">
        <f t="shared" si="349"/>
        <v/>
      </c>
      <c r="PF109" s="170" t="str">
        <f t="shared" si="350"/>
        <v/>
      </c>
      <c r="PG109" s="170" t="str">
        <f t="shared" si="351"/>
        <v/>
      </c>
      <c r="PH109" s="170" t="str">
        <f t="shared" si="352"/>
        <v/>
      </c>
      <c r="PI109" s="170" t="str">
        <f t="shared" si="353"/>
        <v/>
      </c>
      <c r="PJ109" s="170" t="str">
        <f t="shared" si="354"/>
        <v/>
      </c>
      <c r="PK109" s="170" t="str">
        <f t="shared" si="355"/>
        <v/>
      </c>
      <c r="PL109" s="170" t="str">
        <f t="shared" si="356"/>
        <v/>
      </c>
      <c r="PM109" s="170" t="str">
        <f t="shared" si="357"/>
        <v/>
      </c>
      <c r="PN109" s="170" t="str">
        <f t="shared" si="358"/>
        <v/>
      </c>
      <c r="PO109" s="170" t="str">
        <f t="shared" si="359"/>
        <v/>
      </c>
      <c r="PP109" s="170" t="str">
        <f t="shared" si="360"/>
        <v/>
      </c>
      <c r="PQ109" s="170" t="str">
        <f t="shared" si="361"/>
        <v/>
      </c>
      <c r="PR109" s="170" t="str">
        <f t="shared" si="362"/>
        <v/>
      </c>
      <c r="PS109" s="170" t="str">
        <f t="shared" si="363"/>
        <v/>
      </c>
      <c r="PT109" s="170" t="str">
        <f t="shared" si="364"/>
        <v/>
      </c>
      <c r="PU109" s="170" t="str">
        <f t="shared" si="365"/>
        <v/>
      </c>
      <c r="PV109" s="170" t="str">
        <f t="shared" si="366"/>
        <v/>
      </c>
      <c r="PW109" s="170" t="str">
        <f t="shared" si="367"/>
        <v/>
      </c>
      <c r="PX109" s="170" t="str">
        <f t="shared" si="368"/>
        <v/>
      </c>
      <c r="PY109" s="170" t="str">
        <f t="shared" si="369"/>
        <v/>
      </c>
      <c r="PZ109" s="170" t="str">
        <f t="shared" si="370"/>
        <v/>
      </c>
      <c r="QA109" s="170" t="str">
        <f t="shared" si="371"/>
        <v/>
      </c>
      <c r="QB109" s="170" t="str">
        <f t="shared" si="372"/>
        <v/>
      </c>
      <c r="QC109" s="172"/>
      <c r="QD109" s="171" t="str">
        <f t="shared" si="373"/>
        <v/>
      </c>
      <c r="QE109" s="172" t="str">
        <f t="shared" si="374"/>
        <v/>
      </c>
      <c r="QF109" s="172" t="str">
        <f t="shared" si="375"/>
        <v/>
      </c>
      <c r="QG109" s="172" t="str">
        <f t="shared" si="376"/>
        <v/>
      </c>
      <c r="QH109" s="172" t="str">
        <f t="shared" si="377"/>
        <v/>
      </c>
      <c r="QI109" s="172" t="str">
        <f t="shared" si="378"/>
        <v/>
      </c>
      <c r="QJ109" s="172" t="str">
        <f t="shared" si="379"/>
        <v/>
      </c>
      <c r="QK109" s="172" t="str">
        <f t="shared" si="380"/>
        <v/>
      </c>
      <c r="QL109" s="172" t="str">
        <f t="shared" si="381"/>
        <v/>
      </c>
      <c r="QM109" s="172" t="str">
        <f t="shared" si="382"/>
        <v/>
      </c>
      <c r="QN109" s="172">
        <f t="shared" si="383"/>
        <v>45</v>
      </c>
      <c r="QO109" s="172" t="str">
        <f t="shared" si="384"/>
        <v/>
      </c>
      <c r="QP109" s="172" t="str">
        <f t="shared" si="385"/>
        <v/>
      </c>
      <c r="QQ109" s="172" t="str">
        <f t="shared" si="386"/>
        <v/>
      </c>
      <c r="QR109" s="172" t="str">
        <f t="shared" si="387"/>
        <v/>
      </c>
      <c r="QS109" s="172" t="str">
        <f t="shared" si="388"/>
        <v/>
      </c>
      <c r="QT109" s="172" t="str">
        <f t="shared" si="389"/>
        <v/>
      </c>
      <c r="QU109" s="172" t="str">
        <f t="shared" si="390"/>
        <v/>
      </c>
      <c r="QV109" s="172" t="str">
        <f t="shared" si="391"/>
        <v/>
      </c>
      <c r="QW109" s="172" t="str">
        <f t="shared" si="392"/>
        <v/>
      </c>
      <c r="QX109" s="172" t="str">
        <f t="shared" si="393"/>
        <v/>
      </c>
      <c r="QY109" s="172" t="str">
        <f t="shared" si="394"/>
        <v/>
      </c>
      <c r="QZ109" s="172" t="str">
        <f t="shared" si="395"/>
        <v/>
      </c>
      <c r="RA109" s="172" t="str">
        <f t="shared" si="396"/>
        <v/>
      </c>
      <c r="RB109" s="172" t="str">
        <f t="shared" si="397"/>
        <v/>
      </c>
      <c r="RC109" s="172" t="str">
        <f t="shared" si="398"/>
        <v/>
      </c>
      <c r="RD109" s="172" t="str">
        <f t="shared" si="399"/>
        <v/>
      </c>
      <c r="RE109" s="172" t="str">
        <f t="shared" si="400"/>
        <v/>
      </c>
      <c r="RF109" s="172" t="str">
        <f t="shared" si="401"/>
        <v/>
      </c>
      <c r="RG109" s="172" t="str">
        <f t="shared" si="402"/>
        <v/>
      </c>
      <c r="RH109" s="172" t="str">
        <f t="shared" si="403"/>
        <v/>
      </c>
      <c r="RI109" s="172" t="str">
        <f t="shared" si="404"/>
        <v/>
      </c>
      <c r="RJ109" s="172" t="str">
        <f t="shared" si="405"/>
        <v/>
      </c>
      <c r="RK109" s="172" t="str">
        <f t="shared" si="406"/>
        <v/>
      </c>
      <c r="RL109" s="172" t="str">
        <f t="shared" si="407"/>
        <v/>
      </c>
      <c r="RM109" s="172" t="str">
        <f t="shared" si="408"/>
        <v/>
      </c>
      <c r="RN109" s="172" t="str">
        <f t="shared" si="409"/>
        <v/>
      </c>
      <c r="RO109" s="172" t="str">
        <f t="shared" si="410"/>
        <v/>
      </c>
      <c r="RP109" s="172" t="str">
        <f t="shared" si="411"/>
        <v/>
      </c>
      <c r="RQ109" s="173">
        <f t="shared" si="412"/>
        <v>45</v>
      </c>
      <c r="RR109" s="21" t="str">
        <f t="shared" si="413"/>
        <v/>
      </c>
      <c r="RS109" s="21" t="str">
        <f t="shared" si="414"/>
        <v>Cesar Tabares L y  Compañía Ltda -  CTL COMPANY</v>
      </c>
      <c r="RT109" s="21" t="str">
        <f t="shared" si="415"/>
        <v/>
      </c>
      <c r="RU109" s="21" t="str">
        <f t="shared" si="416"/>
        <v/>
      </c>
      <c r="RV109" s="21" t="str">
        <f t="shared" si="417"/>
        <v/>
      </c>
      <c r="RW109" s="21" t="str">
        <f t="shared" si="418"/>
        <v/>
      </c>
      <c r="RX109" s="174" t="str">
        <f t="shared" si="419"/>
        <v>Cesar Tabares L y  Compañía Ltda -  CTL COMPANY</v>
      </c>
      <c r="RY109" s="175" t="str">
        <f t="shared" si="420"/>
        <v/>
      </c>
      <c r="RZ109" s="175">
        <f t="shared" si="421"/>
        <v>213010000</v>
      </c>
      <c r="SA109" s="175" t="str">
        <f t="shared" si="422"/>
        <v/>
      </c>
      <c r="SB109" s="175" t="str">
        <f t="shared" si="423"/>
        <v/>
      </c>
      <c r="SC109" s="175" t="str">
        <f t="shared" si="424"/>
        <v/>
      </c>
      <c r="SD109" s="175" t="str">
        <f t="shared" si="425"/>
        <v/>
      </c>
      <c r="SE109" s="175">
        <f t="shared" si="426"/>
        <v>213010000</v>
      </c>
      <c r="SF109" s="176"/>
    </row>
    <row r="110" spans="1:500" ht="25.5" hidden="1">
      <c r="A110" s="86">
        <v>100</v>
      </c>
      <c r="B110" s="91" t="s">
        <v>295</v>
      </c>
      <c r="C110" s="92" t="s">
        <v>296</v>
      </c>
      <c r="D110" s="91" t="s">
        <v>303</v>
      </c>
      <c r="E110" s="91" t="s">
        <v>304</v>
      </c>
      <c r="F110" s="93">
        <v>1</v>
      </c>
      <c r="G110" s="107">
        <v>113281851.66666666</v>
      </c>
      <c r="H110" s="109" t="s">
        <v>369</v>
      </c>
      <c r="I110" s="109" t="s">
        <v>369</v>
      </c>
      <c r="J110" s="109" t="s">
        <v>369</v>
      </c>
      <c r="K110" s="109" t="s">
        <v>369</v>
      </c>
      <c r="L110" s="109" t="s">
        <v>369</v>
      </c>
      <c r="M110" s="109" t="s">
        <v>369</v>
      </c>
      <c r="N110" s="109" t="s">
        <v>369</v>
      </c>
      <c r="O110" s="109" t="s">
        <v>369</v>
      </c>
      <c r="P110" s="109" t="s">
        <v>369</v>
      </c>
      <c r="Q110" s="109" t="s">
        <v>369</v>
      </c>
      <c r="R110" s="111">
        <v>112455000</v>
      </c>
      <c r="S110" s="109" t="s">
        <v>369</v>
      </c>
      <c r="T110" s="109" t="s">
        <v>369</v>
      </c>
      <c r="U110" s="109" t="s">
        <v>369</v>
      </c>
      <c r="V110" s="109" t="s">
        <v>369</v>
      </c>
      <c r="W110" s="109" t="s">
        <v>369</v>
      </c>
      <c r="X110" s="109" t="s">
        <v>369</v>
      </c>
      <c r="Y110" s="109" t="s">
        <v>369</v>
      </c>
      <c r="Z110" s="109" t="s">
        <v>369</v>
      </c>
      <c r="AA110" s="109" t="s">
        <v>369</v>
      </c>
      <c r="AB110" s="109" t="s">
        <v>369</v>
      </c>
      <c r="AC110" s="109" t="s">
        <v>369</v>
      </c>
      <c r="AD110" s="109" t="s">
        <v>369</v>
      </c>
      <c r="AE110" s="109" t="s">
        <v>369</v>
      </c>
      <c r="AF110" s="109" t="s">
        <v>369</v>
      </c>
      <c r="AG110" s="109" t="s">
        <v>369</v>
      </c>
      <c r="AH110" s="109" t="s">
        <v>369</v>
      </c>
      <c r="AI110" s="109" t="s">
        <v>369</v>
      </c>
      <c r="AJ110" s="109" t="s">
        <v>369</v>
      </c>
      <c r="AK110" s="109" t="s">
        <v>369</v>
      </c>
      <c r="AL110" s="109" t="s">
        <v>369</v>
      </c>
      <c r="AM110" s="109" t="s">
        <v>369</v>
      </c>
      <c r="AN110" s="109" t="s">
        <v>369</v>
      </c>
      <c r="AO110" s="109" t="s">
        <v>369</v>
      </c>
      <c r="AP110" s="109" t="s">
        <v>369</v>
      </c>
      <c r="AQ110" s="109" t="s">
        <v>369</v>
      </c>
      <c r="AR110" s="109" t="s">
        <v>369</v>
      </c>
      <c r="AS110" s="109" t="s">
        <v>369</v>
      </c>
      <c r="AT110" s="109" t="s">
        <v>369</v>
      </c>
      <c r="AU110" s="144"/>
      <c r="AV110" s="130" t="s">
        <v>111</v>
      </c>
      <c r="AW110" s="130" t="s">
        <v>111</v>
      </c>
      <c r="AX110" s="130" t="s">
        <v>111</v>
      </c>
      <c r="AY110" s="130" t="s">
        <v>111</v>
      </c>
      <c r="AZ110" s="130" t="s">
        <v>111</v>
      </c>
      <c r="BA110" s="130" t="s">
        <v>111</v>
      </c>
      <c r="BB110" s="130" t="s">
        <v>111</v>
      </c>
      <c r="BC110" s="130" t="s">
        <v>115</v>
      </c>
      <c r="BD110" s="130" t="s">
        <v>111</v>
      </c>
      <c r="BE110" s="130" t="s">
        <v>111</v>
      </c>
      <c r="BF110" s="130" t="s">
        <v>111</v>
      </c>
      <c r="BG110" s="130" t="s">
        <v>111</v>
      </c>
      <c r="BH110" s="130" t="s">
        <v>115</v>
      </c>
      <c r="BI110" s="130" t="s">
        <v>111</v>
      </c>
      <c r="BJ110" s="130" t="s">
        <v>111</v>
      </c>
      <c r="BK110" s="130" t="s">
        <v>111</v>
      </c>
      <c r="BL110" s="130" t="s">
        <v>115</v>
      </c>
      <c r="BM110" s="130" t="s">
        <v>115</v>
      </c>
      <c r="BN110" s="130" t="s">
        <v>111</v>
      </c>
      <c r="BO110" s="130" t="s">
        <v>115</v>
      </c>
      <c r="BP110" s="130" t="s">
        <v>111</v>
      </c>
      <c r="BQ110" s="130" t="s">
        <v>111</v>
      </c>
      <c r="BR110" s="130" t="s">
        <v>111</v>
      </c>
      <c r="BS110" s="130" t="s">
        <v>111</v>
      </c>
      <c r="BT110" s="130" t="s">
        <v>111</v>
      </c>
      <c r="BU110" s="130" t="s">
        <v>111</v>
      </c>
      <c r="BV110" s="130" t="s">
        <v>111</v>
      </c>
      <c r="BW110" s="130" t="s">
        <v>111</v>
      </c>
      <c r="BX110" s="130" t="s">
        <v>111</v>
      </c>
      <c r="BY110" s="130" t="s">
        <v>115</v>
      </c>
      <c r="BZ110" s="130" t="s">
        <v>111</v>
      </c>
      <c r="CA110" s="130" t="s">
        <v>111</v>
      </c>
      <c r="CB110" s="130" t="s">
        <v>111</v>
      </c>
      <c r="CC110" s="130" t="s">
        <v>111</v>
      </c>
      <c r="CD110" s="130" t="s">
        <v>111</v>
      </c>
      <c r="CE110" s="130" t="s">
        <v>111</v>
      </c>
      <c r="CF110" s="130" t="s">
        <v>111</v>
      </c>
      <c r="CG110" s="130" t="s">
        <v>111</v>
      </c>
      <c r="CH110" s="130" t="s">
        <v>111</v>
      </c>
      <c r="CI110" s="131" t="s">
        <v>111</v>
      </c>
      <c r="CJ110" s="131" t="s">
        <v>111</v>
      </c>
      <c r="CK110" s="131" t="s">
        <v>111</v>
      </c>
      <c r="CL110" s="131" t="s">
        <v>111</v>
      </c>
      <c r="CM110" s="131" t="s">
        <v>111</v>
      </c>
      <c r="CN110" s="131" t="s">
        <v>111</v>
      </c>
      <c r="CO110" s="131" t="s">
        <v>111</v>
      </c>
      <c r="CP110" s="131" t="s">
        <v>111</v>
      </c>
      <c r="CQ110" s="131" t="s">
        <v>111</v>
      </c>
      <c r="CR110" s="131" t="s">
        <v>111</v>
      </c>
      <c r="CS110" s="131" t="s">
        <v>111</v>
      </c>
      <c r="CT110" s="131" t="s">
        <v>111</v>
      </c>
      <c r="CU110" s="131" t="s">
        <v>115</v>
      </c>
      <c r="CV110" s="131" t="s">
        <v>111</v>
      </c>
      <c r="CW110" s="131" t="s">
        <v>111</v>
      </c>
      <c r="CX110" s="131" t="s">
        <v>111</v>
      </c>
      <c r="CY110" s="131" t="s">
        <v>111</v>
      </c>
      <c r="CZ110" s="131" t="s">
        <v>111</v>
      </c>
      <c r="DA110" s="131" t="s">
        <v>111</v>
      </c>
      <c r="DB110" s="131" t="s">
        <v>111</v>
      </c>
      <c r="DC110" s="131" t="s">
        <v>111</v>
      </c>
      <c r="DD110" s="131" t="s">
        <v>111</v>
      </c>
      <c r="DE110" s="131" t="s">
        <v>111</v>
      </c>
      <c r="DF110" s="131" t="s">
        <v>111</v>
      </c>
      <c r="DG110" s="131" t="s">
        <v>115</v>
      </c>
      <c r="DH110" s="131" t="s">
        <v>111</v>
      </c>
      <c r="DI110" s="131" t="s">
        <v>111</v>
      </c>
      <c r="DJ110" s="131" t="s">
        <v>115</v>
      </c>
      <c r="DK110" s="131" t="s">
        <v>111</v>
      </c>
      <c r="DL110" s="131" t="s">
        <v>111</v>
      </c>
      <c r="DM110" s="131" t="s">
        <v>111</v>
      </c>
      <c r="DN110" s="131" t="s">
        <v>111</v>
      </c>
      <c r="DO110" s="131" t="s">
        <v>111</v>
      </c>
      <c r="DP110" s="131" t="s">
        <v>111</v>
      </c>
      <c r="DQ110" s="131" t="s">
        <v>111</v>
      </c>
      <c r="DR110" s="131" t="s">
        <v>111</v>
      </c>
      <c r="DS110" s="131" t="s">
        <v>111</v>
      </c>
      <c r="DT110" s="131" t="s">
        <v>111</v>
      </c>
      <c r="DU110" s="131" t="s">
        <v>111</v>
      </c>
      <c r="DV110" s="132" t="s">
        <v>111</v>
      </c>
      <c r="DW110" s="132" t="s">
        <v>111</v>
      </c>
      <c r="DX110" s="132" t="s">
        <v>111</v>
      </c>
      <c r="DY110" s="132" t="s">
        <v>111</v>
      </c>
      <c r="DZ110" s="132" t="s">
        <v>111</v>
      </c>
      <c r="EA110" s="132" t="s">
        <v>111</v>
      </c>
      <c r="EB110" s="132" t="s">
        <v>111</v>
      </c>
      <c r="EC110" s="132" t="s">
        <v>111</v>
      </c>
      <c r="ED110" s="132" t="s">
        <v>111</v>
      </c>
      <c r="EE110" s="132" t="s">
        <v>111</v>
      </c>
      <c r="EF110" s="132" t="s">
        <v>111</v>
      </c>
      <c r="EG110" s="132" t="s">
        <v>111</v>
      </c>
      <c r="EH110" s="132" t="s">
        <v>111</v>
      </c>
      <c r="EI110" s="132" t="s">
        <v>111</v>
      </c>
      <c r="EJ110" s="132" t="s">
        <v>111</v>
      </c>
      <c r="EK110" s="132" t="s">
        <v>111</v>
      </c>
      <c r="EL110" s="132" t="s">
        <v>111</v>
      </c>
      <c r="EM110" s="132" t="s">
        <v>111</v>
      </c>
      <c r="EN110" s="132" t="s">
        <v>111</v>
      </c>
      <c r="EO110" s="132" t="s">
        <v>111</v>
      </c>
      <c r="EP110" s="132" t="s">
        <v>111</v>
      </c>
      <c r="EQ110" s="132" t="s">
        <v>111</v>
      </c>
      <c r="ER110" s="132" t="s">
        <v>111</v>
      </c>
      <c r="ES110" s="132" t="s">
        <v>111</v>
      </c>
      <c r="ET110" s="132" t="s">
        <v>115</v>
      </c>
      <c r="EU110" s="132" t="s">
        <v>111</v>
      </c>
      <c r="EV110" s="132" t="s">
        <v>111</v>
      </c>
      <c r="EW110" s="132" t="s">
        <v>111</v>
      </c>
      <c r="EX110" s="132" t="s">
        <v>111</v>
      </c>
      <c r="EY110" s="132" t="s">
        <v>115</v>
      </c>
      <c r="EZ110" s="132" t="s">
        <v>111</v>
      </c>
      <c r="FA110" s="132" t="s">
        <v>111</v>
      </c>
      <c r="FB110" s="132" t="s">
        <v>111</v>
      </c>
      <c r="FC110" s="132" t="s">
        <v>111</v>
      </c>
      <c r="FD110" s="132" t="s">
        <v>111</v>
      </c>
      <c r="FE110" s="132" t="s">
        <v>111</v>
      </c>
      <c r="FF110" s="132" t="s">
        <v>111</v>
      </c>
      <c r="FG110" s="132" t="s">
        <v>111</v>
      </c>
      <c r="FH110" s="132" t="s">
        <v>111</v>
      </c>
      <c r="FI110" s="136"/>
      <c r="FJ110" s="138" t="str">
        <f t="shared" si="216"/>
        <v>CUMPLE</v>
      </c>
      <c r="FK110" s="138" t="str">
        <f t="shared" si="217"/>
        <v>CUMPLE</v>
      </c>
      <c r="FL110" s="138" t="str">
        <f t="shared" si="218"/>
        <v>CUMPLE</v>
      </c>
      <c r="FM110" s="138" t="str">
        <f t="shared" si="219"/>
        <v>CUMPLE</v>
      </c>
      <c r="FN110" s="138" t="str">
        <f t="shared" si="220"/>
        <v>CUMPLE</v>
      </c>
      <c r="FO110" s="138" t="str">
        <f t="shared" si="221"/>
        <v>CUMPLE</v>
      </c>
      <c r="FP110" s="138" t="str">
        <f t="shared" si="222"/>
        <v>CUMPLE</v>
      </c>
      <c r="FQ110" s="138" t="str">
        <f t="shared" si="223"/>
        <v>NO CUMPLE</v>
      </c>
      <c r="FR110" s="138" t="str">
        <f t="shared" si="224"/>
        <v>CUMPLE</v>
      </c>
      <c r="FS110" s="138" t="str">
        <f t="shared" si="225"/>
        <v>CUMPLE</v>
      </c>
      <c r="FT110" s="138" t="str">
        <f t="shared" si="226"/>
        <v>CUMPLE</v>
      </c>
      <c r="FU110" s="138" t="str">
        <f t="shared" si="227"/>
        <v>CUMPLE</v>
      </c>
      <c r="FV110" s="138" t="str">
        <f t="shared" si="228"/>
        <v>NO CUMPLE</v>
      </c>
      <c r="FW110" s="138" t="str">
        <f t="shared" si="229"/>
        <v>CUMPLE</v>
      </c>
      <c r="FX110" s="138" t="str">
        <f t="shared" si="230"/>
        <v>CUMPLE</v>
      </c>
      <c r="FY110" s="138" t="str">
        <f t="shared" si="231"/>
        <v>CUMPLE</v>
      </c>
      <c r="FZ110" s="138" t="str">
        <f t="shared" si="232"/>
        <v>NO CUMPLE</v>
      </c>
      <c r="GA110" s="138" t="str">
        <f t="shared" si="233"/>
        <v>NO CUMPLE</v>
      </c>
      <c r="GB110" s="138" t="str">
        <f t="shared" si="234"/>
        <v>CUMPLE</v>
      </c>
      <c r="GC110" s="138" t="str">
        <f t="shared" si="235"/>
        <v>NO CUMPLE</v>
      </c>
      <c r="GD110" s="138" t="str">
        <f t="shared" si="236"/>
        <v>CUMPLE</v>
      </c>
      <c r="GE110" s="138" t="str">
        <f t="shared" si="237"/>
        <v>CUMPLE</v>
      </c>
      <c r="GF110" s="138" t="str">
        <f t="shared" si="238"/>
        <v>CUMPLE</v>
      </c>
      <c r="GG110" s="138" t="str">
        <f t="shared" si="239"/>
        <v>CUMPLE</v>
      </c>
      <c r="GH110" s="138" t="str">
        <f t="shared" si="240"/>
        <v>NO CUMPLE</v>
      </c>
      <c r="GI110" s="138" t="str">
        <f t="shared" si="241"/>
        <v>CUMPLE</v>
      </c>
      <c r="GJ110" s="138" t="str">
        <f t="shared" si="242"/>
        <v>CUMPLE</v>
      </c>
      <c r="GK110" s="138" t="str">
        <f t="shared" si="243"/>
        <v>NO CUMPLE</v>
      </c>
      <c r="GL110" s="138" t="str">
        <f t="shared" si="244"/>
        <v>CUMPLE</v>
      </c>
      <c r="GM110" s="138" t="str">
        <f t="shared" si="245"/>
        <v>NO CUMPLE</v>
      </c>
      <c r="GN110" s="138" t="str">
        <f t="shared" si="246"/>
        <v>CUMPLE</v>
      </c>
      <c r="GO110" s="138" t="str">
        <f t="shared" si="247"/>
        <v>CUMPLE</v>
      </c>
      <c r="GP110" s="138" t="str">
        <f t="shared" si="248"/>
        <v>CUMPLE</v>
      </c>
      <c r="GQ110" s="138" t="str">
        <f t="shared" si="249"/>
        <v>CUMPLE</v>
      </c>
      <c r="GR110" s="138" t="str">
        <f t="shared" si="250"/>
        <v>CUMPLE</v>
      </c>
      <c r="GS110" s="138" t="str">
        <f t="shared" si="251"/>
        <v>CUMPLE</v>
      </c>
      <c r="GT110" s="138" t="str">
        <f t="shared" si="252"/>
        <v>CUMPLE</v>
      </c>
      <c r="GU110" s="138" t="str">
        <f t="shared" si="253"/>
        <v>CUMPLE</v>
      </c>
      <c r="GV110" s="138" t="str">
        <f t="shared" si="254"/>
        <v>CUMPLE</v>
      </c>
      <c r="GW110" s="141"/>
      <c r="GX110" s="124" t="s">
        <v>369</v>
      </c>
      <c r="GY110" s="124" t="s">
        <v>369</v>
      </c>
      <c r="GZ110" s="124" t="s">
        <v>369</v>
      </c>
      <c r="HA110" s="124" t="s">
        <v>369</v>
      </c>
      <c r="HB110" s="124" t="s">
        <v>369</v>
      </c>
      <c r="HC110" s="124" t="s">
        <v>369</v>
      </c>
      <c r="HD110" s="124" t="s">
        <v>369</v>
      </c>
      <c r="HE110" s="124" t="s">
        <v>369</v>
      </c>
      <c r="HF110" s="124" t="s">
        <v>369</v>
      </c>
      <c r="HG110" s="124" t="s">
        <v>369</v>
      </c>
      <c r="HH110" s="124" t="s">
        <v>111</v>
      </c>
      <c r="HI110" s="124" t="s">
        <v>369</v>
      </c>
      <c r="HJ110" s="124" t="s">
        <v>369</v>
      </c>
      <c r="HK110" s="124" t="s">
        <v>369</v>
      </c>
      <c r="HL110" s="124" t="s">
        <v>369</v>
      </c>
      <c r="HM110" s="124" t="s">
        <v>369</v>
      </c>
      <c r="HN110" s="124" t="s">
        <v>369</v>
      </c>
      <c r="HO110" s="124" t="s">
        <v>369</v>
      </c>
      <c r="HP110" s="124" t="s">
        <v>369</v>
      </c>
      <c r="HQ110" s="124" t="s">
        <v>369</v>
      </c>
      <c r="HR110" s="124" t="s">
        <v>369</v>
      </c>
      <c r="HS110" s="124" t="s">
        <v>369</v>
      </c>
      <c r="HT110" s="124" t="s">
        <v>369</v>
      </c>
      <c r="HU110" s="124" t="s">
        <v>369</v>
      </c>
      <c r="HV110" s="124" t="s">
        <v>369</v>
      </c>
      <c r="HW110" s="124" t="s">
        <v>369</v>
      </c>
      <c r="HX110" s="124" t="s">
        <v>369</v>
      </c>
      <c r="HY110" s="124" t="s">
        <v>369</v>
      </c>
      <c r="HZ110" s="124" t="s">
        <v>369</v>
      </c>
      <c r="IA110" s="124" t="s">
        <v>369</v>
      </c>
      <c r="IB110" s="124" t="s">
        <v>369</v>
      </c>
      <c r="IC110" s="124" t="s">
        <v>369</v>
      </c>
      <c r="ID110" s="124" t="s">
        <v>369</v>
      </c>
      <c r="IE110" s="124" t="s">
        <v>369</v>
      </c>
      <c r="IF110" s="124" t="s">
        <v>369</v>
      </c>
      <c r="IG110" s="124" t="s">
        <v>369</v>
      </c>
      <c r="IH110" s="124" t="s">
        <v>369</v>
      </c>
      <c r="II110" s="124" t="s">
        <v>369</v>
      </c>
      <c r="IJ110" s="124" t="s">
        <v>369</v>
      </c>
      <c r="IK110" s="142"/>
      <c r="IL110" s="154" t="s">
        <v>369</v>
      </c>
      <c r="IM110" s="154" t="s">
        <v>369</v>
      </c>
      <c r="IN110" s="154" t="s">
        <v>369</v>
      </c>
      <c r="IO110" s="154" t="s">
        <v>369</v>
      </c>
      <c r="IP110" s="154" t="s">
        <v>369</v>
      </c>
      <c r="IQ110" s="154" t="s">
        <v>369</v>
      </c>
      <c r="IR110" s="154" t="s">
        <v>369</v>
      </c>
      <c r="IS110" s="154" t="s">
        <v>369</v>
      </c>
      <c r="IT110" s="154" t="s">
        <v>369</v>
      </c>
      <c r="IU110" s="154" t="s">
        <v>369</v>
      </c>
      <c r="IV110" s="160" t="s">
        <v>111</v>
      </c>
      <c r="IW110" s="154" t="s">
        <v>369</v>
      </c>
      <c r="IX110" s="154" t="s">
        <v>369</v>
      </c>
      <c r="IY110" s="154" t="s">
        <v>369</v>
      </c>
      <c r="IZ110" s="154" t="s">
        <v>369</v>
      </c>
      <c r="JA110" s="154" t="s">
        <v>369</v>
      </c>
      <c r="JB110" s="154" t="s">
        <v>369</v>
      </c>
      <c r="JC110" s="154" t="s">
        <v>369</v>
      </c>
      <c r="JD110" s="154" t="s">
        <v>369</v>
      </c>
      <c r="JE110" s="154" t="s">
        <v>369</v>
      </c>
      <c r="JF110" s="154" t="s">
        <v>369</v>
      </c>
      <c r="JG110" s="154" t="s">
        <v>369</v>
      </c>
      <c r="JH110" s="154" t="s">
        <v>369</v>
      </c>
      <c r="JI110" s="154" t="s">
        <v>369</v>
      </c>
      <c r="JJ110" s="154" t="s">
        <v>369</v>
      </c>
      <c r="JK110" s="154" t="s">
        <v>369</v>
      </c>
      <c r="JL110" s="154" t="s">
        <v>369</v>
      </c>
      <c r="JM110" s="154" t="s">
        <v>369</v>
      </c>
      <c r="JN110" s="154" t="s">
        <v>369</v>
      </c>
      <c r="JO110" s="154" t="s">
        <v>369</v>
      </c>
      <c r="JP110" s="154" t="s">
        <v>369</v>
      </c>
      <c r="JQ110" s="154" t="s">
        <v>369</v>
      </c>
      <c r="JR110" s="154" t="s">
        <v>369</v>
      </c>
      <c r="JS110" s="154" t="s">
        <v>369</v>
      </c>
      <c r="JT110" s="154" t="s">
        <v>369</v>
      </c>
      <c r="JU110" s="154" t="s">
        <v>369</v>
      </c>
      <c r="JV110" s="154" t="s">
        <v>369</v>
      </c>
      <c r="JW110" s="154" t="s">
        <v>369</v>
      </c>
      <c r="JX110" s="154" t="s">
        <v>369</v>
      </c>
      <c r="JY110" s="165"/>
      <c r="JZ110" s="166" t="str">
        <f t="shared" si="255"/>
        <v/>
      </c>
      <c r="KA110" s="166" t="str">
        <f t="shared" si="256"/>
        <v/>
      </c>
      <c r="KB110" s="166" t="str">
        <f t="shared" si="257"/>
        <v/>
      </c>
      <c r="KC110" s="166" t="str">
        <f t="shared" si="258"/>
        <v/>
      </c>
      <c r="KD110" s="166" t="str">
        <f t="shared" si="259"/>
        <v/>
      </c>
      <c r="KE110" s="166" t="str">
        <f t="shared" si="260"/>
        <v/>
      </c>
      <c r="KF110" s="166" t="str">
        <f t="shared" si="261"/>
        <v/>
      </c>
      <c r="KG110" s="166" t="str">
        <f t="shared" si="262"/>
        <v/>
      </c>
      <c r="KH110" s="166" t="str">
        <f t="shared" si="263"/>
        <v/>
      </c>
      <c r="KI110" s="166" t="str">
        <f t="shared" si="264"/>
        <v/>
      </c>
      <c r="KJ110" s="166">
        <f t="shared" si="265"/>
        <v>112455000</v>
      </c>
      <c r="KK110" s="166" t="str">
        <f t="shared" si="266"/>
        <v/>
      </c>
      <c r="KL110" s="166" t="str">
        <f t="shared" si="267"/>
        <v/>
      </c>
      <c r="KM110" s="166" t="str">
        <f t="shared" si="268"/>
        <v/>
      </c>
      <c r="KN110" s="166" t="str">
        <f t="shared" si="269"/>
        <v/>
      </c>
      <c r="KO110" s="166" t="str">
        <f t="shared" si="270"/>
        <v/>
      </c>
      <c r="KP110" s="166" t="str">
        <f t="shared" si="271"/>
        <v/>
      </c>
      <c r="KQ110" s="166" t="str">
        <f t="shared" si="272"/>
        <v/>
      </c>
      <c r="KR110" s="166" t="str">
        <f t="shared" si="273"/>
        <v/>
      </c>
      <c r="KS110" s="166" t="str">
        <f t="shared" si="274"/>
        <v/>
      </c>
      <c r="KT110" s="166" t="str">
        <f t="shared" si="275"/>
        <v/>
      </c>
      <c r="KU110" s="166" t="str">
        <f t="shared" si="276"/>
        <v/>
      </c>
      <c r="KV110" s="166" t="str">
        <f t="shared" si="277"/>
        <v/>
      </c>
      <c r="KW110" s="166" t="str">
        <f t="shared" si="278"/>
        <v/>
      </c>
      <c r="KX110" s="166" t="str">
        <f t="shared" si="279"/>
        <v/>
      </c>
      <c r="KY110" s="166" t="str">
        <f t="shared" si="280"/>
        <v/>
      </c>
      <c r="KZ110" s="166" t="str">
        <f t="shared" si="281"/>
        <v/>
      </c>
      <c r="LA110" s="166" t="str">
        <f t="shared" si="282"/>
        <v/>
      </c>
      <c r="LB110" s="166" t="str">
        <f t="shared" si="283"/>
        <v/>
      </c>
      <c r="LC110" s="166" t="str">
        <f t="shared" si="284"/>
        <v/>
      </c>
      <c r="LD110" s="166" t="str">
        <f t="shared" si="285"/>
        <v/>
      </c>
      <c r="LE110" s="166" t="str">
        <f t="shared" si="286"/>
        <v/>
      </c>
      <c r="LF110" s="166" t="str">
        <f t="shared" si="287"/>
        <v/>
      </c>
      <c r="LG110" s="166" t="str">
        <f t="shared" si="288"/>
        <v/>
      </c>
      <c r="LH110" s="166" t="str">
        <f t="shared" si="289"/>
        <v/>
      </c>
      <c r="LI110" s="166" t="str">
        <f t="shared" si="290"/>
        <v/>
      </c>
      <c r="LJ110" s="166" t="str">
        <f t="shared" si="291"/>
        <v/>
      </c>
      <c r="LK110" s="166" t="str">
        <f t="shared" si="292"/>
        <v/>
      </c>
      <c r="LL110" s="166" t="str">
        <f t="shared" si="293"/>
        <v/>
      </c>
      <c r="LM110" s="168">
        <f t="shared" si="294"/>
        <v>112455000</v>
      </c>
      <c r="LN110" s="115"/>
      <c r="LO110" s="115"/>
      <c r="LP110" s="115"/>
      <c r="LQ110" s="115"/>
      <c r="LR110" s="115"/>
      <c r="LS110" s="115"/>
      <c r="LT110" s="115"/>
      <c r="LU110" s="115"/>
      <c r="LV110" s="115"/>
      <c r="LW110" s="115"/>
      <c r="LX110" s="115">
        <v>61</v>
      </c>
      <c r="LY110" s="115"/>
      <c r="LZ110" s="115"/>
      <c r="MA110" s="115"/>
      <c r="MB110" s="115"/>
      <c r="MC110" s="115"/>
      <c r="MD110" s="115"/>
      <c r="ME110" s="115"/>
      <c r="MF110" s="115"/>
      <c r="MG110" s="115"/>
      <c r="MH110" s="115"/>
      <c r="MI110" s="115"/>
      <c r="MJ110" s="115"/>
      <c r="MK110" s="115"/>
      <c r="ML110" s="115"/>
      <c r="MM110" s="115"/>
      <c r="MN110" s="115"/>
      <c r="MO110" s="115"/>
      <c r="MP110" s="115"/>
      <c r="MQ110" s="115"/>
      <c r="MR110" s="115"/>
      <c r="MS110" s="115"/>
      <c r="MT110" s="115"/>
      <c r="MU110" s="115"/>
      <c r="MV110" s="115"/>
      <c r="MW110" s="115"/>
      <c r="MX110" s="115"/>
      <c r="MY110" s="115"/>
      <c r="MZ110" s="115"/>
      <c r="NA110" s="142"/>
      <c r="NB110" s="115">
        <f t="shared" si="295"/>
        <v>0</v>
      </c>
      <c r="NC110" s="115">
        <f t="shared" si="296"/>
        <v>0</v>
      </c>
      <c r="ND110" s="115">
        <f t="shared" si="297"/>
        <v>0</v>
      </c>
      <c r="NE110" s="115">
        <f t="shared" si="298"/>
        <v>0</v>
      </c>
      <c r="NF110" s="115">
        <f t="shared" si="299"/>
        <v>0</v>
      </c>
      <c r="NG110" s="115">
        <f t="shared" si="300"/>
        <v>0</v>
      </c>
      <c r="NH110" s="115">
        <f t="shared" si="301"/>
        <v>0</v>
      </c>
      <c r="NI110" s="115">
        <f t="shared" si="302"/>
        <v>0</v>
      </c>
      <c r="NJ110" s="115">
        <f t="shared" si="303"/>
        <v>0</v>
      </c>
      <c r="NK110" s="115">
        <f t="shared" si="304"/>
        <v>0</v>
      </c>
      <c r="NL110" s="115">
        <f t="shared" si="305"/>
        <v>55</v>
      </c>
      <c r="NM110" s="115">
        <f t="shared" si="306"/>
        <v>0</v>
      </c>
      <c r="NN110" s="115">
        <f t="shared" si="307"/>
        <v>0</v>
      </c>
      <c r="NO110" s="115">
        <f t="shared" si="308"/>
        <v>0</v>
      </c>
      <c r="NP110" s="115">
        <f t="shared" si="309"/>
        <v>0</v>
      </c>
      <c r="NQ110" s="115">
        <f t="shared" si="310"/>
        <v>0</v>
      </c>
      <c r="NR110" s="115">
        <f t="shared" si="311"/>
        <v>0</v>
      </c>
      <c r="NS110" s="115">
        <f t="shared" si="312"/>
        <v>0</v>
      </c>
      <c r="NT110" s="115">
        <f t="shared" si="313"/>
        <v>0</v>
      </c>
      <c r="NU110" s="115">
        <f t="shared" si="314"/>
        <v>0</v>
      </c>
      <c r="NV110" s="115">
        <f t="shared" si="315"/>
        <v>0</v>
      </c>
      <c r="NW110" s="115">
        <f t="shared" si="316"/>
        <v>0</v>
      </c>
      <c r="NX110" s="115">
        <f t="shared" si="317"/>
        <v>0</v>
      </c>
      <c r="NY110" s="115">
        <f t="shared" si="318"/>
        <v>0</v>
      </c>
      <c r="NZ110" s="115">
        <f t="shared" si="319"/>
        <v>0</v>
      </c>
      <c r="OA110" s="115">
        <f t="shared" si="320"/>
        <v>0</v>
      </c>
      <c r="OB110" s="115">
        <f t="shared" si="321"/>
        <v>0</v>
      </c>
      <c r="OC110" s="115">
        <f t="shared" si="322"/>
        <v>0</v>
      </c>
      <c r="OD110" s="115">
        <f t="shared" si="323"/>
        <v>0</v>
      </c>
      <c r="OE110" s="115">
        <f t="shared" si="324"/>
        <v>0</v>
      </c>
      <c r="OF110" s="115">
        <f t="shared" si="325"/>
        <v>0</v>
      </c>
      <c r="OG110" s="115">
        <f t="shared" si="326"/>
        <v>0</v>
      </c>
      <c r="OH110" s="115">
        <f t="shared" si="327"/>
        <v>0</v>
      </c>
      <c r="OI110" s="115">
        <f t="shared" si="328"/>
        <v>0</v>
      </c>
      <c r="OJ110" s="115">
        <f t="shared" si="329"/>
        <v>0</v>
      </c>
      <c r="OK110" s="115">
        <f t="shared" si="330"/>
        <v>0</v>
      </c>
      <c r="OL110" s="115">
        <f t="shared" si="331"/>
        <v>0</v>
      </c>
      <c r="OM110" s="115">
        <f t="shared" si="332"/>
        <v>0</v>
      </c>
      <c r="ON110" s="115">
        <f t="shared" si="333"/>
        <v>0</v>
      </c>
      <c r="OO110" s="142"/>
      <c r="OP110" s="170" t="str">
        <f t="shared" si="334"/>
        <v/>
      </c>
      <c r="OQ110" s="170" t="str">
        <f t="shared" si="335"/>
        <v/>
      </c>
      <c r="OR110" s="170" t="str">
        <f t="shared" si="336"/>
        <v/>
      </c>
      <c r="OS110" s="170" t="str">
        <f t="shared" si="337"/>
        <v/>
      </c>
      <c r="OT110" s="170" t="str">
        <f t="shared" si="338"/>
        <v/>
      </c>
      <c r="OU110" s="170" t="str">
        <f t="shared" si="339"/>
        <v/>
      </c>
      <c r="OV110" s="170" t="str">
        <f t="shared" si="340"/>
        <v/>
      </c>
      <c r="OW110" s="170" t="str">
        <f t="shared" si="341"/>
        <v/>
      </c>
      <c r="OX110" s="170" t="str">
        <f t="shared" si="342"/>
        <v/>
      </c>
      <c r="OY110" s="170" t="str">
        <f t="shared" si="343"/>
        <v/>
      </c>
      <c r="OZ110" s="170">
        <f t="shared" si="344"/>
        <v>45</v>
      </c>
      <c r="PA110" s="170" t="str">
        <f t="shared" si="345"/>
        <v/>
      </c>
      <c r="PB110" s="170" t="str">
        <f t="shared" si="346"/>
        <v/>
      </c>
      <c r="PC110" s="170" t="str">
        <f t="shared" si="347"/>
        <v/>
      </c>
      <c r="PD110" s="170" t="str">
        <f t="shared" si="348"/>
        <v/>
      </c>
      <c r="PE110" s="170" t="str">
        <f t="shared" si="349"/>
        <v/>
      </c>
      <c r="PF110" s="170" t="str">
        <f t="shared" si="350"/>
        <v/>
      </c>
      <c r="PG110" s="170" t="str">
        <f t="shared" si="351"/>
        <v/>
      </c>
      <c r="PH110" s="170" t="str">
        <f t="shared" si="352"/>
        <v/>
      </c>
      <c r="PI110" s="170" t="str">
        <f t="shared" si="353"/>
        <v/>
      </c>
      <c r="PJ110" s="170" t="str">
        <f t="shared" si="354"/>
        <v/>
      </c>
      <c r="PK110" s="170" t="str">
        <f t="shared" si="355"/>
        <v/>
      </c>
      <c r="PL110" s="170" t="str">
        <f t="shared" si="356"/>
        <v/>
      </c>
      <c r="PM110" s="170" t="str">
        <f t="shared" si="357"/>
        <v/>
      </c>
      <c r="PN110" s="170" t="str">
        <f t="shared" si="358"/>
        <v/>
      </c>
      <c r="PO110" s="170" t="str">
        <f t="shared" si="359"/>
        <v/>
      </c>
      <c r="PP110" s="170" t="str">
        <f t="shared" si="360"/>
        <v/>
      </c>
      <c r="PQ110" s="170" t="str">
        <f t="shared" si="361"/>
        <v/>
      </c>
      <c r="PR110" s="170" t="str">
        <f t="shared" si="362"/>
        <v/>
      </c>
      <c r="PS110" s="170" t="str">
        <f t="shared" si="363"/>
        <v/>
      </c>
      <c r="PT110" s="170" t="str">
        <f t="shared" si="364"/>
        <v/>
      </c>
      <c r="PU110" s="170" t="str">
        <f t="shared" si="365"/>
        <v/>
      </c>
      <c r="PV110" s="170" t="str">
        <f t="shared" si="366"/>
        <v/>
      </c>
      <c r="PW110" s="170" t="str">
        <f t="shared" si="367"/>
        <v/>
      </c>
      <c r="PX110" s="170" t="str">
        <f t="shared" si="368"/>
        <v/>
      </c>
      <c r="PY110" s="170" t="str">
        <f t="shared" si="369"/>
        <v/>
      </c>
      <c r="PZ110" s="170" t="str">
        <f t="shared" si="370"/>
        <v/>
      </c>
      <c r="QA110" s="170" t="str">
        <f t="shared" si="371"/>
        <v/>
      </c>
      <c r="QB110" s="170" t="str">
        <f t="shared" si="372"/>
        <v/>
      </c>
      <c r="QC110" s="172"/>
      <c r="QD110" s="171" t="str">
        <f t="shared" si="373"/>
        <v/>
      </c>
      <c r="QE110" s="172" t="str">
        <f t="shared" si="374"/>
        <v/>
      </c>
      <c r="QF110" s="172" t="str">
        <f t="shared" si="375"/>
        <v/>
      </c>
      <c r="QG110" s="172" t="str">
        <f t="shared" si="376"/>
        <v/>
      </c>
      <c r="QH110" s="172" t="str">
        <f t="shared" si="377"/>
        <v/>
      </c>
      <c r="QI110" s="172" t="str">
        <f t="shared" si="378"/>
        <v/>
      </c>
      <c r="QJ110" s="172" t="str">
        <f t="shared" si="379"/>
        <v/>
      </c>
      <c r="QK110" s="172" t="str">
        <f t="shared" si="380"/>
        <v/>
      </c>
      <c r="QL110" s="172" t="str">
        <f t="shared" si="381"/>
        <v/>
      </c>
      <c r="QM110" s="172" t="str">
        <f t="shared" si="382"/>
        <v/>
      </c>
      <c r="QN110" s="172">
        <f t="shared" si="383"/>
        <v>100</v>
      </c>
      <c r="QO110" s="172" t="str">
        <f t="shared" si="384"/>
        <v/>
      </c>
      <c r="QP110" s="172" t="str">
        <f t="shared" si="385"/>
        <v/>
      </c>
      <c r="QQ110" s="172" t="str">
        <f t="shared" si="386"/>
        <v/>
      </c>
      <c r="QR110" s="172" t="str">
        <f t="shared" si="387"/>
        <v/>
      </c>
      <c r="QS110" s="172" t="str">
        <f t="shared" si="388"/>
        <v/>
      </c>
      <c r="QT110" s="172" t="str">
        <f t="shared" si="389"/>
        <v/>
      </c>
      <c r="QU110" s="172" t="str">
        <f t="shared" si="390"/>
        <v/>
      </c>
      <c r="QV110" s="172" t="str">
        <f t="shared" si="391"/>
        <v/>
      </c>
      <c r="QW110" s="172" t="str">
        <f t="shared" si="392"/>
        <v/>
      </c>
      <c r="QX110" s="172" t="str">
        <f t="shared" si="393"/>
        <v/>
      </c>
      <c r="QY110" s="172" t="str">
        <f t="shared" si="394"/>
        <v/>
      </c>
      <c r="QZ110" s="172" t="str">
        <f t="shared" si="395"/>
        <v/>
      </c>
      <c r="RA110" s="172" t="str">
        <f t="shared" si="396"/>
        <v/>
      </c>
      <c r="RB110" s="172" t="str">
        <f t="shared" si="397"/>
        <v/>
      </c>
      <c r="RC110" s="172" t="str">
        <f t="shared" si="398"/>
        <v/>
      </c>
      <c r="RD110" s="172" t="str">
        <f t="shared" si="399"/>
        <v/>
      </c>
      <c r="RE110" s="172" t="str">
        <f t="shared" si="400"/>
        <v/>
      </c>
      <c r="RF110" s="172" t="str">
        <f t="shared" si="401"/>
        <v/>
      </c>
      <c r="RG110" s="172" t="str">
        <f t="shared" si="402"/>
        <v/>
      </c>
      <c r="RH110" s="172" t="str">
        <f t="shared" si="403"/>
        <v/>
      </c>
      <c r="RI110" s="172" t="str">
        <f t="shared" si="404"/>
        <v/>
      </c>
      <c r="RJ110" s="172" t="str">
        <f t="shared" si="405"/>
        <v/>
      </c>
      <c r="RK110" s="172" t="str">
        <f t="shared" si="406"/>
        <v/>
      </c>
      <c r="RL110" s="172" t="str">
        <f t="shared" si="407"/>
        <v/>
      </c>
      <c r="RM110" s="172" t="str">
        <f t="shared" si="408"/>
        <v/>
      </c>
      <c r="RN110" s="172" t="str">
        <f t="shared" si="409"/>
        <v/>
      </c>
      <c r="RO110" s="172" t="str">
        <f t="shared" si="410"/>
        <v/>
      </c>
      <c r="RP110" s="172" t="str">
        <f t="shared" si="411"/>
        <v/>
      </c>
      <c r="RQ110" s="173">
        <f t="shared" si="412"/>
        <v>100</v>
      </c>
      <c r="RR110" s="21" t="str">
        <f t="shared" si="413"/>
        <v/>
      </c>
      <c r="RS110" s="21" t="str">
        <f t="shared" si="414"/>
        <v>Cesar Tabares L y  Compañía Ltda -  CTL COMPANY</v>
      </c>
      <c r="RT110" s="21" t="str">
        <f t="shared" si="415"/>
        <v/>
      </c>
      <c r="RU110" s="21" t="str">
        <f t="shared" si="416"/>
        <v/>
      </c>
      <c r="RV110" s="21" t="str">
        <f t="shared" si="417"/>
        <v/>
      </c>
      <c r="RW110" s="21" t="str">
        <f t="shared" si="418"/>
        <v/>
      </c>
      <c r="RX110" s="174" t="str">
        <f t="shared" si="419"/>
        <v>Cesar Tabares L y  Compañía Ltda -  CTL COMPANY</v>
      </c>
      <c r="RY110" s="175" t="str">
        <f t="shared" si="420"/>
        <v/>
      </c>
      <c r="RZ110" s="175">
        <f t="shared" si="421"/>
        <v>112455000</v>
      </c>
      <c r="SA110" s="175" t="str">
        <f t="shared" si="422"/>
        <v/>
      </c>
      <c r="SB110" s="175" t="str">
        <f t="shared" si="423"/>
        <v/>
      </c>
      <c r="SC110" s="175" t="str">
        <f t="shared" si="424"/>
        <v/>
      </c>
      <c r="SD110" s="175" t="str">
        <f t="shared" si="425"/>
        <v/>
      </c>
      <c r="SE110" s="175">
        <f t="shared" si="426"/>
        <v>112455000</v>
      </c>
      <c r="SF110" s="176"/>
    </row>
    <row r="111" spans="1:500" ht="25.5" hidden="1">
      <c r="A111" s="75">
        <v>101</v>
      </c>
      <c r="B111" s="91" t="s">
        <v>295</v>
      </c>
      <c r="C111" s="92" t="s">
        <v>296</v>
      </c>
      <c r="D111" s="91" t="s">
        <v>305</v>
      </c>
      <c r="E111" s="91" t="s">
        <v>306</v>
      </c>
      <c r="F111" s="93">
        <v>1</v>
      </c>
      <c r="G111" s="107">
        <v>30033402.466666665</v>
      </c>
      <c r="H111" s="109" t="s">
        <v>369</v>
      </c>
      <c r="I111" s="109" t="s">
        <v>369</v>
      </c>
      <c r="J111" s="109" t="s">
        <v>369</v>
      </c>
      <c r="K111" s="110">
        <v>27679400</v>
      </c>
      <c r="L111" s="109" t="s">
        <v>369</v>
      </c>
      <c r="M111" s="109" t="s">
        <v>369</v>
      </c>
      <c r="N111" s="109" t="s">
        <v>369</v>
      </c>
      <c r="O111" s="109" t="s">
        <v>369</v>
      </c>
      <c r="P111" s="109" t="s">
        <v>369</v>
      </c>
      <c r="Q111" s="109" t="s">
        <v>369</v>
      </c>
      <c r="R111" s="111">
        <v>29750000</v>
      </c>
      <c r="S111" s="109" t="s">
        <v>369</v>
      </c>
      <c r="T111" s="109" t="s">
        <v>369</v>
      </c>
      <c r="U111" s="109" t="s">
        <v>369</v>
      </c>
      <c r="V111" s="109" t="s">
        <v>369</v>
      </c>
      <c r="W111" s="109" t="s">
        <v>369</v>
      </c>
      <c r="X111" s="109" t="s">
        <v>369</v>
      </c>
      <c r="Y111" s="109" t="s">
        <v>369</v>
      </c>
      <c r="Z111" s="109" t="s">
        <v>369</v>
      </c>
      <c r="AA111" s="109" t="s">
        <v>369</v>
      </c>
      <c r="AB111" s="109" t="s">
        <v>369</v>
      </c>
      <c r="AC111" s="109" t="s">
        <v>369</v>
      </c>
      <c r="AD111" s="109" t="s">
        <v>369</v>
      </c>
      <c r="AE111" s="109" t="s">
        <v>369</v>
      </c>
      <c r="AF111" s="109" t="s">
        <v>369</v>
      </c>
      <c r="AG111" s="109" t="s">
        <v>369</v>
      </c>
      <c r="AH111" s="109" t="s">
        <v>369</v>
      </c>
      <c r="AI111" s="109" t="s">
        <v>369</v>
      </c>
      <c r="AJ111" s="109" t="s">
        <v>369</v>
      </c>
      <c r="AK111" s="109" t="s">
        <v>369</v>
      </c>
      <c r="AL111" s="109" t="s">
        <v>369</v>
      </c>
      <c r="AM111" s="109" t="s">
        <v>369</v>
      </c>
      <c r="AN111" s="109" t="s">
        <v>369</v>
      </c>
      <c r="AO111" s="109" t="s">
        <v>369</v>
      </c>
      <c r="AP111" s="109" t="s">
        <v>369</v>
      </c>
      <c r="AQ111" s="109" t="s">
        <v>369</v>
      </c>
      <c r="AR111" s="109" t="s">
        <v>369</v>
      </c>
      <c r="AS111" s="109" t="s">
        <v>369</v>
      </c>
      <c r="AT111" s="110">
        <v>28531731.900000002</v>
      </c>
      <c r="AU111" s="143"/>
      <c r="AV111" s="130" t="s">
        <v>111</v>
      </c>
      <c r="AW111" s="130" t="s">
        <v>111</v>
      </c>
      <c r="AX111" s="130" t="s">
        <v>111</v>
      </c>
      <c r="AY111" s="130" t="s">
        <v>111</v>
      </c>
      <c r="AZ111" s="130" t="s">
        <v>111</v>
      </c>
      <c r="BA111" s="130" t="s">
        <v>111</v>
      </c>
      <c r="BB111" s="130" t="s">
        <v>111</v>
      </c>
      <c r="BC111" s="130" t="s">
        <v>115</v>
      </c>
      <c r="BD111" s="130" t="s">
        <v>111</v>
      </c>
      <c r="BE111" s="130" t="s">
        <v>111</v>
      </c>
      <c r="BF111" s="130" t="s">
        <v>111</v>
      </c>
      <c r="BG111" s="130" t="s">
        <v>111</v>
      </c>
      <c r="BH111" s="130" t="s">
        <v>115</v>
      </c>
      <c r="BI111" s="130" t="s">
        <v>111</v>
      </c>
      <c r="BJ111" s="130" t="s">
        <v>111</v>
      </c>
      <c r="BK111" s="130" t="s">
        <v>111</v>
      </c>
      <c r="BL111" s="130" t="s">
        <v>115</v>
      </c>
      <c r="BM111" s="130" t="s">
        <v>115</v>
      </c>
      <c r="BN111" s="130" t="s">
        <v>111</v>
      </c>
      <c r="BO111" s="130" t="s">
        <v>115</v>
      </c>
      <c r="BP111" s="130" t="s">
        <v>111</v>
      </c>
      <c r="BQ111" s="130" t="s">
        <v>111</v>
      </c>
      <c r="BR111" s="130" t="s">
        <v>111</v>
      </c>
      <c r="BS111" s="130" t="s">
        <v>111</v>
      </c>
      <c r="BT111" s="130" t="s">
        <v>111</v>
      </c>
      <c r="BU111" s="130" t="s">
        <v>111</v>
      </c>
      <c r="BV111" s="130" t="s">
        <v>111</v>
      </c>
      <c r="BW111" s="130" t="s">
        <v>111</v>
      </c>
      <c r="BX111" s="130" t="s">
        <v>111</v>
      </c>
      <c r="BY111" s="130" t="s">
        <v>115</v>
      </c>
      <c r="BZ111" s="130" t="s">
        <v>111</v>
      </c>
      <c r="CA111" s="130" t="s">
        <v>111</v>
      </c>
      <c r="CB111" s="130" t="s">
        <v>111</v>
      </c>
      <c r="CC111" s="130" t="s">
        <v>111</v>
      </c>
      <c r="CD111" s="130" t="s">
        <v>111</v>
      </c>
      <c r="CE111" s="130" t="s">
        <v>111</v>
      </c>
      <c r="CF111" s="130" t="s">
        <v>111</v>
      </c>
      <c r="CG111" s="130" t="s">
        <v>111</v>
      </c>
      <c r="CH111" s="130" t="s">
        <v>111</v>
      </c>
      <c r="CI111" s="131" t="s">
        <v>111</v>
      </c>
      <c r="CJ111" s="131" t="s">
        <v>111</v>
      </c>
      <c r="CK111" s="131" t="s">
        <v>111</v>
      </c>
      <c r="CL111" s="131" t="s">
        <v>111</v>
      </c>
      <c r="CM111" s="131" t="s">
        <v>111</v>
      </c>
      <c r="CN111" s="131" t="s">
        <v>111</v>
      </c>
      <c r="CO111" s="131" t="s">
        <v>111</v>
      </c>
      <c r="CP111" s="131" t="s">
        <v>111</v>
      </c>
      <c r="CQ111" s="131" t="s">
        <v>111</v>
      </c>
      <c r="CR111" s="131" t="s">
        <v>111</v>
      </c>
      <c r="CS111" s="131" t="s">
        <v>111</v>
      </c>
      <c r="CT111" s="131" t="s">
        <v>111</v>
      </c>
      <c r="CU111" s="131" t="s">
        <v>115</v>
      </c>
      <c r="CV111" s="131" t="s">
        <v>111</v>
      </c>
      <c r="CW111" s="131" t="s">
        <v>111</v>
      </c>
      <c r="CX111" s="131" t="s">
        <v>111</v>
      </c>
      <c r="CY111" s="131" t="s">
        <v>111</v>
      </c>
      <c r="CZ111" s="131" t="s">
        <v>111</v>
      </c>
      <c r="DA111" s="131" t="s">
        <v>111</v>
      </c>
      <c r="DB111" s="131" t="s">
        <v>111</v>
      </c>
      <c r="DC111" s="131" t="s">
        <v>111</v>
      </c>
      <c r="DD111" s="131" t="s">
        <v>111</v>
      </c>
      <c r="DE111" s="131" t="s">
        <v>111</v>
      </c>
      <c r="DF111" s="131" t="s">
        <v>111</v>
      </c>
      <c r="DG111" s="131" t="s">
        <v>115</v>
      </c>
      <c r="DH111" s="131" t="s">
        <v>111</v>
      </c>
      <c r="DI111" s="131" t="s">
        <v>111</v>
      </c>
      <c r="DJ111" s="131" t="s">
        <v>115</v>
      </c>
      <c r="DK111" s="131" t="s">
        <v>111</v>
      </c>
      <c r="DL111" s="131" t="s">
        <v>111</v>
      </c>
      <c r="DM111" s="131" t="s">
        <v>111</v>
      </c>
      <c r="DN111" s="131" t="s">
        <v>111</v>
      </c>
      <c r="DO111" s="131" t="s">
        <v>111</v>
      </c>
      <c r="DP111" s="131" t="s">
        <v>111</v>
      </c>
      <c r="DQ111" s="131" t="s">
        <v>111</v>
      </c>
      <c r="DR111" s="131" t="s">
        <v>111</v>
      </c>
      <c r="DS111" s="131" t="s">
        <v>111</v>
      </c>
      <c r="DT111" s="131" t="s">
        <v>111</v>
      </c>
      <c r="DU111" s="131" t="s">
        <v>111</v>
      </c>
      <c r="DV111" s="132" t="s">
        <v>111</v>
      </c>
      <c r="DW111" s="132" t="s">
        <v>111</v>
      </c>
      <c r="DX111" s="132" t="s">
        <v>111</v>
      </c>
      <c r="DY111" s="132" t="s">
        <v>111</v>
      </c>
      <c r="DZ111" s="132" t="s">
        <v>111</v>
      </c>
      <c r="EA111" s="132" t="s">
        <v>111</v>
      </c>
      <c r="EB111" s="132" t="s">
        <v>111</v>
      </c>
      <c r="EC111" s="132" t="s">
        <v>111</v>
      </c>
      <c r="ED111" s="132" t="s">
        <v>111</v>
      </c>
      <c r="EE111" s="132" t="s">
        <v>111</v>
      </c>
      <c r="EF111" s="132" t="s">
        <v>111</v>
      </c>
      <c r="EG111" s="132" t="s">
        <v>111</v>
      </c>
      <c r="EH111" s="132" t="s">
        <v>111</v>
      </c>
      <c r="EI111" s="132" t="s">
        <v>111</v>
      </c>
      <c r="EJ111" s="132" t="s">
        <v>111</v>
      </c>
      <c r="EK111" s="132" t="s">
        <v>111</v>
      </c>
      <c r="EL111" s="132" t="s">
        <v>111</v>
      </c>
      <c r="EM111" s="132" t="s">
        <v>111</v>
      </c>
      <c r="EN111" s="132" t="s">
        <v>111</v>
      </c>
      <c r="EO111" s="132" t="s">
        <v>111</v>
      </c>
      <c r="EP111" s="132" t="s">
        <v>111</v>
      </c>
      <c r="EQ111" s="132" t="s">
        <v>111</v>
      </c>
      <c r="ER111" s="132" t="s">
        <v>111</v>
      </c>
      <c r="ES111" s="132" t="s">
        <v>111</v>
      </c>
      <c r="ET111" s="132" t="s">
        <v>115</v>
      </c>
      <c r="EU111" s="132" t="s">
        <v>111</v>
      </c>
      <c r="EV111" s="132" t="s">
        <v>111</v>
      </c>
      <c r="EW111" s="132" t="s">
        <v>111</v>
      </c>
      <c r="EX111" s="132" t="s">
        <v>111</v>
      </c>
      <c r="EY111" s="132" t="s">
        <v>115</v>
      </c>
      <c r="EZ111" s="132" t="s">
        <v>111</v>
      </c>
      <c r="FA111" s="132" t="s">
        <v>111</v>
      </c>
      <c r="FB111" s="132" t="s">
        <v>111</v>
      </c>
      <c r="FC111" s="132" t="s">
        <v>111</v>
      </c>
      <c r="FD111" s="132" t="s">
        <v>111</v>
      </c>
      <c r="FE111" s="132" t="s">
        <v>111</v>
      </c>
      <c r="FF111" s="132" t="s">
        <v>111</v>
      </c>
      <c r="FG111" s="132" t="s">
        <v>111</v>
      </c>
      <c r="FH111" s="132" t="s">
        <v>111</v>
      </c>
      <c r="FI111" s="136"/>
      <c r="FJ111" s="138" t="str">
        <f t="shared" si="216"/>
        <v>CUMPLE</v>
      </c>
      <c r="FK111" s="138" t="str">
        <f t="shared" si="217"/>
        <v>CUMPLE</v>
      </c>
      <c r="FL111" s="138" t="str">
        <f t="shared" si="218"/>
        <v>CUMPLE</v>
      </c>
      <c r="FM111" s="138" t="str">
        <f t="shared" si="219"/>
        <v>CUMPLE</v>
      </c>
      <c r="FN111" s="138" t="str">
        <f t="shared" si="220"/>
        <v>CUMPLE</v>
      </c>
      <c r="FO111" s="138" t="str">
        <f t="shared" si="221"/>
        <v>CUMPLE</v>
      </c>
      <c r="FP111" s="138" t="str">
        <f t="shared" si="222"/>
        <v>CUMPLE</v>
      </c>
      <c r="FQ111" s="138" t="str">
        <f t="shared" si="223"/>
        <v>NO CUMPLE</v>
      </c>
      <c r="FR111" s="138" t="str">
        <f t="shared" si="224"/>
        <v>CUMPLE</v>
      </c>
      <c r="FS111" s="138" t="str">
        <f t="shared" si="225"/>
        <v>CUMPLE</v>
      </c>
      <c r="FT111" s="138" t="str">
        <f t="shared" si="226"/>
        <v>CUMPLE</v>
      </c>
      <c r="FU111" s="138" t="str">
        <f t="shared" si="227"/>
        <v>CUMPLE</v>
      </c>
      <c r="FV111" s="138" t="str">
        <f t="shared" si="228"/>
        <v>NO CUMPLE</v>
      </c>
      <c r="FW111" s="138" t="str">
        <f t="shared" si="229"/>
        <v>CUMPLE</v>
      </c>
      <c r="FX111" s="138" t="str">
        <f t="shared" si="230"/>
        <v>CUMPLE</v>
      </c>
      <c r="FY111" s="138" t="str">
        <f t="shared" si="231"/>
        <v>CUMPLE</v>
      </c>
      <c r="FZ111" s="138" t="str">
        <f t="shared" si="232"/>
        <v>NO CUMPLE</v>
      </c>
      <c r="GA111" s="138" t="str">
        <f t="shared" si="233"/>
        <v>NO CUMPLE</v>
      </c>
      <c r="GB111" s="138" t="str">
        <f t="shared" si="234"/>
        <v>CUMPLE</v>
      </c>
      <c r="GC111" s="138" t="str">
        <f t="shared" si="235"/>
        <v>NO CUMPLE</v>
      </c>
      <c r="GD111" s="138" t="str">
        <f t="shared" si="236"/>
        <v>CUMPLE</v>
      </c>
      <c r="GE111" s="138" t="str">
        <f t="shared" si="237"/>
        <v>CUMPLE</v>
      </c>
      <c r="GF111" s="138" t="str">
        <f t="shared" si="238"/>
        <v>CUMPLE</v>
      </c>
      <c r="GG111" s="138" t="str">
        <f t="shared" si="239"/>
        <v>CUMPLE</v>
      </c>
      <c r="GH111" s="138" t="str">
        <f t="shared" si="240"/>
        <v>NO CUMPLE</v>
      </c>
      <c r="GI111" s="138" t="str">
        <f t="shared" si="241"/>
        <v>CUMPLE</v>
      </c>
      <c r="GJ111" s="138" t="str">
        <f t="shared" si="242"/>
        <v>CUMPLE</v>
      </c>
      <c r="GK111" s="138" t="str">
        <f t="shared" si="243"/>
        <v>NO CUMPLE</v>
      </c>
      <c r="GL111" s="138" t="str">
        <f t="shared" si="244"/>
        <v>CUMPLE</v>
      </c>
      <c r="GM111" s="138" t="str">
        <f t="shared" si="245"/>
        <v>NO CUMPLE</v>
      </c>
      <c r="GN111" s="138" t="str">
        <f t="shared" si="246"/>
        <v>CUMPLE</v>
      </c>
      <c r="GO111" s="138" t="str">
        <f t="shared" si="247"/>
        <v>CUMPLE</v>
      </c>
      <c r="GP111" s="138" t="str">
        <f t="shared" si="248"/>
        <v>CUMPLE</v>
      </c>
      <c r="GQ111" s="138" t="str">
        <f t="shared" si="249"/>
        <v>CUMPLE</v>
      </c>
      <c r="GR111" s="138" t="str">
        <f t="shared" si="250"/>
        <v>CUMPLE</v>
      </c>
      <c r="GS111" s="138" t="str">
        <f t="shared" si="251"/>
        <v>CUMPLE</v>
      </c>
      <c r="GT111" s="138" t="str">
        <f t="shared" si="252"/>
        <v>CUMPLE</v>
      </c>
      <c r="GU111" s="138" t="str">
        <f t="shared" si="253"/>
        <v>CUMPLE</v>
      </c>
      <c r="GV111" s="138" t="str">
        <f t="shared" si="254"/>
        <v>CUMPLE</v>
      </c>
      <c r="GW111" s="141"/>
      <c r="GX111" s="124" t="s">
        <v>369</v>
      </c>
      <c r="GY111" s="124" t="s">
        <v>369</v>
      </c>
      <c r="GZ111" s="124" t="s">
        <v>369</v>
      </c>
      <c r="HA111" s="124" t="s">
        <v>111</v>
      </c>
      <c r="HB111" s="124" t="s">
        <v>369</v>
      </c>
      <c r="HC111" s="124" t="s">
        <v>369</v>
      </c>
      <c r="HD111" s="124" t="s">
        <v>369</v>
      </c>
      <c r="HE111" s="124" t="s">
        <v>369</v>
      </c>
      <c r="HF111" s="124" t="s">
        <v>369</v>
      </c>
      <c r="HG111" s="124" t="s">
        <v>369</v>
      </c>
      <c r="HH111" s="124" t="s">
        <v>111</v>
      </c>
      <c r="HI111" s="124" t="s">
        <v>369</v>
      </c>
      <c r="HJ111" s="124" t="s">
        <v>369</v>
      </c>
      <c r="HK111" s="124" t="s">
        <v>369</v>
      </c>
      <c r="HL111" s="124" t="s">
        <v>369</v>
      </c>
      <c r="HM111" s="124" t="s">
        <v>369</v>
      </c>
      <c r="HN111" s="124" t="s">
        <v>369</v>
      </c>
      <c r="HO111" s="124" t="s">
        <v>369</v>
      </c>
      <c r="HP111" s="124" t="s">
        <v>369</v>
      </c>
      <c r="HQ111" s="124" t="s">
        <v>369</v>
      </c>
      <c r="HR111" s="124" t="s">
        <v>369</v>
      </c>
      <c r="HS111" s="124" t="s">
        <v>369</v>
      </c>
      <c r="HT111" s="124" t="s">
        <v>369</v>
      </c>
      <c r="HU111" s="124" t="s">
        <v>369</v>
      </c>
      <c r="HV111" s="124" t="s">
        <v>369</v>
      </c>
      <c r="HW111" s="124" t="s">
        <v>369</v>
      </c>
      <c r="HX111" s="124" t="s">
        <v>369</v>
      </c>
      <c r="HY111" s="124" t="s">
        <v>369</v>
      </c>
      <c r="HZ111" s="124" t="s">
        <v>369</v>
      </c>
      <c r="IA111" s="124" t="s">
        <v>369</v>
      </c>
      <c r="IB111" s="124" t="s">
        <v>369</v>
      </c>
      <c r="IC111" s="124" t="s">
        <v>369</v>
      </c>
      <c r="ID111" s="124" t="s">
        <v>369</v>
      </c>
      <c r="IE111" s="124" t="s">
        <v>369</v>
      </c>
      <c r="IF111" s="124" t="s">
        <v>369</v>
      </c>
      <c r="IG111" s="124" t="s">
        <v>369</v>
      </c>
      <c r="IH111" s="124" t="s">
        <v>369</v>
      </c>
      <c r="II111" s="124" t="s">
        <v>369</v>
      </c>
      <c r="IJ111" s="124" t="s">
        <v>111</v>
      </c>
      <c r="IK111" s="142"/>
      <c r="IL111" s="154" t="s">
        <v>369</v>
      </c>
      <c r="IM111" s="154" t="s">
        <v>369</v>
      </c>
      <c r="IN111" s="154" t="s">
        <v>369</v>
      </c>
      <c r="IO111" s="160" t="s">
        <v>115</v>
      </c>
      <c r="IP111" s="154" t="s">
        <v>369</v>
      </c>
      <c r="IQ111" s="154" t="s">
        <v>369</v>
      </c>
      <c r="IR111" s="154" t="s">
        <v>369</v>
      </c>
      <c r="IS111" s="154" t="s">
        <v>369</v>
      </c>
      <c r="IT111" s="154" t="s">
        <v>369</v>
      </c>
      <c r="IU111" s="154" t="s">
        <v>369</v>
      </c>
      <c r="IV111" s="160" t="s">
        <v>111</v>
      </c>
      <c r="IW111" s="154" t="s">
        <v>369</v>
      </c>
      <c r="IX111" s="154" t="s">
        <v>369</v>
      </c>
      <c r="IY111" s="154" t="s">
        <v>369</v>
      </c>
      <c r="IZ111" s="154" t="s">
        <v>369</v>
      </c>
      <c r="JA111" s="154" t="s">
        <v>369</v>
      </c>
      <c r="JB111" s="154" t="s">
        <v>369</v>
      </c>
      <c r="JC111" s="154" t="s">
        <v>369</v>
      </c>
      <c r="JD111" s="154" t="s">
        <v>369</v>
      </c>
      <c r="JE111" s="154" t="s">
        <v>369</v>
      </c>
      <c r="JF111" s="154" t="s">
        <v>369</v>
      </c>
      <c r="JG111" s="154" t="s">
        <v>369</v>
      </c>
      <c r="JH111" s="154" t="s">
        <v>369</v>
      </c>
      <c r="JI111" s="154" t="s">
        <v>369</v>
      </c>
      <c r="JJ111" s="154" t="s">
        <v>369</v>
      </c>
      <c r="JK111" s="154" t="s">
        <v>369</v>
      </c>
      <c r="JL111" s="154" t="s">
        <v>369</v>
      </c>
      <c r="JM111" s="154" t="s">
        <v>369</v>
      </c>
      <c r="JN111" s="154" t="s">
        <v>369</v>
      </c>
      <c r="JO111" s="154" t="s">
        <v>369</v>
      </c>
      <c r="JP111" s="154" t="s">
        <v>369</v>
      </c>
      <c r="JQ111" s="154" t="s">
        <v>369</v>
      </c>
      <c r="JR111" s="154" t="s">
        <v>369</v>
      </c>
      <c r="JS111" s="154" t="s">
        <v>369</v>
      </c>
      <c r="JT111" s="154" t="s">
        <v>369</v>
      </c>
      <c r="JU111" s="154" t="s">
        <v>369</v>
      </c>
      <c r="JV111" s="154" t="s">
        <v>369</v>
      </c>
      <c r="JW111" s="154" t="s">
        <v>369</v>
      </c>
      <c r="JX111" s="154" t="s">
        <v>115</v>
      </c>
      <c r="JY111" s="141"/>
      <c r="JZ111" s="166" t="str">
        <f t="shared" si="255"/>
        <v/>
      </c>
      <c r="KA111" s="166" t="str">
        <f t="shared" si="256"/>
        <v/>
      </c>
      <c r="KB111" s="166" t="str">
        <f t="shared" si="257"/>
        <v/>
      </c>
      <c r="KC111" s="166" t="str">
        <f t="shared" si="258"/>
        <v/>
      </c>
      <c r="KD111" s="166" t="str">
        <f t="shared" si="259"/>
        <v/>
      </c>
      <c r="KE111" s="166" t="str">
        <f t="shared" si="260"/>
        <v/>
      </c>
      <c r="KF111" s="166" t="str">
        <f t="shared" si="261"/>
        <v/>
      </c>
      <c r="KG111" s="166" t="str">
        <f t="shared" si="262"/>
        <v/>
      </c>
      <c r="KH111" s="166" t="str">
        <f t="shared" si="263"/>
        <v/>
      </c>
      <c r="KI111" s="166" t="str">
        <f t="shared" si="264"/>
        <v/>
      </c>
      <c r="KJ111" s="166">
        <f t="shared" si="265"/>
        <v>29750000</v>
      </c>
      <c r="KK111" s="166" t="str">
        <f t="shared" si="266"/>
        <v/>
      </c>
      <c r="KL111" s="166" t="str">
        <f t="shared" si="267"/>
        <v/>
      </c>
      <c r="KM111" s="166" t="str">
        <f t="shared" si="268"/>
        <v/>
      </c>
      <c r="KN111" s="166" t="str">
        <f t="shared" si="269"/>
        <v/>
      </c>
      <c r="KO111" s="166" t="str">
        <f t="shared" si="270"/>
        <v/>
      </c>
      <c r="KP111" s="166" t="str">
        <f t="shared" si="271"/>
        <v/>
      </c>
      <c r="KQ111" s="166" t="str">
        <f t="shared" si="272"/>
        <v/>
      </c>
      <c r="KR111" s="166" t="str">
        <f t="shared" si="273"/>
        <v/>
      </c>
      <c r="KS111" s="166" t="str">
        <f t="shared" si="274"/>
        <v/>
      </c>
      <c r="KT111" s="166" t="str">
        <f t="shared" si="275"/>
        <v/>
      </c>
      <c r="KU111" s="166" t="str">
        <f t="shared" si="276"/>
        <v/>
      </c>
      <c r="KV111" s="166" t="str">
        <f t="shared" si="277"/>
        <v/>
      </c>
      <c r="KW111" s="166" t="str">
        <f t="shared" si="278"/>
        <v/>
      </c>
      <c r="KX111" s="166" t="str">
        <f t="shared" si="279"/>
        <v/>
      </c>
      <c r="KY111" s="166" t="str">
        <f t="shared" si="280"/>
        <v/>
      </c>
      <c r="KZ111" s="166" t="str">
        <f t="shared" si="281"/>
        <v/>
      </c>
      <c r="LA111" s="166" t="str">
        <f t="shared" si="282"/>
        <v/>
      </c>
      <c r="LB111" s="166" t="str">
        <f t="shared" si="283"/>
        <v/>
      </c>
      <c r="LC111" s="166" t="str">
        <f t="shared" si="284"/>
        <v/>
      </c>
      <c r="LD111" s="166" t="str">
        <f t="shared" si="285"/>
        <v/>
      </c>
      <c r="LE111" s="166" t="str">
        <f t="shared" si="286"/>
        <v/>
      </c>
      <c r="LF111" s="166" t="str">
        <f t="shared" si="287"/>
        <v/>
      </c>
      <c r="LG111" s="166" t="str">
        <f t="shared" si="288"/>
        <v/>
      </c>
      <c r="LH111" s="166" t="str">
        <f t="shared" si="289"/>
        <v/>
      </c>
      <c r="LI111" s="166" t="str">
        <f t="shared" si="290"/>
        <v/>
      </c>
      <c r="LJ111" s="166" t="str">
        <f t="shared" si="291"/>
        <v/>
      </c>
      <c r="LK111" s="166" t="str">
        <f t="shared" si="292"/>
        <v/>
      </c>
      <c r="LL111" s="166" t="str">
        <f t="shared" si="293"/>
        <v/>
      </c>
      <c r="LM111" s="168">
        <f t="shared" si="294"/>
        <v>29750000</v>
      </c>
      <c r="LN111" s="115"/>
      <c r="LO111" s="115"/>
      <c r="LP111" s="115"/>
      <c r="LQ111" s="115">
        <v>61</v>
      </c>
      <c r="LR111" s="115"/>
      <c r="LS111" s="115"/>
      <c r="LT111" s="115"/>
      <c r="LU111" s="115"/>
      <c r="LV111" s="115"/>
      <c r="LW111" s="115"/>
      <c r="LX111" s="115">
        <v>36</v>
      </c>
      <c r="LY111" s="115"/>
      <c r="LZ111" s="115"/>
      <c r="MA111" s="115"/>
      <c r="MB111" s="115"/>
      <c r="MC111" s="115"/>
      <c r="MD111" s="115"/>
      <c r="ME111" s="115"/>
      <c r="MF111" s="115"/>
      <c r="MG111" s="115"/>
      <c r="MH111" s="115"/>
      <c r="MI111" s="115"/>
      <c r="MJ111" s="115"/>
      <c r="MK111" s="115"/>
      <c r="ML111" s="115"/>
      <c r="MM111" s="115"/>
      <c r="MN111" s="115"/>
      <c r="MO111" s="115"/>
      <c r="MP111" s="115"/>
      <c r="MQ111" s="115"/>
      <c r="MR111" s="115"/>
      <c r="MS111" s="115"/>
      <c r="MT111" s="115"/>
      <c r="MU111" s="115"/>
      <c r="MV111" s="115"/>
      <c r="MW111" s="115"/>
      <c r="MX111" s="115"/>
      <c r="MY111" s="115"/>
      <c r="MZ111" s="115">
        <v>61</v>
      </c>
      <c r="NA111" s="142"/>
      <c r="NB111" s="115">
        <f t="shared" si="295"/>
        <v>0</v>
      </c>
      <c r="NC111" s="115">
        <f t="shared" si="296"/>
        <v>0</v>
      </c>
      <c r="ND111" s="115">
        <f t="shared" si="297"/>
        <v>0</v>
      </c>
      <c r="NE111" s="115">
        <f t="shared" si="298"/>
        <v>55</v>
      </c>
      <c r="NF111" s="115">
        <f t="shared" si="299"/>
        <v>0</v>
      </c>
      <c r="NG111" s="115">
        <f t="shared" si="300"/>
        <v>0</v>
      </c>
      <c r="NH111" s="115">
        <f t="shared" si="301"/>
        <v>0</v>
      </c>
      <c r="NI111" s="115">
        <f t="shared" si="302"/>
        <v>0</v>
      </c>
      <c r="NJ111" s="115">
        <f t="shared" si="303"/>
        <v>0</v>
      </c>
      <c r="NK111" s="115">
        <f t="shared" si="304"/>
        <v>0</v>
      </c>
      <c r="NL111" s="115">
        <f t="shared" si="305"/>
        <v>20</v>
      </c>
      <c r="NM111" s="115">
        <f t="shared" si="306"/>
        <v>0</v>
      </c>
      <c r="NN111" s="115">
        <f t="shared" si="307"/>
        <v>0</v>
      </c>
      <c r="NO111" s="115">
        <f t="shared" si="308"/>
        <v>0</v>
      </c>
      <c r="NP111" s="115">
        <f t="shared" si="309"/>
        <v>0</v>
      </c>
      <c r="NQ111" s="115">
        <f t="shared" si="310"/>
        <v>0</v>
      </c>
      <c r="NR111" s="115">
        <f t="shared" si="311"/>
        <v>0</v>
      </c>
      <c r="NS111" s="115">
        <f t="shared" si="312"/>
        <v>0</v>
      </c>
      <c r="NT111" s="115">
        <f t="shared" si="313"/>
        <v>0</v>
      </c>
      <c r="NU111" s="115">
        <f t="shared" si="314"/>
        <v>0</v>
      </c>
      <c r="NV111" s="115">
        <f t="shared" si="315"/>
        <v>0</v>
      </c>
      <c r="NW111" s="115">
        <f t="shared" si="316"/>
        <v>0</v>
      </c>
      <c r="NX111" s="115">
        <f t="shared" si="317"/>
        <v>0</v>
      </c>
      <c r="NY111" s="115">
        <f t="shared" si="318"/>
        <v>0</v>
      </c>
      <c r="NZ111" s="115">
        <f t="shared" si="319"/>
        <v>0</v>
      </c>
      <c r="OA111" s="115">
        <f t="shared" si="320"/>
        <v>0</v>
      </c>
      <c r="OB111" s="115">
        <f t="shared" si="321"/>
        <v>0</v>
      </c>
      <c r="OC111" s="115">
        <f t="shared" si="322"/>
        <v>0</v>
      </c>
      <c r="OD111" s="115">
        <f t="shared" si="323"/>
        <v>0</v>
      </c>
      <c r="OE111" s="115">
        <f t="shared" si="324"/>
        <v>0</v>
      </c>
      <c r="OF111" s="115">
        <f t="shared" si="325"/>
        <v>0</v>
      </c>
      <c r="OG111" s="115">
        <f t="shared" si="326"/>
        <v>0</v>
      </c>
      <c r="OH111" s="115">
        <f t="shared" si="327"/>
        <v>0</v>
      </c>
      <c r="OI111" s="115">
        <f t="shared" si="328"/>
        <v>0</v>
      </c>
      <c r="OJ111" s="115">
        <f t="shared" si="329"/>
        <v>0</v>
      </c>
      <c r="OK111" s="115">
        <f t="shared" si="330"/>
        <v>0</v>
      </c>
      <c r="OL111" s="115">
        <f t="shared" si="331"/>
        <v>0</v>
      </c>
      <c r="OM111" s="115">
        <f t="shared" si="332"/>
        <v>0</v>
      </c>
      <c r="ON111" s="115">
        <f t="shared" si="333"/>
        <v>55</v>
      </c>
      <c r="OO111" s="142"/>
      <c r="OP111" s="170" t="str">
        <f t="shared" si="334"/>
        <v/>
      </c>
      <c r="OQ111" s="170" t="str">
        <f t="shared" si="335"/>
        <v/>
      </c>
      <c r="OR111" s="170" t="str">
        <f t="shared" si="336"/>
        <v/>
      </c>
      <c r="OS111" s="170" t="str">
        <f t="shared" si="337"/>
        <v/>
      </c>
      <c r="OT111" s="170" t="str">
        <f t="shared" si="338"/>
        <v/>
      </c>
      <c r="OU111" s="170" t="str">
        <f t="shared" si="339"/>
        <v/>
      </c>
      <c r="OV111" s="170" t="str">
        <f t="shared" si="340"/>
        <v/>
      </c>
      <c r="OW111" s="170" t="str">
        <f t="shared" si="341"/>
        <v/>
      </c>
      <c r="OX111" s="170" t="str">
        <f t="shared" si="342"/>
        <v/>
      </c>
      <c r="OY111" s="170" t="str">
        <f t="shared" si="343"/>
        <v/>
      </c>
      <c r="OZ111" s="170">
        <f t="shared" si="344"/>
        <v>45</v>
      </c>
      <c r="PA111" s="170" t="str">
        <f t="shared" si="345"/>
        <v/>
      </c>
      <c r="PB111" s="170" t="str">
        <f t="shared" si="346"/>
        <v/>
      </c>
      <c r="PC111" s="170" t="str">
        <f t="shared" si="347"/>
        <v/>
      </c>
      <c r="PD111" s="170" t="str">
        <f t="shared" si="348"/>
        <v/>
      </c>
      <c r="PE111" s="170" t="str">
        <f t="shared" si="349"/>
        <v/>
      </c>
      <c r="PF111" s="170" t="str">
        <f t="shared" si="350"/>
        <v/>
      </c>
      <c r="PG111" s="170" t="str">
        <f t="shared" si="351"/>
        <v/>
      </c>
      <c r="PH111" s="170" t="str">
        <f t="shared" si="352"/>
        <v/>
      </c>
      <c r="PI111" s="170" t="str">
        <f t="shared" si="353"/>
        <v/>
      </c>
      <c r="PJ111" s="170" t="str">
        <f t="shared" si="354"/>
        <v/>
      </c>
      <c r="PK111" s="170" t="str">
        <f t="shared" si="355"/>
        <v/>
      </c>
      <c r="PL111" s="170" t="str">
        <f t="shared" si="356"/>
        <v/>
      </c>
      <c r="PM111" s="170" t="str">
        <f t="shared" si="357"/>
        <v/>
      </c>
      <c r="PN111" s="170" t="str">
        <f t="shared" si="358"/>
        <v/>
      </c>
      <c r="PO111" s="170" t="str">
        <f t="shared" si="359"/>
        <v/>
      </c>
      <c r="PP111" s="170" t="str">
        <f t="shared" si="360"/>
        <v/>
      </c>
      <c r="PQ111" s="170" t="str">
        <f t="shared" si="361"/>
        <v/>
      </c>
      <c r="PR111" s="170" t="str">
        <f t="shared" si="362"/>
        <v/>
      </c>
      <c r="PS111" s="170" t="str">
        <f t="shared" si="363"/>
        <v/>
      </c>
      <c r="PT111" s="170" t="str">
        <f t="shared" si="364"/>
        <v/>
      </c>
      <c r="PU111" s="170" t="str">
        <f t="shared" si="365"/>
        <v/>
      </c>
      <c r="PV111" s="170" t="str">
        <f t="shared" si="366"/>
        <v/>
      </c>
      <c r="PW111" s="170" t="str">
        <f t="shared" si="367"/>
        <v/>
      </c>
      <c r="PX111" s="170" t="str">
        <f t="shared" si="368"/>
        <v/>
      </c>
      <c r="PY111" s="170" t="str">
        <f t="shared" si="369"/>
        <v/>
      </c>
      <c r="PZ111" s="170" t="str">
        <f t="shared" si="370"/>
        <v/>
      </c>
      <c r="QA111" s="170" t="str">
        <f t="shared" si="371"/>
        <v/>
      </c>
      <c r="QB111" s="170" t="str">
        <f t="shared" si="372"/>
        <v/>
      </c>
      <c r="QC111" s="172"/>
      <c r="QD111" s="171" t="str">
        <f t="shared" si="373"/>
        <v/>
      </c>
      <c r="QE111" s="172" t="str">
        <f t="shared" si="374"/>
        <v/>
      </c>
      <c r="QF111" s="172" t="str">
        <f t="shared" si="375"/>
        <v/>
      </c>
      <c r="QG111" s="172" t="str">
        <f t="shared" si="376"/>
        <v/>
      </c>
      <c r="QH111" s="172" t="str">
        <f t="shared" si="377"/>
        <v/>
      </c>
      <c r="QI111" s="172" t="str">
        <f t="shared" si="378"/>
        <v/>
      </c>
      <c r="QJ111" s="172" t="str">
        <f t="shared" si="379"/>
        <v/>
      </c>
      <c r="QK111" s="172" t="str">
        <f t="shared" si="380"/>
        <v/>
      </c>
      <c r="QL111" s="172" t="str">
        <f t="shared" si="381"/>
        <v/>
      </c>
      <c r="QM111" s="172" t="str">
        <f t="shared" si="382"/>
        <v/>
      </c>
      <c r="QN111" s="172">
        <f t="shared" si="383"/>
        <v>65</v>
      </c>
      <c r="QO111" s="172" t="str">
        <f t="shared" si="384"/>
        <v/>
      </c>
      <c r="QP111" s="172" t="str">
        <f t="shared" si="385"/>
        <v/>
      </c>
      <c r="QQ111" s="172" t="str">
        <f t="shared" si="386"/>
        <v/>
      </c>
      <c r="QR111" s="172" t="str">
        <f t="shared" si="387"/>
        <v/>
      </c>
      <c r="QS111" s="172" t="str">
        <f t="shared" si="388"/>
        <v/>
      </c>
      <c r="QT111" s="172" t="str">
        <f t="shared" si="389"/>
        <v/>
      </c>
      <c r="QU111" s="172" t="str">
        <f t="shared" si="390"/>
        <v/>
      </c>
      <c r="QV111" s="172" t="str">
        <f t="shared" si="391"/>
        <v/>
      </c>
      <c r="QW111" s="172" t="str">
        <f t="shared" si="392"/>
        <v/>
      </c>
      <c r="QX111" s="172" t="str">
        <f t="shared" si="393"/>
        <v/>
      </c>
      <c r="QY111" s="172" t="str">
        <f t="shared" si="394"/>
        <v/>
      </c>
      <c r="QZ111" s="172" t="str">
        <f t="shared" si="395"/>
        <v/>
      </c>
      <c r="RA111" s="172" t="str">
        <f t="shared" si="396"/>
        <v/>
      </c>
      <c r="RB111" s="172" t="str">
        <f t="shared" si="397"/>
        <v/>
      </c>
      <c r="RC111" s="172" t="str">
        <f t="shared" si="398"/>
        <v/>
      </c>
      <c r="RD111" s="172" t="str">
        <f t="shared" si="399"/>
        <v/>
      </c>
      <c r="RE111" s="172" t="str">
        <f t="shared" si="400"/>
        <v/>
      </c>
      <c r="RF111" s="172" t="str">
        <f t="shared" si="401"/>
        <v/>
      </c>
      <c r="RG111" s="172" t="str">
        <f t="shared" si="402"/>
        <v/>
      </c>
      <c r="RH111" s="172" t="str">
        <f t="shared" si="403"/>
        <v/>
      </c>
      <c r="RI111" s="172" t="str">
        <f t="shared" si="404"/>
        <v/>
      </c>
      <c r="RJ111" s="172" t="str">
        <f t="shared" si="405"/>
        <v/>
      </c>
      <c r="RK111" s="172" t="str">
        <f t="shared" si="406"/>
        <v/>
      </c>
      <c r="RL111" s="172" t="str">
        <f t="shared" si="407"/>
        <v/>
      </c>
      <c r="RM111" s="172" t="str">
        <f t="shared" si="408"/>
        <v/>
      </c>
      <c r="RN111" s="172" t="str">
        <f t="shared" si="409"/>
        <v/>
      </c>
      <c r="RO111" s="172" t="str">
        <f t="shared" si="410"/>
        <v/>
      </c>
      <c r="RP111" s="172" t="str">
        <f t="shared" si="411"/>
        <v/>
      </c>
      <c r="RQ111" s="173">
        <f t="shared" si="412"/>
        <v>65</v>
      </c>
      <c r="RR111" s="21" t="str">
        <f t="shared" si="413"/>
        <v/>
      </c>
      <c r="RS111" s="21" t="str">
        <f t="shared" si="414"/>
        <v>Cesar Tabares L y  Compañía Ltda -  CTL COMPANY</v>
      </c>
      <c r="RT111" s="21" t="str">
        <f t="shared" si="415"/>
        <v/>
      </c>
      <c r="RU111" s="21" t="str">
        <f t="shared" si="416"/>
        <v/>
      </c>
      <c r="RV111" s="21" t="str">
        <f t="shared" si="417"/>
        <v/>
      </c>
      <c r="RW111" s="21" t="str">
        <f t="shared" si="418"/>
        <v/>
      </c>
      <c r="RX111" s="174" t="str">
        <f t="shared" si="419"/>
        <v>Cesar Tabares L y  Compañía Ltda -  CTL COMPANY</v>
      </c>
      <c r="RY111" s="175" t="str">
        <f t="shared" si="420"/>
        <v/>
      </c>
      <c r="RZ111" s="175">
        <f t="shared" si="421"/>
        <v>29750000</v>
      </c>
      <c r="SA111" s="175" t="str">
        <f t="shared" si="422"/>
        <v/>
      </c>
      <c r="SB111" s="175" t="str">
        <f t="shared" si="423"/>
        <v/>
      </c>
      <c r="SC111" s="175" t="str">
        <f t="shared" si="424"/>
        <v/>
      </c>
      <c r="SD111" s="175" t="str">
        <f t="shared" si="425"/>
        <v/>
      </c>
      <c r="SE111" s="175">
        <f t="shared" si="426"/>
        <v>29750000</v>
      </c>
      <c r="SF111" s="176"/>
    </row>
    <row r="112" spans="1:500" ht="63.75" hidden="1">
      <c r="A112" s="86">
        <v>102</v>
      </c>
      <c r="B112" s="91" t="s">
        <v>295</v>
      </c>
      <c r="C112" s="92" t="s">
        <v>307</v>
      </c>
      <c r="D112" s="91" t="s">
        <v>308</v>
      </c>
      <c r="E112" s="91" t="s">
        <v>307</v>
      </c>
      <c r="F112" s="93">
        <v>1</v>
      </c>
      <c r="G112" s="107">
        <v>41494506.666666672</v>
      </c>
      <c r="H112" s="109" t="s">
        <v>369</v>
      </c>
      <c r="I112" s="109" t="s">
        <v>369</v>
      </c>
      <c r="J112" s="109" t="s">
        <v>369</v>
      </c>
      <c r="K112" s="109" t="s">
        <v>369</v>
      </c>
      <c r="L112" s="109" t="s">
        <v>369</v>
      </c>
      <c r="M112" s="109" t="s">
        <v>369</v>
      </c>
      <c r="N112" s="109" t="s">
        <v>369</v>
      </c>
      <c r="O112" s="109" t="s">
        <v>369</v>
      </c>
      <c r="P112" s="109" t="s">
        <v>369</v>
      </c>
      <c r="Q112" s="109" t="s">
        <v>369</v>
      </c>
      <c r="R112" s="111">
        <v>41055000</v>
      </c>
      <c r="S112" s="109" t="s">
        <v>369</v>
      </c>
      <c r="T112" s="109" t="s">
        <v>369</v>
      </c>
      <c r="U112" s="109" t="s">
        <v>369</v>
      </c>
      <c r="V112" s="109" t="s">
        <v>369</v>
      </c>
      <c r="W112" s="109" t="s">
        <v>369</v>
      </c>
      <c r="X112" s="109" t="s">
        <v>369</v>
      </c>
      <c r="Y112" s="109" t="s">
        <v>369</v>
      </c>
      <c r="Z112" s="109" t="s">
        <v>369</v>
      </c>
      <c r="AA112" s="109" t="s">
        <v>369</v>
      </c>
      <c r="AB112" s="109" t="s">
        <v>369</v>
      </c>
      <c r="AC112" s="109" t="s">
        <v>369</v>
      </c>
      <c r="AD112" s="109" t="s">
        <v>369</v>
      </c>
      <c r="AE112" s="109" t="s">
        <v>369</v>
      </c>
      <c r="AF112" s="109" t="s">
        <v>369</v>
      </c>
      <c r="AG112" s="109" t="s">
        <v>369</v>
      </c>
      <c r="AH112" s="109" t="s">
        <v>369</v>
      </c>
      <c r="AI112" s="109" t="s">
        <v>369</v>
      </c>
      <c r="AJ112" s="109" t="s">
        <v>369</v>
      </c>
      <c r="AK112" s="109" t="s">
        <v>369</v>
      </c>
      <c r="AL112" s="109" t="s">
        <v>369</v>
      </c>
      <c r="AM112" s="109" t="s">
        <v>369</v>
      </c>
      <c r="AN112" s="109" t="s">
        <v>369</v>
      </c>
      <c r="AO112" s="109" t="s">
        <v>369</v>
      </c>
      <c r="AP112" s="109" t="s">
        <v>369</v>
      </c>
      <c r="AQ112" s="109" t="s">
        <v>369</v>
      </c>
      <c r="AR112" s="109" t="s">
        <v>369</v>
      </c>
      <c r="AS112" s="109" t="s">
        <v>369</v>
      </c>
      <c r="AT112" s="109" t="s">
        <v>369</v>
      </c>
      <c r="AU112" s="144"/>
      <c r="AV112" s="130" t="s">
        <v>111</v>
      </c>
      <c r="AW112" s="130" t="s">
        <v>111</v>
      </c>
      <c r="AX112" s="130" t="s">
        <v>111</v>
      </c>
      <c r="AY112" s="130" t="s">
        <v>111</v>
      </c>
      <c r="AZ112" s="130" t="s">
        <v>111</v>
      </c>
      <c r="BA112" s="130" t="s">
        <v>111</v>
      </c>
      <c r="BB112" s="130" t="s">
        <v>111</v>
      </c>
      <c r="BC112" s="130" t="s">
        <v>115</v>
      </c>
      <c r="BD112" s="130" t="s">
        <v>111</v>
      </c>
      <c r="BE112" s="130" t="s">
        <v>111</v>
      </c>
      <c r="BF112" s="130" t="s">
        <v>111</v>
      </c>
      <c r="BG112" s="130" t="s">
        <v>111</v>
      </c>
      <c r="BH112" s="130" t="s">
        <v>115</v>
      </c>
      <c r="BI112" s="130" t="s">
        <v>111</v>
      </c>
      <c r="BJ112" s="130" t="s">
        <v>111</v>
      </c>
      <c r="BK112" s="130" t="s">
        <v>111</v>
      </c>
      <c r="BL112" s="130" t="s">
        <v>115</v>
      </c>
      <c r="BM112" s="130" t="s">
        <v>115</v>
      </c>
      <c r="BN112" s="130" t="s">
        <v>111</v>
      </c>
      <c r="BO112" s="130" t="s">
        <v>115</v>
      </c>
      <c r="BP112" s="130" t="s">
        <v>111</v>
      </c>
      <c r="BQ112" s="130" t="s">
        <v>111</v>
      </c>
      <c r="BR112" s="130" t="s">
        <v>111</v>
      </c>
      <c r="BS112" s="130" t="s">
        <v>111</v>
      </c>
      <c r="BT112" s="130" t="s">
        <v>111</v>
      </c>
      <c r="BU112" s="130" t="s">
        <v>111</v>
      </c>
      <c r="BV112" s="130" t="s">
        <v>111</v>
      </c>
      <c r="BW112" s="130" t="s">
        <v>111</v>
      </c>
      <c r="BX112" s="130" t="s">
        <v>111</v>
      </c>
      <c r="BY112" s="130" t="s">
        <v>115</v>
      </c>
      <c r="BZ112" s="130" t="s">
        <v>111</v>
      </c>
      <c r="CA112" s="130" t="s">
        <v>111</v>
      </c>
      <c r="CB112" s="130" t="s">
        <v>111</v>
      </c>
      <c r="CC112" s="130" t="s">
        <v>111</v>
      </c>
      <c r="CD112" s="130" t="s">
        <v>111</v>
      </c>
      <c r="CE112" s="130" t="s">
        <v>111</v>
      </c>
      <c r="CF112" s="130" t="s">
        <v>111</v>
      </c>
      <c r="CG112" s="130" t="s">
        <v>111</v>
      </c>
      <c r="CH112" s="130" t="s">
        <v>111</v>
      </c>
      <c r="CI112" s="131" t="s">
        <v>111</v>
      </c>
      <c r="CJ112" s="131" t="s">
        <v>111</v>
      </c>
      <c r="CK112" s="131" t="s">
        <v>111</v>
      </c>
      <c r="CL112" s="131" t="s">
        <v>111</v>
      </c>
      <c r="CM112" s="131" t="s">
        <v>111</v>
      </c>
      <c r="CN112" s="131" t="s">
        <v>111</v>
      </c>
      <c r="CO112" s="131" t="s">
        <v>111</v>
      </c>
      <c r="CP112" s="131" t="s">
        <v>111</v>
      </c>
      <c r="CQ112" s="131" t="s">
        <v>111</v>
      </c>
      <c r="CR112" s="131" t="s">
        <v>111</v>
      </c>
      <c r="CS112" s="131" t="s">
        <v>111</v>
      </c>
      <c r="CT112" s="131" t="s">
        <v>111</v>
      </c>
      <c r="CU112" s="131" t="s">
        <v>115</v>
      </c>
      <c r="CV112" s="131" t="s">
        <v>111</v>
      </c>
      <c r="CW112" s="131" t="s">
        <v>111</v>
      </c>
      <c r="CX112" s="131" t="s">
        <v>111</v>
      </c>
      <c r="CY112" s="131" t="s">
        <v>111</v>
      </c>
      <c r="CZ112" s="131" t="s">
        <v>111</v>
      </c>
      <c r="DA112" s="131" t="s">
        <v>111</v>
      </c>
      <c r="DB112" s="131" t="s">
        <v>111</v>
      </c>
      <c r="DC112" s="131" t="s">
        <v>111</v>
      </c>
      <c r="DD112" s="131" t="s">
        <v>111</v>
      </c>
      <c r="DE112" s="131" t="s">
        <v>111</v>
      </c>
      <c r="DF112" s="131" t="s">
        <v>111</v>
      </c>
      <c r="DG112" s="131" t="s">
        <v>115</v>
      </c>
      <c r="DH112" s="131" t="s">
        <v>111</v>
      </c>
      <c r="DI112" s="131" t="s">
        <v>111</v>
      </c>
      <c r="DJ112" s="131" t="s">
        <v>115</v>
      </c>
      <c r="DK112" s="131" t="s">
        <v>111</v>
      </c>
      <c r="DL112" s="131" t="s">
        <v>111</v>
      </c>
      <c r="DM112" s="131" t="s">
        <v>111</v>
      </c>
      <c r="DN112" s="131" t="s">
        <v>111</v>
      </c>
      <c r="DO112" s="131" t="s">
        <v>111</v>
      </c>
      <c r="DP112" s="131" t="s">
        <v>111</v>
      </c>
      <c r="DQ112" s="131" t="s">
        <v>111</v>
      </c>
      <c r="DR112" s="131" t="s">
        <v>111</v>
      </c>
      <c r="DS112" s="131" t="s">
        <v>111</v>
      </c>
      <c r="DT112" s="131" t="s">
        <v>111</v>
      </c>
      <c r="DU112" s="131" t="s">
        <v>111</v>
      </c>
      <c r="DV112" s="132" t="s">
        <v>111</v>
      </c>
      <c r="DW112" s="132" t="s">
        <v>111</v>
      </c>
      <c r="DX112" s="132" t="s">
        <v>111</v>
      </c>
      <c r="DY112" s="132" t="s">
        <v>111</v>
      </c>
      <c r="DZ112" s="132" t="s">
        <v>111</v>
      </c>
      <c r="EA112" s="132" t="s">
        <v>111</v>
      </c>
      <c r="EB112" s="132" t="s">
        <v>111</v>
      </c>
      <c r="EC112" s="132" t="s">
        <v>111</v>
      </c>
      <c r="ED112" s="132" t="s">
        <v>111</v>
      </c>
      <c r="EE112" s="132" t="s">
        <v>111</v>
      </c>
      <c r="EF112" s="132" t="s">
        <v>111</v>
      </c>
      <c r="EG112" s="132" t="s">
        <v>111</v>
      </c>
      <c r="EH112" s="132" t="s">
        <v>111</v>
      </c>
      <c r="EI112" s="132" t="s">
        <v>111</v>
      </c>
      <c r="EJ112" s="132" t="s">
        <v>111</v>
      </c>
      <c r="EK112" s="132" t="s">
        <v>111</v>
      </c>
      <c r="EL112" s="132" t="s">
        <v>111</v>
      </c>
      <c r="EM112" s="132" t="s">
        <v>111</v>
      </c>
      <c r="EN112" s="132" t="s">
        <v>111</v>
      </c>
      <c r="EO112" s="132" t="s">
        <v>111</v>
      </c>
      <c r="EP112" s="132" t="s">
        <v>111</v>
      </c>
      <c r="EQ112" s="132" t="s">
        <v>111</v>
      </c>
      <c r="ER112" s="132" t="s">
        <v>111</v>
      </c>
      <c r="ES112" s="132" t="s">
        <v>111</v>
      </c>
      <c r="ET112" s="132" t="s">
        <v>115</v>
      </c>
      <c r="EU112" s="132" t="s">
        <v>111</v>
      </c>
      <c r="EV112" s="132" t="s">
        <v>111</v>
      </c>
      <c r="EW112" s="132" t="s">
        <v>111</v>
      </c>
      <c r="EX112" s="132" t="s">
        <v>111</v>
      </c>
      <c r="EY112" s="132" t="s">
        <v>115</v>
      </c>
      <c r="EZ112" s="132" t="s">
        <v>111</v>
      </c>
      <c r="FA112" s="132" t="s">
        <v>111</v>
      </c>
      <c r="FB112" s="132" t="s">
        <v>111</v>
      </c>
      <c r="FC112" s="132" t="s">
        <v>111</v>
      </c>
      <c r="FD112" s="132" t="s">
        <v>111</v>
      </c>
      <c r="FE112" s="132" t="s">
        <v>111</v>
      </c>
      <c r="FF112" s="132" t="s">
        <v>111</v>
      </c>
      <c r="FG112" s="132" t="s">
        <v>111</v>
      </c>
      <c r="FH112" s="132" t="s">
        <v>111</v>
      </c>
      <c r="FI112" s="136"/>
      <c r="FJ112" s="138" t="str">
        <f t="shared" si="216"/>
        <v>CUMPLE</v>
      </c>
      <c r="FK112" s="138" t="str">
        <f t="shared" si="217"/>
        <v>CUMPLE</v>
      </c>
      <c r="FL112" s="138" t="str">
        <f t="shared" si="218"/>
        <v>CUMPLE</v>
      </c>
      <c r="FM112" s="138" t="str">
        <f t="shared" si="219"/>
        <v>CUMPLE</v>
      </c>
      <c r="FN112" s="138" t="str">
        <f t="shared" si="220"/>
        <v>CUMPLE</v>
      </c>
      <c r="FO112" s="138" t="str">
        <f t="shared" si="221"/>
        <v>CUMPLE</v>
      </c>
      <c r="FP112" s="138" t="str">
        <f t="shared" si="222"/>
        <v>CUMPLE</v>
      </c>
      <c r="FQ112" s="138" t="str">
        <f t="shared" si="223"/>
        <v>NO CUMPLE</v>
      </c>
      <c r="FR112" s="138" t="str">
        <f t="shared" si="224"/>
        <v>CUMPLE</v>
      </c>
      <c r="FS112" s="138" t="str">
        <f t="shared" si="225"/>
        <v>CUMPLE</v>
      </c>
      <c r="FT112" s="138" t="str">
        <f t="shared" si="226"/>
        <v>CUMPLE</v>
      </c>
      <c r="FU112" s="138" t="str">
        <f t="shared" si="227"/>
        <v>CUMPLE</v>
      </c>
      <c r="FV112" s="138" t="str">
        <f t="shared" si="228"/>
        <v>NO CUMPLE</v>
      </c>
      <c r="FW112" s="138" t="str">
        <f t="shared" si="229"/>
        <v>CUMPLE</v>
      </c>
      <c r="FX112" s="138" t="str">
        <f t="shared" si="230"/>
        <v>CUMPLE</v>
      </c>
      <c r="FY112" s="138" t="str">
        <f t="shared" si="231"/>
        <v>CUMPLE</v>
      </c>
      <c r="FZ112" s="138" t="str">
        <f t="shared" si="232"/>
        <v>NO CUMPLE</v>
      </c>
      <c r="GA112" s="138" t="str">
        <f t="shared" si="233"/>
        <v>NO CUMPLE</v>
      </c>
      <c r="GB112" s="138" t="str">
        <f t="shared" si="234"/>
        <v>CUMPLE</v>
      </c>
      <c r="GC112" s="138" t="str">
        <f t="shared" si="235"/>
        <v>NO CUMPLE</v>
      </c>
      <c r="GD112" s="138" t="str">
        <f t="shared" si="236"/>
        <v>CUMPLE</v>
      </c>
      <c r="GE112" s="138" t="str">
        <f t="shared" si="237"/>
        <v>CUMPLE</v>
      </c>
      <c r="GF112" s="138" t="str">
        <f t="shared" si="238"/>
        <v>CUMPLE</v>
      </c>
      <c r="GG112" s="138" t="str">
        <f t="shared" si="239"/>
        <v>CUMPLE</v>
      </c>
      <c r="GH112" s="138" t="str">
        <f t="shared" si="240"/>
        <v>NO CUMPLE</v>
      </c>
      <c r="GI112" s="138" t="str">
        <f t="shared" si="241"/>
        <v>CUMPLE</v>
      </c>
      <c r="GJ112" s="138" t="str">
        <f t="shared" si="242"/>
        <v>CUMPLE</v>
      </c>
      <c r="GK112" s="138" t="str">
        <f t="shared" si="243"/>
        <v>NO CUMPLE</v>
      </c>
      <c r="GL112" s="138" t="str">
        <f t="shared" si="244"/>
        <v>CUMPLE</v>
      </c>
      <c r="GM112" s="138" t="str">
        <f t="shared" si="245"/>
        <v>NO CUMPLE</v>
      </c>
      <c r="GN112" s="138" t="str">
        <f t="shared" si="246"/>
        <v>CUMPLE</v>
      </c>
      <c r="GO112" s="138" t="str">
        <f t="shared" si="247"/>
        <v>CUMPLE</v>
      </c>
      <c r="GP112" s="138" t="str">
        <f t="shared" si="248"/>
        <v>CUMPLE</v>
      </c>
      <c r="GQ112" s="138" t="str">
        <f t="shared" si="249"/>
        <v>CUMPLE</v>
      </c>
      <c r="GR112" s="138" t="str">
        <f t="shared" si="250"/>
        <v>CUMPLE</v>
      </c>
      <c r="GS112" s="138" t="str">
        <f t="shared" si="251"/>
        <v>CUMPLE</v>
      </c>
      <c r="GT112" s="138" t="str">
        <f t="shared" si="252"/>
        <v>CUMPLE</v>
      </c>
      <c r="GU112" s="138" t="str">
        <f t="shared" si="253"/>
        <v>CUMPLE</v>
      </c>
      <c r="GV112" s="138" t="str">
        <f t="shared" si="254"/>
        <v>CUMPLE</v>
      </c>
      <c r="GW112" s="141"/>
      <c r="GX112" s="124" t="s">
        <v>369</v>
      </c>
      <c r="GY112" s="124" t="s">
        <v>369</v>
      </c>
      <c r="GZ112" s="124" t="s">
        <v>369</v>
      </c>
      <c r="HA112" s="124" t="s">
        <v>369</v>
      </c>
      <c r="HB112" s="124" t="s">
        <v>369</v>
      </c>
      <c r="HC112" s="124" t="s">
        <v>369</v>
      </c>
      <c r="HD112" s="124" t="s">
        <v>369</v>
      </c>
      <c r="HE112" s="124" t="s">
        <v>369</v>
      </c>
      <c r="HF112" s="124" t="s">
        <v>369</v>
      </c>
      <c r="HG112" s="124" t="s">
        <v>369</v>
      </c>
      <c r="HH112" s="124" t="s">
        <v>111</v>
      </c>
      <c r="HI112" s="124" t="s">
        <v>369</v>
      </c>
      <c r="HJ112" s="124" t="s">
        <v>369</v>
      </c>
      <c r="HK112" s="124" t="s">
        <v>369</v>
      </c>
      <c r="HL112" s="124" t="s">
        <v>369</v>
      </c>
      <c r="HM112" s="124" t="s">
        <v>369</v>
      </c>
      <c r="HN112" s="124" t="s">
        <v>369</v>
      </c>
      <c r="HO112" s="124" t="s">
        <v>369</v>
      </c>
      <c r="HP112" s="124" t="s">
        <v>369</v>
      </c>
      <c r="HQ112" s="124" t="s">
        <v>369</v>
      </c>
      <c r="HR112" s="124" t="s">
        <v>369</v>
      </c>
      <c r="HS112" s="124" t="s">
        <v>369</v>
      </c>
      <c r="HT112" s="124" t="s">
        <v>369</v>
      </c>
      <c r="HU112" s="124" t="s">
        <v>369</v>
      </c>
      <c r="HV112" s="124" t="s">
        <v>369</v>
      </c>
      <c r="HW112" s="124" t="s">
        <v>369</v>
      </c>
      <c r="HX112" s="124" t="s">
        <v>369</v>
      </c>
      <c r="HY112" s="124" t="s">
        <v>369</v>
      </c>
      <c r="HZ112" s="124" t="s">
        <v>369</v>
      </c>
      <c r="IA112" s="124" t="s">
        <v>369</v>
      </c>
      <c r="IB112" s="124" t="s">
        <v>369</v>
      </c>
      <c r="IC112" s="124" t="s">
        <v>369</v>
      </c>
      <c r="ID112" s="124" t="s">
        <v>369</v>
      </c>
      <c r="IE112" s="124" t="s">
        <v>369</v>
      </c>
      <c r="IF112" s="124" t="s">
        <v>369</v>
      </c>
      <c r="IG112" s="124" t="s">
        <v>369</v>
      </c>
      <c r="IH112" s="124" t="s">
        <v>369</v>
      </c>
      <c r="II112" s="124" t="s">
        <v>369</v>
      </c>
      <c r="IJ112" s="124" t="s">
        <v>369</v>
      </c>
      <c r="IK112" s="142"/>
      <c r="IL112" s="154" t="s">
        <v>369</v>
      </c>
      <c r="IM112" s="154" t="s">
        <v>369</v>
      </c>
      <c r="IN112" s="154" t="s">
        <v>369</v>
      </c>
      <c r="IO112" s="154" t="s">
        <v>369</v>
      </c>
      <c r="IP112" s="154" t="s">
        <v>369</v>
      </c>
      <c r="IQ112" s="154" t="s">
        <v>369</v>
      </c>
      <c r="IR112" s="154" t="s">
        <v>369</v>
      </c>
      <c r="IS112" s="154" t="s">
        <v>369</v>
      </c>
      <c r="IT112" s="154" t="s">
        <v>369</v>
      </c>
      <c r="IU112" s="154" t="s">
        <v>369</v>
      </c>
      <c r="IV112" s="160" t="s">
        <v>111</v>
      </c>
      <c r="IW112" s="154" t="s">
        <v>369</v>
      </c>
      <c r="IX112" s="154" t="s">
        <v>369</v>
      </c>
      <c r="IY112" s="154" t="s">
        <v>369</v>
      </c>
      <c r="IZ112" s="154" t="s">
        <v>369</v>
      </c>
      <c r="JA112" s="154" t="s">
        <v>369</v>
      </c>
      <c r="JB112" s="154" t="s">
        <v>369</v>
      </c>
      <c r="JC112" s="154" t="s">
        <v>369</v>
      </c>
      <c r="JD112" s="154" t="s">
        <v>369</v>
      </c>
      <c r="JE112" s="154" t="s">
        <v>369</v>
      </c>
      <c r="JF112" s="154" t="s">
        <v>369</v>
      </c>
      <c r="JG112" s="154" t="s">
        <v>369</v>
      </c>
      <c r="JH112" s="154" t="s">
        <v>369</v>
      </c>
      <c r="JI112" s="154" t="s">
        <v>369</v>
      </c>
      <c r="JJ112" s="154" t="s">
        <v>369</v>
      </c>
      <c r="JK112" s="154" t="s">
        <v>369</v>
      </c>
      <c r="JL112" s="154" t="s">
        <v>369</v>
      </c>
      <c r="JM112" s="154" t="s">
        <v>369</v>
      </c>
      <c r="JN112" s="154" t="s">
        <v>369</v>
      </c>
      <c r="JO112" s="154" t="s">
        <v>369</v>
      </c>
      <c r="JP112" s="154" t="s">
        <v>369</v>
      </c>
      <c r="JQ112" s="154" t="s">
        <v>369</v>
      </c>
      <c r="JR112" s="154" t="s">
        <v>369</v>
      </c>
      <c r="JS112" s="154" t="s">
        <v>369</v>
      </c>
      <c r="JT112" s="154" t="s">
        <v>369</v>
      </c>
      <c r="JU112" s="154" t="s">
        <v>369</v>
      </c>
      <c r="JV112" s="154" t="s">
        <v>369</v>
      </c>
      <c r="JW112" s="154" t="s">
        <v>369</v>
      </c>
      <c r="JX112" s="154" t="s">
        <v>369</v>
      </c>
      <c r="JY112" s="165"/>
      <c r="JZ112" s="166" t="str">
        <f t="shared" si="255"/>
        <v/>
      </c>
      <c r="KA112" s="166" t="str">
        <f t="shared" si="256"/>
        <v/>
      </c>
      <c r="KB112" s="166" t="str">
        <f t="shared" si="257"/>
        <v/>
      </c>
      <c r="KC112" s="166" t="str">
        <f t="shared" si="258"/>
        <v/>
      </c>
      <c r="KD112" s="166" t="str">
        <f t="shared" si="259"/>
        <v/>
      </c>
      <c r="KE112" s="166" t="str">
        <f t="shared" si="260"/>
        <v/>
      </c>
      <c r="KF112" s="166" t="str">
        <f t="shared" si="261"/>
        <v/>
      </c>
      <c r="KG112" s="166" t="str">
        <f t="shared" si="262"/>
        <v/>
      </c>
      <c r="KH112" s="166" t="str">
        <f t="shared" si="263"/>
        <v/>
      </c>
      <c r="KI112" s="166" t="str">
        <f t="shared" si="264"/>
        <v/>
      </c>
      <c r="KJ112" s="166">
        <f t="shared" si="265"/>
        <v>41055000</v>
      </c>
      <c r="KK112" s="166" t="str">
        <f t="shared" si="266"/>
        <v/>
      </c>
      <c r="KL112" s="166" t="str">
        <f t="shared" si="267"/>
        <v/>
      </c>
      <c r="KM112" s="166" t="str">
        <f t="shared" si="268"/>
        <v/>
      </c>
      <c r="KN112" s="166" t="str">
        <f t="shared" si="269"/>
        <v/>
      </c>
      <c r="KO112" s="166" t="str">
        <f t="shared" si="270"/>
        <v/>
      </c>
      <c r="KP112" s="166" t="str">
        <f t="shared" si="271"/>
        <v/>
      </c>
      <c r="KQ112" s="166" t="str">
        <f t="shared" si="272"/>
        <v/>
      </c>
      <c r="KR112" s="166" t="str">
        <f t="shared" si="273"/>
        <v/>
      </c>
      <c r="KS112" s="166" t="str">
        <f t="shared" si="274"/>
        <v/>
      </c>
      <c r="KT112" s="166" t="str">
        <f t="shared" si="275"/>
        <v/>
      </c>
      <c r="KU112" s="166" t="str">
        <f t="shared" si="276"/>
        <v/>
      </c>
      <c r="KV112" s="166" t="str">
        <f t="shared" si="277"/>
        <v/>
      </c>
      <c r="KW112" s="166" t="str">
        <f t="shared" si="278"/>
        <v/>
      </c>
      <c r="KX112" s="166" t="str">
        <f t="shared" si="279"/>
        <v/>
      </c>
      <c r="KY112" s="166" t="str">
        <f t="shared" si="280"/>
        <v/>
      </c>
      <c r="KZ112" s="166" t="str">
        <f t="shared" si="281"/>
        <v/>
      </c>
      <c r="LA112" s="166" t="str">
        <f t="shared" si="282"/>
        <v/>
      </c>
      <c r="LB112" s="166" t="str">
        <f t="shared" si="283"/>
        <v/>
      </c>
      <c r="LC112" s="166" t="str">
        <f t="shared" si="284"/>
        <v/>
      </c>
      <c r="LD112" s="166" t="str">
        <f t="shared" si="285"/>
        <v/>
      </c>
      <c r="LE112" s="166" t="str">
        <f t="shared" si="286"/>
        <v/>
      </c>
      <c r="LF112" s="166" t="str">
        <f t="shared" si="287"/>
        <v/>
      </c>
      <c r="LG112" s="166" t="str">
        <f t="shared" si="288"/>
        <v/>
      </c>
      <c r="LH112" s="166" t="str">
        <f t="shared" si="289"/>
        <v/>
      </c>
      <c r="LI112" s="166" t="str">
        <f t="shared" si="290"/>
        <v/>
      </c>
      <c r="LJ112" s="166" t="str">
        <f t="shared" si="291"/>
        <v/>
      </c>
      <c r="LK112" s="166" t="str">
        <f t="shared" si="292"/>
        <v/>
      </c>
      <c r="LL112" s="166" t="str">
        <f t="shared" si="293"/>
        <v/>
      </c>
      <c r="LM112" s="168">
        <f t="shared" si="294"/>
        <v>41055000</v>
      </c>
      <c r="LN112" s="115"/>
      <c r="LO112" s="115"/>
      <c r="LP112" s="115"/>
      <c r="LQ112" s="115"/>
      <c r="LR112" s="115"/>
      <c r="LS112" s="115"/>
      <c r="LT112" s="115"/>
      <c r="LU112" s="115"/>
      <c r="LV112" s="115"/>
      <c r="LW112" s="115"/>
      <c r="LX112" s="115">
        <v>61</v>
      </c>
      <c r="LY112" s="115"/>
      <c r="LZ112" s="115"/>
      <c r="MA112" s="115"/>
      <c r="MB112" s="115"/>
      <c r="MC112" s="115"/>
      <c r="MD112" s="115"/>
      <c r="ME112" s="115"/>
      <c r="MF112" s="115"/>
      <c r="MG112" s="115"/>
      <c r="MH112" s="115"/>
      <c r="MI112" s="115"/>
      <c r="MJ112" s="115"/>
      <c r="MK112" s="115"/>
      <c r="ML112" s="115"/>
      <c r="MM112" s="115"/>
      <c r="MN112" s="115"/>
      <c r="MO112" s="115"/>
      <c r="MP112" s="115"/>
      <c r="MQ112" s="115"/>
      <c r="MR112" s="115"/>
      <c r="MS112" s="115"/>
      <c r="MT112" s="115"/>
      <c r="MU112" s="115"/>
      <c r="MV112" s="115"/>
      <c r="MW112" s="115"/>
      <c r="MX112" s="115"/>
      <c r="MY112" s="115"/>
      <c r="MZ112" s="115"/>
      <c r="NA112" s="142"/>
      <c r="NB112" s="115">
        <f t="shared" si="295"/>
        <v>0</v>
      </c>
      <c r="NC112" s="115">
        <f t="shared" si="296"/>
        <v>0</v>
      </c>
      <c r="ND112" s="115">
        <f t="shared" si="297"/>
        <v>0</v>
      </c>
      <c r="NE112" s="115">
        <f t="shared" si="298"/>
        <v>0</v>
      </c>
      <c r="NF112" s="115">
        <f t="shared" si="299"/>
        <v>0</v>
      </c>
      <c r="NG112" s="115">
        <f t="shared" si="300"/>
        <v>0</v>
      </c>
      <c r="NH112" s="115">
        <f t="shared" si="301"/>
        <v>0</v>
      </c>
      <c r="NI112" s="115">
        <f t="shared" si="302"/>
        <v>0</v>
      </c>
      <c r="NJ112" s="115">
        <f t="shared" si="303"/>
        <v>0</v>
      </c>
      <c r="NK112" s="115">
        <f t="shared" si="304"/>
        <v>0</v>
      </c>
      <c r="NL112" s="115">
        <f t="shared" si="305"/>
        <v>55</v>
      </c>
      <c r="NM112" s="115">
        <f t="shared" si="306"/>
        <v>0</v>
      </c>
      <c r="NN112" s="115">
        <f t="shared" si="307"/>
        <v>0</v>
      </c>
      <c r="NO112" s="115">
        <f t="shared" si="308"/>
        <v>0</v>
      </c>
      <c r="NP112" s="115">
        <f t="shared" si="309"/>
        <v>0</v>
      </c>
      <c r="NQ112" s="115">
        <f t="shared" si="310"/>
        <v>0</v>
      </c>
      <c r="NR112" s="115">
        <f t="shared" si="311"/>
        <v>0</v>
      </c>
      <c r="NS112" s="115">
        <f t="shared" si="312"/>
        <v>0</v>
      </c>
      <c r="NT112" s="115">
        <f t="shared" si="313"/>
        <v>0</v>
      </c>
      <c r="NU112" s="115">
        <f t="shared" si="314"/>
        <v>0</v>
      </c>
      <c r="NV112" s="115">
        <f t="shared" si="315"/>
        <v>0</v>
      </c>
      <c r="NW112" s="115">
        <f t="shared" si="316"/>
        <v>0</v>
      </c>
      <c r="NX112" s="115">
        <f t="shared" si="317"/>
        <v>0</v>
      </c>
      <c r="NY112" s="115">
        <f t="shared" si="318"/>
        <v>0</v>
      </c>
      <c r="NZ112" s="115">
        <f t="shared" si="319"/>
        <v>0</v>
      </c>
      <c r="OA112" s="115">
        <f t="shared" si="320"/>
        <v>0</v>
      </c>
      <c r="OB112" s="115">
        <f t="shared" si="321"/>
        <v>0</v>
      </c>
      <c r="OC112" s="115">
        <f t="shared" si="322"/>
        <v>0</v>
      </c>
      <c r="OD112" s="115">
        <f t="shared" si="323"/>
        <v>0</v>
      </c>
      <c r="OE112" s="115">
        <f t="shared" si="324"/>
        <v>0</v>
      </c>
      <c r="OF112" s="115">
        <f t="shared" si="325"/>
        <v>0</v>
      </c>
      <c r="OG112" s="115">
        <f t="shared" si="326"/>
        <v>0</v>
      </c>
      <c r="OH112" s="115">
        <f t="shared" si="327"/>
        <v>0</v>
      </c>
      <c r="OI112" s="115">
        <f t="shared" si="328"/>
        <v>0</v>
      </c>
      <c r="OJ112" s="115">
        <f t="shared" si="329"/>
        <v>0</v>
      </c>
      <c r="OK112" s="115">
        <f t="shared" si="330"/>
        <v>0</v>
      </c>
      <c r="OL112" s="115">
        <f t="shared" si="331"/>
        <v>0</v>
      </c>
      <c r="OM112" s="115">
        <f t="shared" si="332"/>
        <v>0</v>
      </c>
      <c r="ON112" s="115">
        <f t="shared" si="333"/>
        <v>0</v>
      </c>
      <c r="OO112" s="142"/>
      <c r="OP112" s="170" t="str">
        <f t="shared" si="334"/>
        <v/>
      </c>
      <c r="OQ112" s="170" t="str">
        <f t="shared" si="335"/>
        <v/>
      </c>
      <c r="OR112" s="170" t="str">
        <f t="shared" si="336"/>
        <v/>
      </c>
      <c r="OS112" s="170" t="str">
        <f t="shared" si="337"/>
        <v/>
      </c>
      <c r="OT112" s="170" t="str">
        <f t="shared" si="338"/>
        <v/>
      </c>
      <c r="OU112" s="170" t="str">
        <f t="shared" si="339"/>
        <v/>
      </c>
      <c r="OV112" s="170" t="str">
        <f t="shared" si="340"/>
        <v/>
      </c>
      <c r="OW112" s="170" t="str">
        <f t="shared" si="341"/>
        <v/>
      </c>
      <c r="OX112" s="170" t="str">
        <f t="shared" si="342"/>
        <v/>
      </c>
      <c r="OY112" s="170" t="str">
        <f t="shared" si="343"/>
        <v/>
      </c>
      <c r="OZ112" s="170">
        <f t="shared" si="344"/>
        <v>45</v>
      </c>
      <c r="PA112" s="170" t="str">
        <f t="shared" si="345"/>
        <v/>
      </c>
      <c r="PB112" s="170" t="str">
        <f t="shared" si="346"/>
        <v/>
      </c>
      <c r="PC112" s="170" t="str">
        <f t="shared" si="347"/>
        <v/>
      </c>
      <c r="PD112" s="170" t="str">
        <f t="shared" si="348"/>
        <v/>
      </c>
      <c r="PE112" s="170" t="str">
        <f t="shared" si="349"/>
        <v/>
      </c>
      <c r="PF112" s="170" t="str">
        <f t="shared" si="350"/>
        <v/>
      </c>
      <c r="PG112" s="170" t="str">
        <f t="shared" si="351"/>
        <v/>
      </c>
      <c r="PH112" s="170" t="str">
        <f t="shared" si="352"/>
        <v/>
      </c>
      <c r="PI112" s="170" t="str">
        <f t="shared" si="353"/>
        <v/>
      </c>
      <c r="PJ112" s="170" t="str">
        <f t="shared" si="354"/>
        <v/>
      </c>
      <c r="PK112" s="170" t="str">
        <f t="shared" si="355"/>
        <v/>
      </c>
      <c r="PL112" s="170" t="str">
        <f t="shared" si="356"/>
        <v/>
      </c>
      <c r="PM112" s="170" t="str">
        <f t="shared" si="357"/>
        <v/>
      </c>
      <c r="PN112" s="170" t="str">
        <f t="shared" si="358"/>
        <v/>
      </c>
      <c r="PO112" s="170" t="str">
        <f t="shared" si="359"/>
        <v/>
      </c>
      <c r="PP112" s="170" t="str">
        <f t="shared" si="360"/>
        <v/>
      </c>
      <c r="PQ112" s="170" t="str">
        <f t="shared" si="361"/>
        <v/>
      </c>
      <c r="PR112" s="170" t="str">
        <f t="shared" si="362"/>
        <v/>
      </c>
      <c r="PS112" s="170" t="str">
        <f t="shared" si="363"/>
        <v/>
      </c>
      <c r="PT112" s="170" t="str">
        <f t="shared" si="364"/>
        <v/>
      </c>
      <c r="PU112" s="170" t="str">
        <f t="shared" si="365"/>
        <v/>
      </c>
      <c r="PV112" s="170" t="str">
        <f t="shared" si="366"/>
        <v/>
      </c>
      <c r="PW112" s="170" t="str">
        <f t="shared" si="367"/>
        <v/>
      </c>
      <c r="PX112" s="170" t="str">
        <f t="shared" si="368"/>
        <v/>
      </c>
      <c r="PY112" s="170" t="str">
        <f t="shared" si="369"/>
        <v/>
      </c>
      <c r="PZ112" s="170" t="str">
        <f t="shared" si="370"/>
        <v/>
      </c>
      <c r="QA112" s="170" t="str">
        <f t="shared" si="371"/>
        <v/>
      </c>
      <c r="QB112" s="170" t="str">
        <f t="shared" si="372"/>
        <v/>
      </c>
      <c r="QC112" s="172"/>
      <c r="QD112" s="171" t="str">
        <f t="shared" si="373"/>
        <v/>
      </c>
      <c r="QE112" s="172" t="str">
        <f t="shared" si="374"/>
        <v/>
      </c>
      <c r="QF112" s="172" t="str">
        <f t="shared" si="375"/>
        <v/>
      </c>
      <c r="QG112" s="172" t="str">
        <f t="shared" si="376"/>
        <v/>
      </c>
      <c r="QH112" s="172" t="str">
        <f t="shared" si="377"/>
        <v/>
      </c>
      <c r="QI112" s="172" t="str">
        <f t="shared" si="378"/>
        <v/>
      </c>
      <c r="QJ112" s="172" t="str">
        <f t="shared" si="379"/>
        <v/>
      </c>
      <c r="QK112" s="172" t="str">
        <f t="shared" si="380"/>
        <v/>
      </c>
      <c r="QL112" s="172" t="str">
        <f t="shared" si="381"/>
        <v/>
      </c>
      <c r="QM112" s="172" t="str">
        <f t="shared" si="382"/>
        <v/>
      </c>
      <c r="QN112" s="172">
        <f t="shared" si="383"/>
        <v>100</v>
      </c>
      <c r="QO112" s="172" t="str">
        <f t="shared" si="384"/>
        <v/>
      </c>
      <c r="QP112" s="172" t="str">
        <f t="shared" si="385"/>
        <v/>
      </c>
      <c r="QQ112" s="172" t="str">
        <f t="shared" si="386"/>
        <v/>
      </c>
      <c r="QR112" s="172" t="str">
        <f t="shared" si="387"/>
        <v/>
      </c>
      <c r="QS112" s="172" t="str">
        <f t="shared" si="388"/>
        <v/>
      </c>
      <c r="QT112" s="172" t="str">
        <f t="shared" si="389"/>
        <v/>
      </c>
      <c r="QU112" s="172" t="str">
        <f t="shared" si="390"/>
        <v/>
      </c>
      <c r="QV112" s="172" t="str">
        <f t="shared" si="391"/>
        <v/>
      </c>
      <c r="QW112" s="172" t="str">
        <f t="shared" si="392"/>
        <v/>
      </c>
      <c r="QX112" s="172" t="str">
        <f t="shared" si="393"/>
        <v/>
      </c>
      <c r="QY112" s="172" t="str">
        <f t="shared" si="394"/>
        <v/>
      </c>
      <c r="QZ112" s="172" t="str">
        <f t="shared" si="395"/>
        <v/>
      </c>
      <c r="RA112" s="172" t="str">
        <f t="shared" si="396"/>
        <v/>
      </c>
      <c r="RB112" s="172" t="str">
        <f t="shared" si="397"/>
        <v/>
      </c>
      <c r="RC112" s="172" t="str">
        <f t="shared" si="398"/>
        <v/>
      </c>
      <c r="RD112" s="172" t="str">
        <f t="shared" si="399"/>
        <v/>
      </c>
      <c r="RE112" s="172" t="str">
        <f t="shared" si="400"/>
        <v/>
      </c>
      <c r="RF112" s="172" t="str">
        <f t="shared" si="401"/>
        <v/>
      </c>
      <c r="RG112" s="172" t="str">
        <f t="shared" si="402"/>
        <v/>
      </c>
      <c r="RH112" s="172" t="str">
        <f t="shared" si="403"/>
        <v/>
      </c>
      <c r="RI112" s="172" t="str">
        <f t="shared" si="404"/>
        <v/>
      </c>
      <c r="RJ112" s="172" t="str">
        <f t="shared" si="405"/>
        <v/>
      </c>
      <c r="RK112" s="172" t="str">
        <f t="shared" si="406"/>
        <v/>
      </c>
      <c r="RL112" s="172" t="str">
        <f t="shared" si="407"/>
        <v/>
      </c>
      <c r="RM112" s="172" t="str">
        <f t="shared" si="408"/>
        <v/>
      </c>
      <c r="RN112" s="172" t="str">
        <f t="shared" si="409"/>
        <v/>
      </c>
      <c r="RO112" s="172" t="str">
        <f t="shared" si="410"/>
        <v/>
      </c>
      <c r="RP112" s="172" t="str">
        <f t="shared" si="411"/>
        <v/>
      </c>
      <c r="RQ112" s="173">
        <f t="shared" si="412"/>
        <v>100</v>
      </c>
      <c r="RR112" s="21" t="str">
        <f t="shared" si="413"/>
        <v/>
      </c>
      <c r="RS112" s="21" t="str">
        <f t="shared" si="414"/>
        <v>Cesar Tabares L y  Compañía Ltda -  CTL COMPANY</v>
      </c>
      <c r="RT112" s="21" t="str">
        <f t="shared" si="415"/>
        <v/>
      </c>
      <c r="RU112" s="21" t="str">
        <f t="shared" si="416"/>
        <v/>
      </c>
      <c r="RV112" s="21" t="str">
        <f t="shared" si="417"/>
        <v/>
      </c>
      <c r="RW112" s="21" t="str">
        <f t="shared" si="418"/>
        <v/>
      </c>
      <c r="RX112" s="174" t="str">
        <f t="shared" si="419"/>
        <v>Cesar Tabares L y  Compañía Ltda -  CTL COMPANY</v>
      </c>
      <c r="RY112" s="175" t="str">
        <f t="shared" si="420"/>
        <v/>
      </c>
      <c r="RZ112" s="175">
        <f t="shared" si="421"/>
        <v>41055000</v>
      </c>
      <c r="SA112" s="175" t="str">
        <f t="shared" si="422"/>
        <v/>
      </c>
      <c r="SB112" s="175" t="str">
        <f t="shared" si="423"/>
        <v/>
      </c>
      <c r="SC112" s="175" t="str">
        <f t="shared" si="424"/>
        <v/>
      </c>
      <c r="SD112" s="175" t="str">
        <f t="shared" si="425"/>
        <v/>
      </c>
      <c r="SE112" s="175">
        <f t="shared" si="426"/>
        <v>41055000</v>
      </c>
      <c r="SF112" s="176"/>
    </row>
    <row r="113" spans="1:500" ht="21" hidden="1">
      <c r="A113" s="75">
        <v>103</v>
      </c>
      <c r="B113" s="91" t="s">
        <v>295</v>
      </c>
      <c r="C113" s="92" t="s">
        <v>309</v>
      </c>
      <c r="D113" s="91" t="s">
        <v>308</v>
      </c>
      <c r="E113" s="91" t="s">
        <v>310</v>
      </c>
      <c r="F113" s="93">
        <v>1</v>
      </c>
      <c r="G113" s="107">
        <v>100482806.66666666</v>
      </c>
      <c r="H113" s="109" t="s">
        <v>369</v>
      </c>
      <c r="I113" s="109" t="s">
        <v>369</v>
      </c>
      <c r="J113" s="109" t="s">
        <v>369</v>
      </c>
      <c r="K113" s="109" t="s">
        <v>369</v>
      </c>
      <c r="L113" s="109" t="s">
        <v>369</v>
      </c>
      <c r="M113" s="109" t="s">
        <v>369</v>
      </c>
      <c r="N113" s="109" t="s">
        <v>369</v>
      </c>
      <c r="O113" s="109" t="s">
        <v>369</v>
      </c>
      <c r="P113" s="109" t="s">
        <v>369</v>
      </c>
      <c r="Q113" s="109" t="s">
        <v>369</v>
      </c>
      <c r="R113" s="111">
        <v>99365000</v>
      </c>
      <c r="S113" s="109" t="s">
        <v>369</v>
      </c>
      <c r="T113" s="109" t="s">
        <v>369</v>
      </c>
      <c r="U113" s="109" t="s">
        <v>369</v>
      </c>
      <c r="V113" s="109" t="s">
        <v>369</v>
      </c>
      <c r="W113" s="109" t="s">
        <v>369</v>
      </c>
      <c r="X113" s="109" t="s">
        <v>369</v>
      </c>
      <c r="Y113" s="109" t="s">
        <v>369</v>
      </c>
      <c r="Z113" s="109" t="s">
        <v>369</v>
      </c>
      <c r="AA113" s="109" t="s">
        <v>369</v>
      </c>
      <c r="AB113" s="109" t="s">
        <v>369</v>
      </c>
      <c r="AC113" s="109" t="s">
        <v>369</v>
      </c>
      <c r="AD113" s="109" t="s">
        <v>369</v>
      </c>
      <c r="AE113" s="109" t="s">
        <v>369</v>
      </c>
      <c r="AF113" s="109" t="s">
        <v>369</v>
      </c>
      <c r="AG113" s="109" t="s">
        <v>369</v>
      </c>
      <c r="AH113" s="109" t="s">
        <v>369</v>
      </c>
      <c r="AI113" s="109" t="s">
        <v>369</v>
      </c>
      <c r="AJ113" s="109" t="s">
        <v>369</v>
      </c>
      <c r="AK113" s="109" t="s">
        <v>369</v>
      </c>
      <c r="AL113" s="109" t="s">
        <v>369</v>
      </c>
      <c r="AM113" s="109" t="s">
        <v>369</v>
      </c>
      <c r="AN113" s="109" t="s">
        <v>369</v>
      </c>
      <c r="AO113" s="109" t="s">
        <v>369</v>
      </c>
      <c r="AP113" s="109" t="s">
        <v>369</v>
      </c>
      <c r="AQ113" s="109" t="s">
        <v>369</v>
      </c>
      <c r="AR113" s="109" t="s">
        <v>369</v>
      </c>
      <c r="AS113" s="109" t="s">
        <v>369</v>
      </c>
      <c r="AT113" s="109" t="s">
        <v>369</v>
      </c>
      <c r="AU113" s="144"/>
      <c r="AV113" s="130" t="s">
        <v>111</v>
      </c>
      <c r="AW113" s="130" t="s">
        <v>111</v>
      </c>
      <c r="AX113" s="130" t="s">
        <v>111</v>
      </c>
      <c r="AY113" s="130" t="s">
        <v>111</v>
      </c>
      <c r="AZ113" s="130" t="s">
        <v>111</v>
      </c>
      <c r="BA113" s="130" t="s">
        <v>111</v>
      </c>
      <c r="BB113" s="130" t="s">
        <v>111</v>
      </c>
      <c r="BC113" s="130" t="s">
        <v>115</v>
      </c>
      <c r="BD113" s="130" t="s">
        <v>111</v>
      </c>
      <c r="BE113" s="130" t="s">
        <v>111</v>
      </c>
      <c r="BF113" s="130" t="s">
        <v>111</v>
      </c>
      <c r="BG113" s="130" t="s">
        <v>111</v>
      </c>
      <c r="BH113" s="130" t="s">
        <v>115</v>
      </c>
      <c r="BI113" s="130" t="s">
        <v>111</v>
      </c>
      <c r="BJ113" s="130" t="s">
        <v>111</v>
      </c>
      <c r="BK113" s="130" t="s">
        <v>111</v>
      </c>
      <c r="BL113" s="130" t="s">
        <v>115</v>
      </c>
      <c r="BM113" s="130" t="s">
        <v>115</v>
      </c>
      <c r="BN113" s="130" t="s">
        <v>111</v>
      </c>
      <c r="BO113" s="130" t="s">
        <v>115</v>
      </c>
      <c r="BP113" s="130" t="s">
        <v>111</v>
      </c>
      <c r="BQ113" s="130" t="s">
        <v>111</v>
      </c>
      <c r="BR113" s="130" t="s">
        <v>111</v>
      </c>
      <c r="BS113" s="130" t="s">
        <v>111</v>
      </c>
      <c r="BT113" s="130" t="s">
        <v>111</v>
      </c>
      <c r="BU113" s="130" t="s">
        <v>111</v>
      </c>
      <c r="BV113" s="130" t="s">
        <v>111</v>
      </c>
      <c r="BW113" s="130" t="s">
        <v>111</v>
      </c>
      <c r="BX113" s="130" t="s">
        <v>111</v>
      </c>
      <c r="BY113" s="130" t="s">
        <v>115</v>
      </c>
      <c r="BZ113" s="130" t="s">
        <v>111</v>
      </c>
      <c r="CA113" s="130" t="s">
        <v>111</v>
      </c>
      <c r="CB113" s="130" t="s">
        <v>111</v>
      </c>
      <c r="CC113" s="130" t="s">
        <v>111</v>
      </c>
      <c r="CD113" s="130" t="s">
        <v>111</v>
      </c>
      <c r="CE113" s="130" t="s">
        <v>111</v>
      </c>
      <c r="CF113" s="130" t="s">
        <v>111</v>
      </c>
      <c r="CG113" s="130" t="s">
        <v>111</v>
      </c>
      <c r="CH113" s="130" t="s">
        <v>111</v>
      </c>
      <c r="CI113" s="131" t="s">
        <v>111</v>
      </c>
      <c r="CJ113" s="131" t="s">
        <v>111</v>
      </c>
      <c r="CK113" s="131" t="s">
        <v>111</v>
      </c>
      <c r="CL113" s="131" t="s">
        <v>111</v>
      </c>
      <c r="CM113" s="131" t="s">
        <v>111</v>
      </c>
      <c r="CN113" s="131" t="s">
        <v>111</v>
      </c>
      <c r="CO113" s="131" t="s">
        <v>111</v>
      </c>
      <c r="CP113" s="131" t="s">
        <v>111</v>
      </c>
      <c r="CQ113" s="131" t="s">
        <v>111</v>
      </c>
      <c r="CR113" s="131" t="s">
        <v>111</v>
      </c>
      <c r="CS113" s="131" t="s">
        <v>111</v>
      </c>
      <c r="CT113" s="131" t="s">
        <v>111</v>
      </c>
      <c r="CU113" s="131" t="s">
        <v>115</v>
      </c>
      <c r="CV113" s="131" t="s">
        <v>111</v>
      </c>
      <c r="CW113" s="131" t="s">
        <v>111</v>
      </c>
      <c r="CX113" s="131" t="s">
        <v>111</v>
      </c>
      <c r="CY113" s="131" t="s">
        <v>111</v>
      </c>
      <c r="CZ113" s="131" t="s">
        <v>111</v>
      </c>
      <c r="DA113" s="131" t="s">
        <v>111</v>
      </c>
      <c r="DB113" s="131" t="s">
        <v>111</v>
      </c>
      <c r="DC113" s="131" t="s">
        <v>111</v>
      </c>
      <c r="DD113" s="131" t="s">
        <v>111</v>
      </c>
      <c r="DE113" s="131" t="s">
        <v>111</v>
      </c>
      <c r="DF113" s="131" t="s">
        <v>111</v>
      </c>
      <c r="DG113" s="131" t="s">
        <v>115</v>
      </c>
      <c r="DH113" s="131" t="s">
        <v>111</v>
      </c>
      <c r="DI113" s="131" t="s">
        <v>111</v>
      </c>
      <c r="DJ113" s="131" t="s">
        <v>115</v>
      </c>
      <c r="DK113" s="131" t="s">
        <v>111</v>
      </c>
      <c r="DL113" s="131" t="s">
        <v>111</v>
      </c>
      <c r="DM113" s="131" t="s">
        <v>111</v>
      </c>
      <c r="DN113" s="131" t="s">
        <v>111</v>
      </c>
      <c r="DO113" s="131" t="s">
        <v>111</v>
      </c>
      <c r="DP113" s="131" t="s">
        <v>111</v>
      </c>
      <c r="DQ113" s="131" t="s">
        <v>111</v>
      </c>
      <c r="DR113" s="131" t="s">
        <v>111</v>
      </c>
      <c r="DS113" s="131" t="s">
        <v>111</v>
      </c>
      <c r="DT113" s="131" t="s">
        <v>111</v>
      </c>
      <c r="DU113" s="131" t="s">
        <v>111</v>
      </c>
      <c r="DV113" s="132" t="s">
        <v>111</v>
      </c>
      <c r="DW113" s="132" t="s">
        <v>111</v>
      </c>
      <c r="DX113" s="132" t="s">
        <v>111</v>
      </c>
      <c r="DY113" s="132" t="s">
        <v>111</v>
      </c>
      <c r="DZ113" s="132" t="s">
        <v>111</v>
      </c>
      <c r="EA113" s="132" t="s">
        <v>111</v>
      </c>
      <c r="EB113" s="132" t="s">
        <v>111</v>
      </c>
      <c r="EC113" s="132" t="s">
        <v>111</v>
      </c>
      <c r="ED113" s="132" t="s">
        <v>111</v>
      </c>
      <c r="EE113" s="132" t="s">
        <v>111</v>
      </c>
      <c r="EF113" s="132" t="s">
        <v>111</v>
      </c>
      <c r="EG113" s="132" t="s">
        <v>111</v>
      </c>
      <c r="EH113" s="132" t="s">
        <v>111</v>
      </c>
      <c r="EI113" s="132" t="s">
        <v>111</v>
      </c>
      <c r="EJ113" s="132" t="s">
        <v>111</v>
      </c>
      <c r="EK113" s="132" t="s">
        <v>111</v>
      </c>
      <c r="EL113" s="132" t="s">
        <v>111</v>
      </c>
      <c r="EM113" s="132" t="s">
        <v>111</v>
      </c>
      <c r="EN113" s="132" t="s">
        <v>111</v>
      </c>
      <c r="EO113" s="132" t="s">
        <v>111</v>
      </c>
      <c r="EP113" s="132" t="s">
        <v>111</v>
      </c>
      <c r="EQ113" s="132" t="s">
        <v>111</v>
      </c>
      <c r="ER113" s="132" t="s">
        <v>111</v>
      </c>
      <c r="ES113" s="132" t="s">
        <v>111</v>
      </c>
      <c r="ET113" s="132" t="s">
        <v>115</v>
      </c>
      <c r="EU113" s="132" t="s">
        <v>111</v>
      </c>
      <c r="EV113" s="132" t="s">
        <v>111</v>
      </c>
      <c r="EW113" s="132" t="s">
        <v>111</v>
      </c>
      <c r="EX113" s="132" t="s">
        <v>111</v>
      </c>
      <c r="EY113" s="132" t="s">
        <v>115</v>
      </c>
      <c r="EZ113" s="132" t="s">
        <v>111</v>
      </c>
      <c r="FA113" s="132" t="s">
        <v>111</v>
      </c>
      <c r="FB113" s="132" t="s">
        <v>111</v>
      </c>
      <c r="FC113" s="132" t="s">
        <v>111</v>
      </c>
      <c r="FD113" s="132" t="s">
        <v>111</v>
      </c>
      <c r="FE113" s="132" t="s">
        <v>111</v>
      </c>
      <c r="FF113" s="132" t="s">
        <v>111</v>
      </c>
      <c r="FG113" s="132" t="s">
        <v>111</v>
      </c>
      <c r="FH113" s="132" t="s">
        <v>111</v>
      </c>
      <c r="FI113" s="136"/>
      <c r="FJ113" s="138" t="str">
        <f t="shared" si="216"/>
        <v>CUMPLE</v>
      </c>
      <c r="FK113" s="138" t="str">
        <f t="shared" si="217"/>
        <v>CUMPLE</v>
      </c>
      <c r="FL113" s="138" t="str">
        <f t="shared" si="218"/>
        <v>CUMPLE</v>
      </c>
      <c r="FM113" s="138" t="str">
        <f t="shared" si="219"/>
        <v>CUMPLE</v>
      </c>
      <c r="FN113" s="138" t="str">
        <f t="shared" si="220"/>
        <v>CUMPLE</v>
      </c>
      <c r="FO113" s="138" t="str">
        <f t="shared" si="221"/>
        <v>CUMPLE</v>
      </c>
      <c r="FP113" s="138" t="str">
        <f t="shared" si="222"/>
        <v>CUMPLE</v>
      </c>
      <c r="FQ113" s="138" t="str">
        <f t="shared" si="223"/>
        <v>NO CUMPLE</v>
      </c>
      <c r="FR113" s="138" t="str">
        <f t="shared" si="224"/>
        <v>CUMPLE</v>
      </c>
      <c r="FS113" s="138" t="str">
        <f t="shared" si="225"/>
        <v>CUMPLE</v>
      </c>
      <c r="FT113" s="138" t="str">
        <f t="shared" si="226"/>
        <v>CUMPLE</v>
      </c>
      <c r="FU113" s="138" t="str">
        <f t="shared" si="227"/>
        <v>CUMPLE</v>
      </c>
      <c r="FV113" s="138" t="str">
        <f t="shared" si="228"/>
        <v>NO CUMPLE</v>
      </c>
      <c r="FW113" s="138" t="str">
        <f t="shared" si="229"/>
        <v>CUMPLE</v>
      </c>
      <c r="FX113" s="138" t="str">
        <f t="shared" si="230"/>
        <v>CUMPLE</v>
      </c>
      <c r="FY113" s="138" t="str">
        <f t="shared" si="231"/>
        <v>CUMPLE</v>
      </c>
      <c r="FZ113" s="138" t="str">
        <f t="shared" si="232"/>
        <v>NO CUMPLE</v>
      </c>
      <c r="GA113" s="138" t="str">
        <f t="shared" si="233"/>
        <v>NO CUMPLE</v>
      </c>
      <c r="GB113" s="138" t="str">
        <f t="shared" si="234"/>
        <v>CUMPLE</v>
      </c>
      <c r="GC113" s="138" t="str">
        <f t="shared" si="235"/>
        <v>NO CUMPLE</v>
      </c>
      <c r="GD113" s="138" t="str">
        <f t="shared" si="236"/>
        <v>CUMPLE</v>
      </c>
      <c r="GE113" s="138" t="str">
        <f t="shared" si="237"/>
        <v>CUMPLE</v>
      </c>
      <c r="GF113" s="138" t="str">
        <f t="shared" si="238"/>
        <v>CUMPLE</v>
      </c>
      <c r="GG113" s="138" t="str">
        <f t="shared" si="239"/>
        <v>CUMPLE</v>
      </c>
      <c r="GH113" s="138" t="str">
        <f t="shared" si="240"/>
        <v>NO CUMPLE</v>
      </c>
      <c r="GI113" s="138" t="str">
        <f t="shared" si="241"/>
        <v>CUMPLE</v>
      </c>
      <c r="GJ113" s="138" t="str">
        <f t="shared" si="242"/>
        <v>CUMPLE</v>
      </c>
      <c r="GK113" s="138" t="str">
        <f t="shared" si="243"/>
        <v>NO CUMPLE</v>
      </c>
      <c r="GL113" s="138" t="str">
        <f t="shared" si="244"/>
        <v>CUMPLE</v>
      </c>
      <c r="GM113" s="138" t="str">
        <f t="shared" si="245"/>
        <v>NO CUMPLE</v>
      </c>
      <c r="GN113" s="138" t="str">
        <f t="shared" si="246"/>
        <v>CUMPLE</v>
      </c>
      <c r="GO113" s="138" t="str">
        <f t="shared" si="247"/>
        <v>CUMPLE</v>
      </c>
      <c r="GP113" s="138" t="str">
        <f t="shared" si="248"/>
        <v>CUMPLE</v>
      </c>
      <c r="GQ113" s="138" t="str">
        <f t="shared" si="249"/>
        <v>CUMPLE</v>
      </c>
      <c r="GR113" s="138" t="str">
        <f t="shared" si="250"/>
        <v>CUMPLE</v>
      </c>
      <c r="GS113" s="138" t="str">
        <f t="shared" si="251"/>
        <v>CUMPLE</v>
      </c>
      <c r="GT113" s="138" t="str">
        <f t="shared" si="252"/>
        <v>CUMPLE</v>
      </c>
      <c r="GU113" s="138" t="str">
        <f t="shared" si="253"/>
        <v>CUMPLE</v>
      </c>
      <c r="GV113" s="138" t="str">
        <f t="shared" si="254"/>
        <v>CUMPLE</v>
      </c>
      <c r="GW113" s="141"/>
      <c r="GX113" s="124" t="s">
        <v>369</v>
      </c>
      <c r="GY113" s="124" t="s">
        <v>369</v>
      </c>
      <c r="GZ113" s="124" t="s">
        <v>369</v>
      </c>
      <c r="HA113" s="124" t="s">
        <v>369</v>
      </c>
      <c r="HB113" s="124" t="s">
        <v>369</v>
      </c>
      <c r="HC113" s="124" t="s">
        <v>369</v>
      </c>
      <c r="HD113" s="124" t="s">
        <v>369</v>
      </c>
      <c r="HE113" s="124" t="s">
        <v>369</v>
      </c>
      <c r="HF113" s="124" t="s">
        <v>369</v>
      </c>
      <c r="HG113" s="124" t="s">
        <v>369</v>
      </c>
      <c r="HH113" s="124" t="s">
        <v>111</v>
      </c>
      <c r="HI113" s="124" t="s">
        <v>369</v>
      </c>
      <c r="HJ113" s="124" t="s">
        <v>369</v>
      </c>
      <c r="HK113" s="124" t="s">
        <v>369</v>
      </c>
      <c r="HL113" s="124" t="s">
        <v>369</v>
      </c>
      <c r="HM113" s="124" t="s">
        <v>369</v>
      </c>
      <c r="HN113" s="124" t="s">
        <v>369</v>
      </c>
      <c r="HO113" s="124" t="s">
        <v>369</v>
      </c>
      <c r="HP113" s="124" t="s">
        <v>369</v>
      </c>
      <c r="HQ113" s="124" t="s">
        <v>369</v>
      </c>
      <c r="HR113" s="124" t="s">
        <v>369</v>
      </c>
      <c r="HS113" s="124" t="s">
        <v>369</v>
      </c>
      <c r="HT113" s="124" t="s">
        <v>369</v>
      </c>
      <c r="HU113" s="124" t="s">
        <v>369</v>
      </c>
      <c r="HV113" s="124" t="s">
        <v>369</v>
      </c>
      <c r="HW113" s="124" t="s">
        <v>369</v>
      </c>
      <c r="HX113" s="124" t="s">
        <v>369</v>
      </c>
      <c r="HY113" s="124" t="s">
        <v>369</v>
      </c>
      <c r="HZ113" s="124" t="s">
        <v>369</v>
      </c>
      <c r="IA113" s="124" t="s">
        <v>369</v>
      </c>
      <c r="IB113" s="124" t="s">
        <v>369</v>
      </c>
      <c r="IC113" s="124" t="s">
        <v>369</v>
      </c>
      <c r="ID113" s="124" t="s">
        <v>369</v>
      </c>
      <c r="IE113" s="124" t="s">
        <v>369</v>
      </c>
      <c r="IF113" s="124" t="s">
        <v>369</v>
      </c>
      <c r="IG113" s="124" t="s">
        <v>369</v>
      </c>
      <c r="IH113" s="124" t="s">
        <v>369</v>
      </c>
      <c r="II113" s="124" t="s">
        <v>369</v>
      </c>
      <c r="IJ113" s="124" t="s">
        <v>369</v>
      </c>
      <c r="IK113" s="142"/>
      <c r="IL113" s="154" t="s">
        <v>369</v>
      </c>
      <c r="IM113" s="154" t="s">
        <v>369</v>
      </c>
      <c r="IN113" s="154" t="s">
        <v>369</v>
      </c>
      <c r="IO113" s="154" t="s">
        <v>369</v>
      </c>
      <c r="IP113" s="154" t="s">
        <v>369</v>
      </c>
      <c r="IQ113" s="154" t="s">
        <v>369</v>
      </c>
      <c r="IR113" s="154" t="s">
        <v>369</v>
      </c>
      <c r="IS113" s="154" t="s">
        <v>369</v>
      </c>
      <c r="IT113" s="154" t="s">
        <v>369</v>
      </c>
      <c r="IU113" s="154" t="s">
        <v>369</v>
      </c>
      <c r="IV113" s="160" t="s">
        <v>111</v>
      </c>
      <c r="IW113" s="154" t="s">
        <v>369</v>
      </c>
      <c r="IX113" s="154" t="s">
        <v>369</v>
      </c>
      <c r="IY113" s="154" t="s">
        <v>369</v>
      </c>
      <c r="IZ113" s="154" t="s">
        <v>369</v>
      </c>
      <c r="JA113" s="154" t="s">
        <v>369</v>
      </c>
      <c r="JB113" s="154" t="s">
        <v>369</v>
      </c>
      <c r="JC113" s="154" t="s">
        <v>369</v>
      </c>
      <c r="JD113" s="154" t="s">
        <v>369</v>
      </c>
      <c r="JE113" s="154" t="s">
        <v>369</v>
      </c>
      <c r="JF113" s="154" t="s">
        <v>369</v>
      </c>
      <c r="JG113" s="154" t="s">
        <v>369</v>
      </c>
      <c r="JH113" s="154" t="s">
        <v>369</v>
      </c>
      <c r="JI113" s="154" t="s">
        <v>369</v>
      </c>
      <c r="JJ113" s="154" t="s">
        <v>369</v>
      </c>
      <c r="JK113" s="154" t="s">
        <v>369</v>
      </c>
      <c r="JL113" s="154" t="s">
        <v>369</v>
      </c>
      <c r="JM113" s="154" t="s">
        <v>369</v>
      </c>
      <c r="JN113" s="154" t="s">
        <v>369</v>
      </c>
      <c r="JO113" s="154" t="s">
        <v>369</v>
      </c>
      <c r="JP113" s="154" t="s">
        <v>369</v>
      </c>
      <c r="JQ113" s="154" t="s">
        <v>369</v>
      </c>
      <c r="JR113" s="154" t="s">
        <v>369</v>
      </c>
      <c r="JS113" s="154" t="s">
        <v>369</v>
      </c>
      <c r="JT113" s="154" t="s">
        <v>369</v>
      </c>
      <c r="JU113" s="154" t="s">
        <v>369</v>
      </c>
      <c r="JV113" s="154" t="s">
        <v>369</v>
      </c>
      <c r="JW113" s="154" t="s">
        <v>369</v>
      </c>
      <c r="JX113" s="154" t="s">
        <v>369</v>
      </c>
      <c r="JY113" s="165"/>
      <c r="JZ113" s="166" t="str">
        <f t="shared" si="255"/>
        <v/>
      </c>
      <c r="KA113" s="166" t="str">
        <f t="shared" si="256"/>
        <v/>
      </c>
      <c r="KB113" s="166" t="str">
        <f t="shared" si="257"/>
        <v/>
      </c>
      <c r="KC113" s="166" t="str">
        <f t="shared" si="258"/>
        <v/>
      </c>
      <c r="KD113" s="166" t="str">
        <f t="shared" si="259"/>
        <v/>
      </c>
      <c r="KE113" s="166" t="str">
        <f t="shared" si="260"/>
        <v/>
      </c>
      <c r="KF113" s="166" t="str">
        <f t="shared" si="261"/>
        <v/>
      </c>
      <c r="KG113" s="166" t="str">
        <f t="shared" si="262"/>
        <v/>
      </c>
      <c r="KH113" s="166" t="str">
        <f t="shared" si="263"/>
        <v/>
      </c>
      <c r="KI113" s="166" t="str">
        <f t="shared" si="264"/>
        <v/>
      </c>
      <c r="KJ113" s="166">
        <f t="shared" si="265"/>
        <v>99365000</v>
      </c>
      <c r="KK113" s="166" t="str">
        <f t="shared" si="266"/>
        <v/>
      </c>
      <c r="KL113" s="166" t="str">
        <f t="shared" si="267"/>
        <v/>
      </c>
      <c r="KM113" s="166" t="str">
        <f t="shared" si="268"/>
        <v/>
      </c>
      <c r="KN113" s="166" t="str">
        <f t="shared" si="269"/>
        <v/>
      </c>
      <c r="KO113" s="166" t="str">
        <f t="shared" si="270"/>
        <v/>
      </c>
      <c r="KP113" s="166" t="str">
        <f t="shared" si="271"/>
        <v/>
      </c>
      <c r="KQ113" s="166" t="str">
        <f t="shared" si="272"/>
        <v/>
      </c>
      <c r="KR113" s="166" t="str">
        <f t="shared" si="273"/>
        <v/>
      </c>
      <c r="KS113" s="166" t="str">
        <f t="shared" si="274"/>
        <v/>
      </c>
      <c r="KT113" s="166" t="str">
        <f t="shared" si="275"/>
        <v/>
      </c>
      <c r="KU113" s="166" t="str">
        <f t="shared" si="276"/>
        <v/>
      </c>
      <c r="KV113" s="166" t="str">
        <f t="shared" si="277"/>
        <v/>
      </c>
      <c r="KW113" s="166" t="str">
        <f t="shared" si="278"/>
        <v/>
      </c>
      <c r="KX113" s="166" t="str">
        <f t="shared" si="279"/>
        <v/>
      </c>
      <c r="KY113" s="166" t="str">
        <f t="shared" si="280"/>
        <v/>
      </c>
      <c r="KZ113" s="166" t="str">
        <f t="shared" si="281"/>
        <v/>
      </c>
      <c r="LA113" s="166" t="str">
        <f t="shared" si="282"/>
        <v/>
      </c>
      <c r="LB113" s="166" t="str">
        <f t="shared" si="283"/>
        <v/>
      </c>
      <c r="LC113" s="166" t="str">
        <f t="shared" si="284"/>
        <v/>
      </c>
      <c r="LD113" s="166" t="str">
        <f t="shared" si="285"/>
        <v/>
      </c>
      <c r="LE113" s="166" t="str">
        <f t="shared" si="286"/>
        <v/>
      </c>
      <c r="LF113" s="166" t="str">
        <f t="shared" si="287"/>
        <v/>
      </c>
      <c r="LG113" s="166" t="str">
        <f t="shared" si="288"/>
        <v/>
      </c>
      <c r="LH113" s="166" t="str">
        <f t="shared" si="289"/>
        <v/>
      </c>
      <c r="LI113" s="166" t="str">
        <f t="shared" si="290"/>
        <v/>
      </c>
      <c r="LJ113" s="166" t="str">
        <f t="shared" si="291"/>
        <v/>
      </c>
      <c r="LK113" s="166" t="str">
        <f t="shared" si="292"/>
        <v/>
      </c>
      <c r="LL113" s="166" t="str">
        <f t="shared" si="293"/>
        <v/>
      </c>
      <c r="LM113" s="168">
        <f t="shared" si="294"/>
        <v>99365000</v>
      </c>
      <c r="LN113" s="115"/>
      <c r="LO113" s="115"/>
      <c r="LP113" s="115"/>
      <c r="LQ113" s="115"/>
      <c r="LR113" s="115"/>
      <c r="LS113" s="115"/>
      <c r="LT113" s="115"/>
      <c r="LU113" s="115"/>
      <c r="LV113" s="115"/>
      <c r="LW113" s="115"/>
      <c r="LX113" s="115">
        <v>61</v>
      </c>
      <c r="LY113" s="115"/>
      <c r="LZ113" s="115"/>
      <c r="MA113" s="115"/>
      <c r="MB113" s="115"/>
      <c r="MC113" s="115"/>
      <c r="MD113" s="115"/>
      <c r="ME113" s="115"/>
      <c r="MF113" s="115"/>
      <c r="MG113" s="115"/>
      <c r="MH113" s="115"/>
      <c r="MI113" s="115"/>
      <c r="MJ113" s="115"/>
      <c r="MK113" s="115"/>
      <c r="ML113" s="115"/>
      <c r="MM113" s="115"/>
      <c r="MN113" s="115"/>
      <c r="MO113" s="115"/>
      <c r="MP113" s="115"/>
      <c r="MQ113" s="115"/>
      <c r="MR113" s="115"/>
      <c r="MS113" s="115"/>
      <c r="MT113" s="115"/>
      <c r="MU113" s="115"/>
      <c r="MV113" s="115"/>
      <c r="MW113" s="115"/>
      <c r="MX113" s="115"/>
      <c r="MY113" s="115"/>
      <c r="MZ113" s="115"/>
      <c r="NA113" s="142"/>
      <c r="NB113" s="115">
        <f t="shared" si="295"/>
        <v>0</v>
      </c>
      <c r="NC113" s="115">
        <f t="shared" si="296"/>
        <v>0</v>
      </c>
      <c r="ND113" s="115">
        <f t="shared" si="297"/>
        <v>0</v>
      </c>
      <c r="NE113" s="115">
        <f t="shared" si="298"/>
        <v>0</v>
      </c>
      <c r="NF113" s="115">
        <f t="shared" si="299"/>
        <v>0</v>
      </c>
      <c r="NG113" s="115">
        <f t="shared" si="300"/>
        <v>0</v>
      </c>
      <c r="NH113" s="115">
        <f t="shared" si="301"/>
        <v>0</v>
      </c>
      <c r="NI113" s="115">
        <f t="shared" si="302"/>
        <v>0</v>
      </c>
      <c r="NJ113" s="115">
        <f t="shared" si="303"/>
        <v>0</v>
      </c>
      <c r="NK113" s="115">
        <f t="shared" si="304"/>
        <v>0</v>
      </c>
      <c r="NL113" s="115">
        <f t="shared" si="305"/>
        <v>55</v>
      </c>
      <c r="NM113" s="115">
        <f t="shared" si="306"/>
        <v>0</v>
      </c>
      <c r="NN113" s="115">
        <f t="shared" si="307"/>
        <v>0</v>
      </c>
      <c r="NO113" s="115">
        <f t="shared" si="308"/>
        <v>0</v>
      </c>
      <c r="NP113" s="115">
        <f t="shared" si="309"/>
        <v>0</v>
      </c>
      <c r="NQ113" s="115">
        <f t="shared" si="310"/>
        <v>0</v>
      </c>
      <c r="NR113" s="115">
        <f t="shared" si="311"/>
        <v>0</v>
      </c>
      <c r="NS113" s="115">
        <f t="shared" si="312"/>
        <v>0</v>
      </c>
      <c r="NT113" s="115">
        <f t="shared" si="313"/>
        <v>0</v>
      </c>
      <c r="NU113" s="115">
        <f t="shared" si="314"/>
        <v>0</v>
      </c>
      <c r="NV113" s="115">
        <f t="shared" si="315"/>
        <v>0</v>
      </c>
      <c r="NW113" s="115">
        <f t="shared" si="316"/>
        <v>0</v>
      </c>
      <c r="NX113" s="115">
        <f t="shared" si="317"/>
        <v>0</v>
      </c>
      <c r="NY113" s="115">
        <f t="shared" si="318"/>
        <v>0</v>
      </c>
      <c r="NZ113" s="115">
        <f t="shared" si="319"/>
        <v>0</v>
      </c>
      <c r="OA113" s="115">
        <f t="shared" si="320"/>
        <v>0</v>
      </c>
      <c r="OB113" s="115">
        <f t="shared" si="321"/>
        <v>0</v>
      </c>
      <c r="OC113" s="115">
        <f t="shared" si="322"/>
        <v>0</v>
      </c>
      <c r="OD113" s="115">
        <f t="shared" si="323"/>
        <v>0</v>
      </c>
      <c r="OE113" s="115">
        <f t="shared" si="324"/>
        <v>0</v>
      </c>
      <c r="OF113" s="115">
        <f t="shared" si="325"/>
        <v>0</v>
      </c>
      <c r="OG113" s="115">
        <f t="shared" si="326"/>
        <v>0</v>
      </c>
      <c r="OH113" s="115">
        <f t="shared" si="327"/>
        <v>0</v>
      </c>
      <c r="OI113" s="115">
        <f t="shared" si="328"/>
        <v>0</v>
      </c>
      <c r="OJ113" s="115">
        <f t="shared" si="329"/>
        <v>0</v>
      </c>
      <c r="OK113" s="115">
        <f t="shared" si="330"/>
        <v>0</v>
      </c>
      <c r="OL113" s="115">
        <f t="shared" si="331"/>
        <v>0</v>
      </c>
      <c r="OM113" s="115">
        <f t="shared" si="332"/>
        <v>0</v>
      </c>
      <c r="ON113" s="115">
        <f t="shared" si="333"/>
        <v>0</v>
      </c>
      <c r="OO113" s="142"/>
      <c r="OP113" s="170" t="str">
        <f t="shared" si="334"/>
        <v/>
      </c>
      <c r="OQ113" s="170" t="str">
        <f t="shared" si="335"/>
        <v/>
      </c>
      <c r="OR113" s="170" t="str">
        <f t="shared" si="336"/>
        <v/>
      </c>
      <c r="OS113" s="170" t="str">
        <f t="shared" si="337"/>
        <v/>
      </c>
      <c r="OT113" s="170" t="str">
        <f t="shared" si="338"/>
        <v/>
      </c>
      <c r="OU113" s="170" t="str">
        <f t="shared" si="339"/>
        <v/>
      </c>
      <c r="OV113" s="170" t="str">
        <f t="shared" si="340"/>
        <v/>
      </c>
      <c r="OW113" s="170" t="str">
        <f t="shared" si="341"/>
        <v/>
      </c>
      <c r="OX113" s="170" t="str">
        <f t="shared" si="342"/>
        <v/>
      </c>
      <c r="OY113" s="170" t="str">
        <f t="shared" si="343"/>
        <v/>
      </c>
      <c r="OZ113" s="170">
        <f t="shared" si="344"/>
        <v>45</v>
      </c>
      <c r="PA113" s="170" t="str">
        <f t="shared" si="345"/>
        <v/>
      </c>
      <c r="PB113" s="170" t="str">
        <f t="shared" si="346"/>
        <v/>
      </c>
      <c r="PC113" s="170" t="str">
        <f t="shared" si="347"/>
        <v/>
      </c>
      <c r="PD113" s="170" t="str">
        <f t="shared" si="348"/>
        <v/>
      </c>
      <c r="PE113" s="170" t="str">
        <f t="shared" si="349"/>
        <v/>
      </c>
      <c r="PF113" s="170" t="str">
        <f t="shared" si="350"/>
        <v/>
      </c>
      <c r="PG113" s="170" t="str">
        <f t="shared" si="351"/>
        <v/>
      </c>
      <c r="PH113" s="170" t="str">
        <f t="shared" si="352"/>
        <v/>
      </c>
      <c r="PI113" s="170" t="str">
        <f t="shared" si="353"/>
        <v/>
      </c>
      <c r="PJ113" s="170" t="str">
        <f t="shared" si="354"/>
        <v/>
      </c>
      <c r="PK113" s="170" t="str">
        <f t="shared" si="355"/>
        <v/>
      </c>
      <c r="PL113" s="170" t="str">
        <f t="shared" si="356"/>
        <v/>
      </c>
      <c r="PM113" s="170" t="str">
        <f t="shared" si="357"/>
        <v/>
      </c>
      <c r="PN113" s="170" t="str">
        <f t="shared" si="358"/>
        <v/>
      </c>
      <c r="PO113" s="170" t="str">
        <f t="shared" si="359"/>
        <v/>
      </c>
      <c r="PP113" s="170" t="str">
        <f t="shared" si="360"/>
        <v/>
      </c>
      <c r="PQ113" s="170" t="str">
        <f t="shared" si="361"/>
        <v/>
      </c>
      <c r="PR113" s="170" t="str">
        <f t="shared" si="362"/>
        <v/>
      </c>
      <c r="PS113" s="170" t="str">
        <f t="shared" si="363"/>
        <v/>
      </c>
      <c r="PT113" s="170" t="str">
        <f t="shared" si="364"/>
        <v/>
      </c>
      <c r="PU113" s="170" t="str">
        <f t="shared" si="365"/>
        <v/>
      </c>
      <c r="PV113" s="170" t="str">
        <f t="shared" si="366"/>
        <v/>
      </c>
      <c r="PW113" s="170" t="str">
        <f t="shared" si="367"/>
        <v/>
      </c>
      <c r="PX113" s="170" t="str">
        <f t="shared" si="368"/>
        <v/>
      </c>
      <c r="PY113" s="170" t="str">
        <f t="shared" si="369"/>
        <v/>
      </c>
      <c r="PZ113" s="170" t="str">
        <f t="shared" si="370"/>
        <v/>
      </c>
      <c r="QA113" s="170" t="str">
        <f t="shared" si="371"/>
        <v/>
      </c>
      <c r="QB113" s="170" t="str">
        <f t="shared" si="372"/>
        <v/>
      </c>
      <c r="QC113" s="172"/>
      <c r="QD113" s="171" t="str">
        <f t="shared" si="373"/>
        <v/>
      </c>
      <c r="QE113" s="172" t="str">
        <f t="shared" si="374"/>
        <v/>
      </c>
      <c r="QF113" s="172" t="str">
        <f t="shared" si="375"/>
        <v/>
      </c>
      <c r="QG113" s="172" t="str">
        <f t="shared" si="376"/>
        <v/>
      </c>
      <c r="QH113" s="172" t="str">
        <f t="shared" si="377"/>
        <v/>
      </c>
      <c r="QI113" s="172" t="str">
        <f t="shared" si="378"/>
        <v/>
      </c>
      <c r="QJ113" s="172" t="str">
        <f t="shared" si="379"/>
        <v/>
      </c>
      <c r="QK113" s="172" t="str">
        <f t="shared" si="380"/>
        <v/>
      </c>
      <c r="QL113" s="172" t="str">
        <f t="shared" si="381"/>
        <v/>
      </c>
      <c r="QM113" s="172" t="str">
        <f t="shared" si="382"/>
        <v/>
      </c>
      <c r="QN113" s="172">
        <f t="shared" si="383"/>
        <v>100</v>
      </c>
      <c r="QO113" s="172" t="str">
        <f t="shared" si="384"/>
        <v/>
      </c>
      <c r="QP113" s="172" t="str">
        <f t="shared" si="385"/>
        <v/>
      </c>
      <c r="QQ113" s="172" t="str">
        <f t="shared" si="386"/>
        <v/>
      </c>
      <c r="QR113" s="172" t="str">
        <f t="shared" si="387"/>
        <v/>
      </c>
      <c r="QS113" s="172" t="str">
        <f t="shared" si="388"/>
        <v/>
      </c>
      <c r="QT113" s="172" t="str">
        <f t="shared" si="389"/>
        <v/>
      </c>
      <c r="QU113" s="172" t="str">
        <f t="shared" si="390"/>
        <v/>
      </c>
      <c r="QV113" s="172" t="str">
        <f t="shared" si="391"/>
        <v/>
      </c>
      <c r="QW113" s="172" t="str">
        <f t="shared" si="392"/>
        <v/>
      </c>
      <c r="QX113" s="172" t="str">
        <f t="shared" si="393"/>
        <v/>
      </c>
      <c r="QY113" s="172" t="str">
        <f t="shared" si="394"/>
        <v/>
      </c>
      <c r="QZ113" s="172" t="str">
        <f t="shared" si="395"/>
        <v/>
      </c>
      <c r="RA113" s="172" t="str">
        <f t="shared" si="396"/>
        <v/>
      </c>
      <c r="RB113" s="172" t="str">
        <f t="shared" si="397"/>
        <v/>
      </c>
      <c r="RC113" s="172" t="str">
        <f t="shared" si="398"/>
        <v/>
      </c>
      <c r="RD113" s="172" t="str">
        <f t="shared" si="399"/>
        <v/>
      </c>
      <c r="RE113" s="172" t="str">
        <f t="shared" si="400"/>
        <v/>
      </c>
      <c r="RF113" s="172" t="str">
        <f t="shared" si="401"/>
        <v/>
      </c>
      <c r="RG113" s="172" t="str">
        <f t="shared" si="402"/>
        <v/>
      </c>
      <c r="RH113" s="172" t="str">
        <f t="shared" si="403"/>
        <v/>
      </c>
      <c r="RI113" s="172" t="str">
        <f t="shared" si="404"/>
        <v/>
      </c>
      <c r="RJ113" s="172" t="str">
        <f t="shared" si="405"/>
        <v/>
      </c>
      <c r="RK113" s="172" t="str">
        <f t="shared" si="406"/>
        <v/>
      </c>
      <c r="RL113" s="172" t="str">
        <f t="shared" si="407"/>
        <v/>
      </c>
      <c r="RM113" s="172" t="str">
        <f t="shared" si="408"/>
        <v/>
      </c>
      <c r="RN113" s="172" t="str">
        <f t="shared" si="409"/>
        <v/>
      </c>
      <c r="RO113" s="172" t="str">
        <f t="shared" si="410"/>
        <v/>
      </c>
      <c r="RP113" s="172" t="str">
        <f t="shared" si="411"/>
        <v/>
      </c>
      <c r="RQ113" s="173">
        <f t="shared" si="412"/>
        <v>100</v>
      </c>
      <c r="RR113" s="21" t="str">
        <f t="shared" si="413"/>
        <v/>
      </c>
      <c r="RS113" s="21" t="str">
        <f t="shared" si="414"/>
        <v>Cesar Tabares L y  Compañía Ltda -  CTL COMPANY</v>
      </c>
      <c r="RT113" s="21" t="str">
        <f t="shared" si="415"/>
        <v/>
      </c>
      <c r="RU113" s="21" t="str">
        <f t="shared" si="416"/>
        <v/>
      </c>
      <c r="RV113" s="21" t="str">
        <f t="shared" si="417"/>
        <v/>
      </c>
      <c r="RW113" s="21" t="str">
        <f t="shared" si="418"/>
        <v/>
      </c>
      <c r="RX113" s="174" t="str">
        <f t="shared" si="419"/>
        <v>Cesar Tabares L y  Compañía Ltda -  CTL COMPANY</v>
      </c>
      <c r="RY113" s="175" t="str">
        <f t="shared" si="420"/>
        <v/>
      </c>
      <c r="RZ113" s="175">
        <f t="shared" si="421"/>
        <v>99365000</v>
      </c>
      <c r="SA113" s="175" t="str">
        <f t="shared" si="422"/>
        <v/>
      </c>
      <c r="SB113" s="175" t="str">
        <f t="shared" si="423"/>
        <v/>
      </c>
      <c r="SC113" s="175" t="str">
        <f t="shared" si="424"/>
        <v/>
      </c>
      <c r="SD113" s="175" t="str">
        <f t="shared" si="425"/>
        <v/>
      </c>
      <c r="SE113" s="175">
        <f t="shared" si="426"/>
        <v>99365000</v>
      </c>
      <c r="SF113" s="176"/>
    </row>
    <row r="114" spans="1:500" ht="25.5" hidden="1">
      <c r="A114" s="86">
        <v>104</v>
      </c>
      <c r="B114" s="91" t="s">
        <v>295</v>
      </c>
      <c r="C114" s="92" t="s">
        <v>311</v>
      </c>
      <c r="D114" s="91" t="s">
        <v>312</v>
      </c>
      <c r="E114" s="91" t="s">
        <v>313</v>
      </c>
      <c r="F114" s="93">
        <v>1</v>
      </c>
      <c r="G114" s="107">
        <v>8962604</v>
      </c>
      <c r="H114" s="109" t="s">
        <v>369</v>
      </c>
      <c r="I114" s="109" t="s">
        <v>369</v>
      </c>
      <c r="J114" s="109" t="s">
        <v>369</v>
      </c>
      <c r="K114" s="109" t="s">
        <v>369</v>
      </c>
      <c r="L114" s="109" t="s">
        <v>369</v>
      </c>
      <c r="M114" s="109" t="s">
        <v>369</v>
      </c>
      <c r="N114" s="109" t="s">
        <v>369</v>
      </c>
      <c r="O114" s="109" t="s">
        <v>369</v>
      </c>
      <c r="P114" s="109" t="s">
        <v>369</v>
      </c>
      <c r="Q114" s="109" t="s">
        <v>369</v>
      </c>
      <c r="R114" s="111">
        <v>8806000</v>
      </c>
      <c r="S114" s="109" t="s">
        <v>369</v>
      </c>
      <c r="T114" s="109" t="s">
        <v>369</v>
      </c>
      <c r="U114" s="109" t="s">
        <v>369</v>
      </c>
      <c r="V114" s="109" t="s">
        <v>369</v>
      </c>
      <c r="W114" s="109" t="s">
        <v>369</v>
      </c>
      <c r="X114" s="109" t="s">
        <v>369</v>
      </c>
      <c r="Y114" s="109" t="s">
        <v>369</v>
      </c>
      <c r="Z114" s="109" t="s">
        <v>369</v>
      </c>
      <c r="AA114" s="109" t="s">
        <v>369</v>
      </c>
      <c r="AB114" s="109" t="s">
        <v>369</v>
      </c>
      <c r="AC114" s="109" t="s">
        <v>369</v>
      </c>
      <c r="AD114" s="109" t="s">
        <v>369</v>
      </c>
      <c r="AE114" s="109" t="s">
        <v>369</v>
      </c>
      <c r="AF114" s="109" t="s">
        <v>369</v>
      </c>
      <c r="AG114" s="109" t="s">
        <v>369</v>
      </c>
      <c r="AH114" s="109" t="s">
        <v>369</v>
      </c>
      <c r="AI114" s="109" t="s">
        <v>369</v>
      </c>
      <c r="AJ114" s="109" t="s">
        <v>369</v>
      </c>
      <c r="AK114" s="109" t="s">
        <v>369</v>
      </c>
      <c r="AL114" s="109" t="s">
        <v>369</v>
      </c>
      <c r="AM114" s="109" t="s">
        <v>369</v>
      </c>
      <c r="AN114" s="109" t="s">
        <v>369</v>
      </c>
      <c r="AO114" s="109" t="s">
        <v>369</v>
      </c>
      <c r="AP114" s="109" t="s">
        <v>369</v>
      </c>
      <c r="AQ114" s="109" t="s">
        <v>369</v>
      </c>
      <c r="AR114" s="109" t="s">
        <v>369</v>
      </c>
      <c r="AS114" s="109" t="s">
        <v>369</v>
      </c>
      <c r="AT114" s="109" t="s">
        <v>369</v>
      </c>
      <c r="AU114" s="144"/>
      <c r="AV114" s="130" t="s">
        <v>111</v>
      </c>
      <c r="AW114" s="130" t="s">
        <v>111</v>
      </c>
      <c r="AX114" s="130" t="s">
        <v>111</v>
      </c>
      <c r="AY114" s="130" t="s">
        <v>111</v>
      </c>
      <c r="AZ114" s="130" t="s">
        <v>111</v>
      </c>
      <c r="BA114" s="130" t="s">
        <v>111</v>
      </c>
      <c r="BB114" s="130" t="s">
        <v>111</v>
      </c>
      <c r="BC114" s="130" t="s">
        <v>115</v>
      </c>
      <c r="BD114" s="130" t="s">
        <v>111</v>
      </c>
      <c r="BE114" s="130" t="s">
        <v>111</v>
      </c>
      <c r="BF114" s="130" t="s">
        <v>111</v>
      </c>
      <c r="BG114" s="130" t="s">
        <v>111</v>
      </c>
      <c r="BH114" s="130" t="s">
        <v>115</v>
      </c>
      <c r="BI114" s="130" t="s">
        <v>111</v>
      </c>
      <c r="BJ114" s="130" t="s">
        <v>111</v>
      </c>
      <c r="BK114" s="130" t="s">
        <v>111</v>
      </c>
      <c r="BL114" s="130" t="s">
        <v>115</v>
      </c>
      <c r="BM114" s="130" t="s">
        <v>115</v>
      </c>
      <c r="BN114" s="130" t="s">
        <v>111</v>
      </c>
      <c r="BO114" s="130" t="s">
        <v>115</v>
      </c>
      <c r="BP114" s="130" t="s">
        <v>111</v>
      </c>
      <c r="BQ114" s="130" t="s">
        <v>111</v>
      </c>
      <c r="BR114" s="130" t="s">
        <v>111</v>
      </c>
      <c r="BS114" s="130" t="s">
        <v>111</v>
      </c>
      <c r="BT114" s="130" t="s">
        <v>111</v>
      </c>
      <c r="BU114" s="130" t="s">
        <v>111</v>
      </c>
      <c r="BV114" s="130" t="s">
        <v>111</v>
      </c>
      <c r="BW114" s="130" t="s">
        <v>111</v>
      </c>
      <c r="BX114" s="130" t="s">
        <v>111</v>
      </c>
      <c r="BY114" s="130" t="s">
        <v>115</v>
      </c>
      <c r="BZ114" s="130" t="s">
        <v>111</v>
      </c>
      <c r="CA114" s="130" t="s">
        <v>111</v>
      </c>
      <c r="CB114" s="130" t="s">
        <v>111</v>
      </c>
      <c r="CC114" s="130" t="s">
        <v>111</v>
      </c>
      <c r="CD114" s="130" t="s">
        <v>111</v>
      </c>
      <c r="CE114" s="130" t="s">
        <v>111</v>
      </c>
      <c r="CF114" s="130" t="s">
        <v>111</v>
      </c>
      <c r="CG114" s="130" t="s">
        <v>111</v>
      </c>
      <c r="CH114" s="130" t="s">
        <v>111</v>
      </c>
      <c r="CI114" s="131" t="s">
        <v>111</v>
      </c>
      <c r="CJ114" s="131" t="s">
        <v>111</v>
      </c>
      <c r="CK114" s="131" t="s">
        <v>111</v>
      </c>
      <c r="CL114" s="131" t="s">
        <v>111</v>
      </c>
      <c r="CM114" s="131" t="s">
        <v>111</v>
      </c>
      <c r="CN114" s="131" t="s">
        <v>111</v>
      </c>
      <c r="CO114" s="131" t="s">
        <v>111</v>
      </c>
      <c r="CP114" s="131" t="s">
        <v>111</v>
      </c>
      <c r="CQ114" s="131" t="s">
        <v>111</v>
      </c>
      <c r="CR114" s="131" t="s">
        <v>111</v>
      </c>
      <c r="CS114" s="131" t="s">
        <v>111</v>
      </c>
      <c r="CT114" s="131" t="s">
        <v>111</v>
      </c>
      <c r="CU114" s="131" t="s">
        <v>115</v>
      </c>
      <c r="CV114" s="131" t="s">
        <v>111</v>
      </c>
      <c r="CW114" s="131" t="s">
        <v>111</v>
      </c>
      <c r="CX114" s="131" t="s">
        <v>111</v>
      </c>
      <c r="CY114" s="131" t="s">
        <v>111</v>
      </c>
      <c r="CZ114" s="131" t="s">
        <v>111</v>
      </c>
      <c r="DA114" s="131" t="s">
        <v>111</v>
      </c>
      <c r="DB114" s="131" t="s">
        <v>111</v>
      </c>
      <c r="DC114" s="131" t="s">
        <v>111</v>
      </c>
      <c r="DD114" s="131" t="s">
        <v>111</v>
      </c>
      <c r="DE114" s="131" t="s">
        <v>111</v>
      </c>
      <c r="DF114" s="131" t="s">
        <v>111</v>
      </c>
      <c r="DG114" s="131" t="s">
        <v>115</v>
      </c>
      <c r="DH114" s="131" t="s">
        <v>111</v>
      </c>
      <c r="DI114" s="131" t="s">
        <v>111</v>
      </c>
      <c r="DJ114" s="131" t="s">
        <v>115</v>
      </c>
      <c r="DK114" s="131" t="s">
        <v>111</v>
      </c>
      <c r="DL114" s="131" t="s">
        <v>111</v>
      </c>
      <c r="DM114" s="131" t="s">
        <v>111</v>
      </c>
      <c r="DN114" s="131" t="s">
        <v>111</v>
      </c>
      <c r="DO114" s="131" t="s">
        <v>111</v>
      </c>
      <c r="DP114" s="131" t="s">
        <v>111</v>
      </c>
      <c r="DQ114" s="131" t="s">
        <v>111</v>
      </c>
      <c r="DR114" s="131" t="s">
        <v>111</v>
      </c>
      <c r="DS114" s="131" t="s">
        <v>111</v>
      </c>
      <c r="DT114" s="131" t="s">
        <v>111</v>
      </c>
      <c r="DU114" s="131" t="s">
        <v>111</v>
      </c>
      <c r="DV114" s="132" t="s">
        <v>111</v>
      </c>
      <c r="DW114" s="132" t="s">
        <v>111</v>
      </c>
      <c r="DX114" s="132" t="s">
        <v>111</v>
      </c>
      <c r="DY114" s="132" t="s">
        <v>111</v>
      </c>
      <c r="DZ114" s="132" t="s">
        <v>111</v>
      </c>
      <c r="EA114" s="132" t="s">
        <v>111</v>
      </c>
      <c r="EB114" s="132" t="s">
        <v>111</v>
      </c>
      <c r="EC114" s="132" t="s">
        <v>111</v>
      </c>
      <c r="ED114" s="132" t="s">
        <v>111</v>
      </c>
      <c r="EE114" s="132" t="s">
        <v>111</v>
      </c>
      <c r="EF114" s="132" t="s">
        <v>111</v>
      </c>
      <c r="EG114" s="132" t="s">
        <v>111</v>
      </c>
      <c r="EH114" s="132" t="s">
        <v>111</v>
      </c>
      <c r="EI114" s="132" t="s">
        <v>111</v>
      </c>
      <c r="EJ114" s="132" t="s">
        <v>111</v>
      </c>
      <c r="EK114" s="132" t="s">
        <v>111</v>
      </c>
      <c r="EL114" s="132" t="s">
        <v>111</v>
      </c>
      <c r="EM114" s="132" t="s">
        <v>111</v>
      </c>
      <c r="EN114" s="132" t="s">
        <v>111</v>
      </c>
      <c r="EO114" s="132" t="s">
        <v>111</v>
      </c>
      <c r="EP114" s="132" t="s">
        <v>111</v>
      </c>
      <c r="EQ114" s="132" t="s">
        <v>111</v>
      </c>
      <c r="ER114" s="132" t="s">
        <v>111</v>
      </c>
      <c r="ES114" s="132" t="s">
        <v>111</v>
      </c>
      <c r="ET114" s="132" t="s">
        <v>115</v>
      </c>
      <c r="EU114" s="132" t="s">
        <v>111</v>
      </c>
      <c r="EV114" s="132" t="s">
        <v>111</v>
      </c>
      <c r="EW114" s="132" t="s">
        <v>111</v>
      </c>
      <c r="EX114" s="132" t="s">
        <v>111</v>
      </c>
      <c r="EY114" s="132" t="s">
        <v>115</v>
      </c>
      <c r="EZ114" s="132" t="s">
        <v>111</v>
      </c>
      <c r="FA114" s="132" t="s">
        <v>111</v>
      </c>
      <c r="FB114" s="132" t="s">
        <v>111</v>
      </c>
      <c r="FC114" s="132" t="s">
        <v>111</v>
      </c>
      <c r="FD114" s="132" t="s">
        <v>111</v>
      </c>
      <c r="FE114" s="132" t="s">
        <v>111</v>
      </c>
      <c r="FF114" s="132" t="s">
        <v>111</v>
      </c>
      <c r="FG114" s="132" t="s">
        <v>111</v>
      </c>
      <c r="FH114" s="132" t="s">
        <v>111</v>
      </c>
      <c r="FI114" s="136"/>
      <c r="FJ114" s="138" t="str">
        <f t="shared" si="216"/>
        <v>CUMPLE</v>
      </c>
      <c r="FK114" s="138" t="str">
        <f t="shared" si="217"/>
        <v>CUMPLE</v>
      </c>
      <c r="FL114" s="138" t="str">
        <f t="shared" si="218"/>
        <v>CUMPLE</v>
      </c>
      <c r="FM114" s="138" t="str">
        <f t="shared" si="219"/>
        <v>CUMPLE</v>
      </c>
      <c r="FN114" s="138" t="str">
        <f t="shared" si="220"/>
        <v>CUMPLE</v>
      </c>
      <c r="FO114" s="138" t="str">
        <f t="shared" si="221"/>
        <v>CUMPLE</v>
      </c>
      <c r="FP114" s="138" t="str">
        <f t="shared" si="222"/>
        <v>CUMPLE</v>
      </c>
      <c r="FQ114" s="138" t="str">
        <f t="shared" si="223"/>
        <v>NO CUMPLE</v>
      </c>
      <c r="FR114" s="138" t="str">
        <f t="shared" si="224"/>
        <v>CUMPLE</v>
      </c>
      <c r="FS114" s="138" t="str">
        <f t="shared" si="225"/>
        <v>CUMPLE</v>
      </c>
      <c r="FT114" s="138" t="str">
        <f t="shared" si="226"/>
        <v>CUMPLE</v>
      </c>
      <c r="FU114" s="138" t="str">
        <f t="shared" si="227"/>
        <v>CUMPLE</v>
      </c>
      <c r="FV114" s="138" t="str">
        <f t="shared" si="228"/>
        <v>NO CUMPLE</v>
      </c>
      <c r="FW114" s="138" t="str">
        <f t="shared" si="229"/>
        <v>CUMPLE</v>
      </c>
      <c r="FX114" s="138" t="str">
        <f t="shared" si="230"/>
        <v>CUMPLE</v>
      </c>
      <c r="FY114" s="138" t="str">
        <f t="shared" si="231"/>
        <v>CUMPLE</v>
      </c>
      <c r="FZ114" s="138" t="str">
        <f t="shared" si="232"/>
        <v>NO CUMPLE</v>
      </c>
      <c r="GA114" s="138" t="str">
        <f t="shared" si="233"/>
        <v>NO CUMPLE</v>
      </c>
      <c r="GB114" s="138" t="str">
        <f t="shared" si="234"/>
        <v>CUMPLE</v>
      </c>
      <c r="GC114" s="138" t="str">
        <f t="shared" si="235"/>
        <v>NO CUMPLE</v>
      </c>
      <c r="GD114" s="138" t="str">
        <f t="shared" si="236"/>
        <v>CUMPLE</v>
      </c>
      <c r="GE114" s="138" t="str">
        <f t="shared" si="237"/>
        <v>CUMPLE</v>
      </c>
      <c r="GF114" s="138" t="str">
        <f t="shared" si="238"/>
        <v>CUMPLE</v>
      </c>
      <c r="GG114" s="138" t="str">
        <f t="shared" si="239"/>
        <v>CUMPLE</v>
      </c>
      <c r="GH114" s="138" t="str">
        <f t="shared" si="240"/>
        <v>NO CUMPLE</v>
      </c>
      <c r="GI114" s="138" t="str">
        <f t="shared" si="241"/>
        <v>CUMPLE</v>
      </c>
      <c r="GJ114" s="138" t="str">
        <f t="shared" si="242"/>
        <v>CUMPLE</v>
      </c>
      <c r="GK114" s="138" t="str">
        <f t="shared" si="243"/>
        <v>NO CUMPLE</v>
      </c>
      <c r="GL114" s="138" t="str">
        <f t="shared" si="244"/>
        <v>CUMPLE</v>
      </c>
      <c r="GM114" s="138" t="str">
        <f t="shared" si="245"/>
        <v>NO CUMPLE</v>
      </c>
      <c r="GN114" s="138" t="str">
        <f t="shared" si="246"/>
        <v>CUMPLE</v>
      </c>
      <c r="GO114" s="138" t="str">
        <f t="shared" si="247"/>
        <v>CUMPLE</v>
      </c>
      <c r="GP114" s="138" t="str">
        <f t="shared" si="248"/>
        <v>CUMPLE</v>
      </c>
      <c r="GQ114" s="138" t="str">
        <f t="shared" si="249"/>
        <v>CUMPLE</v>
      </c>
      <c r="GR114" s="138" t="str">
        <f t="shared" si="250"/>
        <v>CUMPLE</v>
      </c>
      <c r="GS114" s="138" t="str">
        <f t="shared" si="251"/>
        <v>CUMPLE</v>
      </c>
      <c r="GT114" s="138" t="str">
        <f t="shared" si="252"/>
        <v>CUMPLE</v>
      </c>
      <c r="GU114" s="138" t="str">
        <f t="shared" si="253"/>
        <v>CUMPLE</v>
      </c>
      <c r="GV114" s="138" t="str">
        <f t="shared" si="254"/>
        <v>CUMPLE</v>
      </c>
      <c r="GW114" s="141"/>
      <c r="GX114" s="124" t="s">
        <v>369</v>
      </c>
      <c r="GY114" s="124" t="s">
        <v>369</v>
      </c>
      <c r="GZ114" s="124" t="s">
        <v>369</v>
      </c>
      <c r="HA114" s="124" t="s">
        <v>369</v>
      </c>
      <c r="HB114" s="124" t="s">
        <v>369</v>
      </c>
      <c r="HC114" s="124" t="s">
        <v>369</v>
      </c>
      <c r="HD114" s="124" t="s">
        <v>369</v>
      </c>
      <c r="HE114" s="124" t="s">
        <v>369</v>
      </c>
      <c r="HF114" s="124" t="s">
        <v>369</v>
      </c>
      <c r="HG114" s="124" t="s">
        <v>369</v>
      </c>
      <c r="HH114" s="124" t="s">
        <v>111</v>
      </c>
      <c r="HI114" s="124" t="s">
        <v>369</v>
      </c>
      <c r="HJ114" s="124" t="s">
        <v>369</v>
      </c>
      <c r="HK114" s="124" t="s">
        <v>369</v>
      </c>
      <c r="HL114" s="124" t="s">
        <v>369</v>
      </c>
      <c r="HM114" s="124" t="s">
        <v>369</v>
      </c>
      <c r="HN114" s="124" t="s">
        <v>369</v>
      </c>
      <c r="HO114" s="124" t="s">
        <v>369</v>
      </c>
      <c r="HP114" s="124" t="s">
        <v>369</v>
      </c>
      <c r="HQ114" s="124" t="s">
        <v>369</v>
      </c>
      <c r="HR114" s="124" t="s">
        <v>369</v>
      </c>
      <c r="HS114" s="124" t="s">
        <v>369</v>
      </c>
      <c r="HT114" s="124" t="s">
        <v>369</v>
      </c>
      <c r="HU114" s="124" t="s">
        <v>369</v>
      </c>
      <c r="HV114" s="124" t="s">
        <v>369</v>
      </c>
      <c r="HW114" s="124" t="s">
        <v>369</v>
      </c>
      <c r="HX114" s="124" t="s">
        <v>369</v>
      </c>
      <c r="HY114" s="124" t="s">
        <v>369</v>
      </c>
      <c r="HZ114" s="124" t="s">
        <v>369</v>
      </c>
      <c r="IA114" s="124" t="s">
        <v>369</v>
      </c>
      <c r="IB114" s="124" t="s">
        <v>369</v>
      </c>
      <c r="IC114" s="124" t="s">
        <v>369</v>
      </c>
      <c r="ID114" s="124" t="s">
        <v>369</v>
      </c>
      <c r="IE114" s="124" t="s">
        <v>369</v>
      </c>
      <c r="IF114" s="124" t="s">
        <v>369</v>
      </c>
      <c r="IG114" s="124" t="s">
        <v>369</v>
      </c>
      <c r="IH114" s="124" t="s">
        <v>369</v>
      </c>
      <c r="II114" s="124" t="s">
        <v>369</v>
      </c>
      <c r="IJ114" s="124" t="s">
        <v>369</v>
      </c>
      <c r="IK114" s="142"/>
      <c r="IL114" s="154" t="s">
        <v>369</v>
      </c>
      <c r="IM114" s="154" t="s">
        <v>369</v>
      </c>
      <c r="IN114" s="154" t="s">
        <v>369</v>
      </c>
      <c r="IO114" s="154" t="s">
        <v>369</v>
      </c>
      <c r="IP114" s="154" t="s">
        <v>369</v>
      </c>
      <c r="IQ114" s="154" t="s">
        <v>369</v>
      </c>
      <c r="IR114" s="154" t="s">
        <v>369</v>
      </c>
      <c r="IS114" s="154" t="s">
        <v>369</v>
      </c>
      <c r="IT114" s="154" t="s">
        <v>369</v>
      </c>
      <c r="IU114" s="154" t="s">
        <v>369</v>
      </c>
      <c r="IV114" s="160" t="s">
        <v>111</v>
      </c>
      <c r="IW114" s="154" t="s">
        <v>369</v>
      </c>
      <c r="IX114" s="154" t="s">
        <v>369</v>
      </c>
      <c r="IY114" s="154" t="s">
        <v>369</v>
      </c>
      <c r="IZ114" s="154" t="s">
        <v>369</v>
      </c>
      <c r="JA114" s="154" t="s">
        <v>369</v>
      </c>
      <c r="JB114" s="154" t="s">
        <v>369</v>
      </c>
      <c r="JC114" s="154" t="s">
        <v>369</v>
      </c>
      <c r="JD114" s="154" t="s">
        <v>369</v>
      </c>
      <c r="JE114" s="154" t="s">
        <v>369</v>
      </c>
      <c r="JF114" s="154" t="s">
        <v>369</v>
      </c>
      <c r="JG114" s="154" t="s">
        <v>369</v>
      </c>
      <c r="JH114" s="154" t="s">
        <v>369</v>
      </c>
      <c r="JI114" s="154" t="s">
        <v>369</v>
      </c>
      <c r="JJ114" s="154" t="s">
        <v>369</v>
      </c>
      <c r="JK114" s="154" t="s">
        <v>369</v>
      </c>
      <c r="JL114" s="154" t="s">
        <v>369</v>
      </c>
      <c r="JM114" s="154" t="s">
        <v>369</v>
      </c>
      <c r="JN114" s="154" t="s">
        <v>369</v>
      </c>
      <c r="JO114" s="154" t="s">
        <v>369</v>
      </c>
      <c r="JP114" s="154" t="s">
        <v>369</v>
      </c>
      <c r="JQ114" s="154" t="s">
        <v>369</v>
      </c>
      <c r="JR114" s="154" t="s">
        <v>369</v>
      </c>
      <c r="JS114" s="154" t="s">
        <v>369</v>
      </c>
      <c r="JT114" s="154" t="s">
        <v>369</v>
      </c>
      <c r="JU114" s="154" t="s">
        <v>369</v>
      </c>
      <c r="JV114" s="154" t="s">
        <v>369</v>
      </c>
      <c r="JW114" s="154" t="s">
        <v>369</v>
      </c>
      <c r="JX114" s="154" t="s">
        <v>369</v>
      </c>
      <c r="JY114" s="165"/>
      <c r="JZ114" s="166" t="str">
        <f t="shared" si="255"/>
        <v/>
      </c>
      <c r="KA114" s="166" t="str">
        <f t="shared" si="256"/>
        <v/>
      </c>
      <c r="KB114" s="166" t="str">
        <f t="shared" si="257"/>
        <v/>
      </c>
      <c r="KC114" s="166" t="str">
        <f t="shared" si="258"/>
        <v/>
      </c>
      <c r="KD114" s="166" t="str">
        <f t="shared" si="259"/>
        <v/>
      </c>
      <c r="KE114" s="166" t="str">
        <f t="shared" si="260"/>
        <v/>
      </c>
      <c r="KF114" s="166" t="str">
        <f t="shared" si="261"/>
        <v/>
      </c>
      <c r="KG114" s="166" t="str">
        <f t="shared" si="262"/>
        <v/>
      </c>
      <c r="KH114" s="166" t="str">
        <f t="shared" si="263"/>
        <v/>
      </c>
      <c r="KI114" s="166" t="str">
        <f t="shared" si="264"/>
        <v/>
      </c>
      <c r="KJ114" s="166">
        <f t="shared" si="265"/>
        <v>8806000</v>
      </c>
      <c r="KK114" s="166" t="str">
        <f t="shared" si="266"/>
        <v/>
      </c>
      <c r="KL114" s="166" t="str">
        <f t="shared" si="267"/>
        <v/>
      </c>
      <c r="KM114" s="166" t="str">
        <f t="shared" si="268"/>
        <v/>
      </c>
      <c r="KN114" s="166" t="str">
        <f t="shared" si="269"/>
        <v/>
      </c>
      <c r="KO114" s="166" t="str">
        <f t="shared" si="270"/>
        <v/>
      </c>
      <c r="KP114" s="166" t="str">
        <f t="shared" si="271"/>
        <v/>
      </c>
      <c r="KQ114" s="166" t="str">
        <f t="shared" si="272"/>
        <v/>
      </c>
      <c r="KR114" s="166" t="str">
        <f t="shared" si="273"/>
        <v/>
      </c>
      <c r="KS114" s="166" t="str">
        <f t="shared" si="274"/>
        <v/>
      </c>
      <c r="KT114" s="166" t="str">
        <f t="shared" si="275"/>
        <v/>
      </c>
      <c r="KU114" s="166" t="str">
        <f t="shared" si="276"/>
        <v/>
      </c>
      <c r="KV114" s="166" t="str">
        <f t="shared" si="277"/>
        <v/>
      </c>
      <c r="KW114" s="166" t="str">
        <f t="shared" si="278"/>
        <v/>
      </c>
      <c r="KX114" s="166" t="str">
        <f t="shared" si="279"/>
        <v/>
      </c>
      <c r="KY114" s="166" t="str">
        <f t="shared" si="280"/>
        <v/>
      </c>
      <c r="KZ114" s="166" t="str">
        <f t="shared" si="281"/>
        <v/>
      </c>
      <c r="LA114" s="166" t="str">
        <f t="shared" si="282"/>
        <v/>
      </c>
      <c r="LB114" s="166" t="str">
        <f t="shared" si="283"/>
        <v/>
      </c>
      <c r="LC114" s="166" t="str">
        <f t="shared" si="284"/>
        <v/>
      </c>
      <c r="LD114" s="166" t="str">
        <f t="shared" si="285"/>
        <v/>
      </c>
      <c r="LE114" s="166" t="str">
        <f t="shared" si="286"/>
        <v/>
      </c>
      <c r="LF114" s="166" t="str">
        <f t="shared" si="287"/>
        <v/>
      </c>
      <c r="LG114" s="166" t="str">
        <f t="shared" si="288"/>
        <v/>
      </c>
      <c r="LH114" s="166" t="str">
        <f t="shared" si="289"/>
        <v/>
      </c>
      <c r="LI114" s="166" t="str">
        <f t="shared" si="290"/>
        <v/>
      </c>
      <c r="LJ114" s="166" t="str">
        <f t="shared" si="291"/>
        <v/>
      </c>
      <c r="LK114" s="166" t="str">
        <f t="shared" si="292"/>
        <v/>
      </c>
      <c r="LL114" s="166" t="str">
        <f t="shared" si="293"/>
        <v/>
      </c>
      <c r="LM114" s="168">
        <f t="shared" si="294"/>
        <v>8806000</v>
      </c>
      <c r="LN114" s="115"/>
      <c r="LO114" s="115"/>
      <c r="LP114" s="115"/>
      <c r="LQ114" s="115"/>
      <c r="LR114" s="115"/>
      <c r="LS114" s="115"/>
      <c r="LT114" s="115"/>
      <c r="LU114" s="115"/>
      <c r="LV114" s="115"/>
      <c r="LW114" s="115"/>
      <c r="LX114" s="115">
        <v>48</v>
      </c>
      <c r="LY114" s="115"/>
      <c r="LZ114" s="115"/>
      <c r="MA114" s="115"/>
      <c r="MB114" s="115"/>
      <c r="MC114" s="115"/>
      <c r="MD114" s="115"/>
      <c r="ME114" s="115"/>
      <c r="MF114" s="115"/>
      <c r="MG114" s="115"/>
      <c r="MH114" s="115"/>
      <c r="MI114" s="115"/>
      <c r="MJ114" s="115"/>
      <c r="MK114" s="115"/>
      <c r="ML114" s="115"/>
      <c r="MM114" s="115"/>
      <c r="MN114" s="115"/>
      <c r="MO114" s="115"/>
      <c r="MP114" s="115"/>
      <c r="MQ114" s="115"/>
      <c r="MR114" s="115"/>
      <c r="MS114" s="115"/>
      <c r="MT114" s="115"/>
      <c r="MU114" s="115"/>
      <c r="MV114" s="115"/>
      <c r="MW114" s="115"/>
      <c r="MX114" s="115"/>
      <c r="MY114" s="115"/>
      <c r="MZ114" s="115"/>
      <c r="NA114" s="142"/>
      <c r="NB114" s="115">
        <f t="shared" si="295"/>
        <v>0</v>
      </c>
      <c r="NC114" s="115">
        <f t="shared" si="296"/>
        <v>0</v>
      </c>
      <c r="ND114" s="115">
        <f t="shared" si="297"/>
        <v>0</v>
      </c>
      <c r="NE114" s="115">
        <f t="shared" si="298"/>
        <v>0</v>
      </c>
      <c r="NF114" s="115">
        <f t="shared" si="299"/>
        <v>0</v>
      </c>
      <c r="NG114" s="115">
        <f t="shared" si="300"/>
        <v>0</v>
      </c>
      <c r="NH114" s="115">
        <f t="shared" si="301"/>
        <v>0</v>
      </c>
      <c r="NI114" s="115">
        <f t="shared" si="302"/>
        <v>0</v>
      </c>
      <c r="NJ114" s="115">
        <f t="shared" si="303"/>
        <v>0</v>
      </c>
      <c r="NK114" s="115">
        <f t="shared" si="304"/>
        <v>0</v>
      </c>
      <c r="NL114" s="115">
        <f t="shared" si="305"/>
        <v>30</v>
      </c>
      <c r="NM114" s="115">
        <f t="shared" si="306"/>
        <v>0</v>
      </c>
      <c r="NN114" s="115">
        <f t="shared" si="307"/>
        <v>0</v>
      </c>
      <c r="NO114" s="115">
        <f t="shared" si="308"/>
        <v>0</v>
      </c>
      <c r="NP114" s="115">
        <f t="shared" si="309"/>
        <v>0</v>
      </c>
      <c r="NQ114" s="115">
        <f t="shared" si="310"/>
        <v>0</v>
      </c>
      <c r="NR114" s="115">
        <f t="shared" si="311"/>
        <v>0</v>
      </c>
      <c r="NS114" s="115">
        <f t="shared" si="312"/>
        <v>0</v>
      </c>
      <c r="NT114" s="115">
        <f t="shared" si="313"/>
        <v>0</v>
      </c>
      <c r="NU114" s="115">
        <f t="shared" si="314"/>
        <v>0</v>
      </c>
      <c r="NV114" s="115">
        <f t="shared" si="315"/>
        <v>0</v>
      </c>
      <c r="NW114" s="115">
        <f t="shared" si="316"/>
        <v>0</v>
      </c>
      <c r="NX114" s="115">
        <f t="shared" si="317"/>
        <v>0</v>
      </c>
      <c r="NY114" s="115">
        <f t="shared" si="318"/>
        <v>0</v>
      </c>
      <c r="NZ114" s="115">
        <f t="shared" si="319"/>
        <v>0</v>
      </c>
      <c r="OA114" s="115">
        <f t="shared" si="320"/>
        <v>0</v>
      </c>
      <c r="OB114" s="115">
        <f t="shared" si="321"/>
        <v>0</v>
      </c>
      <c r="OC114" s="115">
        <f t="shared" si="322"/>
        <v>0</v>
      </c>
      <c r="OD114" s="115">
        <f t="shared" si="323"/>
        <v>0</v>
      </c>
      <c r="OE114" s="115">
        <f t="shared" si="324"/>
        <v>0</v>
      </c>
      <c r="OF114" s="115">
        <f t="shared" si="325"/>
        <v>0</v>
      </c>
      <c r="OG114" s="115">
        <f t="shared" si="326"/>
        <v>0</v>
      </c>
      <c r="OH114" s="115">
        <f t="shared" si="327"/>
        <v>0</v>
      </c>
      <c r="OI114" s="115">
        <f t="shared" si="328"/>
        <v>0</v>
      </c>
      <c r="OJ114" s="115">
        <f t="shared" si="329"/>
        <v>0</v>
      </c>
      <c r="OK114" s="115">
        <f t="shared" si="330"/>
        <v>0</v>
      </c>
      <c r="OL114" s="115">
        <f t="shared" si="331"/>
        <v>0</v>
      </c>
      <c r="OM114" s="115">
        <f t="shared" si="332"/>
        <v>0</v>
      </c>
      <c r="ON114" s="115">
        <f t="shared" si="333"/>
        <v>0</v>
      </c>
      <c r="OO114" s="142"/>
      <c r="OP114" s="170" t="str">
        <f t="shared" si="334"/>
        <v/>
      </c>
      <c r="OQ114" s="170" t="str">
        <f t="shared" si="335"/>
        <v/>
      </c>
      <c r="OR114" s="170" t="str">
        <f t="shared" si="336"/>
        <v/>
      </c>
      <c r="OS114" s="170" t="str">
        <f t="shared" si="337"/>
        <v/>
      </c>
      <c r="OT114" s="170" t="str">
        <f t="shared" si="338"/>
        <v/>
      </c>
      <c r="OU114" s="170" t="str">
        <f t="shared" si="339"/>
        <v/>
      </c>
      <c r="OV114" s="170" t="str">
        <f t="shared" si="340"/>
        <v/>
      </c>
      <c r="OW114" s="170" t="str">
        <f t="shared" si="341"/>
        <v/>
      </c>
      <c r="OX114" s="170" t="str">
        <f t="shared" si="342"/>
        <v/>
      </c>
      <c r="OY114" s="170" t="str">
        <f t="shared" si="343"/>
        <v/>
      </c>
      <c r="OZ114" s="170">
        <f t="shared" si="344"/>
        <v>45</v>
      </c>
      <c r="PA114" s="170" t="str">
        <f t="shared" si="345"/>
        <v/>
      </c>
      <c r="PB114" s="170" t="str">
        <f t="shared" si="346"/>
        <v/>
      </c>
      <c r="PC114" s="170" t="str">
        <f t="shared" si="347"/>
        <v/>
      </c>
      <c r="PD114" s="170" t="str">
        <f t="shared" si="348"/>
        <v/>
      </c>
      <c r="PE114" s="170" t="str">
        <f t="shared" si="349"/>
        <v/>
      </c>
      <c r="PF114" s="170" t="str">
        <f t="shared" si="350"/>
        <v/>
      </c>
      <c r="PG114" s="170" t="str">
        <f t="shared" si="351"/>
        <v/>
      </c>
      <c r="PH114" s="170" t="str">
        <f t="shared" si="352"/>
        <v/>
      </c>
      <c r="PI114" s="170" t="str">
        <f t="shared" si="353"/>
        <v/>
      </c>
      <c r="PJ114" s="170" t="str">
        <f t="shared" si="354"/>
        <v/>
      </c>
      <c r="PK114" s="170" t="str">
        <f t="shared" si="355"/>
        <v/>
      </c>
      <c r="PL114" s="170" t="str">
        <f t="shared" si="356"/>
        <v/>
      </c>
      <c r="PM114" s="170" t="str">
        <f t="shared" si="357"/>
        <v/>
      </c>
      <c r="PN114" s="170" t="str">
        <f t="shared" si="358"/>
        <v/>
      </c>
      <c r="PO114" s="170" t="str">
        <f t="shared" si="359"/>
        <v/>
      </c>
      <c r="PP114" s="170" t="str">
        <f t="shared" si="360"/>
        <v/>
      </c>
      <c r="PQ114" s="170" t="str">
        <f t="shared" si="361"/>
        <v/>
      </c>
      <c r="PR114" s="170" t="str">
        <f t="shared" si="362"/>
        <v/>
      </c>
      <c r="PS114" s="170" t="str">
        <f t="shared" si="363"/>
        <v/>
      </c>
      <c r="PT114" s="170" t="str">
        <f t="shared" si="364"/>
        <v/>
      </c>
      <c r="PU114" s="170" t="str">
        <f t="shared" si="365"/>
        <v/>
      </c>
      <c r="PV114" s="170" t="str">
        <f t="shared" si="366"/>
        <v/>
      </c>
      <c r="PW114" s="170" t="str">
        <f t="shared" si="367"/>
        <v/>
      </c>
      <c r="PX114" s="170" t="str">
        <f t="shared" si="368"/>
        <v/>
      </c>
      <c r="PY114" s="170" t="str">
        <f t="shared" si="369"/>
        <v/>
      </c>
      <c r="PZ114" s="170" t="str">
        <f t="shared" si="370"/>
        <v/>
      </c>
      <c r="QA114" s="170" t="str">
        <f t="shared" si="371"/>
        <v/>
      </c>
      <c r="QB114" s="170" t="str">
        <f t="shared" si="372"/>
        <v/>
      </c>
      <c r="QC114" s="172"/>
      <c r="QD114" s="171" t="str">
        <f t="shared" si="373"/>
        <v/>
      </c>
      <c r="QE114" s="172" t="str">
        <f t="shared" si="374"/>
        <v/>
      </c>
      <c r="QF114" s="172" t="str">
        <f t="shared" si="375"/>
        <v/>
      </c>
      <c r="QG114" s="172" t="str">
        <f t="shared" si="376"/>
        <v/>
      </c>
      <c r="QH114" s="172" t="str">
        <f t="shared" si="377"/>
        <v/>
      </c>
      <c r="QI114" s="172" t="str">
        <f t="shared" si="378"/>
        <v/>
      </c>
      <c r="QJ114" s="172" t="str">
        <f t="shared" si="379"/>
        <v/>
      </c>
      <c r="QK114" s="172" t="str">
        <f t="shared" si="380"/>
        <v/>
      </c>
      <c r="QL114" s="172" t="str">
        <f t="shared" si="381"/>
        <v/>
      </c>
      <c r="QM114" s="172" t="str">
        <f t="shared" si="382"/>
        <v/>
      </c>
      <c r="QN114" s="172">
        <f t="shared" si="383"/>
        <v>75</v>
      </c>
      <c r="QO114" s="172" t="str">
        <f t="shared" si="384"/>
        <v/>
      </c>
      <c r="QP114" s="172" t="str">
        <f t="shared" si="385"/>
        <v/>
      </c>
      <c r="QQ114" s="172" t="str">
        <f t="shared" si="386"/>
        <v/>
      </c>
      <c r="QR114" s="172" t="str">
        <f t="shared" si="387"/>
        <v/>
      </c>
      <c r="QS114" s="172" t="str">
        <f t="shared" si="388"/>
        <v/>
      </c>
      <c r="QT114" s="172" t="str">
        <f t="shared" si="389"/>
        <v/>
      </c>
      <c r="QU114" s="172" t="str">
        <f t="shared" si="390"/>
        <v/>
      </c>
      <c r="QV114" s="172" t="str">
        <f t="shared" si="391"/>
        <v/>
      </c>
      <c r="QW114" s="172" t="str">
        <f t="shared" si="392"/>
        <v/>
      </c>
      <c r="QX114" s="172" t="str">
        <f t="shared" si="393"/>
        <v/>
      </c>
      <c r="QY114" s="172" t="str">
        <f t="shared" si="394"/>
        <v/>
      </c>
      <c r="QZ114" s="172" t="str">
        <f t="shared" si="395"/>
        <v/>
      </c>
      <c r="RA114" s="172" t="str">
        <f t="shared" si="396"/>
        <v/>
      </c>
      <c r="RB114" s="172" t="str">
        <f t="shared" si="397"/>
        <v/>
      </c>
      <c r="RC114" s="172" t="str">
        <f t="shared" si="398"/>
        <v/>
      </c>
      <c r="RD114" s="172" t="str">
        <f t="shared" si="399"/>
        <v/>
      </c>
      <c r="RE114" s="172" t="str">
        <f t="shared" si="400"/>
        <v/>
      </c>
      <c r="RF114" s="172" t="str">
        <f t="shared" si="401"/>
        <v/>
      </c>
      <c r="RG114" s="172" t="str">
        <f t="shared" si="402"/>
        <v/>
      </c>
      <c r="RH114" s="172" t="str">
        <f t="shared" si="403"/>
        <v/>
      </c>
      <c r="RI114" s="172" t="str">
        <f t="shared" si="404"/>
        <v/>
      </c>
      <c r="RJ114" s="172" t="str">
        <f t="shared" si="405"/>
        <v/>
      </c>
      <c r="RK114" s="172" t="str">
        <f t="shared" si="406"/>
        <v/>
      </c>
      <c r="RL114" s="172" t="str">
        <f t="shared" si="407"/>
        <v/>
      </c>
      <c r="RM114" s="172" t="str">
        <f t="shared" si="408"/>
        <v/>
      </c>
      <c r="RN114" s="172" t="str">
        <f t="shared" si="409"/>
        <v/>
      </c>
      <c r="RO114" s="172" t="str">
        <f t="shared" si="410"/>
        <v/>
      </c>
      <c r="RP114" s="172" t="str">
        <f t="shared" si="411"/>
        <v/>
      </c>
      <c r="RQ114" s="173">
        <f t="shared" si="412"/>
        <v>75</v>
      </c>
      <c r="RR114" s="21" t="str">
        <f t="shared" si="413"/>
        <v/>
      </c>
      <c r="RS114" s="21" t="str">
        <f t="shared" si="414"/>
        <v>Cesar Tabares L y  Compañía Ltda -  CTL COMPANY</v>
      </c>
      <c r="RT114" s="21" t="str">
        <f t="shared" si="415"/>
        <v/>
      </c>
      <c r="RU114" s="21" t="str">
        <f t="shared" si="416"/>
        <v/>
      </c>
      <c r="RV114" s="21" t="str">
        <f t="shared" si="417"/>
        <v/>
      </c>
      <c r="RW114" s="21" t="str">
        <f t="shared" si="418"/>
        <v/>
      </c>
      <c r="RX114" s="174" t="str">
        <f t="shared" si="419"/>
        <v>Cesar Tabares L y  Compañía Ltda -  CTL COMPANY</v>
      </c>
      <c r="RY114" s="175" t="str">
        <f t="shared" si="420"/>
        <v/>
      </c>
      <c r="RZ114" s="175">
        <f t="shared" si="421"/>
        <v>8806000</v>
      </c>
      <c r="SA114" s="175" t="str">
        <f t="shared" si="422"/>
        <v/>
      </c>
      <c r="SB114" s="175" t="str">
        <f t="shared" si="423"/>
        <v/>
      </c>
      <c r="SC114" s="175" t="str">
        <f t="shared" si="424"/>
        <v/>
      </c>
      <c r="SD114" s="175" t="str">
        <f t="shared" si="425"/>
        <v/>
      </c>
      <c r="SE114" s="175">
        <f t="shared" si="426"/>
        <v>8806000</v>
      </c>
      <c r="SF114" s="176"/>
    </row>
    <row r="115" spans="1:500" ht="25.5" hidden="1">
      <c r="A115" s="75">
        <v>105</v>
      </c>
      <c r="B115" s="91" t="s">
        <v>295</v>
      </c>
      <c r="C115" s="92"/>
      <c r="D115" s="91" t="s">
        <v>314</v>
      </c>
      <c r="E115" s="91" t="s">
        <v>315</v>
      </c>
      <c r="F115" s="93">
        <v>2</v>
      </c>
      <c r="G115" s="107">
        <v>6931115.333333334</v>
      </c>
      <c r="H115" s="109" t="s">
        <v>369</v>
      </c>
      <c r="I115" s="109" t="s">
        <v>369</v>
      </c>
      <c r="J115" s="109" t="s">
        <v>369</v>
      </c>
      <c r="K115" s="109" t="s">
        <v>369</v>
      </c>
      <c r="L115" s="109" t="s">
        <v>369</v>
      </c>
      <c r="M115" s="109" t="s">
        <v>369</v>
      </c>
      <c r="N115" s="109" t="s">
        <v>369</v>
      </c>
      <c r="O115" s="109" t="s">
        <v>369</v>
      </c>
      <c r="P115" s="110">
        <v>5395985.9800000004</v>
      </c>
      <c r="Q115" s="109" t="s">
        <v>369</v>
      </c>
      <c r="R115" s="111">
        <v>6426000</v>
      </c>
      <c r="S115" s="109" t="s">
        <v>369</v>
      </c>
      <c r="T115" s="109" t="s">
        <v>369</v>
      </c>
      <c r="U115" s="109" t="s">
        <v>369</v>
      </c>
      <c r="V115" s="109" t="s">
        <v>369</v>
      </c>
      <c r="W115" s="109" t="s">
        <v>369</v>
      </c>
      <c r="X115" s="109" t="s">
        <v>369</v>
      </c>
      <c r="Y115" s="109" t="s">
        <v>369</v>
      </c>
      <c r="Z115" s="109" t="s">
        <v>369</v>
      </c>
      <c r="AA115" s="109" t="s">
        <v>369</v>
      </c>
      <c r="AB115" s="109" t="s">
        <v>369</v>
      </c>
      <c r="AC115" s="109" t="s">
        <v>369</v>
      </c>
      <c r="AD115" s="109" t="s">
        <v>369</v>
      </c>
      <c r="AE115" s="109" t="s">
        <v>369</v>
      </c>
      <c r="AF115" s="109" t="s">
        <v>369</v>
      </c>
      <c r="AG115" s="109" t="s">
        <v>369</v>
      </c>
      <c r="AH115" s="109" t="s">
        <v>369</v>
      </c>
      <c r="AI115" s="109" t="s">
        <v>369</v>
      </c>
      <c r="AJ115" s="109" t="s">
        <v>369</v>
      </c>
      <c r="AK115" s="109" t="s">
        <v>369</v>
      </c>
      <c r="AL115" s="109" t="s">
        <v>369</v>
      </c>
      <c r="AM115" s="109" t="s">
        <v>369</v>
      </c>
      <c r="AN115" s="109" t="s">
        <v>369</v>
      </c>
      <c r="AO115" s="109" t="s">
        <v>369</v>
      </c>
      <c r="AP115" s="109" t="s">
        <v>369</v>
      </c>
      <c r="AQ115" s="109" t="s">
        <v>369</v>
      </c>
      <c r="AR115" s="109" t="s">
        <v>369</v>
      </c>
      <c r="AS115" s="109" t="s">
        <v>369</v>
      </c>
      <c r="AT115" s="109" t="s">
        <v>369</v>
      </c>
      <c r="AU115" s="144"/>
      <c r="AV115" s="130" t="s">
        <v>111</v>
      </c>
      <c r="AW115" s="130" t="s">
        <v>111</v>
      </c>
      <c r="AX115" s="130" t="s">
        <v>111</v>
      </c>
      <c r="AY115" s="130" t="s">
        <v>111</v>
      </c>
      <c r="AZ115" s="130" t="s">
        <v>111</v>
      </c>
      <c r="BA115" s="130" t="s">
        <v>111</v>
      </c>
      <c r="BB115" s="130" t="s">
        <v>111</v>
      </c>
      <c r="BC115" s="130" t="s">
        <v>115</v>
      </c>
      <c r="BD115" s="130" t="s">
        <v>111</v>
      </c>
      <c r="BE115" s="130" t="s">
        <v>111</v>
      </c>
      <c r="BF115" s="130" t="s">
        <v>111</v>
      </c>
      <c r="BG115" s="130" t="s">
        <v>111</v>
      </c>
      <c r="BH115" s="130" t="s">
        <v>115</v>
      </c>
      <c r="BI115" s="130" t="s">
        <v>111</v>
      </c>
      <c r="BJ115" s="130" t="s">
        <v>111</v>
      </c>
      <c r="BK115" s="130" t="s">
        <v>111</v>
      </c>
      <c r="BL115" s="130" t="s">
        <v>115</v>
      </c>
      <c r="BM115" s="130" t="s">
        <v>115</v>
      </c>
      <c r="BN115" s="130" t="s">
        <v>111</v>
      </c>
      <c r="BO115" s="130" t="s">
        <v>115</v>
      </c>
      <c r="BP115" s="130" t="s">
        <v>111</v>
      </c>
      <c r="BQ115" s="130" t="s">
        <v>111</v>
      </c>
      <c r="BR115" s="130" t="s">
        <v>111</v>
      </c>
      <c r="BS115" s="130" t="s">
        <v>111</v>
      </c>
      <c r="BT115" s="130" t="s">
        <v>111</v>
      </c>
      <c r="BU115" s="130" t="s">
        <v>111</v>
      </c>
      <c r="BV115" s="130" t="s">
        <v>111</v>
      </c>
      <c r="BW115" s="130" t="s">
        <v>111</v>
      </c>
      <c r="BX115" s="130" t="s">
        <v>111</v>
      </c>
      <c r="BY115" s="130" t="s">
        <v>115</v>
      </c>
      <c r="BZ115" s="130" t="s">
        <v>111</v>
      </c>
      <c r="CA115" s="130" t="s">
        <v>111</v>
      </c>
      <c r="CB115" s="130" t="s">
        <v>111</v>
      </c>
      <c r="CC115" s="130" t="s">
        <v>111</v>
      </c>
      <c r="CD115" s="130" t="s">
        <v>111</v>
      </c>
      <c r="CE115" s="130" t="s">
        <v>111</v>
      </c>
      <c r="CF115" s="130" t="s">
        <v>111</v>
      </c>
      <c r="CG115" s="130" t="s">
        <v>111</v>
      </c>
      <c r="CH115" s="130" t="s">
        <v>111</v>
      </c>
      <c r="CI115" s="131" t="s">
        <v>111</v>
      </c>
      <c r="CJ115" s="131" t="s">
        <v>111</v>
      </c>
      <c r="CK115" s="131" t="s">
        <v>111</v>
      </c>
      <c r="CL115" s="131" t="s">
        <v>111</v>
      </c>
      <c r="CM115" s="131" t="s">
        <v>111</v>
      </c>
      <c r="CN115" s="131" t="s">
        <v>111</v>
      </c>
      <c r="CO115" s="131" t="s">
        <v>111</v>
      </c>
      <c r="CP115" s="131" t="s">
        <v>111</v>
      </c>
      <c r="CQ115" s="131" t="s">
        <v>111</v>
      </c>
      <c r="CR115" s="131" t="s">
        <v>111</v>
      </c>
      <c r="CS115" s="131" t="s">
        <v>111</v>
      </c>
      <c r="CT115" s="131" t="s">
        <v>111</v>
      </c>
      <c r="CU115" s="131" t="s">
        <v>115</v>
      </c>
      <c r="CV115" s="131" t="s">
        <v>111</v>
      </c>
      <c r="CW115" s="131" t="s">
        <v>111</v>
      </c>
      <c r="CX115" s="131" t="s">
        <v>111</v>
      </c>
      <c r="CY115" s="131" t="s">
        <v>111</v>
      </c>
      <c r="CZ115" s="131" t="s">
        <v>111</v>
      </c>
      <c r="DA115" s="131" t="s">
        <v>111</v>
      </c>
      <c r="DB115" s="131" t="s">
        <v>111</v>
      </c>
      <c r="DC115" s="131" t="s">
        <v>111</v>
      </c>
      <c r="DD115" s="131" t="s">
        <v>111</v>
      </c>
      <c r="DE115" s="131" t="s">
        <v>111</v>
      </c>
      <c r="DF115" s="131" t="s">
        <v>111</v>
      </c>
      <c r="DG115" s="131" t="s">
        <v>115</v>
      </c>
      <c r="DH115" s="131" t="s">
        <v>111</v>
      </c>
      <c r="DI115" s="131" t="s">
        <v>111</v>
      </c>
      <c r="DJ115" s="131" t="s">
        <v>115</v>
      </c>
      <c r="DK115" s="131" t="s">
        <v>111</v>
      </c>
      <c r="DL115" s="131" t="s">
        <v>111</v>
      </c>
      <c r="DM115" s="131" t="s">
        <v>111</v>
      </c>
      <c r="DN115" s="131" t="s">
        <v>111</v>
      </c>
      <c r="DO115" s="131" t="s">
        <v>111</v>
      </c>
      <c r="DP115" s="131" t="s">
        <v>111</v>
      </c>
      <c r="DQ115" s="131" t="s">
        <v>111</v>
      </c>
      <c r="DR115" s="131" t="s">
        <v>111</v>
      </c>
      <c r="DS115" s="131" t="s">
        <v>111</v>
      </c>
      <c r="DT115" s="131" t="s">
        <v>111</v>
      </c>
      <c r="DU115" s="131" t="s">
        <v>111</v>
      </c>
      <c r="DV115" s="132" t="s">
        <v>111</v>
      </c>
      <c r="DW115" s="132" t="s">
        <v>111</v>
      </c>
      <c r="DX115" s="132" t="s">
        <v>111</v>
      </c>
      <c r="DY115" s="132" t="s">
        <v>111</v>
      </c>
      <c r="DZ115" s="132" t="s">
        <v>111</v>
      </c>
      <c r="EA115" s="132" t="s">
        <v>111</v>
      </c>
      <c r="EB115" s="132" t="s">
        <v>111</v>
      </c>
      <c r="EC115" s="132" t="s">
        <v>111</v>
      </c>
      <c r="ED115" s="132" t="s">
        <v>111</v>
      </c>
      <c r="EE115" s="132" t="s">
        <v>111</v>
      </c>
      <c r="EF115" s="132" t="s">
        <v>111</v>
      </c>
      <c r="EG115" s="132" t="s">
        <v>111</v>
      </c>
      <c r="EH115" s="132" t="s">
        <v>111</v>
      </c>
      <c r="EI115" s="132" t="s">
        <v>111</v>
      </c>
      <c r="EJ115" s="132" t="s">
        <v>111</v>
      </c>
      <c r="EK115" s="132" t="s">
        <v>111</v>
      </c>
      <c r="EL115" s="132" t="s">
        <v>111</v>
      </c>
      <c r="EM115" s="132" t="s">
        <v>111</v>
      </c>
      <c r="EN115" s="132" t="s">
        <v>111</v>
      </c>
      <c r="EO115" s="132" t="s">
        <v>111</v>
      </c>
      <c r="EP115" s="132" t="s">
        <v>111</v>
      </c>
      <c r="EQ115" s="132" t="s">
        <v>111</v>
      </c>
      <c r="ER115" s="132" t="s">
        <v>111</v>
      </c>
      <c r="ES115" s="132" t="s">
        <v>111</v>
      </c>
      <c r="ET115" s="132" t="s">
        <v>115</v>
      </c>
      <c r="EU115" s="132" t="s">
        <v>111</v>
      </c>
      <c r="EV115" s="132" t="s">
        <v>111</v>
      </c>
      <c r="EW115" s="132" t="s">
        <v>111</v>
      </c>
      <c r="EX115" s="132" t="s">
        <v>111</v>
      </c>
      <c r="EY115" s="132" t="s">
        <v>115</v>
      </c>
      <c r="EZ115" s="132" t="s">
        <v>111</v>
      </c>
      <c r="FA115" s="132" t="s">
        <v>111</v>
      </c>
      <c r="FB115" s="132" t="s">
        <v>111</v>
      </c>
      <c r="FC115" s="132" t="s">
        <v>111</v>
      </c>
      <c r="FD115" s="132" t="s">
        <v>111</v>
      </c>
      <c r="FE115" s="132" t="s">
        <v>111</v>
      </c>
      <c r="FF115" s="132" t="s">
        <v>111</v>
      </c>
      <c r="FG115" s="132" t="s">
        <v>111</v>
      </c>
      <c r="FH115" s="132" t="s">
        <v>111</v>
      </c>
      <c r="FI115" s="136"/>
      <c r="FJ115" s="138" t="str">
        <f t="shared" si="216"/>
        <v>CUMPLE</v>
      </c>
      <c r="FK115" s="138" t="str">
        <f t="shared" si="217"/>
        <v>CUMPLE</v>
      </c>
      <c r="FL115" s="138" t="str">
        <f t="shared" si="218"/>
        <v>CUMPLE</v>
      </c>
      <c r="FM115" s="138" t="str">
        <f t="shared" si="219"/>
        <v>CUMPLE</v>
      </c>
      <c r="FN115" s="138" t="str">
        <f t="shared" si="220"/>
        <v>CUMPLE</v>
      </c>
      <c r="FO115" s="138" t="str">
        <f t="shared" si="221"/>
        <v>CUMPLE</v>
      </c>
      <c r="FP115" s="138" t="str">
        <f t="shared" si="222"/>
        <v>CUMPLE</v>
      </c>
      <c r="FQ115" s="138" t="str">
        <f t="shared" si="223"/>
        <v>NO CUMPLE</v>
      </c>
      <c r="FR115" s="138" t="str">
        <f t="shared" si="224"/>
        <v>CUMPLE</v>
      </c>
      <c r="FS115" s="138" t="str">
        <f t="shared" si="225"/>
        <v>CUMPLE</v>
      </c>
      <c r="FT115" s="138" t="str">
        <f t="shared" si="226"/>
        <v>CUMPLE</v>
      </c>
      <c r="FU115" s="138" t="str">
        <f t="shared" si="227"/>
        <v>CUMPLE</v>
      </c>
      <c r="FV115" s="138" t="str">
        <f t="shared" si="228"/>
        <v>NO CUMPLE</v>
      </c>
      <c r="FW115" s="138" t="str">
        <f t="shared" si="229"/>
        <v>CUMPLE</v>
      </c>
      <c r="FX115" s="138" t="str">
        <f t="shared" si="230"/>
        <v>CUMPLE</v>
      </c>
      <c r="FY115" s="138" t="str">
        <f t="shared" si="231"/>
        <v>CUMPLE</v>
      </c>
      <c r="FZ115" s="138" t="str">
        <f t="shared" si="232"/>
        <v>NO CUMPLE</v>
      </c>
      <c r="GA115" s="138" t="str">
        <f t="shared" si="233"/>
        <v>NO CUMPLE</v>
      </c>
      <c r="GB115" s="138" t="str">
        <f t="shared" si="234"/>
        <v>CUMPLE</v>
      </c>
      <c r="GC115" s="138" t="str">
        <f t="shared" si="235"/>
        <v>NO CUMPLE</v>
      </c>
      <c r="GD115" s="138" t="str">
        <f t="shared" si="236"/>
        <v>CUMPLE</v>
      </c>
      <c r="GE115" s="138" t="str">
        <f t="shared" si="237"/>
        <v>CUMPLE</v>
      </c>
      <c r="GF115" s="138" t="str">
        <f t="shared" si="238"/>
        <v>CUMPLE</v>
      </c>
      <c r="GG115" s="138" t="str">
        <f t="shared" si="239"/>
        <v>CUMPLE</v>
      </c>
      <c r="GH115" s="138" t="str">
        <f t="shared" si="240"/>
        <v>NO CUMPLE</v>
      </c>
      <c r="GI115" s="138" t="str">
        <f t="shared" si="241"/>
        <v>CUMPLE</v>
      </c>
      <c r="GJ115" s="138" t="str">
        <f t="shared" si="242"/>
        <v>CUMPLE</v>
      </c>
      <c r="GK115" s="138" t="str">
        <f t="shared" si="243"/>
        <v>NO CUMPLE</v>
      </c>
      <c r="GL115" s="138" t="str">
        <f t="shared" si="244"/>
        <v>CUMPLE</v>
      </c>
      <c r="GM115" s="138" t="str">
        <f t="shared" si="245"/>
        <v>NO CUMPLE</v>
      </c>
      <c r="GN115" s="138" t="str">
        <f t="shared" si="246"/>
        <v>CUMPLE</v>
      </c>
      <c r="GO115" s="138" t="str">
        <f t="shared" si="247"/>
        <v>CUMPLE</v>
      </c>
      <c r="GP115" s="138" t="str">
        <f t="shared" si="248"/>
        <v>CUMPLE</v>
      </c>
      <c r="GQ115" s="138" t="str">
        <f t="shared" si="249"/>
        <v>CUMPLE</v>
      </c>
      <c r="GR115" s="138" t="str">
        <f t="shared" si="250"/>
        <v>CUMPLE</v>
      </c>
      <c r="GS115" s="138" t="str">
        <f t="shared" si="251"/>
        <v>CUMPLE</v>
      </c>
      <c r="GT115" s="138" t="str">
        <f t="shared" si="252"/>
        <v>CUMPLE</v>
      </c>
      <c r="GU115" s="138" t="str">
        <f t="shared" si="253"/>
        <v>CUMPLE</v>
      </c>
      <c r="GV115" s="138" t="str">
        <f t="shared" si="254"/>
        <v>CUMPLE</v>
      </c>
      <c r="GW115" s="141"/>
      <c r="GX115" s="124" t="s">
        <v>369</v>
      </c>
      <c r="GY115" s="124" t="s">
        <v>369</v>
      </c>
      <c r="GZ115" s="124" t="s">
        <v>369</v>
      </c>
      <c r="HA115" s="124" t="s">
        <v>369</v>
      </c>
      <c r="HB115" s="124" t="s">
        <v>369</v>
      </c>
      <c r="HC115" s="124" t="s">
        <v>369</v>
      </c>
      <c r="HD115" s="124" t="s">
        <v>369</v>
      </c>
      <c r="HE115" s="124" t="s">
        <v>369</v>
      </c>
      <c r="HF115" s="124" t="s">
        <v>111</v>
      </c>
      <c r="HG115" s="124" t="s">
        <v>369</v>
      </c>
      <c r="HH115" s="124" t="s">
        <v>111</v>
      </c>
      <c r="HI115" s="124" t="s">
        <v>369</v>
      </c>
      <c r="HJ115" s="124" t="s">
        <v>369</v>
      </c>
      <c r="HK115" s="124" t="s">
        <v>369</v>
      </c>
      <c r="HL115" s="124" t="s">
        <v>369</v>
      </c>
      <c r="HM115" s="124" t="s">
        <v>369</v>
      </c>
      <c r="HN115" s="124" t="s">
        <v>369</v>
      </c>
      <c r="HO115" s="124" t="s">
        <v>369</v>
      </c>
      <c r="HP115" s="124" t="s">
        <v>369</v>
      </c>
      <c r="HQ115" s="124" t="s">
        <v>369</v>
      </c>
      <c r="HR115" s="124" t="s">
        <v>369</v>
      </c>
      <c r="HS115" s="124" t="s">
        <v>369</v>
      </c>
      <c r="HT115" s="124" t="s">
        <v>369</v>
      </c>
      <c r="HU115" s="124" t="s">
        <v>369</v>
      </c>
      <c r="HV115" s="124" t="s">
        <v>369</v>
      </c>
      <c r="HW115" s="124" t="s">
        <v>369</v>
      </c>
      <c r="HX115" s="124" t="s">
        <v>369</v>
      </c>
      <c r="HY115" s="124" t="s">
        <v>369</v>
      </c>
      <c r="HZ115" s="124" t="s">
        <v>369</v>
      </c>
      <c r="IA115" s="124" t="s">
        <v>369</v>
      </c>
      <c r="IB115" s="124" t="s">
        <v>369</v>
      </c>
      <c r="IC115" s="124" t="s">
        <v>369</v>
      </c>
      <c r="ID115" s="124" t="s">
        <v>369</v>
      </c>
      <c r="IE115" s="124" t="s">
        <v>369</v>
      </c>
      <c r="IF115" s="124" t="s">
        <v>369</v>
      </c>
      <c r="IG115" s="124" t="s">
        <v>369</v>
      </c>
      <c r="IH115" s="124" t="s">
        <v>369</v>
      </c>
      <c r="II115" s="124" t="s">
        <v>369</v>
      </c>
      <c r="IJ115" s="124" t="s">
        <v>369</v>
      </c>
      <c r="IK115" s="142"/>
      <c r="IL115" s="154" t="s">
        <v>369</v>
      </c>
      <c r="IM115" s="154" t="s">
        <v>369</v>
      </c>
      <c r="IN115" s="154" t="s">
        <v>369</v>
      </c>
      <c r="IO115" s="154" t="s">
        <v>369</v>
      </c>
      <c r="IP115" s="154" t="s">
        <v>369</v>
      </c>
      <c r="IQ115" s="154" t="s">
        <v>369</v>
      </c>
      <c r="IR115" s="154" t="s">
        <v>369</v>
      </c>
      <c r="IS115" s="154" t="s">
        <v>369</v>
      </c>
      <c r="IT115" s="160" t="s">
        <v>111</v>
      </c>
      <c r="IU115" s="154" t="s">
        <v>369</v>
      </c>
      <c r="IV115" s="160" t="s">
        <v>111</v>
      </c>
      <c r="IW115" s="154" t="s">
        <v>369</v>
      </c>
      <c r="IX115" s="154" t="s">
        <v>369</v>
      </c>
      <c r="IY115" s="154" t="s">
        <v>369</v>
      </c>
      <c r="IZ115" s="154" t="s">
        <v>369</v>
      </c>
      <c r="JA115" s="154" t="s">
        <v>369</v>
      </c>
      <c r="JB115" s="154" t="s">
        <v>369</v>
      </c>
      <c r="JC115" s="154" t="s">
        <v>369</v>
      </c>
      <c r="JD115" s="154" t="s">
        <v>369</v>
      </c>
      <c r="JE115" s="154" t="s">
        <v>369</v>
      </c>
      <c r="JF115" s="154" t="s">
        <v>369</v>
      </c>
      <c r="JG115" s="154" t="s">
        <v>369</v>
      </c>
      <c r="JH115" s="154" t="s">
        <v>369</v>
      </c>
      <c r="JI115" s="154" t="s">
        <v>369</v>
      </c>
      <c r="JJ115" s="154" t="s">
        <v>369</v>
      </c>
      <c r="JK115" s="154" t="s">
        <v>369</v>
      </c>
      <c r="JL115" s="154" t="s">
        <v>369</v>
      </c>
      <c r="JM115" s="154" t="s">
        <v>369</v>
      </c>
      <c r="JN115" s="154" t="s">
        <v>369</v>
      </c>
      <c r="JO115" s="154" t="s">
        <v>369</v>
      </c>
      <c r="JP115" s="154" t="s">
        <v>369</v>
      </c>
      <c r="JQ115" s="154" t="s">
        <v>369</v>
      </c>
      <c r="JR115" s="154" t="s">
        <v>369</v>
      </c>
      <c r="JS115" s="154" t="s">
        <v>369</v>
      </c>
      <c r="JT115" s="154" t="s">
        <v>369</v>
      </c>
      <c r="JU115" s="154" t="s">
        <v>369</v>
      </c>
      <c r="JV115" s="154" t="s">
        <v>369</v>
      </c>
      <c r="JW115" s="154" t="s">
        <v>369</v>
      </c>
      <c r="JX115" s="154" t="s">
        <v>369</v>
      </c>
      <c r="JY115" s="165"/>
      <c r="JZ115" s="166" t="str">
        <f t="shared" si="255"/>
        <v/>
      </c>
      <c r="KA115" s="166" t="str">
        <f t="shared" si="256"/>
        <v/>
      </c>
      <c r="KB115" s="166" t="str">
        <f t="shared" si="257"/>
        <v/>
      </c>
      <c r="KC115" s="166" t="str">
        <f t="shared" si="258"/>
        <v/>
      </c>
      <c r="KD115" s="166" t="str">
        <f t="shared" si="259"/>
        <v/>
      </c>
      <c r="KE115" s="166" t="str">
        <f t="shared" si="260"/>
        <v/>
      </c>
      <c r="KF115" s="166" t="str">
        <f t="shared" si="261"/>
        <v/>
      </c>
      <c r="KG115" s="166" t="str">
        <f t="shared" si="262"/>
        <v/>
      </c>
      <c r="KH115" s="166">
        <f t="shared" si="263"/>
        <v>5395985.9800000004</v>
      </c>
      <c r="KI115" s="166" t="str">
        <f t="shared" si="264"/>
        <v/>
      </c>
      <c r="KJ115" s="166">
        <f t="shared" si="265"/>
        <v>6426000</v>
      </c>
      <c r="KK115" s="166" t="str">
        <f t="shared" si="266"/>
        <v/>
      </c>
      <c r="KL115" s="166" t="str">
        <f t="shared" si="267"/>
        <v/>
      </c>
      <c r="KM115" s="166" t="str">
        <f t="shared" si="268"/>
        <v/>
      </c>
      <c r="KN115" s="166" t="str">
        <f t="shared" si="269"/>
        <v/>
      </c>
      <c r="KO115" s="166" t="str">
        <f t="shared" si="270"/>
        <v/>
      </c>
      <c r="KP115" s="166" t="str">
        <f t="shared" si="271"/>
        <v/>
      </c>
      <c r="KQ115" s="166" t="str">
        <f t="shared" si="272"/>
        <v/>
      </c>
      <c r="KR115" s="166" t="str">
        <f t="shared" si="273"/>
        <v/>
      </c>
      <c r="KS115" s="166" t="str">
        <f t="shared" si="274"/>
        <v/>
      </c>
      <c r="KT115" s="166" t="str">
        <f t="shared" si="275"/>
        <v/>
      </c>
      <c r="KU115" s="166" t="str">
        <f t="shared" si="276"/>
        <v/>
      </c>
      <c r="KV115" s="166" t="str">
        <f t="shared" si="277"/>
        <v/>
      </c>
      <c r="KW115" s="166" t="str">
        <f t="shared" si="278"/>
        <v/>
      </c>
      <c r="KX115" s="166" t="str">
        <f t="shared" si="279"/>
        <v/>
      </c>
      <c r="KY115" s="166" t="str">
        <f t="shared" si="280"/>
        <v/>
      </c>
      <c r="KZ115" s="166" t="str">
        <f t="shared" si="281"/>
        <v/>
      </c>
      <c r="LA115" s="166" t="str">
        <f t="shared" si="282"/>
        <v/>
      </c>
      <c r="LB115" s="166" t="str">
        <f t="shared" si="283"/>
        <v/>
      </c>
      <c r="LC115" s="166" t="str">
        <f t="shared" si="284"/>
        <v/>
      </c>
      <c r="LD115" s="166" t="str">
        <f t="shared" si="285"/>
        <v/>
      </c>
      <c r="LE115" s="166" t="str">
        <f t="shared" si="286"/>
        <v/>
      </c>
      <c r="LF115" s="166" t="str">
        <f t="shared" si="287"/>
        <v/>
      </c>
      <c r="LG115" s="166" t="str">
        <f t="shared" si="288"/>
        <v/>
      </c>
      <c r="LH115" s="166" t="str">
        <f t="shared" si="289"/>
        <v/>
      </c>
      <c r="LI115" s="166" t="str">
        <f t="shared" si="290"/>
        <v/>
      </c>
      <c r="LJ115" s="166" t="str">
        <f t="shared" si="291"/>
        <v/>
      </c>
      <c r="LK115" s="166" t="str">
        <f t="shared" si="292"/>
        <v/>
      </c>
      <c r="LL115" s="166" t="str">
        <f t="shared" si="293"/>
        <v/>
      </c>
      <c r="LM115" s="168">
        <f t="shared" si="294"/>
        <v>5395985.9800000004</v>
      </c>
      <c r="LN115" s="115"/>
      <c r="LO115" s="115"/>
      <c r="LP115" s="115"/>
      <c r="LQ115" s="115"/>
      <c r="LR115" s="115"/>
      <c r="LS115" s="115"/>
      <c r="LT115" s="115"/>
      <c r="LU115" s="115"/>
      <c r="LV115" s="115">
        <v>61</v>
      </c>
      <c r="LW115" s="115"/>
      <c r="LX115" s="115">
        <v>24</v>
      </c>
      <c r="LY115" s="115"/>
      <c r="LZ115" s="115"/>
      <c r="MA115" s="115"/>
      <c r="MB115" s="115"/>
      <c r="MC115" s="115"/>
      <c r="MD115" s="115"/>
      <c r="ME115" s="115"/>
      <c r="MF115" s="115"/>
      <c r="MG115" s="115"/>
      <c r="MH115" s="115"/>
      <c r="MI115" s="115"/>
      <c r="MJ115" s="115"/>
      <c r="MK115" s="115"/>
      <c r="ML115" s="115"/>
      <c r="MM115" s="115"/>
      <c r="MN115" s="115"/>
      <c r="MO115" s="115"/>
      <c r="MP115" s="115"/>
      <c r="MQ115" s="115"/>
      <c r="MR115" s="115"/>
      <c r="MS115" s="115"/>
      <c r="MT115" s="115"/>
      <c r="MU115" s="115"/>
      <c r="MV115" s="115"/>
      <c r="MW115" s="115"/>
      <c r="MX115" s="115"/>
      <c r="MY115" s="115"/>
      <c r="MZ115" s="115"/>
      <c r="NA115" s="142"/>
      <c r="NB115" s="115">
        <f t="shared" si="295"/>
        <v>0</v>
      </c>
      <c r="NC115" s="115">
        <f t="shared" si="296"/>
        <v>0</v>
      </c>
      <c r="ND115" s="115">
        <f t="shared" si="297"/>
        <v>0</v>
      </c>
      <c r="NE115" s="115">
        <f t="shared" si="298"/>
        <v>0</v>
      </c>
      <c r="NF115" s="115">
        <f t="shared" si="299"/>
        <v>0</v>
      </c>
      <c r="NG115" s="115">
        <f t="shared" si="300"/>
        <v>0</v>
      </c>
      <c r="NH115" s="115">
        <f t="shared" si="301"/>
        <v>0</v>
      </c>
      <c r="NI115" s="115">
        <f t="shared" si="302"/>
        <v>0</v>
      </c>
      <c r="NJ115" s="115">
        <f t="shared" si="303"/>
        <v>55</v>
      </c>
      <c r="NK115" s="115">
        <f t="shared" si="304"/>
        <v>0</v>
      </c>
      <c r="NL115" s="115">
        <f t="shared" si="305"/>
        <v>0</v>
      </c>
      <c r="NM115" s="115">
        <f t="shared" si="306"/>
        <v>0</v>
      </c>
      <c r="NN115" s="115">
        <f t="shared" si="307"/>
        <v>0</v>
      </c>
      <c r="NO115" s="115">
        <f t="shared" si="308"/>
        <v>0</v>
      </c>
      <c r="NP115" s="115">
        <f t="shared" si="309"/>
        <v>0</v>
      </c>
      <c r="NQ115" s="115">
        <f t="shared" si="310"/>
        <v>0</v>
      </c>
      <c r="NR115" s="115">
        <f t="shared" si="311"/>
        <v>0</v>
      </c>
      <c r="NS115" s="115">
        <f t="shared" si="312"/>
        <v>0</v>
      </c>
      <c r="NT115" s="115">
        <f t="shared" si="313"/>
        <v>0</v>
      </c>
      <c r="NU115" s="115">
        <f t="shared" si="314"/>
        <v>0</v>
      </c>
      <c r="NV115" s="115">
        <f t="shared" si="315"/>
        <v>0</v>
      </c>
      <c r="NW115" s="115">
        <f t="shared" si="316"/>
        <v>0</v>
      </c>
      <c r="NX115" s="115">
        <f t="shared" si="317"/>
        <v>0</v>
      </c>
      <c r="NY115" s="115">
        <f t="shared" si="318"/>
        <v>0</v>
      </c>
      <c r="NZ115" s="115">
        <f t="shared" si="319"/>
        <v>0</v>
      </c>
      <c r="OA115" s="115">
        <f t="shared" si="320"/>
        <v>0</v>
      </c>
      <c r="OB115" s="115">
        <f t="shared" si="321"/>
        <v>0</v>
      </c>
      <c r="OC115" s="115">
        <f t="shared" si="322"/>
        <v>0</v>
      </c>
      <c r="OD115" s="115">
        <f t="shared" si="323"/>
        <v>0</v>
      </c>
      <c r="OE115" s="115">
        <f t="shared" si="324"/>
        <v>0</v>
      </c>
      <c r="OF115" s="115">
        <f t="shared" si="325"/>
        <v>0</v>
      </c>
      <c r="OG115" s="115">
        <f t="shared" si="326"/>
        <v>0</v>
      </c>
      <c r="OH115" s="115">
        <f t="shared" si="327"/>
        <v>0</v>
      </c>
      <c r="OI115" s="115">
        <f t="shared" si="328"/>
        <v>0</v>
      </c>
      <c r="OJ115" s="115">
        <f t="shared" si="329"/>
        <v>0</v>
      </c>
      <c r="OK115" s="115">
        <f t="shared" si="330"/>
        <v>0</v>
      </c>
      <c r="OL115" s="115">
        <f t="shared" si="331"/>
        <v>0</v>
      </c>
      <c r="OM115" s="115">
        <f t="shared" si="332"/>
        <v>0</v>
      </c>
      <c r="ON115" s="115">
        <f t="shared" si="333"/>
        <v>0</v>
      </c>
      <c r="OO115" s="142"/>
      <c r="OP115" s="170" t="str">
        <f t="shared" si="334"/>
        <v/>
      </c>
      <c r="OQ115" s="170" t="str">
        <f t="shared" si="335"/>
        <v/>
      </c>
      <c r="OR115" s="170" t="str">
        <f t="shared" si="336"/>
        <v/>
      </c>
      <c r="OS115" s="170" t="str">
        <f t="shared" si="337"/>
        <v/>
      </c>
      <c r="OT115" s="170" t="str">
        <f t="shared" si="338"/>
        <v/>
      </c>
      <c r="OU115" s="170" t="str">
        <f t="shared" si="339"/>
        <v/>
      </c>
      <c r="OV115" s="170" t="str">
        <f t="shared" si="340"/>
        <v/>
      </c>
      <c r="OW115" s="170" t="str">
        <f t="shared" si="341"/>
        <v/>
      </c>
      <c r="OX115" s="170">
        <f t="shared" si="342"/>
        <v>45</v>
      </c>
      <c r="OY115" s="170" t="str">
        <f t="shared" si="343"/>
        <v/>
      </c>
      <c r="OZ115" s="170">
        <f t="shared" si="344"/>
        <v>37.787016666666673</v>
      </c>
      <c r="PA115" s="170" t="str">
        <f t="shared" si="345"/>
        <v/>
      </c>
      <c r="PB115" s="170" t="str">
        <f t="shared" si="346"/>
        <v/>
      </c>
      <c r="PC115" s="170" t="str">
        <f t="shared" si="347"/>
        <v/>
      </c>
      <c r="PD115" s="170" t="str">
        <f t="shared" si="348"/>
        <v/>
      </c>
      <c r="PE115" s="170" t="str">
        <f t="shared" si="349"/>
        <v/>
      </c>
      <c r="PF115" s="170" t="str">
        <f t="shared" si="350"/>
        <v/>
      </c>
      <c r="PG115" s="170" t="str">
        <f t="shared" si="351"/>
        <v/>
      </c>
      <c r="PH115" s="170" t="str">
        <f t="shared" si="352"/>
        <v/>
      </c>
      <c r="PI115" s="170" t="str">
        <f t="shared" si="353"/>
        <v/>
      </c>
      <c r="PJ115" s="170" t="str">
        <f t="shared" si="354"/>
        <v/>
      </c>
      <c r="PK115" s="170" t="str">
        <f t="shared" si="355"/>
        <v/>
      </c>
      <c r="PL115" s="170" t="str">
        <f t="shared" si="356"/>
        <v/>
      </c>
      <c r="PM115" s="170" t="str">
        <f t="shared" si="357"/>
        <v/>
      </c>
      <c r="PN115" s="170" t="str">
        <f t="shared" si="358"/>
        <v/>
      </c>
      <c r="PO115" s="170" t="str">
        <f t="shared" si="359"/>
        <v/>
      </c>
      <c r="PP115" s="170" t="str">
        <f t="shared" si="360"/>
        <v/>
      </c>
      <c r="PQ115" s="170" t="str">
        <f t="shared" si="361"/>
        <v/>
      </c>
      <c r="PR115" s="170" t="str">
        <f t="shared" si="362"/>
        <v/>
      </c>
      <c r="PS115" s="170" t="str">
        <f t="shared" si="363"/>
        <v/>
      </c>
      <c r="PT115" s="170" t="str">
        <f t="shared" si="364"/>
        <v/>
      </c>
      <c r="PU115" s="170" t="str">
        <f t="shared" si="365"/>
        <v/>
      </c>
      <c r="PV115" s="170" t="str">
        <f t="shared" si="366"/>
        <v/>
      </c>
      <c r="PW115" s="170" t="str">
        <f t="shared" si="367"/>
        <v/>
      </c>
      <c r="PX115" s="170" t="str">
        <f t="shared" si="368"/>
        <v/>
      </c>
      <c r="PY115" s="170" t="str">
        <f t="shared" si="369"/>
        <v/>
      </c>
      <c r="PZ115" s="170" t="str">
        <f t="shared" si="370"/>
        <v/>
      </c>
      <c r="QA115" s="170" t="str">
        <f t="shared" si="371"/>
        <v/>
      </c>
      <c r="QB115" s="170" t="str">
        <f t="shared" si="372"/>
        <v/>
      </c>
      <c r="QC115" s="172"/>
      <c r="QD115" s="171" t="str">
        <f t="shared" si="373"/>
        <v/>
      </c>
      <c r="QE115" s="172" t="str">
        <f t="shared" si="374"/>
        <v/>
      </c>
      <c r="QF115" s="172" t="str">
        <f t="shared" si="375"/>
        <v/>
      </c>
      <c r="QG115" s="172" t="str">
        <f t="shared" si="376"/>
        <v/>
      </c>
      <c r="QH115" s="172" t="str">
        <f t="shared" si="377"/>
        <v/>
      </c>
      <c r="QI115" s="172" t="str">
        <f t="shared" si="378"/>
        <v/>
      </c>
      <c r="QJ115" s="172" t="str">
        <f t="shared" si="379"/>
        <v/>
      </c>
      <c r="QK115" s="172" t="str">
        <f t="shared" si="380"/>
        <v/>
      </c>
      <c r="QL115" s="172">
        <f t="shared" si="381"/>
        <v>100</v>
      </c>
      <c r="QM115" s="172" t="str">
        <f t="shared" si="382"/>
        <v/>
      </c>
      <c r="QN115" s="172">
        <f t="shared" si="383"/>
        <v>37.787016666666673</v>
      </c>
      <c r="QO115" s="172" t="str">
        <f t="shared" si="384"/>
        <v/>
      </c>
      <c r="QP115" s="172" t="str">
        <f t="shared" si="385"/>
        <v/>
      </c>
      <c r="QQ115" s="172" t="str">
        <f t="shared" si="386"/>
        <v/>
      </c>
      <c r="QR115" s="172" t="str">
        <f t="shared" si="387"/>
        <v/>
      </c>
      <c r="QS115" s="172" t="str">
        <f t="shared" si="388"/>
        <v/>
      </c>
      <c r="QT115" s="172" t="str">
        <f t="shared" si="389"/>
        <v/>
      </c>
      <c r="QU115" s="172" t="str">
        <f t="shared" si="390"/>
        <v/>
      </c>
      <c r="QV115" s="172" t="str">
        <f t="shared" si="391"/>
        <v/>
      </c>
      <c r="QW115" s="172" t="str">
        <f t="shared" si="392"/>
        <v/>
      </c>
      <c r="QX115" s="172" t="str">
        <f t="shared" si="393"/>
        <v/>
      </c>
      <c r="QY115" s="172" t="str">
        <f t="shared" si="394"/>
        <v/>
      </c>
      <c r="QZ115" s="172" t="str">
        <f t="shared" si="395"/>
        <v/>
      </c>
      <c r="RA115" s="172" t="str">
        <f t="shared" si="396"/>
        <v/>
      </c>
      <c r="RB115" s="172" t="str">
        <f t="shared" si="397"/>
        <v/>
      </c>
      <c r="RC115" s="172" t="str">
        <f t="shared" si="398"/>
        <v/>
      </c>
      <c r="RD115" s="172" t="str">
        <f t="shared" si="399"/>
        <v/>
      </c>
      <c r="RE115" s="172" t="str">
        <f t="shared" si="400"/>
        <v/>
      </c>
      <c r="RF115" s="172" t="str">
        <f t="shared" si="401"/>
        <v/>
      </c>
      <c r="RG115" s="172" t="str">
        <f t="shared" si="402"/>
        <v/>
      </c>
      <c r="RH115" s="172" t="str">
        <f t="shared" si="403"/>
        <v/>
      </c>
      <c r="RI115" s="172" t="str">
        <f t="shared" si="404"/>
        <v/>
      </c>
      <c r="RJ115" s="172" t="str">
        <f t="shared" si="405"/>
        <v/>
      </c>
      <c r="RK115" s="172" t="str">
        <f t="shared" si="406"/>
        <v/>
      </c>
      <c r="RL115" s="172" t="str">
        <f t="shared" si="407"/>
        <v/>
      </c>
      <c r="RM115" s="172" t="str">
        <f t="shared" si="408"/>
        <v/>
      </c>
      <c r="RN115" s="172" t="str">
        <f t="shared" si="409"/>
        <v/>
      </c>
      <c r="RO115" s="172" t="str">
        <f t="shared" si="410"/>
        <v/>
      </c>
      <c r="RP115" s="172" t="str">
        <f t="shared" si="411"/>
        <v/>
      </c>
      <c r="RQ115" s="173">
        <f t="shared" si="412"/>
        <v>100</v>
      </c>
      <c r="RR115" s="21" t="str">
        <f t="shared" si="413"/>
        <v/>
      </c>
      <c r="RS115" s="21" t="str">
        <f t="shared" si="414"/>
        <v>CARLOS ARTURO MARTINEZ MARTINEZ - CAMNET</v>
      </c>
      <c r="RT115" s="21" t="str">
        <f t="shared" si="415"/>
        <v/>
      </c>
      <c r="RU115" s="21" t="str">
        <f t="shared" si="416"/>
        <v/>
      </c>
      <c r="RV115" s="21" t="str">
        <f t="shared" si="417"/>
        <v/>
      </c>
      <c r="RW115" s="21" t="str">
        <f t="shared" si="418"/>
        <v/>
      </c>
      <c r="RX115" s="174" t="str">
        <f t="shared" si="419"/>
        <v>CARLOS ARTURO MARTINEZ MARTINEZ - CAMNET</v>
      </c>
      <c r="RY115" s="175" t="str">
        <f t="shared" si="420"/>
        <v/>
      </c>
      <c r="RZ115" s="175">
        <f t="shared" si="421"/>
        <v>5395985.9800000004</v>
      </c>
      <c r="SA115" s="175" t="str">
        <f t="shared" si="422"/>
        <v/>
      </c>
      <c r="SB115" s="175" t="str">
        <f t="shared" si="423"/>
        <v/>
      </c>
      <c r="SC115" s="175" t="str">
        <f t="shared" si="424"/>
        <v/>
      </c>
      <c r="SD115" s="175" t="str">
        <f t="shared" si="425"/>
        <v/>
      </c>
      <c r="SE115" s="175">
        <f t="shared" si="426"/>
        <v>5395985.9800000004</v>
      </c>
      <c r="SF115" s="176"/>
    </row>
    <row r="116" spans="1:500" ht="14.25">
      <c r="A116" s="86">
        <v>106</v>
      </c>
      <c r="B116" s="91" t="s">
        <v>295</v>
      </c>
      <c r="C116" s="92" t="s">
        <v>296</v>
      </c>
      <c r="D116" s="91" t="s">
        <v>316</v>
      </c>
      <c r="E116" s="91" t="s">
        <v>317</v>
      </c>
      <c r="F116" s="93">
        <v>1</v>
      </c>
      <c r="G116" s="107">
        <v>9876920.666666666</v>
      </c>
      <c r="H116" s="109" t="s">
        <v>369</v>
      </c>
      <c r="I116" s="109" t="s">
        <v>369</v>
      </c>
      <c r="J116" s="109" t="s">
        <v>369</v>
      </c>
      <c r="K116" s="109" t="s">
        <v>369</v>
      </c>
      <c r="L116" s="109" t="s">
        <v>369</v>
      </c>
      <c r="M116" s="109" t="s">
        <v>369</v>
      </c>
      <c r="N116" s="109" t="s">
        <v>369</v>
      </c>
      <c r="O116" s="109" t="s">
        <v>369</v>
      </c>
      <c r="P116" s="109" t="s">
        <v>369</v>
      </c>
      <c r="Q116" s="109" t="s">
        <v>369</v>
      </c>
      <c r="R116" s="109" t="s">
        <v>369</v>
      </c>
      <c r="S116" s="109" t="s">
        <v>369</v>
      </c>
      <c r="T116" s="109" t="s">
        <v>369</v>
      </c>
      <c r="U116" s="109" t="s">
        <v>369</v>
      </c>
      <c r="V116" s="109" t="s">
        <v>369</v>
      </c>
      <c r="W116" s="109" t="s">
        <v>369</v>
      </c>
      <c r="X116" s="109" t="s">
        <v>369</v>
      </c>
      <c r="Y116" s="109" t="s">
        <v>369</v>
      </c>
      <c r="Z116" s="109" t="s">
        <v>369</v>
      </c>
      <c r="AA116" s="109" t="s">
        <v>369</v>
      </c>
      <c r="AB116" s="109" t="s">
        <v>369</v>
      </c>
      <c r="AC116" s="109" t="s">
        <v>369</v>
      </c>
      <c r="AD116" s="109" t="s">
        <v>369</v>
      </c>
      <c r="AE116" s="109" t="s">
        <v>369</v>
      </c>
      <c r="AF116" s="109" t="s">
        <v>369</v>
      </c>
      <c r="AG116" s="109" t="s">
        <v>369</v>
      </c>
      <c r="AH116" s="109" t="s">
        <v>369</v>
      </c>
      <c r="AI116" s="109" t="s">
        <v>369</v>
      </c>
      <c r="AJ116" s="109" t="s">
        <v>369</v>
      </c>
      <c r="AK116" s="109" t="s">
        <v>369</v>
      </c>
      <c r="AL116" s="109" t="s">
        <v>369</v>
      </c>
      <c r="AM116" s="109" t="s">
        <v>369</v>
      </c>
      <c r="AN116" s="109" t="s">
        <v>369</v>
      </c>
      <c r="AO116" s="109" t="s">
        <v>369</v>
      </c>
      <c r="AP116" s="109" t="s">
        <v>369</v>
      </c>
      <c r="AQ116" s="109" t="s">
        <v>369</v>
      </c>
      <c r="AR116" s="109" t="s">
        <v>369</v>
      </c>
      <c r="AS116" s="109" t="s">
        <v>369</v>
      </c>
      <c r="AT116" s="109" t="s">
        <v>369</v>
      </c>
      <c r="AU116" s="144"/>
      <c r="AV116" s="130" t="s">
        <v>111</v>
      </c>
      <c r="AW116" s="130" t="s">
        <v>111</v>
      </c>
      <c r="AX116" s="130" t="s">
        <v>111</v>
      </c>
      <c r="AY116" s="130" t="s">
        <v>111</v>
      </c>
      <c r="AZ116" s="130" t="s">
        <v>111</v>
      </c>
      <c r="BA116" s="130" t="s">
        <v>111</v>
      </c>
      <c r="BB116" s="130" t="s">
        <v>111</v>
      </c>
      <c r="BC116" s="130" t="s">
        <v>115</v>
      </c>
      <c r="BD116" s="130" t="s">
        <v>111</v>
      </c>
      <c r="BE116" s="130" t="s">
        <v>111</v>
      </c>
      <c r="BF116" s="130" t="s">
        <v>111</v>
      </c>
      <c r="BG116" s="130" t="s">
        <v>111</v>
      </c>
      <c r="BH116" s="130" t="s">
        <v>115</v>
      </c>
      <c r="BI116" s="130" t="s">
        <v>111</v>
      </c>
      <c r="BJ116" s="130" t="s">
        <v>111</v>
      </c>
      <c r="BK116" s="130" t="s">
        <v>111</v>
      </c>
      <c r="BL116" s="130" t="s">
        <v>115</v>
      </c>
      <c r="BM116" s="130" t="s">
        <v>115</v>
      </c>
      <c r="BN116" s="130" t="s">
        <v>111</v>
      </c>
      <c r="BO116" s="130" t="s">
        <v>115</v>
      </c>
      <c r="BP116" s="130" t="s">
        <v>111</v>
      </c>
      <c r="BQ116" s="130" t="s">
        <v>111</v>
      </c>
      <c r="BR116" s="130" t="s">
        <v>111</v>
      </c>
      <c r="BS116" s="130" t="s">
        <v>111</v>
      </c>
      <c r="BT116" s="130" t="s">
        <v>111</v>
      </c>
      <c r="BU116" s="130" t="s">
        <v>111</v>
      </c>
      <c r="BV116" s="130" t="s">
        <v>111</v>
      </c>
      <c r="BW116" s="130" t="s">
        <v>111</v>
      </c>
      <c r="BX116" s="130" t="s">
        <v>111</v>
      </c>
      <c r="BY116" s="130" t="s">
        <v>115</v>
      </c>
      <c r="BZ116" s="130" t="s">
        <v>111</v>
      </c>
      <c r="CA116" s="130" t="s">
        <v>111</v>
      </c>
      <c r="CB116" s="130" t="s">
        <v>111</v>
      </c>
      <c r="CC116" s="130" t="s">
        <v>111</v>
      </c>
      <c r="CD116" s="130" t="s">
        <v>111</v>
      </c>
      <c r="CE116" s="130" t="s">
        <v>111</v>
      </c>
      <c r="CF116" s="130" t="s">
        <v>111</v>
      </c>
      <c r="CG116" s="130" t="s">
        <v>111</v>
      </c>
      <c r="CH116" s="130" t="s">
        <v>111</v>
      </c>
      <c r="CI116" s="131" t="s">
        <v>111</v>
      </c>
      <c r="CJ116" s="131" t="s">
        <v>111</v>
      </c>
      <c r="CK116" s="131" t="s">
        <v>111</v>
      </c>
      <c r="CL116" s="131" t="s">
        <v>111</v>
      </c>
      <c r="CM116" s="131" t="s">
        <v>111</v>
      </c>
      <c r="CN116" s="131" t="s">
        <v>111</v>
      </c>
      <c r="CO116" s="131" t="s">
        <v>111</v>
      </c>
      <c r="CP116" s="131" t="s">
        <v>111</v>
      </c>
      <c r="CQ116" s="131" t="s">
        <v>111</v>
      </c>
      <c r="CR116" s="131" t="s">
        <v>111</v>
      </c>
      <c r="CS116" s="131" t="s">
        <v>111</v>
      </c>
      <c r="CT116" s="131" t="s">
        <v>111</v>
      </c>
      <c r="CU116" s="131" t="s">
        <v>115</v>
      </c>
      <c r="CV116" s="131" t="s">
        <v>111</v>
      </c>
      <c r="CW116" s="131" t="s">
        <v>111</v>
      </c>
      <c r="CX116" s="131" t="s">
        <v>111</v>
      </c>
      <c r="CY116" s="131" t="s">
        <v>111</v>
      </c>
      <c r="CZ116" s="131" t="s">
        <v>111</v>
      </c>
      <c r="DA116" s="131" t="s">
        <v>111</v>
      </c>
      <c r="DB116" s="131" t="s">
        <v>111</v>
      </c>
      <c r="DC116" s="131" t="s">
        <v>111</v>
      </c>
      <c r="DD116" s="131" t="s">
        <v>111</v>
      </c>
      <c r="DE116" s="131" t="s">
        <v>111</v>
      </c>
      <c r="DF116" s="131" t="s">
        <v>111</v>
      </c>
      <c r="DG116" s="131" t="s">
        <v>115</v>
      </c>
      <c r="DH116" s="131" t="s">
        <v>111</v>
      </c>
      <c r="DI116" s="131" t="s">
        <v>111</v>
      </c>
      <c r="DJ116" s="131" t="s">
        <v>115</v>
      </c>
      <c r="DK116" s="131" t="s">
        <v>111</v>
      </c>
      <c r="DL116" s="131" t="s">
        <v>111</v>
      </c>
      <c r="DM116" s="131" t="s">
        <v>111</v>
      </c>
      <c r="DN116" s="131" t="s">
        <v>111</v>
      </c>
      <c r="DO116" s="131" t="s">
        <v>111</v>
      </c>
      <c r="DP116" s="131" t="s">
        <v>111</v>
      </c>
      <c r="DQ116" s="131" t="s">
        <v>111</v>
      </c>
      <c r="DR116" s="131" t="s">
        <v>111</v>
      </c>
      <c r="DS116" s="131" t="s">
        <v>111</v>
      </c>
      <c r="DT116" s="131" t="s">
        <v>111</v>
      </c>
      <c r="DU116" s="131" t="s">
        <v>111</v>
      </c>
      <c r="DV116" s="132" t="s">
        <v>111</v>
      </c>
      <c r="DW116" s="132" t="s">
        <v>111</v>
      </c>
      <c r="DX116" s="132" t="s">
        <v>111</v>
      </c>
      <c r="DY116" s="132" t="s">
        <v>111</v>
      </c>
      <c r="DZ116" s="132" t="s">
        <v>111</v>
      </c>
      <c r="EA116" s="132" t="s">
        <v>111</v>
      </c>
      <c r="EB116" s="132" t="s">
        <v>111</v>
      </c>
      <c r="EC116" s="132" t="s">
        <v>111</v>
      </c>
      <c r="ED116" s="132" t="s">
        <v>111</v>
      </c>
      <c r="EE116" s="132" t="s">
        <v>111</v>
      </c>
      <c r="EF116" s="132" t="s">
        <v>111</v>
      </c>
      <c r="EG116" s="132" t="s">
        <v>111</v>
      </c>
      <c r="EH116" s="132" t="s">
        <v>111</v>
      </c>
      <c r="EI116" s="132" t="s">
        <v>111</v>
      </c>
      <c r="EJ116" s="132" t="s">
        <v>111</v>
      </c>
      <c r="EK116" s="132" t="s">
        <v>111</v>
      </c>
      <c r="EL116" s="132" t="s">
        <v>111</v>
      </c>
      <c r="EM116" s="132" t="s">
        <v>111</v>
      </c>
      <c r="EN116" s="132" t="s">
        <v>111</v>
      </c>
      <c r="EO116" s="132" t="s">
        <v>111</v>
      </c>
      <c r="EP116" s="132" t="s">
        <v>111</v>
      </c>
      <c r="EQ116" s="132" t="s">
        <v>111</v>
      </c>
      <c r="ER116" s="132" t="s">
        <v>111</v>
      </c>
      <c r="ES116" s="132" t="s">
        <v>111</v>
      </c>
      <c r="ET116" s="132" t="s">
        <v>115</v>
      </c>
      <c r="EU116" s="132" t="s">
        <v>111</v>
      </c>
      <c r="EV116" s="132" t="s">
        <v>111</v>
      </c>
      <c r="EW116" s="132" t="s">
        <v>111</v>
      </c>
      <c r="EX116" s="132" t="s">
        <v>111</v>
      </c>
      <c r="EY116" s="132" t="s">
        <v>115</v>
      </c>
      <c r="EZ116" s="132" t="s">
        <v>111</v>
      </c>
      <c r="FA116" s="132" t="s">
        <v>111</v>
      </c>
      <c r="FB116" s="132" t="s">
        <v>111</v>
      </c>
      <c r="FC116" s="132" t="s">
        <v>111</v>
      </c>
      <c r="FD116" s="132" t="s">
        <v>111</v>
      </c>
      <c r="FE116" s="132" t="s">
        <v>111</v>
      </c>
      <c r="FF116" s="132" t="s">
        <v>111</v>
      </c>
      <c r="FG116" s="132" t="s">
        <v>111</v>
      </c>
      <c r="FH116" s="132" t="s">
        <v>111</v>
      </c>
      <c r="FI116" s="136"/>
      <c r="FJ116" s="138" t="str">
        <f t="shared" si="216"/>
        <v>CUMPLE</v>
      </c>
      <c r="FK116" s="138" t="str">
        <f t="shared" si="217"/>
        <v>CUMPLE</v>
      </c>
      <c r="FL116" s="138" t="str">
        <f t="shared" si="218"/>
        <v>CUMPLE</v>
      </c>
      <c r="FM116" s="138" t="str">
        <f t="shared" si="219"/>
        <v>CUMPLE</v>
      </c>
      <c r="FN116" s="138" t="str">
        <f t="shared" si="220"/>
        <v>CUMPLE</v>
      </c>
      <c r="FO116" s="138" t="str">
        <f t="shared" si="221"/>
        <v>CUMPLE</v>
      </c>
      <c r="FP116" s="138" t="str">
        <f t="shared" si="222"/>
        <v>CUMPLE</v>
      </c>
      <c r="FQ116" s="138" t="str">
        <f t="shared" si="223"/>
        <v>NO CUMPLE</v>
      </c>
      <c r="FR116" s="138" t="str">
        <f t="shared" si="224"/>
        <v>CUMPLE</v>
      </c>
      <c r="FS116" s="138" t="str">
        <f t="shared" si="225"/>
        <v>CUMPLE</v>
      </c>
      <c r="FT116" s="138" t="str">
        <f t="shared" si="226"/>
        <v>CUMPLE</v>
      </c>
      <c r="FU116" s="138" t="str">
        <f t="shared" si="227"/>
        <v>CUMPLE</v>
      </c>
      <c r="FV116" s="138" t="str">
        <f t="shared" si="228"/>
        <v>NO CUMPLE</v>
      </c>
      <c r="FW116" s="138" t="str">
        <f t="shared" si="229"/>
        <v>CUMPLE</v>
      </c>
      <c r="FX116" s="138" t="str">
        <f t="shared" si="230"/>
        <v>CUMPLE</v>
      </c>
      <c r="FY116" s="138" t="str">
        <f t="shared" si="231"/>
        <v>CUMPLE</v>
      </c>
      <c r="FZ116" s="138" t="str">
        <f t="shared" si="232"/>
        <v>NO CUMPLE</v>
      </c>
      <c r="GA116" s="138" t="str">
        <f t="shared" si="233"/>
        <v>NO CUMPLE</v>
      </c>
      <c r="GB116" s="138" t="str">
        <f t="shared" si="234"/>
        <v>CUMPLE</v>
      </c>
      <c r="GC116" s="138" t="str">
        <f t="shared" si="235"/>
        <v>NO CUMPLE</v>
      </c>
      <c r="GD116" s="138" t="str">
        <f t="shared" si="236"/>
        <v>CUMPLE</v>
      </c>
      <c r="GE116" s="138" t="str">
        <f t="shared" si="237"/>
        <v>CUMPLE</v>
      </c>
      <c r="GF116" s="138" t="str">
        <f t="shared" si="238"/>
        <v>CUMPLE</v>
      </c>
      <c r="GG116" s="138" t="str">
        <f t="shared" si="239"/>
        <v>CUMPLE</v>
      </c>
      <c r="GH116" s="138" t="str">
        <f t="shared" si="240"/>
        <v>NO CUMPLE</v>
      </c>
      <c r="GI116" s="138" t="str">
        <f t="shared" si="241"/>
        <v>CUMPLE</v>
      </c>
      <c r="GJ116" s="138" t="str">
        <f t="shared" si="242"/>
        <v>CUMPLE</v>
      </c>
      <c r="GK116" s="138" t="str">
        <f t="shared" si="243"/>
        <v>NO CUMPLE</v>
      </c>
      <c r="GL116" s="138" t="str">
        <f t="shared" si="244"/>
        <v>CUMPLE</v>
      </c>
      <c r="GM116" s="138" t="str">
        <f t="shared" si="245"/>
        <v>NO CUMPLE</v>
      </c>
      <c r="GN116" s="138" t="str">
        <f t="shared" si="246"/>
        <v>CUMPLE</v>
      </c>
      <c r="GO116" s="138" t="str">
        <f t="shared" si="247"/>
        <v>CUMPLE</v>
      </c>
      <c r="GP116" s="138" t="str">
        <f t="shared" si="248"/>
        <v>CUMPLE</v>
      </c>
      <c r="GQ116" s="138" t="str">
        <f t="shared" si="249"/>
        <v>CUMPLE</v>
      </c>
      <c r="GR116" s="138" t="str">
        <f t="shared" si="250"/>
        <v>CUMPLE</v>
      </c>
      <c r="GS116" s="138" t="str">
        <f t="shared" si="251"/>
        <v>CUMPLE</v>
      </c>
      <c r="GT116" s="138" t="str">
        <f t="shared" si="252"/>
        <v>CUMPLE</v>
      </c>
      <c r="GU116" s="138" t="str">
        <f t="shared" si="253"/>
        <v>CUMPLE</v>
      </c>
      <c r="GV116" s="138" t="str">
        <f t="shared" si="254"/>
        <v>CUMPLE</v>
      </c>
      <c r="GW116" s="141"/>
      <c r="GX116" s="124" t="s">
        <v>369</v>
      </c>
      <c r="GY116" s="124" t="s">
        <v>369</v>
      </c>
      <c r="GZ116" s="124" t="s">
        <v>369</v>
      </c>
      <c r="HA116" s="124" t="s">
        <v>369</v>
      </c>
      <c r="HB116" s="124" t="s">
        <v>369</v>
      </c>
      <c r="HC116" s="124" t="s">
        <v>369</v>
      </c>
      <c r="HD116" s="124" t="s">
        <v>369</v>
      </c>
      <c r="HE116" s="124" t="s">
        <v>369</v>
      </c>
      <c r="HF116" s="124" t="s">
        <v>369</v>
      </c>
      <c r="HG116" s="124" t="s">
        <v>369</v>
      </c>
      <c r="HH116" s="124" t="s">
        <v>369</v>
      </c>
      <c r="HI116" s="124" t="s">
        <v>369</v>
      </c>
      <c r="HJ116" s="124" t="s">
        <v>369</v>
      </c>
      <c r="HK116" s="124" t="s">
        <v>369</v>
      </c>
      <c r="HL116" s="124" t="s">
        <v>369</v>
      </c>
      <c r="HM116" s="124" t="s">
        <v>369</v>
      </c>
      <c r="HN116" s="124" t="s">
        <v>369</v>
      </c>
      <c r="HO116" s="124" t="s">
        <v>369</v>
      </c>
      <c r="HP116" s="124" t="s">
        <v>369</v>
      </c>
      <c r="HQ116" s="124" t="s">
        <v>369</v>
      </c>
      <c r="HR116" s="124" t="s">
        <v>369</v>
      </c>
      <c r="HS116" s="124" t="s">
        <v>369</v>
      </c>
      <c r="HT116" s="124" t="s">
        <v>369</v>
      </c>
      <c r="HU116" s="124" t="s">
        <v>369</v>
      </c>
      <c r="HV116" s="124" t="s">
        <v>369</v>
      </c>
      <c r="HW116" s="124" t="s">
        <v>369</v>
      </c>
      <c r="HX116" s="124" t="s">
        <v>369</v>
      </c>
      <c r="HY116" s="124" t="s">
        <v>369</v>
      </c>
      <c r="HZ116" s="124" t="s">
        <v>369</v>
      </c>
      <c r="IA116" s="124" t="s">
        <v>369</v>
      </c>
      <c r="IB116" s="124" t="s">
        <v>369</v>
      </c>
      <c r="IC116" s="124" t="s">
        <v>369</v>
      </c>
      <c r="ID116" s="124" t="s">
        <v>369</v>
      </c>
      <c r="IE116" s="124" t="s">
        <v>369</v>
      </c>
      <c r="IF116" s="124" t="s">
        <v>369</v>
      </c>
      <c r="IG116" s="124" t="s">
        <v>369</v>
      </c>
      <c r="IH116" s="124" t="s">
        <v>369</v>
      </c>
      <c r="II116" s="124" t="s">
        <v>369</v>
      </c>
      <c r="IJ116" s="124" t="s">
        <v>369</v>
      </c>
      <c r="IK116" s="142"/>
      <c r="IL116" s="154" t="s">
        <v>369</v>
      </c>
      <c r="IM116" s="154" t="s">
        <v>369</v>
      </c>
      <c r="IN116" s="154" t="s">
        <v>369</v>
      </c>
      <c r="IO116" s="154" t="s">
        <v>369</v>
      </c>
      <c r="IP116" s="154" t="s">
        <v>369</v>
      </c>
      <c r="IQ116" s="154" t="s">
        <v>369</v>
      </c>
      <c r="IR116" s="154" t="s">
        <v>369</v>
      </c>
      <c r="IS116" s="154" t="s">
        <v>369</v>
      </c>
      <c r="IT116" s="154" t="s">
        <v>369</v>
      </c>
      <c r="IU116" s="154" t="s">
        <v>369</v>
      </c>
      <c r="IV116" s="154" t="s">
        <v>369</v>
      </c>
      <c r="IW116" s="154" t="s">
        <v>369</v>
      </c>
      <c r="IX116" s="154" t="s">
        <v>369</v>
      </c>
      <c r="IY116" s="154" t="s">
        <v>369</v>
      </c>
      <c r="IZ116" s="154" t="s">
        <v>369</v>
      </c>
      <c r="JA116" s="154" t="s">
        <v>369</v>
      </c>
      <c r="JB116" s="154" t="s">
        <v>369</v>
      </c>
      <c r="JC116" s="154" t="s">
        <v>369</v>
      </c>
      <c r="JD116" s="154" t="s">
        <v>369</v>
      </c>
      <c r="JE116" s="154" t="s">
        <v>369</v>
      </c>
      <c r="JF116" s="154" t="s">
        <v>369</v>
      </c>
      <c r="JG116" s="154" t="s">
        <v>369</v>
      </c>
      <c r="JH116" s="154" t="s">
        <v>369</v>
      </c>
      <c r="JI116" s="154" t="s">
        <v>369</v>
      </c>
      <c r="JJ116" s="154" t="s">
        <v>369</v>
      </c>
      <c r="JK116" s="154" t="s">
        <v>369</v>
      </c>
      <c r="JL116" s="154" t="s">
        <v>369</v>
      </c>
      <c r="JM116" s="154" t="s">
        <v>369</v>
      </c>
      <c r="JN116" s="154" t="s">
        <v>369</v>
      </c>
      <c r="JO116" s="154" t="s">
        <v>369</v>
      </c>
      <c r="JP116" s="154" t="s">
        <v>369</v>
      </c>
      <c r="JQ116" s="154" t="s">
        <v>369</v>
      </c>
      <c r="JR116" s="154" t="s">
        <v>369</v>
      </c>
      <c r="JS116" s="154" t="s">
        <v>369</v>
      </c>
      <c r="JT116" s="154" t="s">
        <v>369</v>
      </c>
      <c r="JU116" s="154" t="s">
        <v>369</v>
      </c>
      <c r="JV116" s="154" t="s">
        <v>369</v>
      </c>
      <c r="JW116" s="154" t="s">
        <v>369</v>
      </c>
      <c r="JX116" s="154" t="s">
        <v>369</v>
      </c>
      <c r="JY116" s="165"/>
      <c r="JZ116" s="166" t="str">
        <f t="shared" si="255"/>
        <v/>
      </c>
      <c r="KA116" s="166" t="str">
        <f t="shared" si="256"/>
        <v/>
      </c>
      <c r="KB116" s="166" t="str">
        <f t="shared" si="257"/>
        <v/>
      </c>
      <c r="KC116" s="166" t="str">
        <f t="shared" si="258"/>
        <v/>
      </c>
      <c r="KD116" s="166" t="str">
        <f t="shared" si="259"/>
        <v/>
      </c>
      <c r="KE116" s="166" t="str">
        <f t="shared" si="260"/>
        <v/>
      </c>
      <c r="KF116" s="166" t="str">
        <f t="shared" si="261"/>
        <v/>
      </c>
      <c r="KG116" s="166" t="str">
        <f t="shared" si="262"/>
        <v/>
      </c>
      <c r="KH116" s="166" t="str">
        <f t="shared" si="263"/>
        <v/>
      </c>
      <c r="KI116" s="166" t="str">
        <f t="shared" si="264"/>
        <v/>
      </c>
      <c r="KJ116" s="166" t="str">
        <f t="shared" si="265"/>
        <v/>
      </c>
      <c r="KK116" s="166" t="str">
        <f t="shared" si="266"/>
        <v/>
      </c>
      <c r="KL116" s="166" t="str">
        <f t="shared" si="267"/>
        <v/>
      </c>
      <c r="KM116" s="166" t="str">
        <f t="shared" si="268"/>
        <v/>
      </c>
      <c r="KN116" s="166" t="str">
        <f t="shared" si="269"/>
        <v/>
      </c>
      <c r="KO116" s="166" t="str">
        <f t="shared" si="270"/>
        <v/>
      </c>
      <c r="KP116" s="166" t="str">
        <f t="shared" si="271"/>
        <v/>
      </c>
      <c r="KQ116" s="166" t="str">
        <f t="shared" si="272"/>
        <v/>
      </c>
      <c r="KR116" s="166" t="str">
        <f t="shared" si="273"/>
        <v/>
      </c>
      <c r="KS116" s="166" t="str">
        <f t="shared" si="274"/>
        <v/>
      </c>
      <c r="KT116" s="166" t="str">
        <f t="shared" si="275"/>
        <v/>
      </c>
      <c r="KU116" s="166" t="str">
        <f t="shared" si="276"/>
        <v/>
      </c>
      <c r="KV116" s="166" t="str">
        <f t="shared" si="277"/>
        <v/>
      </c>
      <c r="KW116" s="166" t="str">
        <f t="shared" si="278"/>
        <v/>
      </c>
      <c r="KX116" s="166" t="str">
        <f t="shared" si="279"/>
        <v/>
      </c>
      <c r="KY116" s="166" t="str">
        <f t="shared" si="280"/>
        <v/>
      </c>
      <c r="KZ116" s="166" t="str">
        <f t="shared" si="281"/>
        <v/>
      </c>
      <c r="LA116" s="166" t="str">
        <f t="shared" si="282"/>
        <v/>
      </c>
      <c r="LB116" s="166" t="str">
        <f t="shared" si="283"/>
        <v/>
      </c>
      <c r="LC116" s="166" t="str">
        <f t="shared" si="284"/>
        <v/>
      </c>
      <c r="LD116" s="166" t="str">
        <f t="shared" si="285"/>
        <v/>
      </c>
      <c r="LE116" s="166" t="str">
        <f t="shared" si="286"/>
        <v/>
      </c>
      <c r="LF116" s="166" t="str">
        <f t="shared" si="287"/>
        <v/>
      </c>
      <c r="LG116" s="166" t="str">
        <f t="shared" si="288"/>
        <v/>
      </c>
      <c r="LH116" s="166" t="str">
        <f t="shared" si="289"/>
        <v/>
      </c>
      <c r="LI116" s="166" t="str">
        <f t="shared" si="290"/>
        <v/>
      </c>
      <c r="LJ116" s="166" t="str">
        <f t="shared" si="291"/>
        <v/>
      </c>
      <c r="LK116" s="166" t="str">
        <f t="shared" si="292"/>
        <v/>
      </c>
      <c r="LL116" s="166" t="str">
        <f t="shared" si="293"/>
        <v/>
      </c>
      <c r="LM116" s="168">
        <f t="shared" si="294"/>
        <v>0</v>
      </c>
      <c r="LN116" s="115"/>
      <c r="LO116" s="115"/>
      <c r="LP116" s="115"/>
      <c r="LQ116" s="115"/>
      <c r="LR116" s="115"/>
      <c r="LS116" s="115"/>
      <c r="LT116" s="115"/>
      <c r="LU116" s="115"/>
      <c r="LV116" s="115"/>
      <c r="LW116" s="115"/>
      <c r="LX116" s="115"/>
      <c r="LY116" s="115"/>
      <c r="LZ116" s="115"/>
      <c r="MA116" s="115"/>
      <c r="MB116" s="115"/>
      <c r="MC116" s="115"/>
      <c r="MD116" s="115"/>
      <c r="ME116" s="115"/>
      <c r="MF116" s="115"/>
      <c r="MG116" s="115"/>
      <c r="MH116" s="115"/>
      <c r="MI116" s="115"/>
      <c r="MJ116" s="115"/>
      <c r="MK116" s="115"/>
      <c r="ML116" s="115"/>
      <c r="MM116" s="115"/>
      <c r="MN116" s="115"/>
      <c r="MO116" s="115"/>
      <c r="MP116" s="115"/>
      <c r="MQ116" s="115"/>
      <c r="MR116" s="115"/>
      <c r="MS116" s="115"/>
      <c r="MT116" s="115"/>
      <c r="MU116" s="115"/>
      <c r="MV116" s="115"/>
      <c r="MW116" s="115"/>
      <c r="MX116" s="115"/>
      <c r="MY116" s="115"/>
      <c r="MZ116" s="115"/>
      <c r="NA116" s="142"/>
      <c r="NB116" s="115">
        <f t="shared" si="295"/>
        <v>0</v>
      </c>
      <c r="NC116" s="115">
        <f t="shared" si="296"/>
        <v>0</v>
      </c>
      <c r="ND116" s="115">
        <f t="shared" si="297"/>
        <v>0</v>
      </c>
      <c r="NE116" s="115">
        <f t="shared" si="298"/>
        <v>0</v>
      </c>
      <c r="NF116" s="115">
        <f t="shared" si="299"/>
        <v>0</v>
      </c>
      <c r="NG116" s="115">
        <f t="shared" si="300"/>
        <v>0</v>
      </c>
      <c r="NH116" s="115">
        <f t="shared" si="301"/>
        <v>0</v>
      </c>
      <c r="NI116" s="115">
        <f t="shared" si="302"/>
        <v>0</v>
      </c>
      <c r="NJ116" s="115">
        <f t="shared" si="303"/>
        <v>0</v>
      </c>
      <c r="NK116" s="115">
        <f t="shared" si="304"/>
        <v>0</v>
      </c>
      <c r="NL116" s="115">
        <f t="shared" si="305"/>
        <v>0</v>
      </c>
      <c r="NM116" s="115">
        <f t="shared" si="306"/>
        <v>0</v>
      </c>
      <c r="NN116" s="115">
        <f t="shared" si="307"/>
        <v>0</v>
      </c>
      <c r="NO116" s="115">
        <f t="shared" si="308"/>
        <v>0</v>
      </c>
      <c r="NP116" s="115">
        <f t="shared" si="309"/>
        <v>0</v>
      </c>
      <c r="NQ116" s="115">
        <f t="shared" si="310"/>
        <v>0</v>
      </c>
      <c r="NR116" s="115">
        <f t="shared" si="311"/>
        <v>0</v>
      </c>
      <c r="NS116" s="115">
        <f t="shared" si="312"/>
        <v>0</v>
      </c>
      <c r="NT116" s="115">
        <f t="shared" si="313"/>
        <v>0</v>
      </c>
      <c r="NU116" s="115">
        <f t="shared" si="314"/>
        <v>0</v>
      </c>
      <c r="NV116" s="115">
        <f t="shared" si="315"/>
        <v>0</v>
      </c>
      <c r="NW116" s="115">
        <f t="shared" si="316"/>
        <v>0</v>
      </c>
      <c r="NX116" s="115">
        <f t="shared" si="317"/>
        <v>0</v>
      </c>
      <c r="NY116" s="115">
        <f t="shared" si="318"/>
        <v>0</v>
      </c>
      <c r="NZ116" s="115">
        <f t="shared" si="319"/>
        <v>0</v>
      </c>
      <c r="OA116" s="115">
        <f t="shared" si="320"/>
        <v>0</v>
      </c>
      <c r="OB116" s="115">
        <f t="shared" si="321"/>
        <v>0</v>
      </c>
      <c r="OC116" s="115">
        <f t="shared" si="322"/>
        <v>0</v>
      </c>
      <c r="OD116" s="115">
        <f t="shared" si="323"/>
        <v>0</v>
      </c>
      <c r="OE116" s="115">
        <f t="shared" si="324"/>
        <v>0</v>
      </c>
      <c r="OF116" s="115">
        <f t="shared" si="325"/>
        <v>0</v>
      </c>
      <c r="OG116" s="115">
        <f t="shared" si="326"/>
        <v>0</v>
      </c>
      <c r="OH116" s="115">
        <f t="shared" si="327"/>
        <v>0</v>
      </c>
      <c r="OI116" s="115">
        <f t="shared" si="328"/>
        <v>0</v>
      </c>
      <c r="OJ116" s="115">
        <f t="shared" si="329"/>
        <v>0</v>
      </c>
      <c r="OK116" s="115">
        <f t="shared" si="330"/>
        <v>0</v>
      </c>
      <c r="OL116" s="115">
        <f t="shared" si="331"/>
        <v>0</v>
      </c>
      <c r="OM116" s="115">
        <f t="shared" si="332"/>
        <v>0</v>
      </c>
      <c r="ON116" s="115">
        <f t="shared" si="333"/>
        <v>0</v>
      </c>
      <c r="OO116" s="142"/>
      <c r="OP116" s="170" t="str">
        <f t="shared" si="334"/>
        <v/>
      </c>
      <c r="OQ116" s="170" t="str">
        <f t="shared" si="335"/>
        <v/>
      </c>
      <c r="OR116" s="170" t="str">
        <f t="shared" si="336"/>
        <v/>
      </c>
      <c r="OS116" s="170" t="str">
        <f t="shared" si="337"/>
        <v/>
      </c>
      <c r="OT116" s="170" t="str">
        <f t="shared" si="338"/>
        <v/>
      </c>
      <c r="OU116" s="170" t="str">
        <f t="shared" si="339"/>
        <v/>
      </c>
      <c r="OV116" s="170" t="str">
        <f t="shared" si="340"/>
        <v/>
      </c>
      <c r="OW116" s="170" t="str">
        <f t="shared" si="341"/>
        <v/>
      </c>
      <c r="OX116" s="170" t="str">
        <f t="shared" si="342"/>
        <v/>
      </c>
      <c r="OY116" s="170" t="str">
        <f t="shared" si="343"/>
        <v/>
      </c>
      <c r="OZ116" s="170" t="str">
        <f t="shared" si="344"/>
        <v/>
      </c>
      <c r="PA116" s="170" t="str">
        <f t="shared" si="345"/>
        <v/>
      </c>
      <c r="PB116" s="170" t="str">
        <f t="shared" si="346"/>
        <v/>
      </c>
      <c r="PC116" s="170" t="str">
        <f t="shared" si="347"/>
        <v/>
      </c>
      <c r="PD116" s="170" t="str">
        <f t="shared" si="348"/>
        <v/>
      </c>
      <c r="PE116" s="170" t="str">
        <f t="shared" si="349"/>
        <v/>
      </c>
      <c r="PF116" s="170" t="str">
        <f t="shared" si="350"/>
        <v/>
      </c>
      <c r="PG116" s="170" t="str">
        <f t="shared" si="351"/>
        <v/>
      </c>
      <c r="PH116" s="170" t="str">
        <f t="shared" si="352"/>
        <v/>
      </c>
      <c r="PI116" s="170" t="str">
        <f t="shared" si="353"/>
        <v/>
      </c>
      <c r="PJ116" s="170" t="str">
        <f t="shared" si="354"/>
        <v/>
      </c>
      <c r="PK116" s="170" t="str">
        <f t="shared" si="355"/>
        <v/>
      </c>
      <c r="PL116" s="170" t="str">
        <f t="shared" si="356"/>
        <v/>
      </c>
      <c r="PM116" s="170" t="str">
        <f t="shared" si="357"/>
        <v/>
      </c>
      <c r="PN116" s="170" t="str">
        <f t="shared" si="358"/>
        <v/>
      </c>
      <c r="PO116" s="170" t="str">
        <f t="shared" si="359"/>
        <v/>
      </c>
      <c r="PP116" s="170" t="str">
        <f t="shared" si="360"/>
        <v/>
      </c>
      <c r="PQ116" s="170" t="str">
        <f t="shared" si="361"/>
        <v/>
      </c>
      <c r="PR116" s="170" t="str">
        <f t="shared" si="362"/>
        <v/>
      </c>
      <c r="PS116" s="170" t="str">
        <f t="shared" si="363"/>
        <v/>
      </c>
      <c r="PT116" s="170" t="str">
        <f t="shared" si="364"/>
        <v/>
      </c>
      <c r="PU116" s="170" t="str">
        <f t="shared" si="365"/>
        <v/>
      </c>
      <c r="PV116" s="170" t="str">
        <f t="shared" si="366"/>
        <v/>
      </c>
      <c r="PW116" s="170" t="str">
        <f t="shared" si="367"/>
        <v/>
      </c>
      <c r="PX116" s="170" t="str">
        <f t="shared" si="368"/>
        <v/>
      </c>
      <c r="PY116" s="170" t="str">
        <f t="shared" si="369"/>
        <v/>
      </c>
      <c r="PZ116" s="170" t="str">
        <f t="shared" si="370"/>
        <v/>
      </c>
      <c r="QA116" s="170" t="str">
        <f t="shared" si="371"/>
        <v/>
      </c>
      <c r="QB116" s="170" t="str">
        <f t="shared" si="372"/>
        <v/>
      </c>
      <c r="QC116" s="172"/>
      <c r="QD116" s="171" t="str">
        <f t="shared" si="373"/>
        <v/>
      </c>
      <c r="QE116" s="172" t="str">
        <f t="shared" si="374"/>
        <v/>
      </c>
      <c r="QF116" s="172" t="str">
        <f t="shared" si="375"/>
        <v/>
      </c>
      <c r="QG116" s="172" t="str">
        <f t="shared" si="376"/>
        <v/>
      </c>
      <c r="QH116" s="172" t="str">
        <f t="shared" si="377"/>
        <v/>
      </c>
      <c r="QI116" s="172" t="str">
        <f t="shared" si="378"/>
        <v/>
      </c>
      <c r="QJ116" s="172" t="str">
        <f t="shared" si="379"/>
        <v/>
      </c>
      <c r="QK116" s="172" t="str">
        <f t="shared" si="380"/>
        <v/>
      </c>
      <c r="QL116" s="172" t="str">
        <f t="shared" si="381"/>
        <v/>
      </c>
      <c r="QM116" s="172" t="str">
        <f t="shared" si="382"/>
        <v/>
      </c>
      <c r="QN116" s="172" t="str">
        <f t="shared" si="383"/>
        <v/>
      </c>
      <c r="QO116" s="172" t="str">
        <f t="shared" si="384"/>
        <v/>
      </c>
      <c r="QP116" s="172" t="str">
        <f t="shared" si="385"/>
        <v/>
      </c>
      <c r="QQ116" s="172" t="str">
        <f t="shared" si="386"/>
        <v/>
      </c>
      <c r="QR116" s="172" t="str">
        <f t="shared" si="387"/>
        <v/>
      </c>
      <c r="QS116" s="172" t="str">
        <f t="shared" si="388"/>
        <v/>
      </c>
      <c r="QT116" s="172" t="str">
        <f t="shared" si="389"/>
        <v/>
      </c>
      <c r="QU116" s="172" t="str">
        <f t="shared" si="390"/>
        <v/>
      </c>
      <c r="QV116" s="172" t="str">
        <f t="shared" si="391"/>
        <v/>
      </c>
      <c r="QW116" s="172" t="str">
        <f t="shared" si="392"/>
        <v/>
      </c>
      <c r="QX116" s="172" t="str">
        <f t="shared" si="393"/>
        <v/>
      </c>
      <c r="QY116" s="172" t="str">
        <f t="shared" si="394"/>
        <v/>
      </c>
      <c r="QZ116" s="172" t="str">
        <f t="shared" si="395"/>
        <v/>
      </c>
      <c r="RA116" s="172" t="str">
        <f t="shared" si="396"/>
        <v/>
      </c>
      <c r="RB116" s="172" t="str">
        <f t="shared" si="397"/>
        <v/>
      </c>
      <c r="RC116" s="172" t="str">
        <f t="shared" si="398"/>
        <v/>
      </c>
      <c r="RD116" s="172" t="str">
        <f t="shared" si="399"/>
        <v/>
      </c>
      <c r="RE116" s="172" t="str">
        <f t="shared" si="400"/>
        <v/>
      </c>
      <c r="RF116" s="172" t="str">
        <f t="shared" si="401"/>
        <v/>
      </c>
      <c r="RG116" s="172" t="str">
        <f t="shared" si="402"/>
        <v/>
      </c>
      <c r="RH116" s="172" t="str">
        <f t="shared" si="403"/>
        <v/>
      </c>
      <c r="RI116" s="172" t="str">
        <f t="shared" si="404"/>
        <v/>
      </c>
      <c r="RJ116" s="172" t="str">
        <f t="shared" si="405"/>
        <v/>
      </c>
      <c r="RK116" s="172" t="str">
        <f t="shared" si="406"/>
        <v/>
      </c>
      <c r="RL116" s="172" t="str">
        <f t="shared" si="407"/>
        <v/>
      </c>
      <c r="RM116" s="172" t="str">
        <f t="shared" si="408"/>
        <v/>
      </c>
      <c r="RN116" s="172" t="str">
        <f t="shared" si="409"/>
        <v/>
      </c>
      <c r="RO116" s="172" t="str">
        <f t="shared" si="410"/>
        <v/>
      </c>
      <c r="RP116" s="172" t="str">
        <f t="shared" si="411"/>
        <v/>
      </c>
      <c r="RQ116" s="173">
        <f t="shared" si="412"/>
        <v>0</v>
      </c>
      <c r="RR116" s="21" t="str">
        <f t="shared" si="413"/>
        <v/>
      </c>
      <c r="RS116" s="21" t="str">
        <f t="shared" si="414"/>
        <v/>
      </c>
      <c r="RT116" s="21" t="str">
        <f t="shared" si="415"/>
        <v/>
      </c>
      <c r="RU116" s="21" t="str">
        <f t="shared" si="416"/>
        <v/>
      </c>
      <c r="RV116" s="21" t="str">
        <f t="shared" si="417"/>
        <v/>
      </c>
      <c r="RW116" s="21" t="str">
        <f t="shared" si="418"/>
        <v/>
      </c>
      <c r="RX116" s="174" t="str">
        <f t="shared" si="419"/>
        <v/>
      </c>
      <c r="RY116" s="175" t="str">
        <f t="shared" si="420"/>
        <v/>
      </c>
      <c r="RZ116" s="175" t="str">
        <f t="shared" si="421"/>
        <v/>
      </c>
      <c r="SA116" s="175" t="str">
        <f t="shared" si="422"/>
        <v/>
      </c>
      <c r="SB116" s="175" t="str">
        <f t="shared" si="423"/>
        <v/>
      </c>
      <c r="SC116" s="175" t="str">
        <f t="shared" si="424"/>
        <v/>
      </c>
      <c r="SD116" s="175" t="str">
        <f t="shared" si="425"/>
        <v/>
      </c>
      <c r="SE116" s="175">
        <f t="shared" si="426"/>
        <v>0</v>
      </c>
    </row>
    <row r="117" spans="1:500" ht="21" hidden="1">
      <c r="A117" s="94">
        <v>107</v>
      </c>
      <c r="B117" s="95" t="s">
        <v>295</v>
      </c>
      <c r="C117" s="99" t="s">
        <v>296</v>
      </c>
      <c r="D117" s="95" t="s">
        <v>318</v>
      </c>
      <c r="E117" s="95" t="s">
        <v>319</v>
      </c>
      <c r="F117" s="77">
        <v>1</v>
      </c>
      <c r="G117" s="107">
        <v>115776725.14333335</v>
      </c>
      <c r="H117" s="109" t="s">
        <v>369</v>
      </c>
      <c r="I117" s="109" t="s">
        <v>369</v>
      </c>
      <c r="J117" s="109" t="s">
        <v>369</v>
      </c>
      <c r="K117" s="109" t="s">
        <v>369</v>
      </c>
      <c r="L117" s="109" t="s">
        <v>369</v>
      </c>
      <c r="M117" s="109" t="s">
        <v>369</v>
      </c>
      <c r="N117" s="109" t="s">
        <v>369</v>
      </c>
      <c r="O117" s="109" t="s">
        <v>369</v>
      </c>
      <c r="P117" s="109" t="s">
        <v>369</v>
      </c>
      <c r="Q117" s="109" t="s">
        <v>369</v>
      </c>
      <c r="R117" s="111">
        <v>114835000</v>
      </c>
      <c r="S117" s="109" t="s">
        <v>369</v>
      </c>
      <c r="T117" s="109" t="s">
        <v>369</v>
      </c>
      <c r="U117" s="109" t="s">
        <v>369</v>
      </c>
      <c r="V117" s="109" t="s">
        <v>369</v>
      </c>
      <c r="W117" s="109" t="s">
        <v>369</v>
      </c>
      <c r="X117" s="109" t="s">
        <v>369</v>
      </c>
      <c r="Y117" s="109" t="s">
        <v>369</v>
      </c>
      <c r="Z117" s="109" t="s">
        <v>369</v>
      </c>
      <c r="AA117" s="109" t="s">
        <v>369</v>
      </c>
      <c r="AB117" s="109" t="s">
        <v>369</v>
      </c>
      <c r="AC117" s="109" t="s">
        <v>369</v>
      </c>
      <c r="AD117" s="109" t="s">
        <v>369</v>
      </c>
      <c r="AE117" s="109" t="s">
        <v>369</v>
      </c>
      <c r="AF117" s="109" t="s">
        <v>369</v>
      </c>
      <c r="AG117" s="109" t="s">
        <v>369</v>
      </c>
      <c r="AH117" s="109" t="s">
        <v>369</v>
      </c>
      <c r="AI117" s="109" t="s">
        <v>369</v>
      </c>
      <c r="AJ117" s="109" t="s">
        <v>369</v>
      </c>
      <c r="AK117" s="109" t="s">
        <v>369</v>
      </c>
      <c r="AL117" s="109" t="s">
        <v>369</v>
      </c>
      <c r="AM117" s="109" t="s">
        <v>369</v>
      </c>
      <c r="AN117" s="109" t="s">
        <v>369</v>
      </c>
      <c r="AO117" s="109" t="s">
        <v>369</v>
      </c>
      <c r="AP117" s="109" t="s">
        <v>369</v>
      </c>
      <c r="AQ117" s="109" t="s">
        <v>369</v>
      </c>
      <c r="AR117" s="109" t="s">
        <v>369</v>
      </c>
      <c r="AS117" s="109" t="s">
        <v>369</v>
      </c>
      <c r="AT117" s="109" t="s">
        <v>369</v>
      </c>
      <c r="AU117" s="144"/>
      <c r="AV117" s="130" t="s">
        <v>111</v>
      </c>
      <c r="AW117" s="130" t="s">
        <v>111</v>
      </c>
      <c r="AX117" s="130" t="s">
        <v>111</v>
      </c>
      <c r="AY117" s="130" t="s">
        <v>111</v>
      </c>
      <c r="AZ117" s="130" t="s">
        <v>111</v>
      </c>
      <c r="BA117" s="130" t="s">
        <v>111</v>
      </c>
      <c r="BB117" s="130" t="s">
        <v>111</v>
      </c>
      <c r="BC117" s="130" t="s">
        <v>115</v>
      </c>
      <c r="BD117" s="130" t="s">
        <v>111</v>
      </c>
      <c r="BE117" s="130" t="s">
        <v>111</v>
      </c>
      <c r="BF117" s="130" t="s">
        <v>111</v>
      </c>
      <c r="BG117" s="130" t="s">
        <v>111</v>
      </c>
      <c r="BH117" s="130" t="s">
        <v>115</v>
      </c>
      <c r="BI117" s="130" t="s">
        <v>111</v>
      </c>
      <c r="BJ117" s="130" t="s">
        <v>111</v>
      </c>
      <c r="BK117" s="130" t="s">
        <v>111</v>
      </c>
      <c r="BL117" s="130" t="s">
        <v>115</v>
      </c>
      <c r="BM117" s="130" t="s">
        <v>115</v>
      </c>
      <c r="BN117" s="130" t="s">
        <v>111</v>
      </c>
      <c r="BO117" s="130" t="s">
        <v>115</v>
      </c>
      <c r="BP117" s="130" t="s">
        <v>111</v>
      </c>
      <c r="BQ117" s="130" t="s">
        <v>111</v>
      </c>
      <c r="BR117" s="130" t="s">
        <v>111</v>
      </c>
      <c r="BS117" s="130" t="s">
        <v>111</v>
      </c>
      <c r="BT117" s="130" t="s">
        <v>111</v>
      </c>
      <c r="BU117" s="130" t="s">
        <v>111</v>
      </c>
      <c r="BV117" s="130" t="s">
        <v>111</v>
      </c>
      <c r="BW117" s="130" t="s">
        <v>111</v>
      </c>
      <c r="BX117" s="130" t="s">
        <v>111</v>
      </c>
      <c r="BY117" s="130" t="s">
        <v>115</v>
      </c>
      <c r="BZ117" s="130" t="s">
        <v>111</v>
      </c>
      <c r="CA117" s="130" t="s">
        <v>111</v>
      </c>
      <c r="CB117" s="130" t="s">
        <v>111</v>
      </c>
      <c r="CC117" s="130" t="s">
        <v>111</v>
      </c>
      <c r="CD117" s="130" t="s">
        <v>111</v>
      </c>
      <c r="CE117" s="130" t="s">
        <v>111</v>
      </c>
      <c r="CF117" s="130" t="s">
        <v>111</v>
      </c>
      <c r="CG117" s="130" t="s">
        <v>111</v>
      </c>
      <c r="CH117" s="130" t="s">
        <v>111</v>
      </c>
      <c r="CI117" s="131" t="s">
        <v>111</v>
      </c>
      <c r="CJ117" s="131" t="s">
        <v>111</v>
      </c>
      <c r="CK117" s="131" t="s">
        <v>111</v>
      </c>
      <c r="CL117" s="131" t="s">
        <v>111</v>
      </c>
      <c r="CM117" s="131" t="s">
        <v>111</v>
      </c>
      <c r="CN117" s="131" t="s">
        <v>111</v>
      </c>
      <c r="CO117" s="131" t="s">
        <v>111</v>
      </c>
      <c r="CP117" s="131" t="s">
        <v>111</v>
      </c>
      <c r="CQ117" s="131" t="s">
        <v>111</v>
      </c>
      <c r="CR117" s="131" t="s">
        <v>111</v>
      </c>
      <c r="CS117" s="131" t="s">
        <v>111</v>
      </c>
      <c r="CT117" s="131" t="s">
        <v>111</v>
      </c>
      <c r="CU117" s="131" t="s">
        <v>115</v>
      </c>
      <c r="CV117" s="131" t="s">
        <v>111</v>
      </c>
      <c r="CW117" s="131" t="s">
        <v>111</v>
      </c>
      <c r="CX117" s="131" t="s">
        <v>111</v>
      </c>
      <c r="CY117" s="131" t="s">
        <v>111</v>
      </c>
      <c r="CZ117" s="131" t="s">
        <v>111</v>
      </c>
      <c r="DA117" s="131" t="s">
        <v>111</v>
      </c>
      <c r="DB117" s="131" t="s">
        <v>111</v>
      </c>
      <c r="DC117" s="131" t="s">
        <v>111</v>
      </c>
      <c r="DD117" s="131" t="s">
        <v>111</v>
      </c>
      <c r="DE117" s="131" t="s">
        <v>111</v>
      </c>
      <c r="DF117" s="131" t="s">
        <v>111</v>
      </c>
      <c r="DG117" s="131" t="s">
        <v>115</v>
      </c>
      <c r="DH117" s="131" t="s">
        <v>111</v>
      </c>
      <c r="DI117" s="131" t="s">
        <v>111</v>
      </c>
      <c r="DJ117" s="131" t="s">
        <v>115</v>
      </c>
      <c r="DK117" s="131" t="s">
        <v>111</v>
      </c>
      <c r="DL117" s="131" t="s">
        <v>111</v>
      </c>
      <c r="DM117" s="131" t="s">
        <v>111</v>
      </c>
      <c r="DN117" s="131" t="s">
        <v>111</v>
      </c>
      <c r="DO117" s="131" t="s">
        <v>111</v>
      </c>
      <c r="DP117" s="131" t="s">
        <v>111</v>
      </c>
      <c r="DQ117" s="131" t="s">
        <v>111</v>
      </c>
      <c r="DR117" s="131" t="s">
        <v>111</v>
      </c>
      <c r="DS117" s="131" t="s">
        <v>111</v>
      </c>
      <c r="DT117" s="131" t="s">
        <v>111</v>
      </c>
      <c r="DU117" s="131" t="s">
        <v>111</v>
      </c>
      <c r="DV117" s="132" t="s">
        <v>111</v>
      </c>
      <c r="DW117" s="132" t="s">
        <v>111</v>
      </c>
      <c r="DX117" s="132" t="s">
        <v>111</v>
      </c>
      <c r="DY117" s="132" t="s">
        <v>111</v>
      </c>
      <c r="DZ117" s="132" t="s">
        <v>111</v>
      </c>
      <c r="EA117" s="132" t="s">
        <v>111</v>
      </c>
      <c r="EB117" s="132" t="s">
        <v>111</v>
      </c>
      <c r="EC117" s="132" t="s">
        <v>111</v>
      </c>
      <c r="ED117" s="132" t="s">
        <v>111</v>
      </c>
      <c r="EE117" s="132" t="s">
        <v>111</v>
      </c>
      <c r="EF117" s="132" t="s">
        <v>111</v>
      </c>
      <c r="EG117" s="132" t="s">
        <v>111</v>
      </c>
      <c r="EH117" s="132" t="s">
        <v>111</v>
      </c>
      <c r="EI117" s="132" t="s">
        <v>111</v>
      </c>
      <c r="EJ117" s="132" t="s">
        <v>111</v>
      </c>
      <c r="EK117" s="132" t="s">
        <v>111</v>
      </c>
      <c r="EL117" s="132" t="s">
        <v>111</v>
      </c>
      <c r="EM117" s="132" t="s">
        <v>111</v>
      </c>
      <c r="EN117" s="132" t="s">
        <v>111</v>
      </c>
      <c r="EO117" s="132" t="s">
        <v>111</v>
      </c>
      <c r="EP117" s="132" t="s">
        <v>111</v>
      </c>
      <c r="EQ117" s="132" t="s">
        <v>111</v>
      </c>
      <c r="ER117" s="132" t="s">
        <v>111</v>
      </c>
      <c r="ES117" s="132" t="s">
        <v>111</v>
      </c>
      <c r="ET117" s="132" t="s">
        <v>115</v>
      </c>
      <c r="EU117" s="132" t="s">
        <v>111</v>
      </c>
      <c r="EV117" s="132" t="s">
        <v>111</v>
      </c>
      <c r="EW117" s="132" t="s">
        <v>111</v>
      </c>
      <c r="EX117" s="132" t="s">
        <v>111</v>
      </c>
      <c r="EY117" s="132" t="s">
        <v>115</v>
      </c>
      <c r="EZ117" s="132" t="s">
        <v>111</v>
      </c>
      <c r="FA117" s="132" t="s">
        <v>111</v>
      </c>
      <c r="FB117" s="132" t="s">
        <v>111</v>
      </c>
      <c r="FC117" s="132" t="s">
        <v>111</v>
      </c>
      <c r="FD117" s="132" t="s">
        <v>111</v>
      </c>
      <c r="FE117" s="132" t="s">
        <v>111</v>
      </c>
      <c r="FF117" s="132" t="s">
        <v>111</v>
      </c>
      <c r="FG117" s="132" t="s">
        <v>111</v>
      </c>
      <c r="FH117" s="132" t="s">
        <v>111</v>
      </c>
      <c r="FI117" s="136"/>
      <c r="FJ117" s="138" t="str">
        <f t="shared" si="216"/>
        <v>CUMPLE</v>
      </c>
      <c r="FK117" s="138" t="str">
        <f t="shared" si="217"/>
        <v>CUMPLE</v>
      </c>
      <c r="FL117" s="138" t="str">
        <f t="shared" si="218"/>
        <v>CUMPLE</v>
      </c>
      <c r="FM117" s="138" t="str">
        <f t="shared" si="219"/>
        <v>CUMPLE</v>
      </c>
      <c r="FN117" s="138" t="str">
        <f t="shared" si="220"/>
        <v>CUMPLE</v>
      </c>
      <c r="FO117" s="138" t="str">
        <f t="shared" si="221"/>
        <v>CUMPLE</v>
      </c>
      <c r="FP117" s="138" t="str">
        <f t="shared" si="222"/>
        <v>CUMPLE</v>
      </c>
      <c r="FQ117" s="138" t="str">
        <f t="shared" si="223"/>
        <v>NO CUMPLE</v>
      </c>
      <c r="FR117" s="138" t="str">
        <f t="shared" si="224"/>
        <v>CUMPLE</v>
      </c>
      <c r="FS117" s="138" t="str">
        <f t="shared" si="225"/>
        <v>CUMPLE</v>
      </c>
      <c r="FT117" s="138" t="str">
        <f t="shared" si="226"/>
        <v>CUMPLE</v>
      </c>
      <c r="FU117" s="138" t="str">
        <f t="shared" si="227"/>
        <v>CUMPLE</v>
      </c>
      <c r="FV117" s="138" t="str">
        <f t="shared" si="228"/>
        <v>NO CUMPLE</v>
      </c>
      <c r="FW117" s="138" t="str">
        <f t="shared" si="229"/>
        <v>CUMPLE</v>
      </c>
      <c r="FX117" s="138" t="str">
        <f t="shared" si="230"/>
        <v>CUMPLE</v>
      </c>
      <c r="FY117" s="138" t="str">
        <f t="shared" si="231"/>
        <v>CUMPLE</v>
      </c>
      <c r="FZ117" s="138" t="str">
        <f t="shared" si="232"/>
        <v>NO CUMPLE</v>
      </c>
      <c r="GA117" s="138" t="str">
        <f t="shared" si="233"/>
        <v>NO CUMPLE</v>
      </c>
      <c r="GB117" s="138" t="str">
        <f t="shared" si="234"/>
        <v>CUMPLE</v>
      </c>
      <c r="GC117" s="138" t="str">
        <f t="shared" si="235"/>
        <v>NO CUMPLE</v>
      </c>
      <c r="GD117" s="138" t="str">
        <f t="shared" si="236"/>
        <v>CUMPLE</v>
      </c>
      <c r="GE117" s="138" t="str">
        <f t="shared" si="237"/>
        <v>CUMPLE</v>
      </c>
      <c r="GF117" s="138" t="str">
        <f t="shared" si="238"/>
        <v>CUMPLE</v>
      </c>
      <c r="GG117" s="138" t="str">
        <f t="shared" si="239"/>
        <v>CUMPLE</v>
      </c>
      <c r="GH117" s="138" t="str">
        <f t="shared" si="240"/>
        <v>NO CUMPLE</v>
      </c>
      <c r="GI117" s="138" t="str">
        <f t="shared" si="241"/>
        <v>CUMPLE</v>
      </c>
      <c r="GJ117" s="138" t="str">
        <f t="shared" si="242"/>
        <v>CUMPLE</v>
      </c>
      <c r="GK117" s="138" t="str">
        <f t="shared" si="243"/>
        <v>NO CUMPLE</v>
      </c>
      <c r="GL117" s="138" t="str">
        <f t="shared" si="244"/>
        <v>CUMPLE</v>
      </c>
      <c r="GM117" s="138" t="str">
        <f t="shared" si="245"/>
        <v>NO CUMPLE</v>
      </c>
      <c r="GN117" s="138" t="str">
        <f t="shared" si="246"/>
        <v>CUMPLE</v>
      </c>
      <c r="GO117" s="138" t="str">
        <f t="shared" si="247"/>
        <v>CUMPLE</v>
      </c>
      <c r="GP117" s="138" t="str">
        <f t="shared" si="248"/>
        <v>CUMPLE</v>
      </c>
      <c r="GQ117" s="138" t="str">
        <f t="shared" si="249"/>
        <v>CUMPLE</v>
      </c>
      <c r="GR117" s="138" t="str">
        <f t="shared" si="250"/>
        <v>CUMPLE</v>
      </c>
      <c r="GS117" s="138" t="str">
        <f t="shared" si="251"/>
        <v>CUMPLE</v>
      </c>
      <c r="GT117" s="138" t="str">
        <f t="shared" si="252"/>
        <v>CUMPLE</v>
      </c>
      <c r="GU117" s="138" t="str">
        <f t="shared" si="253"/>
        <v>CUMPLE</v>
      </c>
      <c r="GV117" s="138" t="str">
        <f t="shared" si="254"/>
        <v>CUMPLE</v>
      </c>
      <c r="GW117" s="141"/>
      <c r="GX117" s="124" t="s">
        <v>369</v>
      </c>
      <c r="GY117" s="124" t="s">
        <v>369</v>
      </c>
      <c r="GZ117" s="124" t="s">
        <v>369</v>
      </c>
      <c r="HA117" s="124" t="s">
        <v>369</v>
      </c>
      <c r="HB117" s="124" t="s">
        <v>369</v>
      </c>
      <c r="HC117" s="124" t="s">
        <v>369</v>
      </c>
      <c r="HD117" s="124" t="s">
        <v>369</v>
      </c>
      <c r="HE117" s="124" t="s">
        <v>369</v>
      </c>
      <c r="HF117" s="124" t="s">
        <v>369</v>
      </c>
      <c r="HG117" s="124" t="s">
        <v>369</v>
      </c>
      <c r="HH117" s="124" t="s">
        <v>111</v>
      </c>
      <c r="HI117" s="124" t="s">
        <v>369</v>
      </c>
      <c r="HJ117" s="124" t="s">
        <v>369</v>
      </c>
      <c r="HK117" s="124" t="s">
        <v>369</v>
      </c>
      <c r="HL117" s="124" t="s">
        <v>369</v>
      </c>
      <c r="HM117" s="124" t="s">
        <v>369</v>
      </c>
      <c r="HN117" s="124" t="s">
        <v>369</v>
      </c>
      <c r="HO117" s="124" t="s">
        <v>369</v>
      </c>
      <c r="HP117" s="124" t="s">
        <v>369</v>
      </c>
      <c r="HQ117" s="124" t="s">
        <v>369</v>
      </c>
      <c r="HR117" s="124" t="s">
        <v>369</v>
      </c>
      <c r="HS117" s="124" t="s">
        <v>369</v>
      </c>
      <c r="HT117" s="124" t="s">
        <v>369</v>
      </c>
      <c r="HU117" s="124" t="s">
        <v>369</v>
      </c>
      <c r="HV117" s="124" t="s">
        <v>369</v>
      </c>
      <c r="HW117" s="124" t="s">
        <v>369</v>
      </c>
      <c r="HX117" s="124" t="s">
        <v>369</v>
      </c>
      <c r="HY117" s="124" t="s">
        <v>369</v>
      </c>
      <c r="HZ117" s="124" t="s">
        <v>369</v>
      </c>
      <c r="IA117" s="124" t="s">
        <v>369</v>
      </c>
      <c r="IB117" s="124" t="s">
        <v>369</v>
      </c>
      <c r="IC117" s="124" t="s">
        <v>369</v>
      </c>
      <c r="ID117" s="124" t="s">
        <v>369</v>
      </c>
      <c r="IE117" s="124" t="s">
        <v>369</v>
      </c>
      <c r="IF117" s="124" t="s">
        <v>369</v>
      </c>
      <c r="IG117" s="124" t="s">
        <v>369</v>
      </c>
      <c r="IH117" s="124" t="s">
        <v>369</v>
      </c>
      <c r="II117" s="124" t="s">
        <v>369</v>
      </c>
      <c r="IJ117" s="124" t="s">
        <v>369</v>
      </c>
      <c r="IK117" s="142"/>
      <c r="IL117" s="154" t="s">
        <v>369</v>
      </c>
      <c r="IM117" s="154" t="s">
        <v>369</v>
      </c>
      <c r="IN117" s="154" t="s">
        <v>369</v>
      </c>
      <c r="IO117" s="154" t="s">
        <v>369</v>
      </c>
      <c r="IP117" s="154" t="s">
        <v>369</v>
      </c>
      <c r="IQ117" s="154" t="s">
        <v>369</v>
      </c>
      <c r="IR117" s="154" t="s">
        <v>369</v>
      </c>
      <c r="IS117" s="154" t="s">
        <v>369</v>
      </c>
      <c r="IT117" s="154" t="s">
        <v>369</v>
      </c>
      <c r="IU117" s="154" t="s">
        <v>369</v>
      </c>
      <c r="IV117" s="160" t="s">
        <v>111</v>
      </c>
      <c r="IW117" s="154" t="s">
        <v>369</v>
      </c>
      <c r="IX117" s="154" t="s">
        <v>369</v>
      </c>
      <c r="IY117" s="154" t="s">
        <v>369</v>
      </c>
      <c r="IZ117" s="154" t="s">
        <v>369</v>
      </c>
      <c r="JA117" s="154" t="s">
        <v>369</v>
      </c>
      <c r="JB117" s="154" t="s">
        <v>369</v>
      </c>
      <c r="JC117" s="154" t="s">
        <v>369</v>
      </c>
      <c r="JD117" s="154" t="s">
        <v>369</v>
      </c>
      <c r="JE117" s="154" t="s">
        <v>369</v>
      </c>
      <c r="JF117" s="154" t="s">
        <v>369</v>
      </c>
      <c r="JG117" s="154" t="s">
        <v>369</v>
      </c>
      <c r="JH117" s="154" t="s">
        <v>369</v>
      </c>
      <c r="JI117" s="154" t="s">
        <v>369</v>
      </c>
      <c r="JJ117" s="154" t="s">
        <v>369</v>
      </c>
      <c r="JK117" s="154" t="s">
        <v>369</v>
      </c>
      <c r="JL117" s="154" t="s">
        <v>369</v>
      </c>
      <c r="JM117" s="154" t="s">
        <v>369</v>
      </c>
      <c r="JN117" s="154" t="s">
        <v>369</v>
      </c>
      <c r="JO117" s="154" t="s">
        <v>369</v>
      </c>
      <c r="JP117" s="154" t="s">
        <v>369</v>
      </c>
      <c r="JQ117" s="154" t="s">
        <v>369</v>
      </c>
      <c r="JR117" s="154" t="s">
        <v>369</v>
      </c>
      <c r="JS117" s="154" t="s">
        <v>369</v>
      </c>
      <c r="JT117" s="154" t="s">
        <v>369</v>
      </c>
      <c r="JU117" s="154" t="s">
        <v>369</v>
      </c>
      <c r="JV117" s="154" t="s">
        <v>369</v>
      </c>
      <c r="JW117" s="154" t="s">
        <v>369</v>
      </c>
      <c r="JX117" s="154" t="s">
        <v>369</v>
      </c>
      <c r="JY117" s="141"/>
      <c r="JZ117" s="166" t="str">
        <f t="shared" si="255"/>
        <v/>
      </c>
      <c r="KA117" s="166" t="str">
        <f t="shared" si="256"/>
        <v/>
      </c>
      <c r="KB117" s="166" t="str">
        <f t="shared" si="257"/>
        <v/>
      </c>
      <c r="KC117" s="166" t="str">
        <f t="shared" si="258"/>
        <v/>
      </c>
      <c r="KD117" s="166" t="str">
        <f t="shared" si="259"/>
        <v/>
      </c>
      <c r="KE117" s="166" t="str">
        <f t="shared" si="260"/>
        <v/>
      </c>
      <c r="KF117" s="166" t="str">
        <f t="shared" si="261"/>
        <v/>
      </c>
      <c r="KG117" s="166" t="str">
        <f t="shared" si="262"/>
        <v/>
      </c>
      <c r="KH117" s="166" t="str">
        <f t="shared" si="263"/>
        <v/>
      </c>
      <c r="KI117" s="166" t="str">
        <f t="shared" si="264"/>
        <v/>
      </c>
      <c r="KJ117" s="166">
        <f t="shared" si="265"/>
        <v>114835000</v>
      </c>
      <c r="KK117" s="166" t="str">
        <f t="shared" si="266"/>
        <v/>
      </c>
      <c r="KL117" s="166" t="str">
        <f t="shared" si="267"/>
        <v/>
      </c>
      <c r="KM117" s="166" t="str">
        <f t="shared" si="268"/>
        <v/>
      </c>
      <c r="KN117" s="166" t="str">
        <f t="shared" si="269"/>
        <v/>
      </c>
      <c r="KO117" s="166" t="str">
        <f t="shared" si="270"/>
        <v/>
      </c>
      <c r="KP117" s="166" t="str">
        <f t="shared" si="271"/>
        <v/>
      </c>
      <c r="KQ117" s="166" t="str">
        <f t="shared" si="272"/>
        <v/>
      </c>
      <c r="KR117" s="166" t="str">
        <f t="shared" si="273"/>
        <v/>
      </c>
      <c r="KS117" s="166" t="str">
        <f t="shared" si="274"/>
        <v/>
      </c>
      <c r="KT117" s="166" t="str">
        <f t="shared" si="275"/>
        <v/>
      </c>
      <c r="KU117" s="166" t="str">
        <f t="shared" si="276"/>
        <v/>
      </c>
      <c r="KV117" s="166" t="str">
        <f t="shared" si="277"/>
        <v/>
      </c>
      <c r="KW117" s="166" t="str">
        <f t="shared" si="278"/>
        <v/>
      </c>
      <c r="KX117" s="166" t="str">
        <f t="shared" si="279"/>
        <v/>
      </c>
      <c r="KY117" s="166" t="str">
        <f t="shared" si="280"/>
        <v/>
      </c>
      <c r="KZ117" s="166" t="str">
        <f t="shared" si="281"/>
        <v/>
      </c>
      <c r="LA117" s="166" t="str">
        <f t="shared" si="282"/>
        <v/>
      </c>
      <c r="LB117" s="166" t="str">
        <f t="shared" si="283"/>
        <v/>
      </c>
      <c r="LC117" s="166" t="str">
        <f t="shared" si="284"/>
        <v/>
      </c>
      <c r="LD117" s="166" t="str">
        <f t="shared" si="285"/>
        <v/>
      </c>
      <c r="LE117" s="166" t="str">
        <f t="shared" si="286"/>
        <v/>
      </c>
      <c r="LF117" s="166" t="str">
        <f t="shared" si="287"/>
        <v/>
      </c>
      <c r="LG117" s="166" t="str">
        <f t="shared" si="288"/>
        <v/>
      </c>
      <c r="LH117" s="166" t="str">
        <f t="shared" si="289"/>
        <v/>
      </c>
      <c r="LI117" s="166" t="str">
        <f t="shared" si="290"/>
        <v/>
      </c>
      <c r="LJ117" s="166" t="str">
        <f t="shared" si="291"/>
        <v/>
      </c>
      <c r="LK117" s="166" t="str">
        <f t="shared" si="292"/>
        <v/>
      </c>
      <c r="LL117" s="166" t="str">
        <f t="shared" si="293"/>
        <v/>
      </c>
      <c r="LM117" s="168">
        <f t="shared" si="294"/>
        <v>114835000</v>
      </c>
      <c r="LN117" s="115"/>
      <c r="LO117" s="115"/>
      <c r="LP117" s="115"/>
      <c r="LQ117" s="115"/>
      <c r="LR117" s="115"/>
      <c r="LS117" s="115"/>
      <c r="LT117" s="115"/>
      <c r="LU117" s="115"/>
      <c r="LV117" s="115"/>
      <c r="LW117" s="115"/>
      <c r="LX117" s="115">
        <v>24</v>
      </c>
      <c r="LY117" s="115"/>
      <c r="LZ117" s="115"/>
      <c r="MA117" s="115"/>
      <c r="MB117" s="115"/>
      <c r="MC117" s="115"/>
      <c r="MD117" s="115"/>
      <c r="ME117" s="115"/>
      <c r="MF117" s="115"/>
      <c r="MG117" s="115"/>
      <c r="MH117" s="115"/>
      <c r="MI117" s="115"/>
      <c r="MJ117" s="115"/>
      <c r="MK117" s="115"/>
      <c r="ML117" s="115"/>
      <c r="MM117" s="115"/>
      <c r="MN117" s="115"/>
      <c r="MO117" s="115"/>
      <c r="MP117" s="115"/>
      <c r="MQ117" s="115"/>
      <c r="MR117" s="115"/>
      <c r="MS117" s="115"/>
      <c r="MT117" s="115"/>
      <c r="MU117" s="115"/>
      <c r="MV117" s="115"/>
      <c r="MW117" s="115"/>
      <c r="MX117" s="115"/>
      <c r="MY117" s="115"/>
      <c r="MZ117" s="115"/>
      <c r="NA117" s="142"/>
      <c r="NB117" s="115">
        <f t="shared" si="295"/>
        <v>0</v>
      </c>
      <c r="NC117" s="115">
        <f t="shared" si="296"/>
        <v>0</v>
      </c>
      <c r="ND117" s="115">
        <f t="shared" si="297"/>
        <v>0</v>
      </c>
      <c r="NE117" s="115">
        <f t="shared" si="298"/>
        <v>0</v>
      </c>
      <c r="NF117" s="115">
        <f t="shared" si="299"/>
        <v>0</v>
      </c>
      <c r="NG117" s="115">
        <f t="shared" si="300"/>
        <v>0</v>
      </c>
      <c r="NH117" s="115">
        <f t="shared" si="301"/>
        <v>0</v>
      </c>
      <c r="NI117" s="115">
        <f t="shared" si="302"/>
        <v>0</v>
      </c>
      <c r="NJ117" s="115">
        <f t="shared" si="303"/>
        <v>0</v>
      </c>
      <c r="NK117" s="115">
        <f t="shared" si="304"/>
        <v>0</v>
      </c>
      <c r="NL117" s="115">
        <f t="shared" si="305"/>
        <v>0</v>
      </c>
      <c r="NM117" s="115">
        <f t="shared" si="306"/>
        <v>0</v>
      </c>
      <c r="NN117" s="115">
        <f t="shared" si="307"/>
        <v>0</v>
      </c>
      <c r="NO117" s="115">
        <f t="shared" si="308"/>
        <v>0</v>
      </c>
      <c r="NP117" s="115">
        <f t="shared" si="309"/>
        <v>0</v>
      </c>
      <c r="NQ117" s="115">
        <f t="shared" si="310"/>
        <v>0</v>
      </c>
      <c r="NR117" s="115">
        <f t="shared" si="311"/>
        <v>0</v>
      </c>
      <c r="NS117" s="115">
        <f t="shared" si="312"/>
        <v>0</v>
      </c>
      <c r="NT117" s="115">
        <f t="shared" si="313"/>
        <v>0</v>
      </c>
      <c r="NU117" s="115">
        <f t="shared" si="314"/>
        <v>0</v>
      </c>
      <c r="NV117" s="115">
        <f t="shared" si="315"/>
        <v>0</v>
      </c>
      <c r="NW117" s="115">
        <f t="shared" si="316"/>
        <v>0</v>
      </c>
      <c r="NX117" s="115">
        <f t="shared" si="317"/>
        <v>0</v>
      </c>
      <c r="NY117" s="115">
        <f t="shared" si="318"/>
        <v>0</v>
      </c>
      <c r="NZ117" s="115">
        <f t="shared" si="319"/>
        <v>0</v>
      </c>
      <c r="OA117" s="115">
        <f t="shared" si="320"/>
        <v>0</v>
      </c>
      <c r="OB117" s="115">
        <f t="shared" si="321"/>
        <v>0</v>
      </c>
      <c r="OC117" s="115">
        <f t="shared" si="322"/>
        <v>0</v>
      </c>
      <c r="OD117" s="115">
        <f t="shared" si="323"/>
        <v>0</v>
      </c>
      <c r="OE117" s="115">
        <f t="shared" si="324"/>
        <v>0</v>
      </c>
      <c r="OF117" s="115">
        <f t="shared" si="325"/>
        <v>0</v>
      </c>
      <c r="OG117" s="115">
        <f t="shared" si="326"/>
        <v>0</v>
      </c>
      <c r="OH117" s="115">
        <f t="shared" si="327"/>
        <v>0</v>
      </c>
      <c r="OI117" s="115">
        <f t="shared" si="328"/>
        <v>0</v>
      </c>
      <c r="OJ117" s="115">
        <f t="shared" si="329"/>
        <v>0</v>
      </c>
      <c r="OK117" s="115">
        <f t="shared" si="330"/>
        <v>0</v>
      </c>
      <c r="OL117" s="115">
        <f t="shared" si="331"/>
        <v>0</v>
      </c>
      <c r="OM117" s="115">
        <f t="shared" si="332"/>
        <v>0</v>
      </c>
      <c r="ON117" s="115">
        <f t="shared" si="333"/>
        <v>0</v>
      </c>
      <c r="OO117" s="142"/>
      <c r="OP117" s="170" t="str">
        <f t="shared" si="334"/>
        <v/>
      </c>
      <c r="OQ117" s="170" t="str">
        <f t="shared" si="335"/>
        <v/>
      </c>
      <c r="OR117" s="170" t="str">
        <f t="shared" si="336"/>
        <v/>
      </c>
      <c r="OS117" s="170" t="str">
        <f t="shared" si="337"/>
        <v/>
      </c>
      <c r="OT117" s="170" t="str">
        <f t="shared" si="338"/>
        <v/>
      </c>
      <c r="OU117" s="170" t="str">
        <f t="shared" si="339"/>
        <v/>
      </c>
      <c r="OV117" s="170" t="str">
        <f t="shared" si="340"/>
        <v/>
      </c>
      <c r="OW117" s="170" t="str">
        <f t="shared" si="341"/>
        <v/>
      </c>
      <c r="OX117" s="170" t="str">
        <f t="shared" si="342"/>
        <v/>
      </c>
      <c r="OY117" s="170" t="str">
        <f t="shared" si="343"/>
        <v/>
      </c>
      <c r="OZ117" s="170">
        <f t="shared" si="344"/>
        <v>45</v>
      </c>
      <c r="PA117" s="170" t="str">
        <f t="shared" si="345"/>
        <v/>
      </c>
      <c r="PB117" s="170" t="str">
        <f t="shared" si="346"/>
        <v/>
      </c>
      <c r="PC117" s="170" t="str">
        <f t="shared" si="347"/>
        <v/>
      </c>
      <c r="PD117" s="170" t="str">
        <f t="shared" si="348"/>
        <v/>
      </c>
      <c r="PE117" s="170" t="str">
        <f t="shared" si="349"/>
        <v/>
      </c>
      <c r="PF117" s="170" t="str">
        <f t="shared" si="350"/>
        <v/>
      </c>
      <c r="PG117" s="170" t="str">
        <f t="shared" si="351"/>
        <v/>
      </c>
      <c r="PH117" s="170" t="str">
        <f t="shared" si="352"/>
        <v/>
      </c>
      <c r="PI117" s="170" t="str">
        <f t="shared" si="353"/>
        <v/>
      </c>
      <c r="PJ117" s="170" t="str">
        <f t="shared" si="354"/>
        <v/>
      </c>
      <c r="PK117" s="170" t="str">
        <f t="shared" si="355"/>
        <v/>
      </c>
      <c r="PL117" s="170" t="str">
        <f t="shared" si="356"/>
        <v/>
      </c>
      <c r="PM117" s="170" t="str">
        <f t="shared" si="357"/>
        <v/>
      </c>
      <c r="PN117" s="170" t="str">
        <f t="shared" si="358"/>
        <v/>
      </c>
      <c r="PO117" s="170" t="str">
        <f t="shared" si="359"/>
        <v/>
      </c>
      <c r="PP117" s="170" t="str">
        <f t="shared" si="360"/>
        <v/>
      </c>
      <c r="PQ117" s="170" t="str">
        <f t="shared" si="361"/>
        <v/>
      </c>
      <c r="PR117" s="170" t="str">
        <f t="shared" si="362"/>
        <v/>
      </c>
      <c r="PS117" s="170" t="str">
        <f t="shared" si="363"/>
        <v/>
      </c>
      <c r="PT117" s="170" t="str">
        <f t="shared" si="364"/>
        <v/>
      </c>
      <c r="PU117" s="170" t="str">
        <f t="shared" si="365"/>
        <v/>
      </c>
      <c r="PV117" s="170" t="str">
        <f t="shared" si="366"/>
        <v/>
      </c>
      <c r="PW117" s="170" t="str">
        <f t="shared" si="367"/>
        <v/>
      </c>
      <c r="PX117" s="170" t="str">
        <f t="shared" si="368"/>
        <v/>
      </c>
      <c r="PY117" s="170" t="str">
        <f t="shared" si="369"/>
        <v/>
      </c>
      <c r="PZ117" s="170" t="str">
        <f t="shared" si="370"/>
        <v/>
      </c>
      <c r="QA117" s="170" t="str">
        <f t="shared" si="371"/>
        <v/>
      </c>
      <c r="QB117" s="170" t="str">
        <f t="shared" si="372"/>
        <v/>
      </c>
      <c r="QC117" s="172"/>
      <c r="QD117" s="171" t="str">
        <f t="shared" si="373"/>
        <v/>
      </c>
      <c r="QE117" s="172" t="str">
        <f t="shared" si="374"/>
        <v/>
      </c>
      <c r="QF117" s="172" t="str">
        <f t="shared" si="375"/>
        <v/>
      </c>
      <c r="QG117" s="172" t="str">
        <f t="shared" si="376"/>
        <v/>
      </c>
      <c r="QH117" s="172" t="str">
        <f t="shared" si="377"/>
        <v/>
      </c>
      <c r="QI117" s="172" t="str">
        <f t="shared" si="378"/>
        <v/>
      </c>
      <c r="QJ117" s="172" t="str">
        <f t="shared" si="379"/>
        <v/>
      </c>
      <c r="QK117" s="172" t="str">
        <f t="shared" si="380"/>
        <v/>
      </c>
      <c r="QL117" s="172" t="str">
        <f t="shared" si="381"/>
        <v/>
      </c>
      <c r="QM117" s="172" t="str">
        <f t="shared" si="382"/>
        <v/>
      </c>
      <c r="QN117" s="172">
        <f t="shared" si="383"/>
        <v>45</v>
      </c>
      <c r="QO117" s="172" t="str">
        <f t="shared" si="384"/>
        <v/>
      </c>
      <c r="QP117" s="172" t="str">
        <f t="shared" si="385"/>
        <v/>
      </c>
      <c r="QQ117" s="172" t="str">
        <f t="shared" si="386"/>
        <v/>
      </c>
      <c r="QR117" s="172" t="str">
        <f t="shared" si="387"/>
        <v/>
      </c>
      <c r="QS117" s="172" t="str">
        <f t="shared" si="388"/>
        <v/>
      </c>
      <c r="QT117" s="172" t="str">
        <f t="shared" si="389"/>
        <v/>
      </c>
      <c r="QU117" s="172" t="str">
        <f t="shared" si="390"/>
        <v/>
      </c>
      <c r="QV117" s="172" t="str">
        <f t="shared" si="391"/>
        <v/>
      </c>
      <c r="QW117" s="172" t="str">
        <f t="shared" si="392"/>
        <v/>
      </c>
      <c r="QX117" s="172" t="str">
        <f t="shared" si="393"/>
        <v/>
      </c>
      <c r="QY117" s="172" t="str">
        <f t="shared" si="394"/>
        <v/>
      </c>
      <c r="QZ117" s="172" t="str">
        <f t="shared" si="395"/>
        <v/>
      </c>
      <c r="RA117" s="172" t="str">
        <f t="shared" si="396"/>
        <v/>
      </c>
      <c r="RB117" s="172" t="str">
        <f t="shared" si="397"/>
        <v/>
      </c>
      <c r="RC117" s="172" t="str">
        <f t="shared" si="398"/>
        <v/>
      </c>
      <c r="RD117" s="172" t="str">
        <f t="shared" si="399"/>
        <v/>
      </c>
      <c r="RE117" s="172" t="str">
        <f t="shared" si="400"/>
        <v/>
      </c>
      <c r="RF117" s="172" t="str">
        <f t="shared" si="401"/>
        <v/>
      </c>
      <c r="RG117" s="172" t="str">
        <f t="shared" si="402"/>
        <v/>
      </c>
      <c r="RH117" s="172" t="str">
        <f t="shared" si="403"/>
        <v/>
      </c>
      <c r="RI117" s="172" t="str">
        <f t="shared" si="404"/>
        <v/>
      </c>
      <c r="RJ117" s="172" t="str">
        <f t="shared" si="405"/>
        <v/>
      </c>
      <c r="RK117" s="172" t="str">
        <f t="shared" si="406"/>
        <v/>
      </c>
      <c r="RL117" s="172" t="str">
        <f t="shared" si="407"/>
        <v/>
      </c>
      <c r="RM117" s="172" t="str">
        <f t="shared" si="408"/>
        <v/>
      </c>
      <c r="RN117" s="172" t="str">
        <f t="shared" si="409"/>
        <v/>
      </c>
      <c r="RO117" s="172" t="str">
        <f t="shared" si="410"/>
        <v/>
      </c>
      <c r="RP117" s="172" t="str">
        <f t="shared" si="411"/>
        <v/>
      </c>
      <c r="RQ117" s="173">
        <f t="shared" si="412"/>
        <v>45</v>
      </c>
      <c r="RR117" s="21" t="str">
        <f t="shared" si="413"/>
        <v/>
      </c>
      <c r="RS117" s="21" t="str">
        <f t="shared" si="414"/>
        <v>Cesar Tabares L y  Compañía Ltda -  CTL COMPANY</v>
      </c>
      <c r="RT117" s="21" t="str">
        <f t="shared" si="415"/>
        <v/>
      </c>
      <c r="RU117" s="21" t="str">
        <f t="shared" si="416"/>
        <v/>
      </c>
      <c r="RV117" s="21" t="str">
        <f t="shared" si="417"/>
        <v/>
      </c>
      <c r="RW117" s="21" t="str">
        <f t="shared" si="418"/>
        <v/>
      </c>
      <c r="RX117" s="174" t="str">
        <f t="shared" si="419"/>
        <v>Cesar Tabares L y  Compañía Ltda -  CTL COMPANY</v>
      </c>
      <c r="RY117" s="175" t="str">
        <f t="shared" si="420"/>
        <v/>
      </c>
      <c r="RZ117" s="175">
        <f t="shared" si="421"/>
        <v>114835000</v>
      </c>
      <c r="SA117" s="175" t="str">
        <f t="shared" si="422"/>
        <v/>
      </c>
      <c r="SB117" s="175" t="str">
        <f t="shared" si="423"/>
        <v/>
      </c>
      <c r="SC117" s="175" t="str">
        <f t="shared" si="424"/>
        <v/>
      </c>
      <c r="SD117" s="175" t="str">
        <f t="shared" si="425"/>
        <v/>
      </c>
      <c r="SE117" s="175">
        <f t="shared" si="426"/>
        <v>114835000</v>
      </c>
      <c r="SF117" s="176"/>
    </row>
    <row r="118" spans="1:500" ht="25.5" hidden="1">
      <c r="A118" s="86">
        <v>108</v>
      </c>
      <c r="B118" s="91" t="s">
        <v>295</v>
      </c>
      <c r="C118" s="92" t="s">
        <v>296</v>
      </c>
      <c r="D118" s="91" t="s">
        <v>320</v>
      </c>
      <c r="E118" s="91" t="s">
        <v>321</v>
      </c>
      <c r="F118" s="93">
        <v>1</v>
      </c>
      <c r="G118" s="107">
        <v>25011816.666666664</v>
      </c>
      <c r="H118" s="109" t="s">
        <v>369</v>
      </c>
      <c r="I118" s="109" t="s">
        <v>369</v>
      </c>
      <c r="J118" s="109" t="s">
        <v>369</v>
      </c>
      <c r="K118" s="109" t="s">
        <v>369</v>
      </c>
      <c r="L118" s="109" t="s">
        <v>369</v>
      </c>
      <c r="M118" s="109" t="s">
        <v>369</v>
      </c>
      <c r="N118" s="109" t="s">
        <v>369</v>
      </c>
      <c r="O118" s="109" t="s">
        <v>369</v>
      </c>
      <c r="P118" s="109" t="s">
        <v>369</v>
      </c>
      <c r="Q118" s="109" t="s">
        <v>369</v>
      </c>
      <c r="R118" s="111">
        <v>22015000</v>
      </c>
      <c r="S118" s="109" t="s">
        <v>369</v>
      </c>
      <c r="T118" s="109" t="s">
        <v>369</v>
      </c>
      <c r="U118" s="109" t="s">
        <v>369</v>
      </c>
      <c r="V118" s="109" t="s">
        <v>369</v>
      </c>
      <c r="W118" s="109" t="s">
        <v>369</v>
      </c>
      <c r="X118" s="109" t="s">
        <v>369</v>
      </c>
      <c r="Y118" s="109" t="s">
        <v>369</v>
      </c>
      <c r="Z118" s="109" t="s">
        <v>369</v>
      </c>
      <c r="AA118" s="109" t="s">
        <v>369</v>
      </c>
      <c r="AB118" s="109" t="s">
        <v>369</v>
      </c>
      <c r="AC118" s="109" t="s">
        <v>369</v>
      </c>
      <c r="AD118" s="109" t="s">
        <v>369</v>
      </c>
      <c r="AE118" s="109" t="s">
        <v>369</v>
      </c>
      <c r="AF118" s="109" t="s">
        <v>369</v>
      </c>
      <c r="AG118" s="109" t="s">
        <v>369</v>
      </c>
      <c r="AH118" s="109" t="s">
        <v>369</v>
      </c>
      <c r="AI118" s="109" t="s">
        <v>369</v>
      </c>
      <c r="AJ118" s="109" t="s">
        <v>369</v>
      </c>
      <c r="AK118" s="109" t="s">
        <v>369</v>
      </c>
      <c r="AL118" s="109" t="s">
        <v>369</v>
      </c>
      <c r="AM118" s="109" t="s">
        <v>369</v>
      </c>
      <c r="AN118" s="109" t="s">
        <v>369</v>
      </c>
      <c r="AO118" s="109" t="s">
        <v>369</v>
      </c>
      <c r="AP118" s="109" t="s">
        <v>369</v>
      </c>
      <c r="AQ118" s="109" t="s">
        <v>369</v>
      </c>
      <c r="AR118" s="109" t="s">
        <v>369</v>
      </c>
      <c r="AS118" s="109" t="s">
        <v>369</v>
      </c>
      <c r="AT118" s="110">
        <v>21260045</v>
      </c>
      <c r="AU118" s="143"/>
      <c r="AV118" s="130" t="s">
        <v>111</v>
      </c>
      <c r="AW118" s="130" t="s">
        <v>111</v>
      </c>
      <c r="AX118" s="130" t="s">
        <v>111</v>
      </c>
      <c r="AY118" s="130" t="s">
        <v>111</v>
      </c>
      <c r="AZ118" s="130" t="s">
        <v>111</v>
      </c>
      <c r="BA118" s="130" t="s">
        <v>111</v>
      </c>
      <c r="BB118" s="130" t="s">
        <v>111</v>
      </c>
      <c r="BC118" s="130" t="s">
        <v>115</v>
      </c>
      <c r="BD118" s="130" t="s">
        <v>111</v>
      </c>
      <c r="BE118" s="130" t="s">
        <v>111</v>
      </c>
      <c r="BF118" s="130" t="s">
        <v>111</v>
      </c>
      <c r="BG118" s="130" t="s">
        <v>111</v>
      </c>
      <c r="BH118" s="130" t="s">
        <v>115</v>
      </c>
      <c r="BI118" s="130" t="s">
        <v>111</v>
      </c>
      <c r="BJ118" s="130" t="s">
        <v>111</v>
      </c>
      <c r="BK118" s="130" t="s">
        <v>111</v>
      </c>
      <c r="BL118" s="130" t="s">
        <v>115</v>
      </c>
      <c r="BM118" s="130" t="s">
        <v>115</v>
      </c>
      <c r="BN118" s="130" t="s">
        <v>111</v>
      </c>
      <c r="BO118" s="130" t="s">
        <v>115</v>
      </c>
      <c r="BP118" s="130" t="s">
        <v>111</v>
      </c>
      <c r="BQ118" s="130" t="s">
        <v>111</v>
      </c>
      <c r="BR118" s="130" t="s">
        <v>111</v>
      </c>
      <c r="BS118" s="130" t="s">
        <v>111</v>
      </c>
      <c r="BT118" s="130" t="s">
        <v>111</v>
      </c>
      <c r="BU118" s="130" t="s">
        <v>111</v>
      </c>
      <c r="BV118" s="130" t="s">
        <v>111</v>
      </c>
      <c r="BW118" s="130" t="s">
        <v>111</v>
      </c>
      <c r="BX118" s="130" t="s">
        <v>111</v>
      </c>
      <c r="BY118" s="130" t="s">
        <v>115</v>
      </c>
      <c r="BZ118" s="130" t="s">
        <v>111</v>
      </c>
      <c r="CA118" s="130" t="s">
        <v>111</v>
      </c>
      <c r="CB118" s="130" t="s">
        <v>111</v>
      </c>
      <c r="CC118" s="130" t="s">
        <v>111</v>
      </c>
      <c r="CD118" s="130" t="s">
        <v>111</v>
      </c>
      <c r="CE118" s="130" t="s">
        <v>111</v>
      </c>
      <c r="CF118" s="130" t="s">
        <v>111</v>
      </c>
      <c r="CG118" s="130" t="s">
        <v>111</v>
      </c>
      <c r="CH118" s="130" t="s">
        <v>111</v>
      </c>
      <c r="CI118" s="131" t="s">
        <v>111</v>
      </c>
      <c r="CJ118" s="131" t="s">
        <v>111</v>
      </c>
      <c r="CK118" s="131" t="s">
        <v>111</v>
      </c>
      <c r="CL118" s="131" t="s">
        <v>111</v>
      </c>
      <c r="CM118" s="131" t="s">
        <v>111</v>
      </c>
      <c r="CN118" s="131" t="s">
        <v>111</v>
      </c>
      <c r="CO118" s="131" t="s">
        <v>111</v>
      </c>
      <c r="CP118" s="131" t="s">
        <v>111</v>
      </c>
      <c r="CQ118" s="131" t="s">
        <v>111</v>
      </c>
      <c r="CR118" s="131" t="s">
        <v>111</v>
      </c>
      <c r="CS118" s="131" t="s">
        <v>111</v>
      </c>
      <c r="CT118" s="131" t="s">
        <v>111</v>
      </c>
      <c r="CU118" s="131" t="s">
        <v>115</v>
      </c>
      <c r="CV118" s="131" t="s">
        <v>111</v>
      </c>
      <c r="CW118" s="131" t="s">
        <v>111</v>
      </c>
      <c r="CX118" s="131" t="s">
        <v>111</v>
      </c>
      <c r="CY118" s="131" t="s">
        <v>111</v>
      </c>
      <c r="CZ118" s="131" t="s">
        <v>111</v>
      </c>
      <c r="DA118" s="131" t="s">
        <v>111</v>
      </c>
      <c r="DB118" s="131" t="s">
        <v>111</v>
      </c>
      <c r="DC118" s="131" t="s">
        <v>111</v>
      </c>
      <c r="DD118" s="131" t="s">
        <v>111</v>
      </c>
      <c r="DE118" s="131" t="s">
        <v>111</v>
      </c>
      <c r="DF118" s="131" t="s">
        <v>111</v>
      </c>
      <c r="DG118" s="131" t="s">
        <v>115</v>
      </c>
      <c r="DH118" s="131" t="s">
        <v>111</v>
      </c>
      <c r="DI118" s="131" t="s">
        <v>111</v>
      </c>
      <c r="DJ118" s="131" t="s">
        <v>115</v>
      </c>
      <c r="DK118" s="131" t="s">
        <v>111</v>
      </c>
      <c r="DL118" s="131" t="s">
        <v>111</v>
      </c>
      <c r="DM118" s="131" t="s">
        <v>111</v>
      </c>
      <c r="DN118" s="131" t="s">
        <v>111</v>
      </c>
      <c r="DO118" s="131" t="s">
        <v>111</v>
      </c>
      <c r="DP118" s="131" t="s">
        <v>111</v>
      </c>
      <c r="DQ118" s="131" t="s">
        <v>111</v>
      </c>
      <c r="DR118" s="131" t="s">
        <v>111</v>
      </c>
      <c r="DS118" s="131" t="s">
        <v>111</v>
      </c>
      <c r="DT118" s="131" t="s">
        <v>111</v>
      </c>
      <c r="DU118" s="131" t="s">
        <v>111</v>
      </c>
      <c r="DV118" s="132" t="s">
        <v>111</v>
      </c>
      <c r="DW118" s="132" t="s">
        <v>111</v>
      </c>
      <c r="DX118" s="132" t="s">
        <v>111</v>
      </c>
      <c r="DY118" s="132" t="s">
        <v>111</v>
      </c>
      <c r="DZ118" s="132" t="s">
        <v>111</v>
      </c>
      <c r="EA118" s="132" t="s">
        <v>111</v>
      </c>
      <c r="EB118" s="132" t="s">
        <v>111</v>
      </c>
      <c r="EC118" s="132" t="s">
        <v>111</v>
      </c>
      <c r="ED118" s="132" t="s">
        <v>111</v>
      </c>
      <c r="EE118" s="132" t="s">
        <v>111</v>
      </c>
      <c r="EF118" s="132" t="s">
        <v>111</v>
      </c>
      <c r="EG118" s="132" t="s">
        <v>111</v>
      </c>
      <c r="EH118" s="132" t="s">
        <v>111</v>
      </c>
      <c r="EI118" s="132" t="s">
        <v>111</v>
      </c>
      <c r="EJ118" s="132" t="s">
        <v>111</v>
      </c>
      <c r="EK118" s="132" t="s">
        <v>111</v>
      </c>
      <c r="EL118" s="132" t="s">
        <v>111</v>
      </c>
      <c r="EM118" s="132" t="s">
        <v>111</v>
      </c>
      <c r="EN118" s="132" t="s">
        <v>111</v>
      </c>
      <c r="EO118" s="132" t="s">
        <v>111</v>
      </c>
      <c r="EP118" s="132" t="s">
        <v>111</v>
      </c>
      <c r="EQ118" s="132" t="s">
        <v>111</v>
      </c>
      <c r="ER118" s="132" t="s">
        <v>111</v>
      </c>
      <c r="ES118" s="132" t="s">
        <v>111</v>
      </c>
      <c r="ET118" s="132" t="s">
        <v>115</v>
      </c>
      <c r="EU118" s="132" t="s">
        <v>111</v>
      </c>
      <c r="EV118" s="132" t="s">
        <v>111</v>
      </c>
      <c r="EW118" s="132" t="s">
        <v>111</v>
      </c>
      <c r="EX118" s="132" t="s">
        <v>111</v>
      </c>
      <c r="EY118" s="132" t="s">
        <v>115</v>
      </c>
      <c r="EZ118" s="132" t="s">
        <v>111</v>
      </c>
      <c r="FA118" s="132" t="s">
        <v>111</v>
      </c>
      <c r="FB118" s="132" t="s">
        <v>111</v>
      </c>
      <c r="FC118" s="132" t="s">
        <v>111</v>
      </c>
      <c r="FD118" s="132" t="s">
        <v>111</v>
      </c>
      <c r="FE118" s="132" t="s">
        <v>111</v>
      </c>
      <c r="FF118" s="132" t="s">
        <v>111</v>
      </c>
      <c r="FG118" s="132" t="s">
        <v>111</v>
      </c>
      <c r="FH118" s="132" t="s">
        <v>111</v>
      </c>
      <c r="FI118" s="136"/>
      <c r="FJ118" s="138" t="str">
        <f t="shared" si="216"/>
        <v>CUMPLE</v>
      </c>
      <c r="FK118" s="138" t="str">
        <f t="shared" si="217"/>
        <v>CUMPLE</v>
      </c>
      <c r="FL118" s="138" t="str">
        <f t="shared" si="218"/>
        <v>CUMPLE</v>
      </c>
      <c r="FM118" s="138" t="str">
        <f t="shared" si="219"/>
        <v>CUMPLE</v>
      </c>
      <c r="FN118" s="138" t="str">
        <f t="shared" si="220"/>
        <v>CUMPLE</v>
      </c>
      <c r="FO118" s="138" t="str">
        <f t="shared" si="221"/>
        <v>CUMPLE</v>
      </c>
      <c r="FP118" s="138" t="str">
        <f t="shared" si="222"/>
        <v>CUMPLE</v>
      </c>
      <c r="FQ118" s="138" t="str">
        <f t="shared" si="223"/>
        <v>NO CUMPLE</v>
      </c>
      <c r="FR118" s="138" t="str">
        <f t="shared" si="224"/>
        <v>CUMPLE</v>
      </c>
      <c r="FS118" s="138" t="str">
        <f t="shared" si="225"/>
        <v>CUMPLE</v>
      </c>
      <c r="FT118" s="138" t="str">
        <f t="shared" si="226"/>
        <v>CUMPLE</v>
      </c>
      <c r="FU118" s="138" t="str">
        <f t="shared" si="227"/>
        <v>CUMPLE</v>
      </c>
      <c r="FV118" s="138" t="str">
        <f t="shared" si="228"/>
        <v>NO CUMPLE</v>
      </c>
      <c r="FW118" s="138" t="str">
        <f t="shared" si="229"/>
        <v>CUMPLE</v>
      </c>
      <c r="FX118" s="138" t="str">
        <f t="shared" si="230"/>
        <v>CUMPLE</v>
      </c>
      <c r="FY118" s="138" t="str">
        <f t="shared" si="231"/>
        <v>CUMPLE</v>
      </c>
      <c r="FZ118" s="138" t="str">
        <f t="shared" si="232"/>
        <v>NO CUMPLE</v>
      </c>
      <c r="GA118" s="138" t="str">
        <f t="shared" si="233"/>
        <v>NO CUMPLE</v>
      </c>
      <c r="GB118" s="138" t="str">
        <f t="shared" si="234"/>
        <v>CUMPLE</v>
      </c>
      <c r="GC118" s="138" t="str">
        <f t="shared" si="235"/>
        <v>NO CUMPLE</v>
      </c>
      <c r="GD118" s="138" t="str">
        <f t="shared" si="236"/>
        <v>CUMPLE</v>
      </c>
      <c r="GE118" s="138" t="str">
        <f t="shared" si="237"/>
        <v>CUMPLE</v>
      </c>
      <c r="GF118" s="138" t="str">
        <f t="shared" si="238"/>
        <v>CUMPLE</v>
      </c>
      <c r="GG118" s="138" t="str">
        <f t="shared" si="239"/>
        <v>CUMPLE</v>
      </c>
      <c r="GH118" s="138" t="str">
        <f t="shared" si="240"/>
        <v>NO CUMPLE</v>
      </c>
      <c r="GI118" s="138" t="str">
        <f t="shared" si="241"/>
        <v>CUMPLE</v>
      </c>
      <c r="GJ118" s="138" t="str">
        <f t="shared" si="242"/>
        <v>CUMPLE</v>
      </c>
      <c r="GK118" s="138" t="str">
        <f t="shared" si="243"/>
        <v>NO CUMPLE</v>
      </c>
      <c r="GL118" s="138" t="str">
        <f t="shared" si="244"/>
        <v>CUMPLE</v>
      </c>
      <c r="GM118" s="138" t="str">
        <f t="shared" si="245"/>
        <v>NO CUMPLE</v>
      </c>
      <c r="GN118" s="138" t="str">
        <f t="shared" si="246"/>
        <v>CUMPLE</v>
      </c>
      <c r="GO118" s="138" t="str">
        <f t="shared" si="247"/>
        <v>CUMPLE</v>
      </c>
      <c r="GP118" s="138" t="str">
        <f t="shared" si="248"/>
        <v>CUMPLE</v>
      </c>
      <c r="GQ118" s="138" t="str">
        <f t="shared" si="249"/>
        <v>CUMPLE</v>
      </c>
      <c r="GR118" s="138" t="str">
        <f t="shared" si="250"/>
        <v>CUMPLE</v>
      </c>
      <c r="GS118" s="138" t="str">
        <f t="shared" si="251"/>
        <v>CUMPLE</v>
      </c>
      <c r="GT118" s="138" t="str">
        <f t="shared" si="252"/>
        <v>CUMPLE</v>
      </c>
      <c r="GU118" s="138" t="str">
        <f t="shared" si="253"/>
        <v>CUMPLE</v>
      </c>
      <c r="GV118" s="138" t="str">
        <f t="shared" si="254"/>
        <v>CUMPLE</v>
      </c>
      <c r="GW118" s="141"/>
      <c r="GX118" s="124" t="s">
        <v>369</v>
      </c>
      <c r="GY118" s="124" t="s">
        <v>369</v>
      </c>
      <c r="GZ118" s="124" t="s">
        <v>369</v>
      </c>
      <c r="HA118" s="124" t="s">
        <v>369</v>
      </c>
      <c r="HB118" s="124" t="s">
        <v>369</v>
      </c>
      <c r="HC118" s="124" t="s">
        <v>369</v>
      </c>
      <c r="HD118" s="124" t="s">
        <v>369</v>
      </c>
      <c r="HE118" s="124" t="s">
        <v>369</v>
      </c>
      <c r="HF118" s="124" t="s">
        <v>369</v>
      </c>
      <c r="HG118" s="124" t="s">
        <v>369</v>
      </c>
      <c r="HH118" s="124" t="s">
        <v>111</v>
      </c>
      <c r="HI118" s="124" t="s">
        <v>369</v>
      </c>
      <c r="HJ118" s="124" t="s">
        <v>369</v>
      </c>
      <c r="HK118" s="124" t="s">
        <v>369</v>
      </c>
      <c r="HL118" s="124" t="s">
        <v>369</v>
      </c>
      <c r="HM118" s="124" t="s">
        <v>369</v>
      </c>
      <c r="HN118" s="124" t="s">
        <v>369</v>
      </c>
      <c r="HO118" s="124" t="s">
        <v>369</v>
      </c>
      <c r="HP118" s="124" t="s">
        <v>369</v>
      </c>
      <c r="HQ118" s="124" t="s">
        <v>369</v>
      </c>
      <c r="HR118" s="124" t="s">
        <v>369</v>
      </c>
      <c r="HS118" s="124" t="s">
        <v>369</v>
      </c>
      <c r="HT118" s="124" t="s">
        <v>369</v>
      </c>
      <c r="HU118" s="124" t="s">
        <v>369</v>
      </c>
      <c r="HV118" s="124" t="s">
        <v>369</v>
      </c>
      <c r="HW118" s="124" t="s">
        <v>369</v>
      </c>
      <c r="HX118" s="124" t="s">
        <v>369</v>
      </c>
      <c r="HY118" s="124" t="s">
        <v>369</v>
      </c>
      <c r="HZ118" s="124" t="s">
        <v>369</v>
      </c>
      <c r="IA118" s="124" t="s">
        <v>369</v>
      </c>
      <c r="IB118" s="124" t="s">
        <v>369</v>
      </c>
      <c r="IC118" s="124" t="s">
        <v>369</v>
      </c>
      <c r="ID118" s="124" t="s">
        <v>369</v>
      </c>
      <c r="IE118" s="124" t="s">
        <v>369</v>
      </c>
      <c r="IF118" s="124" t="s">
        <v>369</v>
      </c>
      <c r="IG118" s="124" t="s">
        <v>369</v>
      </c>
      <c r="IH118" s="124" t="s">
        <v>369</v>
      </c>
      <c r="II118" s="124" t="s">
        <v>369</v>
      </c>
      <c r="IJ118" s="124" t="s">
        <v>111</v>
      </c>
      <c r="IK118" s="142"/>
      <c r="IL118" s="154" t="s">
        <v>369</v>
      </c>
      <c r="IM118" s="154" t="s">
        <v>369</v>
      </c>
      <c r="IN118" s="154" t="s">
        <v>369</v>
      </c>
      <c r="IO118" s="154" t="s">
        <v>369</v>
      </c>
      <c r="IP118" s="154" t="s">
        <v>369</v>
      </c>
      <c r="IQ118" s="154" t="s">
        <v>369</v>
      </c>
      <c r="IR118" s="154" t="s">
        <v>369</v>
      </c>
      <c r="IS118" s="154" t="s">
        <v>369</v>
      </c>
      <c r="IT118" s="154" t="s">
        <v>369</v>
      </c>
      <c r="IU118" s="154" t="s">
        <v>369</v>
      </c>
      <c r="IV118" s="160" t="s">
        <v>111</v>
      </c>
      <c r="IW118" s="154" t="s">
        <v>369</v>
      </c>
      <c r="IX118" s="154" t="s">
        <v>369</v>
      </c>
      <c r="IY118" s="154" t="s">
        <v>369</v>
      </c>
      <c r="IZ118" s="154" t="s">
        <v>369</v>
      </c>
      <c r="JA118" s="154" t="s">
        <v>369</v>
      </c>
      <c r="JB118" s="154" t="s">
        <v>369</v>
      </c>
      <c r="JC118" s="154" t="s">
        <v>369</v>
      </c>
      <c r="JD118" s="154" t="s">
        <v>369</v>
      </c>
      <c r="JE118" s="154" t="s">
        <v>369</v>
      </c>
      <c r="JF118" s="154" t="s">
        <v>369</v>
      </c>
      <c r="JG118" s="154" t="s">
        <v>369</v>
      </c>
      <c r="JH118" s="154" t="s">
        <v>369</v>
      </c>
      <c r="JI118" s="154" t="s">
        <v>369</v>
      </c>
      <c r="JJ118" s="154" t="s">
        <v>369</v>
      </c>
      <c r="JK118" s="154" t="s">
        <v>369</v>
      </c>
      <c r="JL118" s="154" t="s">
        <v>369</v>
      </c>
      <c r="JM118" s="154" t="s">
        <v>369</v>
      </c>
      <c r="JN118" s="154" t="s">
        <v>369</v>
      </c>
      <c r="JO118" s="154" t="s">
        <v>369</v>
      </c>
      <c r="JP118" s="154" t="s">
        <v>369</v>
      </c>
      <c r="JQ118" s="154" t="s">
        <v>369</v>
      </c>
      <c r="JR118" s="154" t="s">
        <v>369</v>
      </c>
      <c r="JS118" s="154" t="s">
        <v>369</v>
      </c>
      <c r="JT118" s="154" t="s">
        <v>369</v>
      </c>
      <c r="JU118" s="154" t="s">
        <v>369</v>
      </c>
      <c r="JV118" s="154" t="s">
        <v>369</v>
      </c>
      <c r="JW118" s="154" t="s">
        <v>369</v>
      </c>
      <c r="JX118" s="154" t="s">
        <v>115</v>
      </c>
      <c r="JY118" s="141"/>
      <c r="JZ118" s="166" t="str">
        <f t="shared" si="255"/>
        <v/>
      </c>
      <c r="KA118" s="166" t="str">
        <f t="shared" si="256"/>
        <v/>
      </c>
      <c r="KB118" s="166" t="str">
        <f t="shared" si="257"/>
        <v/>
      </c>
      <c r="KC118" s="166" t="str">
        <f t="shared" si="258"/>
        <v/>
      </c>
      <c r="KD118" s="166" t="str">
        <f t="shared" si="259"/>
        <v/>
      </c>
      <c r="KE118" s="166" t="str">
        <f t="shared" si="260"/>
        <v/>
      </c>
      <c r="KF118" s="166" t="str">
        <f t="shared" si="261"/>
        <v/>
      </c>
      <c r="KG118" s="166" t="str">
        <f t="shared" si="262"/>
        <v/>
      </c>
      <c r="KH118" s="166" t="str">
        <f t="shared" si="263"/>
        <v/>
      </c>
      <c r="KI118" s="166" t="str">
        <f t="shared" si="264"/>
        <v/>
      </c>
      <c r="KJ118" s="166">
        <f t="shared" si="265"/>
        <v>22015000</v>
      </c>
      <c r="KK118" s="166" t="str">
        <f t="shared" si="266"/>
        <v/>
      </c>
      <c r="KL118" s="166" t="str">
        <f t="shared" si="267"/>
        <v/>
      </c>
      <c r="KM118" s="166" t="str">
        <f t="shared" si="268"/>
        <v/>
      </c>
      <c r="KN118" s="166" t="str">
        <f t="shared" si="269"/>
        <v/>
      </c>
      <c r="KO118" s="166" t="str">
        <f t="shared" si="270"/>
        <v/>
      </c>
      <c r="KP118" s="166" t="str">
        <f t="shared" si="271"/>
        <v/>
      </c>
      <c r="KQ118" s="166" t="str">
        <f t="shared" si="272"/>
        <v/>
      </c>
      <c r="KR118" s="166" t="str">
        <f t="shared" si="273"/>
        <v/>
      </c>
      <c r="KS118" s="166" t="str">
        <f t="shared" si="274"/>
        <v/>
      </c>
      <c r="KT118" s="166" t="str">
        <f t="shared" si="275"/>
        <v/>
      </c>
      <c r="KU118" s="166" t="str">
        <f t="shared" si="276"/>
        <v/>
      </c>
      <c r="KV118" s="166" t="str">
        <f t="shared" si="277"/>
        <v/>
      </c>
      <c r="KW118" s="166" t="str">
        <f t="shared" si="278"/>
        <v/>
      </c>
      <c r="KX118" s="166" t="str">
        <f t="shared" si="279"/>
        <v/>
      </c>
      <c r="KY118" s="166" t="str">
        <f t="shared" si="280"/>
        <v/>
      </c>
      <c r="KZ118" s="166" t="str">
        <f t="shared" si="281"/>
        <v/>
      </c>
      <c r="LA118" s="166" t="str">
        <f t="shared" si="282"/>
        <v/>
      </c>
      <c r="LB118" s="166" t="str">
        <f t="shared" si="283"/>
        <v/>
      </c>
      <c r="LC118" s="166" t="str">
        <f t="shared" si="284"/>
        <v/>
      </c>
      <c r="LD118" s="166" t="str">
        <f t="shared" si="285"/>
        <v/>
      </c>
      <c r="LE118" s="166" t="str">
        <f t="shared" si="286"/>
        <v/>
      </c>
      <c r="LF118" s="166" t="str">
        <f t="shared" si="287"/>
        <v/>
      </c>
      <c r="LG118" s="166" t="str">
        <f t="shared" si="288"/>
        <v/>
      </c>
      <c r="LH118" s="166" t="str">
        <f t="shared" si="289"/>
        <v/>
      </c>
      <c r="LI118" s="166" t="str">
        <f t="shared" si="290"/>
        <v/>
      </c>
      <c r="LJ118" s="166" t="str">
        <f t="shared" si="291"/>
        <v/>
      </c>
      <c r="LK118" s="166" t="str">
        <f t="shared" si="292"/>
        <v/>
      </c>
      <c r="LL118" s="166" t="str">
        <f t="shared" si="293"/>
        <v/>
      </c>
      <c r="LM118" s="168">
        <f t="shared" si="294"/>
        <v>22015000</v>
      </c>
      <c r="LN118" s="115"/>
      <c r="LO118" s="115"/>
      <c r="LP118" s="115"/>
      <c r="LQ118" s="115"/>
      <c r="LR118" s="115"/>
      <c r="LS118" s="115"/>
      <c r="LT118" s="115"/>
      <c r="LU118" s="115"/>
      <c r="LV118" s="115"/>
      <c r="LW118" s="115"/>
      <c r="LX118" s="115">
        <v>36</v>
      </c>
      <c r="LY118" s="115"/>
      <c r="LZ118" s="115"/>
      <c r="MA118" s="115"/>
      <c r="MB118" s="115"/>
      <c r="MC118" s="115"/>
      <c r="MD118" s="115"/>
      <c r="ME118" s="115"/>
      <c r="MF118" s="115"/>
      <c r="MG118" s="115"/>
      <c r="MH118" s="115"/>
      <c r="MI118" s="115"/>
      <c r="MJ118" s="115"/>
      <c r="MK118" s="115"/>
      <c r="ML118" s="115"/>
      <c r="MM118" s="115"/>
      <c r="MN118" s="115"/>
      <c r="MO118" s="115"/>
      <c r="MP118" s="115"/>
      <c r="MQ118" s="115"/>
      <c r="MR118" s="115"/>
      <c r="MS118" s="115"/>
      <c r="MT118" s="115"/>
      <c r="MU118" s="115"/>
      <c r="MV118" s="115"/>
      <c r="MW118" s="115"/>
      <c r="MX118" s="115"/>
      <c r="MY118" s="115"/>
      <c r="MZ118" s="115">
        <v>61</v>
      </c>
      <c r="NA118" s="142"/>
      <c r="NB118" s="115">
        <f t="shared" si="295"/>
        <v>0</v>
      </c>
      <c r="NC118" s="115">
        <f t="shared" si="296"/>
        <v>0</v>
      </c>
      <c r="ND118" s="115">
        <f t="shared" si="297"/>
        <v>0</v>
      </c>
      <c r="NE118" s="115">
        <f t="shared" si="298"/>
        <v>0</v>
      </c>
      <c r="NF118" s="115">
        <f t="shared" si="299"/>
        <v>0</v>
      </c>
      <c r="NG118" s="115">
        <f t="shared" si="300"/>
        <v>0</v>
      </c>
      <c r="NH118" s="115">
        <f t="shared" si="301"/>
        <v>0</v>
      </c>
      <c r="NI118" s="115">
        <f t="shared" si="302"/>
        <v>0</v>
      </c>
      <c r="NJ118" s="115">
        <f t="shared" si="303"/>
        <v>0</v>
      </c>
      <c r="NK118" s="115">
        <f t="shared" si="304"/>
        <v>0</v>
      </c>
      <c r="NL118" s="115">
        <f t="shared" si="305"/>
        <v>20</v>
      </c>
      <c r="NM118" s="115">
        <f t="shared" si="306"/>
        <v>0</v>
      </c>
      <c r="NN118" s="115">
        <f t="shared" si="307"/>
        <v>0</v>
      </c>
      <c r="NO118" s="115">
        <f t="shared" si="308"/>
        <v>0</v>
      </c>
      <c r="NP118" s="115">
        <f t="shared" si="309"/>
        <v>0</v>
      </c>
      <c r="NQ118" s="115">
        <f t="shared" si="310"/>
        <v>0</v>
      </c>
      <c r="NR118" s="115">
        <f t="shared" si="311"/>
        <v>0</v>
      </c>
      <c r="NS118" s="115">
        <f t="shared" si="312"/>
        <v>0</v>
      </c>
      <c r="NT118" s="115">
        <f t="shared" si="313"/>
        <v>0</v>
      </c>
      <c r="NU118" s="115">
        <f t="shared" si="314"/>
        <v>0</v>
      </c>
      <c r="NV118" s="115">
        <f t="shared" si="315"/>
        <v>0</v>
      </c>
      <c r="NW118" s="115">
        <f t="shared" si="316"/>
        <v>0</v>
      </c>
      <c r="NX118" s="115">
        <f t="shared" si="317"/>
        <v>0</v>
      </c>
      <c r="NY118" s="115">
        <f t="shared" si="318"/>
        <v>0</v>
      </c>
      <c r="NZ118" s="115">
        <f t="shared" si="319"/>
        <v>0</v>
      </c>
      <c r="OA118" s="115">
        <f t="shared" si="320"/>
        <v>0</v>
      </c>
      <c r="OB118" s="115">
        <f t="shared" si="321"/>
        <v>0</v>
      </c>
      <c r="OC118" s="115">
        <f t="shared" si="322"/>
        <v>0</v>
      </c>
      <c r="OD118" s="115">
        <f t="shared" si="323"/>
        <v>0</v>
      </c>
      <c r="OE118" s="115">
        <f t="shared" si="324"/>
        <v>0</v>
      </c>
      <c r="OF118" s="115">
        <f t="shared" si="325"/>
        <v>0</v>
      </c>
      <c r="OG118" s="115">
        <f t="shared" si="326"/>
        <v>0</v>
      </c>
      <c r="OH118" s="115">
        <f t="shared" si="327"/>
        <v>0</v>
      </c>
      <c r="OI118" s="115">
        <f t="shared" si="328"/>
        <v>0</v>
      </c>
      <c r="OJ118" s="115">
        <f t="shared" si="329"/>
        <v>0</v>
      </c>
      <c r="OK118" s="115">
        <f t="shared" si="330"/>
        <v>0</v>
      </c>
      <c r="OL118" s="115">
        <f t="shared" si="331"/>
        <v>0</v>
      </c>
      <c r="OM118" s="115">
        <f t="shared" si="332"/>
        <v>0</v>
      </c>
      <c r="ON118" s="115">
        <f t="shared" si="333"/>
        <v>55</v>
      </c>
      <c r="OO118" s="142"/>
      <c r="OP118" s="170" t="str">
        <f t="shared" si="334"/>
        <v/>
      </c>
      <c r="OQ118" s="170" t="str">
        <f t="shared" si="335"/>
        <v/>
      </c>
      <c r="OR118" s="170" t="str">
        <f t="shared" si="336"/>
        <v/>
      </c>
      <c r="OS118" s="170" t="str">
        <f t="shared" si="337"/>
        <v/>
      </c>
      <c r="OT118" s="170" t="str">
        <f t="shared" si="338"/>
        <v/>
      </c>
      <c r="OU118" s="170" t="str">
        <f t="shared" si="339"/>
        <v/>
      </c>
      <c r="OV118" s="170" t="str">
        <f t="shared" si="340"/>
        <v/>
      </c>
      <c r="OW118" s="170" t="str">
        <f t="shared" si="341"/>
        <v/>
      </c>
      <c r="OX118" s="170" t="str">
        <f t="shared" si="342"/>
        <v/>
      </c>
      <c r="OY118" s="170" t="str">
        <f t="shared" si="343"/>
        <v/>
      </c>
      <c r="OZ118" s="170">
        <f t="shared" si="344"/>
        <v>45</v>
      </c>
      <c r="PA118" s="170" t="str">
        <f t="shared" si="345"/>
        <v/>
      </c>
      <c r="PB118" s="170" t="str">
        <f t="shared" si="346"/>
        <v/>
      </c>
      <c r="PC118" s="170" t="str">
        <f t="shared" si="347"/>
        <v/>
      </c>
      <c r="PD118" s="170" t="str">
        <f t="shared" si="348"/>
        <v/>
      </c>
      <c r="PE118" s="170" t="str">
        <f t="shared" si="349"/>
        <v/>
      </c>
      <c r="PF118" s="170" t="str">
        <f t="shared" si="350"/>
        <v/>
      </c>
      <c r="PG118" s="170" t="str">
        <f t="shared" si="351"/>
        <v/>
      </c>
      <c r="PH118" s="170" t="str">
        <f t="shared" si="352"/>
        <v/>
      </c>
      <c r="PI118" s="170" t="str">
        <f t="shared" si="353"/>
        <v/>
      </c>
      <c r="PJ118" s="170" t="str">
        <f t="shared" si="354"/>
        <v/>
      </c>
      <c r="PK118" s="170" t="str">
        <f t="shared" si="355"/>
        <v/>
      </c>
      <c r="PL118" s="170" t="str">
        <f t="shared" si="356"/>
        <v/>
      </c>
      <c r="PM118" s="170" t="str">
        <f t="shared" si="357"/>
        <v/>
      </c>
      <c r="PN118" s="170" t="str">
        <f t="shared" si="358"/>
        <v/>
      </c>
      <c r="PO118" s="170" t="str">
        <f t="shared" si="359"/>
        <v/>
      </c>
      <c r="PP118" s="170" t="str">
        <f t="shared" si="360"/>
        <v/>
      </c>
      <c r="PQ118" s="170" t="str">
        <f t="shared" si="361"/>
        <v/>
      </c>
      <c r="PR118" s="170" t="str">
        <f t="shared" si="362"/>
        <v/>
      </c>
      <c r="PS118" s="170" t="str">
        <f t="shared" si="363"/>
        <v/>
      </c>
      <c r="PT118" s="170" t="str">
        <f t="shared" si="364"/>
        <v/>
      </c>
      <c r="PU118" s="170" t="str">
        <f t="shared" si="365"/>
        <v/>
      </c>
      <c r="PV118" s="170" t="str">
        <f t="shared" si="366"/>
        <v/>
      </c>
      <c r="PW118" s="170" t="str">
        <f t="shared" si="367"/>
        <v/>
      </c>
      <c r="PX118" s="170" t="str">
        <f t="shared" si="368"/>
        <v/>
      </c>
      <c r="PY118" s="170" t="str">
        <f t="shared" si="369"/>
        <v/>
      </c>
      <c r="PZ118" s="170" t="str">
        <f t="shared" si="370"/>
        <v/>
      </c>
      <c r="QA118" s="170" t="str">
        <f t="shared" si="371"/>
        <v/>
      </c>
      <c r="QB118" s="170" t="str">
        <f t="shared" si="372"/>
        <v/>
      </c>
      <c r="QC118" s="172"/>
      <c r="QD118" s="171" t="str">
        <f t="shared" si="373"/>
        <v/>
      </c>
      <c r="QE118" s="172" t="str">
        <f t="shared" si="374"/>
        <v/>
      </c>
      <c r="QF118" s="172" t="str">
        <f t="shared" si="375"/>
        <v/>
      </c>
      <c r="QG118" s="172" t="str">
        <f t="shared" si="376"/>
        <v/>
      </c>
      <c r="QH118" s="172" t="str">
        <f t="shared" si="377"/>
        <v/>
      </c>
      <c r="QI118" s="172" t="str">
        <f t="shared" si="378"/>
        <v/>
      </c>
      <c r="QJ118" s="172" t="str">
        <f t="shared" si="379"/>
        <v/>
      </c>
      <c r="QK118" s="172" t="str">
        <f t="shared" si="380"/>
        <v/>
      </c>
      <c r="QL118" s="172" t="str">
        <f t="shared" si="381"/>
        <v/>
      </c>
      <c r="QM118" s="172" t="str">
        <f t="shared" si="382"/>
        <v/>
      </c>
      <c r="QN118" s="172">
        <f t="shared" si="383"/>
        <v>65</v>
      </c>
      <c r="QO118" s="172" t="str">
        <f t="shared" si="384"/>
        <v/>
      </c>
      <c r="QP118" s="172" t="str">
        <f t="shared" si="385"/>
        <v/>
      </c>
      <c r="QQ118" s="172" t="str">
        <f t="shared" si="386"/>
        <v/>
      </c>
      <c r="QR118" s="172" t="str">
        <f t="shared" si="387"/>
        <v/>
      </c>
      <c r="QS118" s="172" t="str">
        <f t="shared" si="388"/>
        <v/>
      </c>
      <c r="QT118" s="172" t="str">
        <f t="shared" si="389"/>
        <v/>
      </c>
      <c r="QU118" s="172" t="str">
        <f t="shared" si="390"/>
        <v/>
      </c>
      <c r="QV118" s="172" t="str">
        <f t="shared" si="391"/>
        <v/>
      </c>
      <c r="QW118" s="172" t="str">
        <f t="shared" si="392"/>
        <v/>
      </c>
      <c r="QX118" s="172" t="str">
        <f t="shared" si="393"/>
        <v/>
      </c>
      <c r="QY118" s="172" t="str">
        <f t="shared" si="394"/>
        <v/>
      </c>
      <c r="QZ118" s="172" t="str">
        <f t="shared" si="395"/>
        <v/>
      </c>
      <c r="RA118" s="172" t="str">
        <f t="shared" si="396"/>
        <v/>
      </c>
      <c r="RB118" s="172" t="str">
        <f t="shared" si="397"/>
        <v/>
      </c>
      <c r="RC118" s="172" t="str">
        <f t="shared" si="398"/>
        <v/>
      </c>
      <c r="RD118" s="172" t="str">
        <f t="shared" si="399"/>
        <v/>
      </c>
      <c r="RE118" s="172" t="str">
        <f t="shared" si="400"/>
        <v/>
      </c>
      <c r="RF118" s="172" t="str">
        <f t="shared" si="401"/>
        <v/>
      </c>
      <c r="RG118" s="172" t="str">
        <f t="shared" si="402"/>
        <v/>
      </c>
      <c r="RH118" s="172" t="str">
        <f t="shared" si="403"/>
        <v/>
      </c>
      <c r="RI118" s="172" t="str">
        <f t="shared" si="404"/>
        <v/>
      </c>
      <c r="RJ118" s="172" t="str">
        <f t="shared" si="405"/>
        <v/>
      </c>
      <c r="RK118" s="172" t="str">
        <f t="shared" si="406"/>
        <v/>
      </c>
      <c r="RL118" s="172" t="str">
        <f t="shared" si="407"/>
        <v/>
      </c>
      <c r="RM118" s="172" t="str">
        <f t="shared" si="408"/>
        <v/>
      </c>
      <c r="RN118" s="172" t="str">
        <f t="shared" si="409"/>
        <v/>
      </c>
      <c r="RO118" s="172" t="str">
        <f t="shared" si="410"/>
        <v/>
      </c>
      <c r="RP118" s="172" t="str">
        <f t="shared" si="411"/>
        <v/>
      </c>
      <c r="RQ118" s="173">
        <f t="shared" si="412"/>
        <v>65</v>
      </c>
      <c r="RR118" s="21" t="str">
        <f t="shared" si="413"/>
        <v/>
      </c>
      <c r="RS118" s="21" t="str">
        <f t="shared" si="414"/>
        <v>Cesar Tabares L y  Compañía Ltda -  CTL COMPANY</v>
      </c>
      <c r="RT118" s="21" t="str">
        <f t="shared" si="415"/>
        <v/>
      </c>
      <c r="RU118" s="21" t="str">
        <f t="shared" si="416"/>
        <v/>
      </c>
      <c r="RV118" s="21" t="str">
        <f t="shared" si="417"/>
        <v/>
      </c>
      <c r="RW118" s="21" t="str">
        <f t="shared" si="418"/>
        <v/>
      </c>
      <c r="RX118" s="174" t="str">
        <f t="shared" si="419"/>
        <v>Cesar Tabares L y  Compañía Ltda -  CTL COMPANY</v>
      </c>
      <c r="RY118" s="175" t="str">
        <f t="shared" si="420"/>
        <v/>
      </c>
      <c r="RZ118" s="175">
        <f t="shared" si="421"/>
        <v>22015000</v>
      </c>
      <c r="SA118" s="175" t="str">
        <f t="shared" si="422"/>
        <v/>
      </c>
      <c r="SB118" s="175" t="str">
        <f t="shared" si="423"/>
        <v/>
      </c>
      <c r="SC118" s="175" t="str">
        <f t="shared" si="424"/>
        <v/>
      </c>
      <c r="SD118" s="175" t="str">
        <f t="shared" si="425"/>
        <v/>
      </c>
      <c r="SE118" s="175">
        <f t="shared" si="426"/>
        <v>22015000</v>
      </c>
      <c r="SF118" s="176"/>
    </row>
    <row r="119" spans="1:500" ht="25.5" hidden="1">
      <c r="A119" s="75">
        <v>109</v>
      </c>
      <c r="B119" s="91" t="s">
        <v>295</v>
      </c>
      <c r="C119" s="92" t="s">
        <v>322</v>
      </c>
      <c r="D119" s="91" t="s">
        <v>323</v>
      </c>
      <c r="E119" s="91" t="s">
        <v>324</v>
      </c>
      <c r="F119" s="93">
        <v>6</v>
      </c>
      <c r="G119" s="107">
        <v>13577900</v>
      </c>
      <c r="H119" s="109" t="s">
        <v>369</v>
      </c>
      <c r="I119" s="109" t="s">
        <v>369</v>
      </c>
      <c r="J119" s="109" t="s">
        <v>369</v>
      </c>
      <c r="K119" s="109" t="s">
        <v>369</v>
      </c>
      <c r="L119" s="109" t="s">
        <v>369</v>
      </c>
      <c r="M119" s="109" t="s">
        <v>369</v>
      </c>
      <c r="N119" s="109" t="s">
        <v>369</v>
      </c>
      <c r="O119" s="109" t="s">
        <v>369</v>
      </c>
      <c r="P119" s="109" t="s">
        <v>369</v>
      </c>
      <c r="Q119" s="109" t="s">
        <v>369</v>
      </c>
      <c r="R119" s="111">
        <v>13566000</v>
      </c>
      <c r="S119" s="109" t="s">
        <v>369</v>
      </c>
      <c r="T119" s="109" t="s">
        <v>369</v>
      </c>
      <c r="U119" s="109" t="s">
        <v>369</v>
      </c>
      <c r="V119" s="109" t="s">
        <v>369</v>
      </c>
      <c r="W119" s="109" t="s">
        <v>369</v>
      </c>
      <c r="X119" s="109" t="s">
        <v>369</v>
      </c>
      <c r="Y119" s="109" t="s">
        <v>369</v>
      </c>
      <c r="Z119" s="109" t="s">
        <v>369</v>
      </c>
      <c r="AA119" s="109" t="s">
        <v>369</v>
      </c>
      <c r="AB119" s="109" t="s">
        <v>369</v>
      </c>
      <c r="AC119" s="109" t="s">
        <v>369</v>
      </c>
      <c r="AD119" s="109" t="s">
        <v>369</v>
      </c>
      <c r="AE119" s="109" t="s">
        <v>369</v>
      </c>
      <c r="AF119" s="109" t="s">
        <v>369</v>
      </c>
      <c r="AG119" s="109" t="s">
        <v>369</v>
      </c>
      <c r="AH119" s="109" t="s">
        <v>369</v>
      </c>
      <c r="AI119" s="109" t="s">
        <v>369</v>
      </c>
      <c r="AJ119" s="109" t="s">
        <v>369</v>
      </c>
      <c r="AK119" s="109" t="s">
        <v>369</v>
      </c>
      <c r="AL119" s="109" t="s">
        <v>369</v>
      </c>
      <c r="AM119" s="109" t="s">
        <v>369</v>
      </c>
      <c r="AN119" s="109" t="s">
        <v>369</v>
      </c>
      <c r="AO119" s="109" t="s">
        <v>369</v>
      </c>
      <c r="AP119" s="109" t="s">
        <v>369</v>
      </c>
      <c r="AQ119" s="109" t="s">
        <v>369</v>
      </c>
      <c r="AR119" s="109" t="s">
        <v>369</v>
      </c>
      <c r="AS119" s="109" t="s">
        <v>369</v>
      </c>
      <c r="AT119" s="110">
        <v>13034784</v>
      </c>
      <c r="AU119" s="143"/>
      <c r="AV119" s="130" t="s">
        <v>111</v>
      </c>
      <c r="AW119" s="130" t="s">
        <v>111</v>
      </c>
      <c r="AX119" s="130" t="s">
        <v>111</v>
      </c>
      <c r="AY119" s="130" t="s">
        <v>111</v>
      </c>
      <c r="AZ119" s="130" t="s">
        <v>111</v>
      </c>
      <c r="BA119" s="130" t="s">
        <v>111</v>
      </c>
      <c r="BB119" s="130" t="s">
        <v>111</v>
      </c>
      <c r="BC119" s="130" t="s">
        <v>115</v>
      </c>
      <c r="BD119" s="130" t="s">
        <v>111</v>
      </c>
      <c r="BE119" s="130" t="s">
        <v>111</v>
      </c>
      <c r="BF119" s="130" t="s">
        <v>111</v>
      </c>
      <c r="BG119" s="130" t="s">
        <v>111</v>
      </c>
      <c r="BH119" s="130" t="s">
        <v>115</v>
      </c>
      <c r="BI119" s="130" t="s">
        <v>111</v>
      </c>
      <c r="BJ119" s="130" t="s">
        <v>111</v>
      </c>
      <c r="BK119" s="130" t="s">
        <v>111</v>
      </c>
      <c r="BL119" s="130" t="s">
        <v>115</v>
      </c>
      <c r="BM119" s="130" t="s">
        <v>115</v>
      </c>
      <c r="BN119" s="130" t="s">
        <v>111</v>
      </c>
      <c r="BO119" s="130" t="s">
        <v>115</v>
      </c>
      <c r="BP119" s="130" t="s">
        <v>111</v>
      </c>
      <c r="BQ119" s="130" t="s">
        <v>111</v>
      </c>
      <c r="BR119" s="130" t="s">
        <v>111</v>
      </c>
      <c r="BS119" s="130" t="s">
        <v>111</v>
      </c>
      <c r="BT119" s="130" t="s">
        <v>111</v>
      </c>
      <c r="BU119" s="130" t="s">
        <v>111</v>
      </c>
      <c r="BV119" s="130" t="s">
        <v>111</v>
      </c>
      <c r="BW119" s="130" t="s">
        <v>111</v>
      </c>
      <c r="BX119" s="130" t="s">
        <v>111</v>
      </c>
      <c r="BY119" s="130" t="s">
        <v>115</v>
      </c>
      <c r="BZ119" s="130" t="s">
        <v>111</v>
      </c>
      <c r="CA119" s="130" t="s">
        <v>111</v>
      </c>
      <c r="CB119" s="130" t="s">
        <v>111</v>
      </c>
      <c r="CC119" s="130" t="s">
        <v>111</v>
      </c>
      <c r="CD119" s="130" t="s">
        <v>111</v>
      </c>
      <c r="CE119" s="130" t="s">
        <v>111</v>
      </c>
      <c r="CF119" s="130" t="s">
        <v>111</v>
      </c>
      <c r="CG119" s="130" t="s">
        <v>111</v>
      </c>
      <c r="CH119" s="130" t="s">
        <v>111</v>
      </c>
      <c r="CI119" s="131" t="s">
        <v>111</v>
      </c>
      <c r="CJ119" s="131" t="s">
        <v>111</v>
      </c>
      <c r="CK119" s="131" t="s">
        <v>111</v>
      </c>
      <c r="CL119" s="131" t="s">
        <v>111</v>
      </c>
      <c r="CM119" s="131" t="s">
        <v>111</v>
      </c>
      <c r="CN119" s="131" t="s">
        <v>111</v>
      </c>
      <c r="CO119" s="131" t="s">
        <v>111</v>
      </c>
      <c r="CP119" s="131" t="s">
        <v>111</v>
      </c>
      <c r="CQ119" s="131" t="s">
        <v>111</v>
      </c>
      <c r="CR119" s="131" t="s">
        <v>111</v>
      </c>
      <c r="CS119" s="131" t="s">
        <v>111</v>
      </c>
      <c r="CT119" s="131" t="s">
        <v>111</v>
      </c>
      <c r="CU119" s="131" t="s">
        <v>115</v>
      </c>
      <c r="CV119" s="131" t="s">
        <v>111</v>
      </c>
      <c r="CW119" s="131" t="s">
        <v>111</v>
      </c>
      <c r="CX119" s="131" t="s">
        <v>111</v>
      </c>
      <c r="CY119" s="131" t="s">
        <v>111</v>
      </c>
      <c r="CZ119" s="131" t="s">
        <v>111</v>
      </c>
      <c r="DA119" s="131" t="s">
        <v>111</v>
      </c>
      <c r="DB119" s="131" t="s">
        <v>111</v>
      </c>
      <c r="DC119" s="131" t="s">
        <v>111</v>
      </c>
      <c r="DD119" s="131" t="s">
        <v>111</v>
      </c>
      <c r="DE119" s="131" t="s">
        <v>111</v>
      </c>
      <c r="DF119" s="131" t="s">
        <v>111</v>
      </c>
      <c r="DG119" s="131" t="s">
        <v>115</v>
      </c>
      <c r="DH119" s="131" t="s">
        <v>111</v>
      </c>
      <c r="DI119" s="131" t="s">
        <v>111</v>
      </c>
      <c r="DJ119" s="131" t="s">
        <v>115</v>
      </c>
      <c r="DK119" s="131" t="s">
        <v>111</v>
      </c>
      <c r="DL119" s="131" t="s">
        <v>111</v>
      </c>
      <c r="DM119" s="131" t="s">
        <v>111</v>
      </c>
      <c r="DN119" s="131" t="s">
        <v>111</v>
      </c>
      <c r="DO119" s="131" t="s">
        <v>111</v>
      </c>
      <c r="DP119" s="131" t="s">
        <v>111</v>
      </c>
      <c r="DQ119" s="131" t="s">
        <v>111</v>
      </c>
      <c r="DR119" s="131" t="s">
        <v>111</v>
      </c>
      <c r="DS119" s="131" t="s">
        <v>111</v>
      </c>
      <c r="DT119" s="131" t="s">
        <v>111</v>
      </c>
      <c r="DU119" s="131" t="s">
        <v>111</v>
      </c>
      <c r="DV119" s="132" t="s">
        <v>111</v>
      </c>
      <c r="DW119" s="132" t="s">
        <v>111</v>
      </c>
      <c r="DX119" s="132" t="s">
        <v>111</v>
      </c>
      <c r="DY119" s="132" t="s">
        <v>111</v>
      </c>
      <c r="DZ119" s="132" t="s">
        <v>111</v>
      </c>
      <c r="EA119" s="132" t="s">
        <v>111</v>
      </c>
      <c r="EB119" s="132" t="s">
        <v>111</v>
      </c>
      <c r="EC119" s="132" t="s">
        <v>111</v>
      </c>
      <c r="ED119" s="132" t="s">
        <v>111</v>
      </c>
      <c r="EE119" s="132" t="s">
        <v>111</v>
      </c>
      <c r="EF119" s="132" t="s">
        <v>111</v>
      </c>
      <c r="EG119" s="132" t="s">
        <v>111</v>
      </c>
      <c r="EH119" s="132" t="s">
        <v>111</v>
      </c>
      <c r="EI119" s="132" t="s">
        <v>111</v>
      </c>
      <c r="EJ119" s="132" t="s">
        <v>111</v>
      </c>
      <c r="EK119" s="132" t="s">
        <v>111</v>
      </c>
      <c r="EL119" s="132" t="s">
        <v>111</v>
      </c>
      <c r="EM119" s="132" t="s">
        <v>111</v>
      </c>
      <c r="EN119" s="132" t="s">
        <v>111</v>
      </c>
      <c r="EO119" s="132" t="s">
        <v>111</v>
      </c>
      <c r="EP119" s="132" t="s">
        <v>111</v>
      </c>
      <c r="EQ119" s="132" t="s">
        <v>111</v>
      </c>
      <c r="ER119" s="132" t="s">
        <v>111</v>
      </c>
      <c r="ES119" s="132" t="s">
        <v>111</v>
      </c>
      <c r="ET119" s="132" t="s">
        <v>115</v>
      </c>
      <c r="EU119" s="132" t="s">
        <v>111</v>
      </c>
      <c r="EV119" s="132" t="s">
        <v>111</v>
      </c>
      <c r="EW119" s="132" t="s">
        <v>111</v>
      </c>
      <c r="EX119" s="132" t="s">
        <v>111</v>
      </c>
      <c r="EY119" s="132" t="s">
        <v>115</v>
      </c>
      <c r="EZ119" s="132" t="s">
        <v>111</v>
      </c>
      <c r="FA119" s="132" t="s">
        <v>111</v>
      </c>
      <c r="FB119" s="132" t="s">
        <v>111</v>
      </c>
      <c r="FC119" s="132" t="s">
        <v>111</v>
      </c>
      <c r="FD119" s="132" t="s">
        <v>111</v>
      </c>
      <c r="FE119" s="132" t="s">
        <v>111</v>
      </c>
      <c r="FF119" s="132" t="s">
        <v>111</v>
      </c>
      <c r="FG119" s="132" t="s">
        <v>111</v>
      </c>
      <c r="FH119" s="132" t="s">
        <v>111</v>
      </c>
      <c r="FI119" s="136"/>
      <c r="FJ119" s="138" t="str">
        <f t="shared" si="216"/>
        <v>CUMPLE</v>
      </c>
      <c r="FK119" s="138" t="str">
        <f t="shared" si="217"/>
        <v>CUMPLE</v>
      </c>
      <c r="FL119" s="138" t="str">
        <f t="shared" si="218"/>
        <v>CUMPLE</v>
      </c>
      <c r="FM119" s="138" t="str">
        <f t="shared" si="219"/>
        <v>CUMPLE</v>
      </c>
      <c r="FN119" s="138" t="str">
        <f t="shared" si="220"/>
        <v>CUMPLE</v>
      </c>
      <c r="FO119" s="138" t="str">
        <f t="shared" si="221"/>
        <v>CUMPLE</v>
      </c>
      <c r="FP119" s="138" t="str">
        <f t="shared" si="222"/>
        <v>CUMPLE</v>
      </c>
      <c r="FQ119" s="138" t="str">
        <f t="shared" si="223"/>
        <v>NO CUMPLE</v>
      </c>
      <c r="FR119" s="138" t="str">
        <f t="shared" si="224"/>
        <v>CUMPLE</v>
      </c>
      <c r="FS119" s="138" t="str">
        <f t="shared" si="225"/>
        <v>CUMPLE</v>
      </c>
      <c r="FT119" s="138" t="str">
        <f t="shared" si="226"/>
        <v>CUMPLE</v>
      </c>
      <c r="FU119" s="138" t="str">
        <f t="shared" si="227"/>
        <v>CUMPLE</v>
      </c>
      <c r="FV119" s="138" t="str">
        <f t="shared" si="228"/>
        <v>NO CUMPLE</v>
      </c>
      <c r="FW119" s="138" t="str">
        <f t="shared" si="229"/>
        <v>CUMPLE</v>
      </c>
      <c r="FX119" s="138" t="str">
        <f t="shared" si="230"/>
        <v>CUMPLE</v>
      </c>
      <c r="FY119" s="138" t="str">
        <f t="shared" si="231"/>
        <v>CUMPLE</v>
      </c>
      <c r="FZ119" s="138" t="str">
        <f t="shared" si="232"/>
        <v>NO CUMPLE</v>
      </c>
      <c r="GA119" s="138" t="str">
        <f t="shared" si="233"/>
        <v>NO CUMPLE</v>
      </c>
      <c r="GB119" s="138" t="str">
        <f t="shared" si="234"/>
        <v>CUMPLE</v>
      </c>
      <c r="GC119" s="138" t="str">
        <f t="shared" si="235"/>
        <v>NO CUMPLE</v>
      </c>
      <c r="GD119" s="138" t="str">
        <f t="shared" si="236"/>
        <v>CUMPLE</v>
      </c>
      <c r="GE119" s="138" t="str">
        <f t="shared" si="237"/>
        <v>CUMPLE</v>
      </c>
      <c r="GF119" s="138" t="str">
        <f t="shared" si="238"/>
        <v>CUMPLE</v>
      </c>
      <c r="GG119" s="138" t="str">
        <f t="shared" si="239"/>
        <v>CUMPLE</v>
      </c>
      <c r="GH119" s="138" t="str">
        <f t="shared" si="240"/>
        <v>NO CUMPLE</v>
      </c>
      <c r="GI119" s="138" t="str">
        <f t="shared" si="241"/>
        <v>CUMPLE</v>
      </c>
      <c r="GJ119" s="138" t="str">
        <f t="shared" si="242"/>
        <v>CUMPLE</v>
      </c>
      <c r="GK119" s="138" t="str">
        <f t="shared" si="243"/>
        <v>NO CUMPLE</v>
      </c>
      <c r="GL119" s="138" t="str">
        <f t="shared" si="244"/>
        <v>CUMPLE</v>
      </c>
      <c r="GM119" s="138" t="str">
        <f t="shared" si="245"/>
        <v>NO CUMPLE</v>
      </c>
      <c r="GN119" s="138" t="str">
        <f t="shared" si="246"/>
        <v>CUMPLE</v>
      </c>
      <c r="GO119" s="138" t="str">
        <f t="shared" si="247"/>
        <v>CUMPLE</v>
      </c>
      <c r="GP119" s="138" t="str">
        <f t="shared" si="248"/>
        <v>CUMPLE</v>
      </c>
      <c r="GQ119" s="138" t="str">
        <f t="shared" si="249"/>
        <v>CUMPLE</v>
      </c>
      <c r="GR119" s="138" t="str">
        <f t="shared" si="250"/>
        <v>CUMPLE</v>
      </c>
      <c r="GS119" s="138" t="str">
        <f t="shared" si="251"/>
        <v>CUMPLE</v>
      </c>
      <c r="GT119" s="138" t="str">
        <f t="shared" si="252"/>
        <v>CUMPLE</v>
      </c>
      <c r="GU119" s="138" t="str">
        <f t="shared" si="253"/>
        <v>CUMPLE</v>
      </c>
      <c r="GV119" s="138" t="str">
        <f t="shared" si="254"/>
        <v>CUMPLE</v>
      </c>
      <c r="GW119" s="141"/>
      <c r="GX119" s="124" t="s">
        <v>369</v>
      </c>
      <c r="GY119" s="124" t="s">
        <v>369</v>
      </c>
      <c r="GZ119" s="124" t="s">
        <v>369</v>
      </c>
      <c r="HA119" s="124" t="s">
        <v>369</v>
      </c>
      <c r="HB119" s="124" t="s">
        <v>369</v>
      </c>
      <c r="HC119" s="124" t="s">
        <v>369</v>
      </c>
      <c r="HD119" s="124" t="s">
        <v>369</v>
      </c>
      <c r="HE119" s="124" t="s">
        <v>369</v>
      </c>
      <c r="HF119" s="124" t="s">
        <v>369</v>
      </c>
      <c r="HG119" s="124" t="s">
        <v>369</v>
      </c>
      <c r="HH119" s="124" t="s">
        <v>111</v>
      </c>
      <c r="HI119" s="124" t="s">
        <v>369</v>
      </c>
      <c r="HJ119" s="124" t="s">
        <v>369</v>
      </c>
      <c r="HK119" s="124" t="s">
        <v>369</v>
      </c>
      <c r="HL119" s="124" t="s">
        <v>369</v>
      </c>
      <c r="HM119" s="124" t="s">
        <v>369</v>
      </c>
      <c r="HN119" s="124" t="s">
        <v>369</v>
      </c>
      <c r="HO119" s="124" t="s">
        <v>369</v>
      </c>
      <c r="HP119" s="124" t="s">
        <v>369</v>
      </c>
      <c r="HQ119" s="124" t="s">
        <v>369</v>
      </c>
      <c r="HR119" s="124" t="s">
        <v>369</v>
      </c>
      <c r="HS119" s="124" t="s">
        <v>369</v>
      </c>
      <c r="HT119" s="124" t="s">
        <v>369</v>
      </c>
      <c r="HU119" s="124" t="s">
        <v>369</v>
      </c>
      <c r="HV119" s="124" t="s">
        <v>369</v>
      </c>
      <c r="HW119" s="124" t="s">
        <v>369</v>
      </c>
      <c r="HX119" s="124" t="s">
        <v>369</v>
      </c>
      <c r="HY119" s="124" t="s">
        <v>369</v>
      </c>
      <c r="HZ119" s="124" t="s">
        <v>369</v>
      </c>
      <c r="IA119" s="124" t="s">
        <v>369</v>
      </c>
      <c r="IB119" s="124" t="s">
        <v>369</v>
      </c>
      <c r="IC119" s="124" t="s">
        <v>369</v>
      </c>
      <c r="ID119" s="124" t="s">
        <v>369</v>
      </c>
      <c r="IE119" s="124" t="s">
        <v>369</v>
      </c>
      <c r="IF119" s="124" t="s">
        <v>369</v>
      </c>
      <c r="IG119" s="124" t="s">
        <v>369</v>
      </c>
      <c r="IH119" s="124" t="s">
        <v>369</v>
      </c>
      <c r="II119" s="124" t="s">
        <v>369</v>
      </c>
      <c r="IJ119" s="124" t="s">
        <v>111</v>
      </c>
      <c r="IK119" s="142"/>
      <c r="IL119" s="154" t="s">
        <v>369</v>
      </c>
      <c r="IM119" s="154" t="s">
        <v>369</v>
      </c>
      <c r="IN119" s="154" t="s">
        <v>369</v>
      </c>
      <c r="IO119" s="154" t="s">
        <v>369</v>
      </c>
      <c r="IP119" s="154" t="s">
        <v>369</v>
      </c>
      <c r="IQ119" s="154" t="s">
        <v>369</v>
      </c>
      <c r="IR119" s="154" t="s">
        <v>369</v>
      </c>
      <c r="IS119" s="154" t="s">
        <v>369</v>
      </c>
      <c r="IT119" s="154" t="s">
        <v>369</v>
      </c>
      <c r="IU119" s="154" t="s">
        <v>369</v>
      </c>
      <c r="IV119" s="160" t="s">
        <v>111</v>
      </c>
      <c r="IW119" s="154" t="s">
        <v>369</v>
      </c>
      <c r="IX119" s="154" t="s">
        <v>369</v>
      </c>
      <c r="IY119" s="154" t="s">
        <v>369</v>
      </c>
      <c r="IZ119" s="154" t="s">
        <v>369</v>
      </c>
      <c r="JA119" s="154" t="s">
        <v>369</v>
      </c>
      <c r="JB119" s="154" t="s">
        <v>369</v>
      </c>
      <c r="JC119" s="154" t="s">
        <v>369</v>
      </c>
      <c r="JD119" s="154" t="s">
        <v>369</v>
      </c>
      <c r="JE119" s="154" t="s">
        <v>369</v>
      </c>
      <c r="JF119" s="154" t="s">
        <v>369</v>
      </c>
      <c r="JG119" s="154" t="s">
        <v>369</v>
      </c>
      <c r="JH119" s="154" t="s">
        <v>369</v>
      </c>
      <c r="JI119" s="154" t="s">
        <v>369</v>
      </c>
      <c r="JJ119" s="154" t="s">
        <v>369</v>
      </c>
      <c r="JK119" s="154" t="s">
        <v>369</v>
      </c>
      <c r="JL119" s="154" t="s">
        <v>369</v>
      </c>
      <c r="JM119" s="154" t="s">
        <v>369</v>
      </c>
      <c r="JN119" s="154" t="s">
        <v>369</v>
      </c>
      <c r="JO119" s="154" t="s">
        <v>369</v>
      </c>
      <c r="JP119" s="154" t="s">
        <v>369</v>
      </c>
      <c r="JQ119" s="154" t="s">
        <v>369</v>
      </c>
      <c r="JR119" s="154" t="s">
        <v>369</v>
      </c>
      <c r="JS119" s="154" t="s">
        <v>369</v>
      </c>
      <c r="JT119" s="154" t="s">
        <v>369</v>
      </c>
      <c r="JU119" s="154" t="s">
        <v>369</v>
      </c>
      <c r="JV119" s="154" t="s">
        <v>369</v>
      </c>
      <c r="JW119" s="154" t="s">
        <v>369</v>
      </c>
      <c r="JX119" s="160" t="s">
        <v>111</v>
      </c>
      <c r="JY119" s="165"/>
      <c r="JZ119" s="166" t="str">
        <f t="shared" si="255"/>
        <v/>
      </c>
      <c r="KA119" s="166" t="str">
        <f t="shared" si="256"/>
        <v/>
      </c>
      <c r="KB119" s="166" t="str">
        <f t="shared" si="257"/>
        <v/>
      </c>
      <c r="KC119" s="166" t="str">
        <f t="shared" si="258"/>
        <v/>
      </c>
      <c r="KD119" s="166" t="str">
        <f t="shared" si="259"/>
        <v/>
      </c>
      <c r="KE119" s="166" t="str">
        <f t="shared" si="260"/>
        <v/>
      </c>
      <c r="KF119" s="166" t="str">
        <f t="shared" si="261"/>
        <v/>
      </c>
      <c r="KG119" s="166" t="str">
        <f t="shared" si="262"/>
        <v/>
      </c>
      <c r="KH119" s="166" t="str">
        <f t="shared" si="263"/>
        <v/>
      </c>
      <c r="KI119" s="166" t="str">
        <f t="shared" si="264"/>
        <v/>
      </c>
      <c r="KJ119" s="166">
        <f t="shared" si="265"/>
        <v>13566000</v>
      </c>
      <c r="KK119" s="166" t="str">
        <f t="shared" si="266"/>
        <v/>
      </c>
      <c r="KL119" s="166" t="str">
        <f t="shared" si="267"/>
        <v/>
      </c>
      <c r="KM119" s="166" t="str">
        <f t="shared" si="268"/>
        <v/>
      </c>
      <c r="KN119" s="166" t="str">
        <f t="shared" si="269"/>
        <v/>
      </c>
      <c r="KO119" s="166" t="str">
        <f t="shared" si="270"/>
        <v/>
      </c>
      <c r="KP119" s="166" t="str">
        <f t="shared" si="271"/>
        <v/>
      </c>
      <c r="KQ119" s="166" t="str">
        <f t="shared" si="272"/>
        <v/>
      </c>
      <c r="KR119" s="166" t="str">
        <f t="shared" si="273"/>
        <v/>
      </c>
      <c r="KS119" s="166" t="str">
        <f t="shared" si="274"/>
        <v/>
      </c>
      <c r="KT119" s="166" t="str">
        <f t="shared" si="275"/>
        <v/>
      </c>
      <c r="KU119" s="166" t="str">
        <f t="shared" si="276"/>
        <v/>
      </c>
      <c r="KV119" s="166" t="str">
        <f t="shared" si="277"/>
        <v/>
      </c>
      <c r="KW119" s="166" t="str">
        <f t="shared" si="278"/>
        <v/>
      </c>
      <c r="KX119" s="166" t="str">
        <f t="shared" si="279"/>
        <v/>
      </c>
      <c r="KY119" s="166" t="str">
        <f t="shared" si="280"/>
        <v/>
      </c>
      <c r="KZ119" s="166" t="str">
        <f t="shared" si="281"/>
        <v/>
      </c>
      <c r="LA119" s="166" t="str">
        <f t="shared" si="282"/>
        <v/>
      </c>
      <c r="LB119" s="166" t="str">
        <f t="shared" si="283"/>
        <v/>
      </c>
      <c r="LC119" s="166" t="str">
        <f t="shared" si="284"/>
        <v/>
      </c>
      <c r="LD119" s="166" t="str">
        <f t="shared" si="285"/>
        <v/>
      </c>
      <c r="LE119" s="166" t="str">
        <f t="shared" si="286"/>
        <v/>
      </c>
      <c r="LF119" s="166" t="str">
        <f t="shared" si="287"/>
        <v/>
      </c>
      <c r="LG119" s="166" t="str">
        <f t="shared" si="288"/>
        <v/>
      </c>
      <c r="LH119" s="166" t="str">
        <f t="shared" si="289"/>
        <v/>
      </c>
      <c r="LI119" s="166" t="str">
        <f t="shared" si="290"/>
        <v/>
      </c>
      <c r="LJ119" s="166" t="str">
        <f t="shared" si="291"/>
        <v/>
      </c>
      <c r="LK119" s="166" t="str">
        <f t="shared" si="292"/>
        <v/>
      </c>
      <c r="LL119" s="166">
        <f t="shared" si="293"/>
        <v>13034784</v>
      </c>
      <c r="LM119" s="168">
        <f t="shared" si="294"/>
        <v>13034784</v>
      </c>
      <c r="LN119" s="115"/>
      <c r="LO119" s="115"/>
      <c r="LP119" s="115"/>
      <c r="LQ119" s="115"/>
      <c r="LR119" s="115"/>
      <c r="LS119" s="115"/>
      <c r="LT119" s="115"/>
      <c r="LU119" s="115"/>
      <c r="LV119" s="115"/>
      <c r="LW119" s="115"/>
      <c r="LX119" s="115">
        <v>24</v>
      </c>
      <c r="LY119" s="115"/>
      <c r="LZ119" s="115"/>
      <c r="MA119" s="115"/>
      <c r="MB119" s="115"/>
      <c r="MC119" s="115"/>
      <c r="MD119" s="115"/>
      <c r="ME119" s="115"/>
      <c r="MF119" s="115"/>
      <c r="MG119" s="115"/>
      <c r="MH119" s="115"/>
      <c r="MI119" s="115"/>
      <c r="MJ119" s="115"/>
      <c r="MK119" s="115"/>
      <c r="ML119" s="115"/>
      <c r="MM119" s="115"/>
      <c r="MN119" s="115"/>
      <c r="MO119" s="115"/>
      <c r="MP119" s="115"/>
      <c r="MQ119" s="115"/>
      <c r="MR119" s="115"/>
      <c r="MS119" s="115"/>
      <c r="MT119" s="115"/>
      <c r="MU119" s="115"/>
      <c r="MV119" s="115"/>
      <c r="MW119" s="115"/>
      <c r="MX119" s="115"/>
      <c r="MY119" s="115"/>
      <c r="MZ119" s="115">
        <v>61</v>
      </c>
      <c r="NA119" s="142"/>
      <c r="NB119" s="115">
        <f t="shared" si="295"/>
        <v>0</v>
      </c>
      <c r="NC119" s="115">
        <f t="shared" si="296"/>
        <v>0</v>
      </c>
      <c r="ND119" s="115">
        <f t="shared" si="297"/>
        <v>0</v>
      </c>
      <c r="NE119" s="115">
        <f t="shared" si="298"/>
        <v>0</v>
      </c>
      <c r="NF119" s="115">
        <f t="shared" si="299"/>
        <v>0</v>
      </c>
      <c r="NG119" s="115">
        <f t="shared" si="300"/>
        <v>0</v>
      </c>
      <c r="NH119" s="115">
        <f t="shared" si="301"/>
        <v>0</v>
      </c>
      <c r="NI119" s="115">
        <f t="shared" si="302"/>
        <v>0</v>
      </c>
      <c r="NJ119" s="115">
        <f t="shared" si="303"/>
        <v>0</v>
      </c>
      <c r="NK119" s="115">
        <f t="shared" si="304"/>
        <v>0</v>
      </c>
      <c r="NL119" s="115">
        <f t="shared" si="305"/>
        <v>0</v>
      </c>
      <c r="NM119" s="115">
        <f t="shared" si="306"/>
        <v>0</v>
      </c>
      <c r="NN119" s="115">
        <f t="shared" si="307"/>
        <v>0</v>
      </c>
      <c r="NO119" s="115">
        <f t="shared" si="308"/>
        <v>0</v>
      </c>
      <c r="NP119" s="115">
        <f t="shared" si="309"/>
        <v>0</v>
      </c>
      <c r="NQ119" s="115">
        <f t="shared" si="310"/>
        <v>0</v>
      </c>
      <c r="NR119" s="115">
        <f t="shared" si="311"/>
        <v>0</v>
      </c>
      <c r="NS119" s="115">
        <f t="shared" si="312"/>
        <v>0</v>
      </c>
      <c r="NT119" s="115">
        <f t="shared" si="313"/>
        <v>0</v>
      </c>
      <c r="NU119" s="115">
        <f t="shared" si="314"/>
        <v>0</v>
      </c>
      <c r="NV119" s="115">
        <f t="shared" si="315"/>
        <v>0</v>
      </c>
      <c r="NW119" s="115">
        <f t="shared" si="316"/>
        <v>0</v>
      </c>
      <c r="NX119" s="115">
        <f t="shared" si="317"/>
        <v>0</v>
      </c>
      <c r="NY119" s="115">
        <f t="shared" si="318"/>
        <v>0</v>
      </c>
      <c r="NZ119" s="115">
        <f t="shared" si="319"/>
        <v>0</v>
      </c>
      <c r="OA119" s="115">
        <f t="shared" si="320"/>
        <v>0</v>
      </c>
      <c r="OB119" s="115">
        <f t="shared" si="321"/>
        <v>0</v>
      </c>
      <c r="OC119" s="115">
        <f t="shared" si="322"/>
        <v>0</v>
      </c>
      <c r="OD119" s="115">
        <f t="shared" si="323"/>
        <v>0</v>
      </c>
      <c r="OE119" s="115">
        <f t="shared" si="324"/>
        <v>0</v>
      </c>
      <c r="OF119" s="115">
        <f t="shared" si="325"/>
        <v>0</v>
      </c>
      <c r="OG119" s="115">
        <f t="shared" si="326"/>
        <v>0</v>
      </c>
      <c r="OH119" s="115">
        <f t="shared" si="327"/>
        <v>0</v>
      </c>
      <c r="OI119" s="115">
        <f t="shared" si="328"/>
        <v>0</v>
      </c>
      <c r="OJ119" s="115">
        <f t="shared" si="329"/>
        <v>0</v>
      </c>
      <c r="OK119" s="115">
        <f t="shared" si="330"/>
        <v>0</v>
      </c>
      <c r="OL119" s="115">
        <f t="shared" si="331"/>
        <v>0</v>
      </c>
      <c r="OM119" s="115">
        <f t="shared" si="332"/>
        <v>0</v>
      </c>
      <c r="ON119" s="115">
        <f t="shared" si="333"/>
        <v>55</v>
      </c>
      <c r="OO119" s="142"/>
      <c r="OP119" s="170" t="str">
        <f t="shared" si="334"/>
        <v/>
      </c>
      <c r="OQ119" s="170" t="str">
        <f t="shared" si="335"/>
        <v/>
      </c>
      <c r="OR119" s="170" t="str">
        <f t="shared" si="336"/>
        <v/>
      </c>
      <c r="OS119" s="170" t="str">
        <f t="shared" si="337"/>
        <v/>
      </c>
      <c r="OT119" s="170" t="str">
        <f t="shared" si="338"/>
        <v/>
      </c>
      <c r="OU119" s="170" t="str">
        <f t="shared" si="339"/>
        <v/>
      </c>
      <c r="OV119" s="170" t="str">
        <f t="shared" si="340"/>
        <v/>
      </c>
      <c r="OW119" s="170" t="str">
        <f t="shared" si="341"/>
        <v/>
      </c>
      <c r="OX119" s="170" t="str">
        <f t="shared" si="342"/>
        <v/>
      </c>
      <c r="OY119" s="170" t="str">
        <f t="shared" si="343"/>
        <v/>
      </c>
      <c r="OZ119" s="170">
        <f t="shared" si="344"/>
        <v>43.237894736842108</v>
      </c>
      <c r="PA119" s="170" t="str">
        <f t="shared" si="345"/>
        <v/>
      </c>
      <c r="PB119" s="170" t="str">
        <f t="shared" si="346"/>
        <v/>
      </c>
      <c r="PC119" s="170" t="str">
        <f t="shared" si="347"/>
        <v/>
      </c>
      <c r="PD119" s="170" t="str">
        <f t="shared" si="348"/>
        <v/>
      </c>
      <c r="PE119" s="170" t="str">
        <f t="shared" si="349"/>
        <v/>
      </c>
      <c r="PF119" s="170" t="str">
        <f t="shared" si="350"/>
        <v/>
      </c>
      <c r="PG119" s="170" t="str">
        <f t="shared" si="351"/>
        <v/>
      </c>
      <c r="PH119" s="170" t="str">
        <f t="shared" si="352"/>
        <v/>
      </c>
      <c r="PI119" s="170" t="str">
        <f t="shared" si="353"/>
        <v/>
      </c>
      <c r="PJ119" s="170" t="str">
        <f t="shared" si="354"/>
        <v/>
      </c>
      <c r="PK119" s="170" t="str">
        <f t="shared" si="355"/>
        <v/>
      </c>
      <c r="PL119" s="170" t="str">
        <f t="shared" si="356"/>
        <v/>
      </c>
      <c r="PM119" s="170" t="str">
        <f t="shared" si="357"/>
        <v/>
      </c>
      <c r="PN119" s="170" t="str">
        <f t="shared" si="358"/>
        <v/>
      </c>
      <c r="PO119" s="170" t="str">
        <f t="shared" si="359"/>
        <v/>
      </c>
      <c r="PP119" s="170" t="str">
        <f t="shared" si="360"/>
        <v/>
      </c>
      <c r="PQ119" s="170" t="str">
        <f t="shared" si="361"/>
        <v/>
      </c>
      <c r="PR119" s="170" t="str">
        <f t="shared" si="362"/>
        <v/>
      </c>
      <c r="PS119" s="170" t="str">
        <f t="shared" si="363"/>
        <v/>
      </c>
      <c r="PT119" s="170" t="str">
        <f t="shared" si="364"/>
        <v/>
      </c>
      <c r="PU119" s="170" t="str">
        <f t="shared" si="365"/>
        <v/>
      </c>
      <c r="PV119" s="170" t="str">
        <f t="shared" si="366"/>
        <v/>
      </c>
      <c r="PW119" s="170" t="str">
        <f t="shared" si="367"/>
        <v/>
      </c>
      <c r="PX119" s="170" t="str">
        <f t="shared" si="368"/>
        <v/>
      </c>
      <c r="PY119" s="170" t="str">
        <f t="shared" si="369"/>
        <v/>
      </c>
      <c r="PZ119" s="170" t="str">
        <f t="shared" si="370"/>
        <v/>
      </c>
      <c r="QA119" s="170" t="str">
        <f t="shared" si="371"/>
        <v/>
      </c>
      <c r="QB119" s="170">
        <f t="shared" si="372"/>
        <v>45</v>
      </c>
      <c r="QC119" s="172"/>
      <c r="QD119" s="171" t="str">
        <f t="shared" si="373"/>
        <v/>
      </c>
      <c r="QE119" s="172" t="str">
        <f t="shared" si="374"/>
        <v/>
      </c>
      <c r="QF119" s="172" t="str">
        <f t="shared" si="375"/>
        <v/>
      </c>
      <c r="QG119" s="172" t="str">
        <f t="shared" si="376"/>
        <v/>
      </c>
      <c r="QH119" s="172" t="str">
        <f t="shared" si="377"/>
        <v/>
      </c>
      <c r="QI119" s="172" t="str">
        <f t="shared" si="378"/>
        <v/>
      </c>
      <c r="QJ119" s="172" t="str">
        <f t="shared" si="379"/>
        <v/>
      </c>
      <c r="QK119" s="172" t="str">
        <f t="shared" si="380"/>
        <v/>
      </c>
      <c r="QL119" s="172" t="str">
        <f t="shared" si="381"/>
        <v/>
      </c>
      <c r="QM119" s="172" t="str">
        <f t="shared" si="382"/>
        <v/>
      </c>
      <c r="QN119" s="172">
        <f t="shared" si="383"/>
        <v>43.237894736842108</v>
      </c>
      <c r="QO119" s="172" t="str">
        <f t="shared" si="384"/>
        <v/>
      </c>
      <c r="QP119" s="172" t="str">
        <f t="shared" si="385"/>
        <v/>
      </c>
      <c r="QQ119" s="172" t="str">
        <f t="shared" si="386"/>
        <v/>
      </c>
      <c r="QR119" s="172" t="str">
        <f t="shared" si="387"/>
        <v/>
      </c>
      <c r="QS119" s="172" t="str">
        <f t="shared" si="388"/>
        <v/>
      </c>
      <c r="QT119" s="172" t="str">
        <f t="shared" si="389"/>
        <v/>
      </c>
      <c r="QU119" s="172" t="str">
        <f t="shared" si="390"/>
        <v/>
      </c>
      <c r="QV119" s="172" t="str">
        <f t="shared" si="391"/>
        <v/>
      </c>
      <c r="QW119" s="172" t="str">
        <f t="shared" si="392"/>
        <v/>
      </c>
      <c r="QX119" s="172" t="str">
        <f t="shared" si="393"/>
        <v/>
      </c>
      <c r="QY119" s="172" t="str">
        <f t="shared" si="394"/>
        <v/>
      </c>
      <c r="QZ119" s="172" t="str">
        <f t="shared" si="395"/>
        <v/>
      </c>
      <c r="RA119" s="172" t="str">
        <f t="shared" si="396"/>
        <v/>
      </c>
      <c r="RB119" s="172" t="str">
        <f t="shared" si="397"/>
        <v/>
      </c>
      <c r="RC119" s="172" t="str">
        <f t="shared" si="398"/>
        <v/>
      </c>
      <c r="RD119" s="172" t="str">
        <f t="shared" si="399"/>
        <v/>
      </c>
      <c r="RE119" s="172" t="str">
        <f t="shared" si="400"/>
        <v/>
      </c>
      <c r="RF119" s="172" t="str">
        <f t="shared" si="401"/>
        <v/>
      </c>
      <c r="RG119" s="172" t="str">
        <f t="shared" si="402"/>
        <v/>
      </c>
      <c r="RH119" s="172" t="str">
        <f t="shared" si="403"/>
        <v/>
      </c>
      <c r="RI119" s="172" t="str">
        <f t="shared" si="404"/>
        <v/>
      </c>
      <c r="RJ119" s="172" t="str">
        <f t="shared" si="405"/>
        <v/>
      </c>
      <c r="RK119" s="172" t="str">
        <f t="shared" si="406"/>
        <v/>
      </c>
      <c r="RL119" s="172" t="str">
        <f t="shared" si="407"/>
        <v/>
      </c>
      <c r="RM119" s="172" t="str">
        <f t="shared" si="408"/>
        <v/>
      </c>
      <c r="RN119" s="172" t="str">
        <f t="shared" si="409"/>
        <v/>
      </c>
      <c r="RO119" s="172" t="str">
        <f t="shared" si="410"/>
        <v/>
      </c>
      <c r="RP119" s="172">
        <f t="shared" si="411"/>
        <v>100</v>
      </c>
      <c r="RQ119" s="173">
        <f t="shared" si="412"/>
        <v>100</v>
      </c>
      <c r="RR119" s="21" t="str">
        <f t="shared" si="413"/>
        <v/>
      </c>
      <c r="RS119" s="21" t="str">
        <f t="shared" si="414"/>
        <v/>
      </c>
      <c r="RT119" s="21" t="str">
        <f t="shared" si="415"/>
        <v/>
      </c>
      <c r="RU119" s="21" t="str">
        <f t="shared" si="416"/>
        <v/>
      </c>
      <c r="RV119" s="21" t="str">
        <f t="shared" si="417"/>
        <v/>
      </c>
      <c r="RW119" s="21" t="str">
        <f t="shared" si="418"/>
        <v>INSTRUMENTACION Y SERVICIOS SAS</v>
      </c>
      <c r="RX119" s="174" t="str">
        <f t="shared" si="419"/>
        <v>INSTRUMENTACION Y SERVICIOS SAS</v>
      </c>
      <c r="RY119" s="175" t="str">
        <f t="shared" si="420"/>
        <v/>
      </c>
      <c r="RZ119" s="175" t="str">
        <f t="shared" si="421"/>
        <v/>
      </c>
      <c r="SA119" s="175" t="str">
        <f t="shared" si="422"/>
        <v/>
      </c>
      <c r="SB119" s="175" t="str">
        <f t="shared" si="423"/>
        <v/>
      </c>
      <c r="SC119" s="175" t="str">
        <f t="shared" si="424"/>
        <v/>
      </c>
      <c r="SD119" s="175">
        <f t="shared" si="425"/>
        <v>13034784</v>
      </c>
      <c r="SE119" s="175">
        <f t="shared" si="426"/>
        <v>13034784</v>
      </c>
      <c r="SF119" s="176"/>
    </row>
    <row r="120" spans="1:500" s="125" customFormat="1">
      <c r="C120" s="126"/>
      <c r="G120" s="127"/>
      <c r="H120" s="128">
        <f t="shared" ref="H120:AT120" si="427">SUM(H11:H119)</f>
        <v>57334200</v>
      </c>
      <c r="I120" s="128">
        <f t="shared" si="427"/>
        <v>61880000</v>
      </c>
      <c r="J120" s="128">
        <f t="shared" si="427"/>
        <v>199658200</v>
      </c>
      <c r="K120" s="128">
        <f t="shared" si="427"/>
        <v>466363380</v>
      </c>
      <c r="L120" s="128">
        <f t="shared" si="427"/>
        <v>177771720</v>
      </c>
      <c r="M120" s="128">
        <f t="shared" si="427"/>
        <v>144061400</v>
      </c>
      <c r="N120" s="128">
        <f t="shared" si="427"/>
        <v>117903349.55</v>
      </c>
      <c r="O120" s="128">
        <f t="shared" si="427"/>
        <v>79739327.219999999</v>
      </c>
      <c r="P120" s="128">
        <f t="shared" si="427"/>
        <v>397336372.09000003</v>
      </c>
      <c r="Q120" s="128">
        <f t="shared" si="427"/>
        <v>119704718</v>
      </c>
      <c r="R120" s="129">
        <f t="shared" si="427"/>
        <v>1523488456</v>
      </c>
      <c r="S120" s="128">
        <f t="shared" si="427"/>
        <v>92400000.210000008</v>
      </c>
      <c r="T120" s="128">
        <f t="shared" si="427"/>
        <v>66651186</v>
      </c>
      <c r="U120" s="128">
        <f t="shared" si="427"/>
        <v>35845061</v>
      </c>
      <c r="V120" s="128">
        <f t="shared" si="427"/>
        <v>188275314.49999997</v>
      </c>
      <c r="W120" s="128">
        <f t="shared" si="427"/>
        <v>237399050</v>
      </c>
      <c r="X120" s="128">
        <f t="shared" si="427"/>
        <v>103055606.5</v>
      </c>
      <c r="Y120" s="128">
        <f t="shared" si="427"/>
        <v>13940775.030000001</v>
      </c>
      <c r="Z120" s="128">
        <f t="shared" si="427"/>
        <v>326413192</v>
      </c>
      <c r="AA120" s="128">
        <f t="shared" si="427"/>
        <v>188972000</v>
      </c>
      <c r="AB120" s="128">
        <f t="shared" si="427"/>
        <v>123874240</v>
      </c>
      <c r="AC120" s="128">
        <f t="shared" si="427"/>
        <v>169838406.5</v>
      </c>
      <c r="AD120" s="128">
        <f t="shared" si="427"/>
        <v>295087572.5</v>
      </c>
      <c r="AE120" s="128">
        <f t="shared" si="427"/>
        <v>405552000</v>
      </c>
      <c r="AF120" s="128">
        <f t="shared" si="427"/>
        <v>8142332.2400000002</v>
      </c>
      <c r="AG120" s="128">
        <f t="shared" si="427"/>
        <v>365199100</v>
      </c>
      <c r="AH120" s="128">
        <f t="shared" si="427"/>
        <v>214190291.97999999</v>
      </c>
      <c r="AI120" s="128">
        <f t="shared" si="427"/>
        <v>145744060</v>
      </c>
      <c r="AJ120" s="128">
        <f t="shared" si="427"/>
        <v>121149257.81</v>
      </c>
      <c r="AK120" s="128">
        <f t="shared" si="427"/>
        <v>83931890</v>
      </c>
      <c r="AL120" s="128">
        <f t="shared" si="427"/>
        <v>164688860</v>
      </c>
      <c r="AM120" s="128">
        <f t="shared" si="427"/>
        <v>60254168.999999993</v>
      </c>
      <c r="AN120" s="128">
        <f t="shared" si="427"/>
        <v>370066200</v>
      </c>
      <c r="AO120" s="128">
        <f t="shared" si="427"/>
        <v>55933927</v>
      </c>
      <c r="AP120" s="128">
        <f t="shared" si="427"/>
        <v>468514900</v>
      </c>
      <c r="AQ120" s="128">
        <f t="shared" si="427"/>
        <v>62320000</v>
      </c>
      <c r="AR120" s="128">
        <f t="shared" si="427"/>
        <v>263719470</v>
      </c>
      <c r="AS120" s="128">
        <f t="shared" si="427"/>
        <v>154343000</v>
      </c>
      <c r="AT120" s="128">
        <f t="shared" si="427"/>
        <v>693744838.87999988</v>
      </c>
      <c r="AU120" s="145"/>
      <c r="GW120" s="2"/>
      <c r="IK120" s="2"/>
      <c r="JY120" s="2"/>
      <c r="LM120" s="145"/>
      <c r="NA120" s="2"/>
      <c r="OO120" s="2"/>
      <c r="QC120" s="2"/>
    </row>
    <row r="121" spans="1:500" s="125" customFormat="1">
      <c r="C121" s="126"/>
      <c r="G121" s="127"/>
      <c r="AU121" s="2"/>
      <c r="GW121" s="2"/>
      <c r="IK121" s="2"/>
      <c r="JY121" s="2"/>
      <c r="LM121" s="2"/>
      <c r="NA121" s="2"/>
      <c r="OO121" s="2"/>
      <c r="QC121" s="2"/>
    </row>
    <row r="122" spans="1:500" s="125" customFormat="1">
      <c r="C122" s="126"/>
      <c r="G122" s="177">
        <f>SUBTOTAL(9,G11:G121)</f>
        <v>634533153.49409997</v>
      </c>
      <c r="AU122" s="2"/>
      <c r="GW122" s="2"/>
      <c r="IK122" s="2"/>
      <c r="JY122" s="2"/>
      <c r="LM122" s="2"/>
      <c r="NA122" s="2"/>
      <c r="OO122" s="2"/>
      <c r="QC122" s="2"/>
      <c r="SE122" s="182">
        <f>SUBTOTAL(9,SE11:SE119)</f>
        <v>0</v>
      </c>
      <c r="SF122" s="178"/>
    </row>
    <row r="123" spans="1:500" s="125" customFormat="1">
      <c r="C123" s="126"/>
      <c r="G123" s="127"/>
      <c r="AU123" s="2"/>
      <c r="GW123" s="2"/>
      <c r="IK123" s="2"/>
      <c r="JY123" s="2"/>
      <c r="LM123" s="2"/>
      <c r="NA123" s="2"/>
      <c r="OO123" s="2"/>
      <c r="QC123" s="2"/>
    </row>
    <row r="124" spans="1:500" s="125" customFormat="1">
      <c r="C124" s="126"/>
      <c r="G124" s="127"/>
      <c r="AU124" s="2"/>
      <c r="GW124" s="2"/>
      <c r="IK124" s="2"/>
      <c r="JY124" s="2"/>
      <c r="LM124" s="2"/>
      <c r="NA124" s="2"/>
      <c r="OO124" s="2"/>
      <c r="QC124" s="2"/>
      <c r="SE124" s="178">
        <f>+SE122-G122</f>
        <v>-634533153.49409997</v>
      </c>
    </row>
    <row r="125" spans="1:500" s="125" customFormat="1">
      <c r="C125" s="126"/>
      <c r="G125" s="127"/>
      <c r="AU125" s="2"/>
      <c r="GW125" s="2"/>
      <c r="IK125" s="2"/>
      <c r="JY125" s="2"/>
      <c r="LM125" s="2"/>
      <c r="NA125" s="2"/>
      <c r="OO125" s="2"/>
      <c r="QC125" s="2"/>
    </row>
    <row r="126" spans="1:500" s="125" customFormat="1">
      <c r="C126" s="126"/>
      <c r="G126" s="127"/>
      <c r="AU126" s="2"/>
      <c r="GW126" s="2"/>
      <c r="IK126" s="2"/>
      <c r="JY126" s="2"/>
      <c r="LM126" s="2"/>
      <c r="NA126" s="2"/>
      <c r="OO126" s="2"/>
      <c r="QC126" s="2"/>
    </row>
    <row r="127" spans="1:500" s="125" customFormat="1">
      <c r="C127" s="126"/>
      <c r="G127" s="127"/>
      <c r="AU127" s="2"/>
      <c r="GW127" s="2"/>
      <c r="IK127" s="2"/>
      <c r="JY127" s="2"/>
      <c r="LM127" s="2"/>
      <c r="NA127" s="2"/>
      <c r="OO127" s="2"/>
      <c r="QC127" s="2"/>
    </row>
    <row r="128" spans="1:500" s="125" customFormat="1">
      <c r="C128" s="126"/>
      <c r="G128" s="127"/>
      <c r="AU128" s="2"/>
      <c r="GW128" s="2"/>
      <c r="IK128" s="2"/>
      <c r="JY128" s="2"/>
      <c r="LM128" s="2"/>
      <c r="NA128" s="2"/>
      <c r="OO128" s="2"/>
      <c r="QC128" s="2"/>
    </row>
    <row r="129" spans="3:445" s="125" customFormat="1">
      <c r="C129" s="126"/>
      <c r="G129" s="127"/>
      <c r="AU129" s="2"/>
      <c r="GW129" s="2"/>
      <c r="IK129" s="2"/>
      <c r="JY129" s="2"/>
      <c r="LM129" s="2"/>
      <c r="NA129" s="2"/>
      <c r="OO129" s="2"/>
      <c r="QC129" s="2"/>
    </row>
    <row r="130" spans="3:445" s="125" customFormat="1">
      <c r="C130" s="126"/>
      <c r="G130" s="127"/>
      <c r="AU130" s="2"/>
      <c r="GW130" s="2"/>
      <c r="IK130" s="2"/>
      <c r="JY130" s="2"/>
      <c r="LM130" s="2"/>
      <c r="NA130" s="2"/>
      <c r="OO130" s="2"/>
      <c r="QC130" s="2"/>
    </row>
    <row r="131" spans="3:445" s="125" customFormat="1">
      <c r="C131" s="126"/>
      <c r="G131" s="127"/>
      <c r="AU131" s="2"/>
      <c r="GW131" s="2"/>
      <c r="IK131" s="2"/>
      <c r="JY131" s="2"/>
      <c r="LM131" s="2"/>
      <c r="NA131" s="2"/>
      <c r="OO131" s="2"/>
      <c r="QC131" s="2"/>
    </row>
    <row r="132" spans="3:445" s="125" customFormat="1">
      <c r="C132" s="126"/>
      <c r="G132" s="127"/>
      <c r="AU132" s="2"/>
      <c r="GW132" s="2"/>
      <c r="IK132" s="2"/>
      <c r="JY132" s="2"/>
      <c r="LM132" s="2"/>
      <c r="NA132" s="2"/>
      <c r="OO132" s="2"/>
      <c r="QC132" s="2"/>
    </row>
    <row r="133" spans="3:445" s="125" customFormat="1">
      <c r="C133" s="126"/>
      <c r="G133" s="127"/>
      <c r="AU133" s="2"/>
      <c r="GW133" s="2"/>
      <c r="IK133" s="2"/>
      <c r="JY133" s="2"/>
      <c r="LM133" s="2"/>
      <c r="NA133" s="2"/>
      <c r="OO133" s="2"/>
      <c r="QC133" s="2"/>
    </row>
    <row r="134" spans="3:445" s="125" customFormat="1">
      <c r="C134" s="126"/>
      <c r="G134" s="127"/>
      <c r="AU134" s="2"/>
      <c r="GW134" s="2"/>
      <c r="IK134" s="2"/>
      <c r="JY134" s="2"/>
      <c r="LM134" s="2"/>
      <c r="NA134" s="2"/>
      <c r="OO134" s="2"/>
      <c r="QC134" s="2"/>
    </row>
    <row r="135" spans="3:445" s="125" customFormat="1">
      <c r="C135" s="126"/>
      <c r="G135" s="127"/>
      <c r="AU135" s="2"/>
      <c r="GW135" s="2"/>
      <c r="IK135" s="2"/>
      <c r="JY135" s="2"/>
      <c r="LM135" s="2"/>
      <c r="NA135" s="2"/>
      <c r="OO135" s="2"/>
      <c r="QC135" s="2"/>
    </row>
    <row r="136" spans="3:445" s="125" customFormat="1">
      <c r="C136" s="126"/>
      <c r="G136" s="127"/>
      <c r="AU136" s="2"/>
      <c r="GW136" s="2"/>
      <c r="IK136" s="2"/>
      <c r="JY136" s="2"/>
      <c r="LM136" s="2"/>
      <c r="NA136" s="2"/>
      <c r="OO136" s="2"/>
      <c r="QC136" s="2"/>
    </row>
    <row r="137" spans="3:445" s="125" customFormat="1">
      <c r="C137" s="126"/>
      <c r="G137" s="127"/>
      <c r="AU137" s="2"/>
      <c r="GW137" s="2"/>
      <c r="IK137" s="2"/>
      <c r="JY137" s="2"/>
      <c r="LM137" s="2"/>
      <c r="NA137" s="2"/>
      <c r="OO137" s="2"/>
      <c r="QC137" s="2"/>
    </row>
    <row r="138" spans="3:445" s="125" customFormat="1">
      <c r="C138" s="126"/>
      <c r="G138" s="127"/>
      <c r="AU138" s="2"/>
      <c r="GW138" s="2"/>
      <c r="IK138" s="2"/>
      <c r="JY138" s="2"/>
      <c r="LM138" s="2"/>
      <c r="NA138" s="2"/>
      <c r="OO138" s="2"/>
      <c r="QC138" s="2"/>
    </row>
    <row r="139" spans="3:445" s="125" customFormat="1">
      <c r="C139" s="126"/>
      <c r="G139" s="127"/>
      <c r="AU139" s="2"/>
      <c r="GW139" s="2"/>
      <c r="IK139" s="2"/>
      <c r="JY139" s="2"/>
      <c r="LM139" s="2"/>
      <c r="NA139" s="2"/>
      <c r="OO139" s="2"/>
      <c r="QC139" s="2"/>
    </row>
    <row r="140" spans="3:445" s="125" customFormat="1">
      <c r="C140" s="126"/>
      <c r="G140" s="127"/>
      <c r="AU140" s="2"/>
      <c r="GW140" s="2"/>
      <c r="IK140" s="2"/>
      <c r="JY140" s="2"/>
      <c r="LM140" s="2"/>
      <c r="NA140" s="2"/>
      <c r="OO140" s="2"/>
      <c r="QC140" s="2"/>
    </row>
    <row r="141" spans="3:445" s="125" customFormat="1">
      <c r="C141" s="126"/>
      <c r="G141" s="127"/>
      <c r="AU141" s="2"/>
      <c r="GW141" s="2"/>
      <c r="IK141" s="2"/>
      <c r="JY141" s="2"/>
      <c r="LM141" s="2"/>
      <c r="NA141" s="2"/>
      <c r="OO141" s="2"/>
      <c r="QC141" s="2"/>
    </row>
    <row r="142" spans="3:445" s="125" customFormat="1">
      <c r="C142" s="126"/>
      <c r="G142" s="127"/>
      <c r="AU142" s="2"/>
      <c r="GW142" s="2"/>
      <c r="IK142" s="2"/>
      <c r="JY142" s="2"/>
      <c r="LM142" s="2"/>
      <c r="NA142" s="2"/>
      <c r="OO142" s="2"/>
      <c r="QC142" s="2"/>
    </row>
    <row r="143" spans="3:445" s="125" customFormat="1">
      <c r="C143" s="126"/>
      <c r="G143" s="127"/>
      <c r="AU143" s="2"/>
      <c r="GW143" s="2"/>
      <c r="IK143" s="2"/>
      <c r="JY143" s="2"/>
      <c r="LM143" s="2"/>
      <c r="NA143" s="2"/>
      <c r="OO143" s="2"/>
      <c r="QC143" s="2"/>
    </row>
    <row r="144" spans="3:445" s="125" customFormat="1">
      <c r="C144" s="126"/>
      <c r="G144" s="127"/>
      <c r="AU144" s="2"/>
      <c r="GW144" s="2"/>
      <c r="IK144" s="2"/>
      <c r="JY144" s="2"/>
      <c r="LM144" s="2"/>
      <c r="NA144" s="2"/>
      <c r="OO144" s="2"/>
      <c r="QC144" s="2"/>
    </row>
    <row r="145" spans="3:445" s="125" customFormat="1">
      <c r="C145" s="126"/>
      <c r="G145" s="127"/>
      <c r="AU145" s="2"/>
      <c r="GW145" s="2"/>
      <c r="IK145" s="2"/>
      <c r="JY145" s="2"/>
      <c r="LM145" s="2"/>
      <c r="NA145" s="2"/>
      <c r="OO145" s="2"/>
      <c r="QC145" s="2"/>
    </row>
    <row r="146" spans="3:445" s="125" customFormat="1">
      <c r="C146" s="126"/>
      <c r="G146" s="127"/>
      <c r="AU146" s="2"/>
      <c r="GW146" s="2"/>
      <c r="IK146" s="2"/>
      <c r="JY146" s="2"/>
      <c r="LM146" s="2"/>
      <c r="NA146" s="2"/>
      <c r="OO146" s="2"/>
      <c r="QC146" s="2"/>
    </row>
    <row r="147" spans="3:445" s="125" customFormat="1">
      <c r="C147" s="126"/>
      <c r="G147" s="127"/>
      <c r="AU147" s="2"/>
      <c r="GW147" s="2"/>
      <c r="IK147" s="2"/>
      <c r="JY147" s="2"/>
      <c r="LM147" s="2"/>
      <c r="NA147" s="2"/>
      <c r="OO147" s="2"/>
      <c r="QC147" s="2"/>
    </row>
    <row r="148" spans="3:445" s="125" customFormat="1">
      <c r="C148" s="126"/>
      <c r="G148" s="127"/>
      <c r="AU148" s="2"/>
      <c r="GW148" s="2"/>
      <c r="IK148" s="2"/>
      <c r="JY148" s="2"/>
      <c r="LM148" s="2"/>
      <c r="NA148" s="2"/>
      <c r="OO148" s="2"/>
      <c r="QC148" s="2"/>
    </row>
    <row r="149" spans="3:445" s="125" customFormat="1">
      <c r="C149" s="126"/>
      <c r="G149" s="127"/>
      <c r="AU149" s="2"/>
      <c r="GW149" s="2"/>
      <c r="IK149" s="2"/>
      <c r="JY149" s="2"/>
      <c r="LM149" s="2"/>
      <c r="NA149" s="2"/>
      <c r="OO149" s="2"/>
      <c r="QC149" s="2"/>
    </row>
    <row r="150" spans="3:445" s="125" customFormat="1">
      <c r="C150" s="126"/>
      <c r="G150" s="127"/>
      <c r="AU150" s="2"/>
      <c r="GW150" s="2"/>
      <c r="IK150" s="2"/>
      <c r="JY150" s="2"/>
      <c r="LM150" s="2"/>
      <c r="NA150" s="2"/>
      <c r="OO150" s="2"/>
      <c r="QC150" s="2"/>
    </row>
    <row r="151" spans="3:445" s="125" customFormat="1">
      <c r="C151" s="126"/>
      <c r="G151" s="127"/>
      <c r="AU151" s="2"/>
      <c r="GW151" s="2"/>
      <c r="IK151" s="2"/>
      <c r="JY151" s="2"/>
      <c r="LM151" s="2"/>
      <c r="NA151" s="2"/>
      <c r="OO151" s="2"/>
      <c r="QC151" s="2"/>
    </row>
    <row r="152" spans="3:445" s="125" customFormat="1">
      <c r="C152" s="126"/>
      <c r="G152" s="127"/>
      <c r="AU152" s="2"/>
      <c r="GW152" s="2"/>
      <c r="IK152" s="2"/>
      <c r="JY152" s="2"/>
      <c r="LM152" s="2"/>
      <c r="NA152" s="2"/>
      <c r="OO152" s="2"/>
      <c r="QC152" s="2"/>
    </row>
    <row r="153" spans="3:445" s="125" customFormat="1">
      <c r="C153" s="126"/>
      <c r="G153" s="127"/>
      <c r="AU153" s="2"/>
      <c r="GW153" s="2"/>
      <c r="IK153" s="2"/>
      <c r="JY153" s="2"/>
      <c r="LM153" s="2"/>
      <c r="NA153" s="2"/>
      <c r="OO153" s="2"/>
      <c r="QC153" s="2"/>
    </row>
    <row r="154" spans="3:445" s="125" customFormat="1">
      <c r="C154" s="126"/>
      <c r="G154" s="127"/>
      <c r="AU154" s="2"/>
      <c r="GW154" s="2"/>
      <c r="IK154" s="2"/>
      <c r="JY154" s="2"/>
      <c r="LM154" s="2"/>
      <c r="NA154" s="2"/>
      <c r="OO154" s="2"/>
      <c r="QC154" s="2"/>
    </row>
    <row r="155" spans="3:445" s="125" customFormat="1">
      <c r="C155" s="126"/>
      <c r="G155" s="127"/>
      <c r="AU155" s="2"/>
      <c r="GW155" s="2"/>
      <c r="IK155" s="2"/>
      <c r="JY155" s="2"/>
      <c r="LM155" s="2"/>
      <c r="NA155" s="2"/>
      <c r="OO155" s="2"/>
      <c r="QC155" s="2"/>
    </row>
    <row r="156" spans="3:445" s="125" customFormat="1">
      <c r="C156" s="126"/>
      <c r="G156" s="127"/>
      <c r="AU156" s="2"/>
      <c r="GW156" s="2"/>
      <c r="IK156" s="2"/>
      <c r="JY156" s="2"/>
      <c r="LM156" s="2"/>
      <c r="NA156" s="2"/>
      <c r="OO156" s="2"/>
      <c r="QC156" s="2"/>
    </row>
    <row r="157" spans="3:445" s="125" customFormat="1">
      <c r="C157" s="126"/>
      <c r="G157" s="127"/>
      <c r="AU157" s="2"/>
      <c r="GW157" s="2"/>
      <c r="IK157" s="2"/>
      <c r="JY157" s="2"/>
      <c r="LM157" s="2"/>
      <c r="NA157" s="2"/>
      <c r="OO157" s="2"/>
      <c r="QC157" s="2"/>
    </row>
    <row r="158" spans="3:445" s="125" customFormat="1">
      <c r="C158" s="126"/>
      <c r="G158" s="127"/>
      <c r="AU158" s="2"/>
      <c r="GW158" s="2"/>
      <c r="IK158" s="2"/>
      <c r="JY158" s="2"/>
      <c r="LM158" s="2"/>
      <c r="NA158" s="2"/>
      <c r="OO158" s="2"/>
      <c r="QC158" s="2"/>
    </row>
    <row r="159" spans="3:445" s="125" customFormat="1">
      <c r="C159" s="126"/>
      <c r="G159" s="127"/>
      <c r="AU159" s="2"/>
      <c r="GW159" s="2"/>
      <c r="IK159" s="2"/>
      <c r="JY159" s="2"/>
      <c r="LM159" s="2"/>
      <c r="NA159" s="2"/>
      <c r="OO159" s="2"/>
      <c r="QC159" s="2"/>
    </row>
    <row r="160" spans="3:445" s="125" customFormat="1">
      <c r="C160" s="126"/>
      <c r="G160" s="127"/>
      <c r="AU160" s="2"/>
      <c r="GW160" s="2"/>
      <c r="IK160" s="2"/>
      <c r="JY160" s="2"/>
      <c r="LM160" s="2"/>
      <c r="NA160" s="2"/>
      <c r="OO160" s="2"/>
      <c r="QC160" s="2"/>
    </row>
    <row r="161" spans="3:445" s="125" customFormat="1">
      <c r="C161" s="126"/>
      <c r="G161" s="127"/>
      <c r="AU161" s="2"/>
      <c r="GW161" s="2"/>
      <c r="IK161" s="2"/>
      <c r="JY161" s="2"/>
      <c r="LM161" s="2"/>
      <c r="NA161" s="2"/>
      <c r="OO161" s="2"/>
      <c r="QC161" s="2"/>
    </row>
    <row r="162" spans="3:445" s="125" customFormat="1">
      <c r="C162" s="126"/>
      <c r="G162" s="127"/>
      <c r="AU162" s="2"/>
      <c r="GW162" s="2"/>
      <c r="IK162" s="2"/>
      <c r="JY162" s="2"/>
      <c r="LM162" s="2"/>
      <c r="NA162" s="2"/>
      <c r="OO162" s="2"/>
      <c r="QC162" s="2"/>
    </row>
    <row r="163" spans="3:445" s="125" customFormat="1">
      <c r="C163" s="126"/>
      <c r="G163" s="127"/>
      <c r="AU163" s="2"/>
      <c r="GW163" s="2"/>
      <c r="IK163" s="2"/>
      <c r="JY163" s="2"/>
      <c r="LM163" s="2"/>
      <c r="NA163" s="2"/>
      <c r="OO163" s="2"/>
      <c r="QC163" s="2"/>
    </row>
    <row r="164" spans="3:445" s="125" customFormat="1">
      <c r="C164" s="126"/>
      <c r="G164" s="127"/>
      <c r="AU164" s="2"/>
      <c r="GW164" s="2"/>
      <c r="IK164" s="2"/>
      <c r="JY164" s="2"/>
      <c r="LM164" s="2"/>
      <c r="NA164" s="2"/>
      <c r="OO164" s="2"/>
      <c r="QC164" s="2"/>
    </row>
    <row r="165" spans="3:445" s="125" customFormat="1">
      <c r="C165" s="126"/>
      <c r="G165" s="127"/>
      <c r="AU165" s="2"/>
      <c r="GW165" s="2"/>
      <c r="IK165" s="2"/>
      <c r="JY165" s="2"/>
      <c r="LM165" s="2"/>
      <c r="NA165" s="2"/>
      <c r="OO165" s="2"/>
      <c r="QC165" s="2"/>
    </row>
    <row r="166" spans="3:445" s="125" customFormat="1">
      <c r="C166" s="126"/>
      <c r="G166" s="127"/>
      <c r="AU166" s="2"/>
      <c r="GW166" s="2"/>
      <c r="IK166" s="2"/>
      <c r="JY166" s="2"/>
      <c r="LM166" s="2"/>
      <c r="NA166" s="2"/>
      <c r="OO166" s="2"/>
      <c r="QC166" s="2"/>
    </row>
    <row r="167" spans="3:445" s="125" customFormat="1">
      <c r="C167" s="126"/>
      <c r="G167" s="127"/>
      <c r="AU167" s="2"/>
      <c r="GW167" s="2"/>
      <c r="IK167" s="2"/>
      <c r="JY167" s="2"/>
      <c r="LM167" s="2"/>
      <c r="NA167" s="2"/>
      <c r="OO167" s="2"/>
      <c r="QC167" s="2"/>
    </row>
    <row r="168" spans="3:445" s="125" customFormat="1">
      <c r="C168" s="126"/>
      <c r="G168" s="127"/>
      <c r="AU168" s="2"/>
      <c r="GW168" s="2"/>
      <c r="IK168" s="2"/>
      <c r="JY168" s="2"/>
      <c r="LM168" s="2"/>
      <c r="NA168" s="2"/>
      <c r="OO168" s="2"/>
      <c r="QC168" s="2"/>
    </row>
    <row r="169" spans="3:445" s="125" customFormat="1">
      <c r="C169" s="126"/>
      <c r="G169" s="127"/>
      <c r="AU169" s="2"/>
      <c r="GW169" s="2"/>
      <c r="IK169" s="2"/>
      <c r="JY169" s="2"/>
      <c r="LM169" s="2"/>
      <c r="NA169" s="2"/>
      <c r="OO169" s="2"/>
      <c r="QC169" s="2"/>
    </row>
    <row r="170" spans="3:445" s="125" customFormat="1">
      <c r="C170" s="126"/>
      <c r="G170" s="127"/>
      <c r="AU170" s="2"/>
      <c r="GW170" s="2"/>
      <c r="IK170" s="2"/>
      <c r="JY170" s="2"/>
      <c r="LM170" s="2"/>
      <c r="NA170" s="2"/>
      <c r="OO170" s="2"/>
      <c r="QC170" s="2"/>
    </row>
    <row r="171" spans="3:445" s="125" customFormat="1">
      <c r="C171" s="126"/>
      <c r="G171" s="127"/>
      <c r="AU171" s="2"/>
      <c r="GW171" s="2"/>
      <c r="IK171" s="2"/>
      <c r="JY171" s="2"/>
      <c r="LM171" s="2"/>
      <c r="NA171" s="2"/>
      <c r="OO171" s="2"/>
      <c r="QC171" s="2"/>
    </row>
    <row r="172" spans="3:445" s="125" customFormat="1">
      <c r="C172" s="126"/>
      <c r="G172" s="127"/>
      <c r="AU172" s="2"/>
      <c r="GW172" s="2"/>
      <c r="IK172" s="2"/>
      <c r="JY172" s="2"/>
      <c r="LM172" s="2"/>
      <c r="NA172" s="2"/>
      <c r="OO172" s="2"/>
      <c r="QC172" s="2"/>
    </row>
    <row r="173" spans="3:445" s="125" customFormat="1">
      <c r="C173" s="126"/>
      <c r="G173" s="127"/>
      <c r="AU173" s="2"/>
      <c r="GW173" s="2"/>
      <c r="IK173" s="2"/>
      <c r="JY173" s="2"/>
      <c r="LM173" s="2"/>
      <c r="NA173" s="2"/>
      <c r="OO173" s="2"/>
      <c r="QC173" s="2"/>
    </row>
    <row r="174" spans="3:445" s="125" customFormat="1">
      <c r="C174" s="126"/>
      <c r="G174" s="127"/>
      <c r="AU174" s="2"/>
      <c r="GW174" s="2"/>
      <c r="IK174" s="2"/>
      <c r="JY174" s="2"/>
      <c r="LM174" s="2"/>
      <c r="NA174" s="2"/>
      <c r="OO174" s="2"/>
      <c r="QC174" s="2"/>
    </row>
    <row r="175" spans="3:445" s="125" customFormat="1">
      <c r="C175" s="126"/>
      <c r="G175" s="127"/>
      <c r="AU175" s="2"/>
      <c r="GW175" s="2"/>
      <c r="IK175" s="2"/>
      <c r="JY175" s="2"/>
      <c r="LM175" s="2"/>
      <c r="NA175" s="2"/>
      <c r="OO175" s="2"/>
      <c r="QC175" s="2"/>
    </row>
    <row r="176" spans="3:445" s="125" customFormat="1">
      <c r="C176" s="126"/>
      <c r="G176" s="127"/>
      <c r="AU176" s="2"/>
      <c r="GW176" s="2"/>
      <c r="IK176" s="2"/>
      <c r="JY176" s="2"/>
      <c r="LM176" s="2"/>
      <c r="NA176" s="2"/>
      <c r="OO176" s="2"/>
      <c r="QC176" s="2"/>
    </row>
    <row r="177" spans="3:445" s="125" customFormat="1">
      <c r="C177" s="126"/>
      <c r="G177" s="127"/>
      <c r="AU177" s="2"/>
      <c r="GW177" s="2"/>
      <c r="IK177" s="2"/>
      <c r="JY177" s="2"/>
      <c r="LM177" s="2"/>
      <c r="NA177" s="2"/>
      <c r="OO177" s="2"/>
      <c r="QC177" s="2"/>
    </row>
    <row r="178" spans="3:445" s="125" customFormat="1">
      <c r="C178" s="126"/>
      <c r="G178" s="127"/>
      <c r="AU178" s="2"/>
      <c r="GW178" s="2"/>
      <c r="IK178" s="2"/>
      <c r="JY178" s="2"/>
      <c r="LM178" s="2"/>
      <c r="NA178" s="2"/>
      <c r="OO178" s="2"/>
      <c r="QC178" s="2"/>
    </row>
    <row r="179" spans="3:445" s="125" customFormat="1">
      <c r="C179" s="126"/>
      <c r="G179" s="127"/>
      <c r="AU179" s="2"/>
      <c r="GW179" s="2"/>
      <c r="IK179" s="2"/>
      <c r="JY179" s="2"/>
      <c r="LM179" s="2"/>
      <c r="NA179" s="2"/>
      <c r="OO179" s="2"/>
      <c r="QC179" s="2"/>
    </row>
    <row r="180" spans="3:445" s="125" customFormat="1">
      <c r="C180" s="126"/>
      <c r="G180" s="127"/>
      <c r="AU180" s="2"/>
      <c r="GW180" s="2"/>
      <c r="IK180" s="2"/>
      <c r="JY180" s="2"/>
      <c r="LM180" s="2"/>
      <c r="NA180" s="2"/>
      <c r="OO180" s="2"/>
      <c r="QC180" s="2"/>
    </row>
    <row r="181" spans="3:445" s="125" customFormat="1">
      <c r="C181" s="126"/>
      <c r="G181" s="127"/>
      <c r="AU181" s="2"/>
      <c r="GW181" s="2"/>
      <c r="IK181" s="2"/>
      <c r="JY181" s="2"/>
      <c r="LM181" s="2"/>
      <c r="NA181" s="2"/>
      <c r="OO181" s="2"/>
      <c r="QC181" s="2"/>
    </row>
    <row r="182" spans="3:445" s="125" customFormat="1">
      <c r="C182" s="126"/>
      <c r="G182" s="127"/>
      <c r="AU182" s="2"/>
      <c r="GW182" s="2"/>
      <c r="IK182" s="2"/>
      <c r="JY182" s="2"/>
      <c r="LM182" s="2"/>
      <c r="NA182" s="2"/>
      <c r="OO182" s="2"/>
      <c r="QC182" s="2"/>
    </row>
    <row r="183" spans="3:445" s="125" customFormat="1">
      <c r="C183" s="126"/>
      <c r="G183" s="127"/>
      <c r="AU183" s="2"/>
      <c r="GW183" s="2"/>
      <c r="IK183" s="2"/>
      <c r="JY183" s="2"/>
      <c r="LM183" s="2"/>
      <c r="NA183" s="2"/>
      <c r="OO183" s="2"/>
      <c r="QC183" s="2"/>
    </row>
    <row r="184" spans="3:445" s="125" customFormat="1">
      <c r="C184" s="126"/>
      <c r="G184" s="127"/>
      <c r="AU184" s="2"/>
      <c r="GW184" s="2"/>
      <c r="IK184" s="2"/>
      <c r="JY184" s="2"/>
      <c r="LM184" s="2"/>
      <c r="NA184" s="2"/>
      <c r="OO184" s="2"/>
      <c r="QC184" s="2"/>
    </row>
    <row r="185" spans="3:445" s="125" customFormat="1">
      <c r="C185" s="126"/>
      <c r="G185" s="127"/>
      <c r="AU185" s="2"/>
      <c r="GW185" s="2"/>
      <c r="IK185" s="2"/>
      <c r="JY185" s="2"/>
      <c r="LM185" s="2"/>
      <c r="NA185" s="2"/>
      <c r="OO185" s="2"/>
      <c r="QC185" s="2"/>
    </row>
    <row r="186" spans="3:445" s="125" customFormat="1">
      <c r="C186" s="126"/>
      <c r="G186" s="127"/>
      <c r="AU186" s="2"/>
      <c r="GW186" s="2"/>
      <c r="IK186" s="2"/>
      <c r="JY186" s="2"/>
      <c r="LM186" s="2"/>
      <c r="NA186" s="2"/>
      <c r="OO186" s="2"/>
      <c r="QC186" s="2"/>
    </row>
    <row r="187" spans="3:445" s="125" customFormat="1">
      <c r="C187" s="126"/>
      <c r="G187" s="127"/>
      <c r="AU187" s="2"/>
      <c r="GW187" s="2"/>
      <c r="IK187" s="2"/>
      <c r="JY187" s="2"/>
      <c r="LM187" s="2"/>
      <c r="NA187" s="2"/>
      <c r="OO187" s="2"/>
      <c r="QC187" s="2"/>
    </row>
    <row r="188" spans="3:445" s="125" customFormat="1">
      <c r="C188" s="126"/>
      <c r="G188" s="127"/>
      <c r="AU188" s="2"/>
      <c r="GW188" s="2"/>
      <c r="IK188" s="2"/>
      <c r="JY188" s="2"/>
      <c r="LM188" s="2"/>
      <c r="NA188" s="2"/>
      <c r="OO188" s="2"/>
      <c r="QC188" s="2"/>
    </row>
    <row r="189" spans="3:445" s="125" customFormat="1">
      <c r="C189" s="126"/>
      <c r="G189" s="127"/>
      <c r="AU189" s="2"/>
      <c r="GW189" s="2"/>
      <c r="IK189" s="2"/>
      <c r="JY189" s="2"/>
      <c r="LM189" s="2"/>
      <c r="NA189" s="2"/>
      <c r="OO189" s="2"/>
      <c r="QC189" s="2"/>
    </row>
    <row r="190" spans="3:445" s="125" customFormat="1">
      <c r="C190" s="126"/>
      <c r="G190" s="127"/>
      <c r="AU190" s="2"/>
      <c r="GW190" s="2"/>
      <c r="IK190" s="2"/>
      <c r="JY190" s="2"/>
      <c r="LM190" s="2"/>
      <c r="NA190" s="2"/>
      <c r="OO190" s="2"/>
      <c r="QC190" s="2"/>
    </row>
    <row r="191" spans="3:445" s="125" customFormat="1">
      <c r="C191" s="126"/>
      <c r="G191" s="127"/>
      <c r="AU191" s="2"/>
      <c r="GW191" s="2"/>
      <c r="IK191" s="2"/>
      <c r="JY191" s="2"/>
      <c r="LM191" s="2"/>
      <c r="NA191" s="2"/>
      <c r="OO191" s="2"/>
      <c r="QC191" s="2"/>
    </row>
    <row r="192" spans="3:445" s="125" customFormat="1">
      <c r="C192" s="126"/>
      <c r="G192" s="127"/>
      <c r="AU192" s="2"/>
      <c r="GW192" s="2"/>
      <c r="IK192" s="2"/>
      <c r="JY192" s="2"/>
      <c r="LM192" s="2"/>
      <c r="NA192" s="2"/>
      <c r="OO192" s="2"/>
      <c r="QC192" s="2"/>
    </row>
    <row r="193" spans="3:445" s="125" customFormat="1">
      <c r="C193" s="126"/>
      <c r="G193" s="127"/>
      <c r="AU193" s="2"/>
      <c r="GW193" s="2"/>
      <c r="IK193" s="2"/>
      <c r="JY193" s="2"/>
      <c r="LM193" s="2"/>
      <c r="NA193" s="2"/>
      <c r="OO193" s="2"/>
      <c r="QC193" s="2"/>
    </row>
    <row r="194" spans="3:445" s="125" customFormat="1">
      <c r="C194" s="126"/>
      <c r="G194" s="127"/>
      <c r="AU194" s="2"/>
      <c r="GW194" s="2"/>
      <c r="IK194" s="2"/>
      <c r="JY194" s="2"/>
      <c r="LM194" s="2"/>
      <c r="NA194" s="2"/>
      <c r="OO194" s="2"/>
      <c r="QC194" s="2"/>
    </row>
    <row r="195" spans="3:445" s="125" customFormat="1">
      <c r="C195" s="126"/>
      <c r="G195" s="127"/>
      <c r="AU195" s="2"/>
      <c r="GW195" s="2"/>
      <c r="IK195" s="2"/>
      <c r="JY195" s="2"/>
      <c r="LM195" s="2"/>
      <c r="NA195" s="2"/>
      <c r="OO195" s="2"/>
      <c r="QC195" s="2"/>
    </row>
    <row r="196" spans="3:445" s="125" customFormat="1">
      <c r="C196" s="126"/>
      <c r="G196" s="127"/>
      <c r="AU196" s="2"/>
      <c r="GW196" s="2"/>
      <c r="IK196" s="2"/>
      <c r="JY196" s="2"/>
      <c r="LM196" s="2"/>
      <c r="NA196" s="2"/>
      <c r="OO196" s="2"/>
      <c r="QC196" s="2"/>
    </row>
    <row r="197" spans="3:445" s="125" customFormat="1">
      <c r="C197" s="126"/>
      <c r="G197" s="127"/>
      <c r="AU197" s="2"/>
      <c r="GW197" s="2"/>
      <c r="IK197" s="2"/>
      <c r="JY197" s="2"/>
      <c r="LM197" s="2"/>
      <c r="NA197" s="2"/>
      <c r="OO197" s="2"/>
      <c r="QC197" s="2"/>
    </row>
    <row r="198" spans="3:445" s="125" customFormat="1">
      <c r="C198" s="126"/>
      <c r="G198" s="127"/>
      <c r="AU198" s="2"/>
      <c r="GW198" s="2"/>
      <c r="IK198" s="2"/>
      <c r="JY198" s="2"/>
      <c r="LM198" s="2"/>
      <c r="NA198" s="2"/>
      <c r="OO198" s="2"/>
      <c r="QC198" s="2"/>
    </row>
    <row r="199" spans="3:445" s="125" customFormat="1">
      <c r="C199" s="126"/>
      <c r="G199" s="127"/>
      <c r="AU199" s="2"/>
      <c r="GW199" s="2"/>
      <c r="IK199" s="2"/>
      <c r="JY199" s="2"/>
      <c r="LM199" s="2"/>
      <c r="NA199" s="2"/>
      <c r="OO199" s="2"/>
      <c r="QC199" s="2"/>
    </row>
    <row r="200" spans="3:445" s="125" customFormat="1">
      <c r="C200" s="126"/>
      <c r="G200" s="127"/>
      <c r="AU200" s="2"/>
      <c r="GW200" s="2"/>
      <c r="IK200" s="2"/>
      <c r="JY200" s="2"/>
      <c r="LM200" s="2"/>
      <c r="NA200" s="2"/>
      <c r="OO200" s="2"/>
      <c r="QC200" s="2"/>
    </row>
    <row r="201" spans="3:445" s="125" customFormat="1">
      <c r="C201" s="126"/>
      <c r="G201" s="127"/>
      <c r="AU201" s="2"/>
      <c r="GW201" s="2"/>
      <c r="IK201" s="2"/>
      <c r="JY201" s="2"/>
      <c r="LM201" s="2"/>
      <c r="NA201" s="2"/>
      <c r="OO201" s="2"/>
      <c r="QC201" s="2"/>
    </row>
    <row r="202" spans="3:445" s="125" customFormat="1">
      <c r="C202" s="126"/>
      <c r="G202" s="127"/>
      <c r="AU202" s="2"/>
      <c r="GW202" s="2"/>
      <c r="IK202" s="2"/>
      <c r="JY202" s="2"/>
      <c r="LM202" s="2"/>
      <c r="NA202" s="2"/>
      <c r="OO202" s="2"/>
      <c r="QC202" s="2"/>
    </row>
    <row r="203" spans="3:445" s="125" customFormat="1">
      <c r="C203" s="126"/>
      <c r="G203" s="127"/>
      <c r="AU203" s="2"/>
      <c r="GW203" s="2"/>
      <c r="IK203" s="2"/>
      <c r="JY203" s="2"/>
      <c r="LM203" s="2"/>
      <c r="NA203" s="2"/>
      <c r="OO203" s="2"/>
      <c r="QC203" s="2"/>
    </row>
    <row r="204" spans="3:445" s="125" customFormat="1">
      <c r="C204" s="126"/>
      <c r="G204" s="127"/>
      <c r="AU204" s="2"/>
      <c r="GW204" s="2"/>
      <c r="IK204" s="2"/>
      <c r="JY204" s="2"/>
      <c r="LM204" s="2"/>
      <c r="NA204" s="2"/>
      <c r="OO204" s="2"/>
      <c r="QC204" s="2"/>
    </row>
    <row r="205" spans="3:445" s="125" customFormat="1">
      <c r="C205" s="126"/>
      <c r="G205" s="127"/>
      <c r="AU205" s="2"/>
      <c r="GW205" s="2"/>
      <c r="IK205" s="2"/>
      <c r="JY205" s="2"/>
      <c r="LM205" s="2"/>
      <c r="NA205" s="2"/>
      <c r="OO205" s="2"/>
      <c r="QC205" s="2"/>
    </row>
    <row r="206" spans="3:445" s="125" customFormat="1">
      <c r="C206" s="126"/>
      <c r="G206" s="127"/>
      <c r="AU206" s="2"/>
      <c r="GW206" s="2"/>
      <c r="IK206" s="2"/>
      <c r="JY206" s="2"/>
      <c r="LM206" s="2"/>
      <c r="NA206" s="2"/>
      <c r="OO206" s="2"/>
      <c r="QC206" s="2"/>
    </row>
    <row r="207" spans="3:445" s="125" customFormat="1">
      <c r="C207" s="126"/>
      <c r="G207" s="127"/>
      <c r="AU207" s="2"/>
      <c r="GW207" s="2"/>
      <c r="IK207" s="2"/>
      <c r="JY207" s="2"/>
      <c r="LM207" s="2"/>
      <c r="NA207" s="2"/>
      <c r="OO207" s="2"/>
      <c r="QC207" s="2"/>
    </row>
    <row r="208" spans="3:445" s="125" customFormat="1">
      <c r="C208" s="126"/>
      <c r="G208" s="127"/>
      <c r="AU208" s="2"/>
      <c r="GW208" s="2"/>
      <c r="IK208" s="2"/>
      <c r="JY208" s="2"/>
      <c r="LM208" s="2"/>
      <c r="NA208" s="2"/>
      <c r="OO208" s="2"/>
      <c r="QC208" s="2"/>
    </row>
    <row r="209" spans="3:445" s="125" customFormat="1">
      <c r="C209" s="126"/>
      <c r="G209" s="127"/>
      <c r="AU209" s="2"/>
      <c r="GW209" s="2"/>
      <c r="IK209" s="2"/>
      <c r="JY209" s="2"/>
      <c r="LM209" s="2"/>
      <c r="NA209" s="2"/>
      <c r="OO209" s="2"/>
      <c r="QC209" s="2"/>
    </row>
    <row r="210" spans="3:445" s="125" customFormat="1">
      <c r="C210" s="126"/>
      <c r="G210" s="127"/>
      <c r="AU210" s="2"/>
      <c r="GW210" s="2"/>
      <c r="IK210" s="2"/>
      <c r="JY210" s="2"/>
      <c r="LM210" s="2"/>
      <c r="NA210" s="2"/>
      <c r="OO210" s="2"/>
      <c r="QC210" s="2"/>
    </row>
    <row r="211" spans="3:445" s="125" customFormat="1">
      <c r="C211" s="126"/>
      <c r="G211" s="127"/>
      <c r="AU211" s="2"/>
      <c r="GW211" s="2"/>
      <c r="IK211" s="2"/>
      <c r="JY211" s="2"/>
      <c r="LM211" s="2"/>
      <c r="NA211" s="2"/>
      <c r="OO211" s="2"/>
      <c r="QC211" s="2"/>
    </row>
    <row r="212" spans="3:445" s="125" customFormat="1">
      <c r="C212" s="126"/>
      <c r="G212" s="127"/>
      <c r="AU212" s="2"/>
      <c r="GW212" s="2"/>
      <c r="IK212" s="2"/>
      <c r="JY212" s="2"/>
      <c r="LM212" s="2"/>
      <c r="NA212" s="2"/>
      <c r="OO212" s="2"/>
      <c r="QC212" s="2"/>
    </row>
    <row r="213" spans="3:445" s="125" customFormat="1">
      <c r="C213" s="126"/>
      <c r="G213" s="127"/>
      <c r="AU213" s="2"/>
      <c r="GW213" s="2"/>
      <c r="IK213" s="2"/>
      <c r="JY213" s="2"/>
      <c r="LM213" s="2"/>
      <c r="NA213" s="2"/>
      <c r="OO213" s="2"/>
      <c r="QC213" s="2"/>
    </row>
    <row r="214" spans="3:445" s="125" customFormat="1">
      <c r="C214" s="126"/>
      <c r="G214" s="127"/>
      <c r="AU214" s="2"/>
      <c r="GW214" s="2"/>
      <c r="IK214" s="2"/>
      <c r="JY214" s="2"/>
      <c r="LM214" s="2"/>
      <c r="NA214" s="2"/>
      <c r="OO214" s="2"/>
      <c r="QC214" s="2"/>
    </row>
    <row r="215" spans="3:445" s="125" customFormat="1">
      <c r="C215" s="126"/>
      <c r="G215" s="127"/>
      <c r="AU215" s="2"/>
      <c r="GW215" s="2"/>
      <c r="IK215" s="2"/>
      <c r="JY215" s="2"/>
      <c r="LM215" s="2"/>
      <c r="NA215" s="2"/>
      <c r="OO215" s="2"/>
      <c r="QC215" s="2"/>
    </row>
    <row r="216" spans="3:445" s="125" customFormat="1">
      <c r="C216" s="126"/>
      <c r="G216" s="127"/>
      <c r="AU216" s="2"/>
      <c r="GW216" s="2"/>
      <c r="IK216" s="2"/>
      <c r="JY216" s="2"/>
      <c r="LM216" s="2"/>
      <c r="NA216" s="2"/>
      <c r="OO216" s="2"/>
      <c r="QC216" s="2"/>
    </row>
    <row r="217" spans="3:445" s="125" customFormat="1">
      <c r="C217" s="126"/>
      <c r="G217" s="127"/>
      <c r="AU217" s="2"/>
      <c r="GW217" s="2"/>
      <c r="IK217" s="2"/>
      <c r="JY217" s="2"/>
      <c r="LM217" s="2"/>
      <c r="NA217" s="2"/>
      <c r="OO217" s="2"/>
      <c r="QC217" s="2"/>
    </row>
    <row r="218" spans="3:445" s="125" customFormat="1">
      <c r="C218" s="126"/>
      <c r="G218" s="127"/>
      <c r="AU218" s="2"/>
      <c r="GW218" s="2"/>
      <c r="IK218" s="2"/>
      <c r="JY218" s="2"/>
      <c r="LM218" s="2"/>
      <c r="NA218" s="2"/>
      <c r="OO218" s="2"/>
      <c r="QC218" s="2"/>
    </row>
    <row r="219" spans="3:445" s="125" customFormat="1">
      <c r="C219" s="126"/>
      <c r="G219" s="127"/>
      <c r="AU219" s="2"/>
      <c r="GW219" s="2"/>
      <c r="IK219" s="2"/>
      <c r="JY219" s="2"/>
      <c r="LM219" s="2"/>
      <c r="NA219" s="2"/>
      <c r="OO219" s="2"/>
      <c r="QC219" s="2"/>
    </row>
    <row r="220" spans="3:445" s="125" customFormat="1">
      <c r="C220" s="126"/>
      <c r="G220" s="127"/>
      <c r="AU220" s="2"/>
      <c r="GW220" s="2"/>
      <c r="IK220" s="2"/>
      <c r="JY220" s="2"/>
      <c r="LM220" s="2"/>
      <c r="NA220" s="2"/>
      <c r="OO220" s="2"/>
      <c r="QC220" s="2"/>
    </row>
    <row r="221" spans="3:445" s="125" customFormat="1">
      <c r="C221" s="126"/>
      <c r="G221" s="127"/>
      <c r="AU221" s="2"/>
      <c r="GW221" s="2"/>
      <c r="IK221" s="2"/>
      <c r="JY221" s="2"/>
      <c r="LM221" s="2"/>
      <c r="NA221" s="2"/>
      <c r="OO221" s="2"/>
      <c r="QC221" s="2"/>
    </row>
    <row r="222" spans="3:445" s="125" customFormat="1">
      <c r="C222" s="126"/>
      <c r="G222" s="127"/>
      <c r="AU222" s="2"/>
      <c r="GW222" s="2"/>
      <c r="IK222" s="2"/>
      <c r="JY222" s="2"/>
      <c r="LM222" s="2"/>
      <c r="NA222" s="2"/>
      <c r="OO222" s="2"/>
      <c r="QC222" s="2"/>
    </row>
    <row r="223" spans="3:445" s="125" customFormat="1">
      <c r="C223" s="126"/>
      <c r="G223" s="127"/>
      <c r="AU223" s="2"/>
      <c r="GW223" s="2"/>
      <c r="IK223" s="2"/>
      <c r="JY223" s="2"/>
      <c r="LM223" s="2"/>
      <c r="NA223" s="2"/>
      <c r="OO223" s="2"/>
      <c r="QC223" s="2"/>
    </row>
    <row r="224" spans="3:445" s="125" customFormat="1">
      <c r="C224" s="126"/>
      <c r="G224" s="127"/>
      <c r="AU224" s="2"/>
      <c r="GW224" s="2"/>
      <c r="IK224" s="2"/>
      <c r="JY224" s="2"/>
      <c r="LM224" s="2"/>
      <c r="NA224" s="2"/>
      <c r="OO224" s="2"/>
      <c r="QC224" s="2"/>
    </row>
    <row r="225" spans="3:445" s="125" customFormat="1">
      <c r="C225" s="126"/>
      <c r="G225" s="127"/>
      <c r="AU225" s="2"/>
      <c r="GW225" s="2"/>
      <c r="IK225" s="2"/>
      <c r="JY225" s="2"/>
      <c r="LM225" s="2"/>
      <c r="NA225" s="2"/>
      <c r="OO225" s="2"/>
      <c r="QC225" s="2"/>
    </row>
    <row r="226" spans="3:445" s="125" customFormat="1">
      <c r="C226" s="126"/>
      <c r="G226" s="127"/>
      <c r="AU226" s="2"/>
      <c r="GW226" s="2"/>
      <c r="IK226" s="2"/>
      <c r="JY226" s="2"/>
      <c r="LM226" s="2"/>
      <c r="NA226" s="2"/>
      <c r="OO226" s="2"/>
      <c r="QC226" s="2"/>
    </row>
    <row r="227" spans="3:445" s="125" customFormat="1">
      <c r="C227" s="126"/>
      <c r="G227" s="127"/>
      <c r="AU227" s="2"/>
      <c r="GW227" s="2"/>
      <c r="IK227" s="2"/>
      <c r="JY227" s="2"/>
      <c r="LM227" s="2"/>
      <c r="NA227" s="2"/>
      <c r="OO227" s="2"/>
      <c r="QC227" s="2"/>
    </row>
    <row r="228" spans="3:445" s="125" customFormat="1">
      <c r="C228" s="126"/>
      <c r="G228" s="127"/>
      <c r="AU228" s="2"/>
      <c r="GW228" s="2"/>
      <c r="IK228" s="2"/>
      <c r="JY228" s="2"/>
      <c r="LM228" s="2"/>
      <c r="NA228" s="2"/>
      <c r="OO228" s="2"/>
      <c r="QC228" s="2"/>
    </row>
    <row r="229" spans="3:445" s="125" customFormat="1">
      <c r="C229" s="126"/>
      <c r="G229" s="127"/>
      <c r="AU229" s="2"/>
      <c r="GW229" s="2"/>
      <c r="IK229" s="2"/>
      <c r="JY229" s="2"/>
      <c r="LM229" s="2"/>
      <c r="NA229" s="2"/>
      <c r="OO229" s="2"/>
      <c r="QC229" s="2"/>
    </row>
    <row r="230" spans="3:445" s="125" customFormat="1">
      <c r="C230" s="126"/>
      <c r="G230" s="127"/>
      <c r="AU230" s="2"/>
      <c r="GW230" s="2"/>
      <c r="IK230" s="2"/>
      <c r="JY230" s="2"/>
      <c r="LM230" s="2"/>
      <c r="NA230" s="2"/>
      <c r="OO230" s="2"/>
      <c r="QC230" s="2"/>
    </row>
    <row r="231" spans="3:445" s="125" customFormat="1">
      <c r="C231" s="126"/>
      <c r="G231" s="127"/>
      <c r="AU231" s="2"/>
      <c r="GW231" s="2"/>
      <c r="IK231" s="2"/>
      <c r="JY231" s="2"/>
      <c r="LM231" s="2"/>
      <c r="NA231" s="2"/>
      <c r="OO231" s="2"/>
      <c r="QC231" s="2"/>
    </row>
    <row r="232" spans="3:445" s="125" customFormat="1">
      <c r="C232" s="126"/>
      <c r="G232" s="127"/>
      <c r="AU232" s="2"/>
      <c r="GW232" s="2"/>
      <c r="IK232" s="2"/>
      <c r="JY232" s="2"/>
      <c r="LM232" s="2"/>
      <c r="NA232" s="2"/>
      <c r="OO232" s="2"/>
      <c r="QC232" s="2"/>
    </row>
    <row r="233" spans="3:445" s="125" customFormat="1">
      <c r="C233" s="126"/>
      <c r="G233" s="127"/>
      <c r="AU233" s="2"/>
      <c r="GW233" s="2"/>
      <c r="IK233" s="2"/>
      <c r="JY233" s="2"/>
      <c r="LM233" s="2"/>
      <c r="NA233" s="2"/>
      <c r="OO233" s="2"/>
      <c r="QC233" s="2"/>
    </row>
    <row r="234" spans="3:445" s="125" customFormat="1">
      <c r="C234" s="126"/>
      <c r="G234" s="127"/>
      <c r="AU234" s="2"/>
      <c r="GW234" s="2"/>
      <c r="IK234" s="2"/>
      <c r="JY234" s="2"/>
      <c r="LM234" s="2"/>
      <c r="NA234" s="2"/>
      <c r="OO234" s="2"/>
      <c r="QC234" s="2"/>
    </row>
    <row r="235" spans="3:445" s="125" customFormat="1">
      <c r="C235" s="126"/>
      <c r="G235" s="127"/>
      <c r="AU235" s="2"/>
      <c r="GW235" s="2"/>
      <c r="IK235" s="2"/>
      <c r="JY235" s="2"/>
      <c r="LM235" s="2"/>
      <c r="NA235" s="2"/>
      <c r="OO235" s="2"/>
      <c r="QC235" s="2"/>
    </row>
    <row r="236" spans="3:445" s="125" customFormat="1">
      <c r="C236" s="126"/>
      <c r="G236" s="127"/>
      <c r="AU236" s="2"/>
      <c r="GW236" s="2"/>
      <c r="IK236" s="2"/>
      <c r="JY236" s="2"/>
      <c r="LM236" s="2"/>
      <c r="NA236" s="2"/>
      <c r="OO236" s="2"/>
      <c r="QC236" s="2"/>
    </row>
    <row r="237" spans="3:445" s="125" customFormat="1">
      <c r="C237" s="126"/>
      <c r="G237" s="127"/>
      <c r="AU237" s="2"/>
      <c r="GW237" s="2"/>
      <c r="IK237" s="2"/>
      <c r="JY237" s="2"/>
      <c r="LM237" s="2"/>
      <c r="NA237" s="2"/>
      <c r="OO237" s="2"/>
      <c r="QC237" s="2"/>
    </row>
    <row r="238" spans="3:445" s="125" customFormat="1">
      <c r="C238" s="126"/>
      <c r="G238" s="127"/>
      <c r="AU238" s="2"/>
      <c r="GW238" s="2"/>
      <c r="IK238" s="2"/>
      <c r="JY238" s="2"/>
      <c r="LM238" s="2"/>
      <c r="NA238" s="2"/>
      <c r="OO238" s="2"/>
      <c r="QC238" s="2"/>
    </row>
    <row r="239" spans="3:445" s="125" customFormat="1">
      <c r="C239" s="126"/>
      <c r="G239" s="127"/>
      <c r="AU239" s="2"/>
      <c r="GW239" s="2"/>
      <c r="IK239" s="2"/>
      <c r="JY239" s="2"/>
      <c r="LM239" s="2"/>
      <c r="NA239" s="2"/>
      <c r="OO239" s="2"/>
      <c r="QC239" s="2"/>
    </row>
    <row r="240" spans="3:445" s="125" customFormat="1">
      <c r="C240" s="126"/>
      <c r="G240" s="127"/>
      <c r="AU240" s="2"/>
      <c r="GW240" s="2"/>
      <c r="IK240" s="2"/>
      <c r="JY240" s="2"/>
      <c r="LM240" s="2"/>
      <c r="NA240" s="2"/>
      <c r="OO240" s="2"/>
      <c r="QC240" s="2"/>
    </row>
    <row r="241" spans="3:445" s="125" customFormat="1">
      <c r="C241" s="126"/>
      <c r="G241" s="127"/>
      <c r="AU241" s="2"/>
      <c r="GW241" s="2"/>
      <c r="IK241" s="2"/>
      <c r="JY241" s="2"/>
      <c r="LM241" s="2"/>
      <c r="NA241" s="2"/>
      <c r="OO241" s="2"/>
      <c r="QC241" s="2"/>
    </row>
    <row r="242" spans="3:445" s="125" customFormat="1">
      <c r="C242" s="126"/>
      <c r="G242" s="127"/>
      <c r="AU242" s="2"/>
      <c r="GW242" s="2"/>
      <c r="IK242" s="2"/>
      <c r="JY242" s="2"/>
      <c r="LM242" s="2"/>
      <c r="NA242" s="2"/>
      <c r="OO242" s="2"/>
      <c r="QC242" s="2"/>
    </row>
    <row r="243" spans="3:445" s="125" customFormat="1">
      <c r="C243" s="126"/>
      <c r="G243" s="127"/>
      <c r="AU243" s="2"/>
      <c r="GW243" s="2"/>
      <c r="IK243" s="2"/>
      <c r="JY243" s="2"/>
      <c r="LM243" s="2"/>
      <c r="NA243" s="2"/>
      <c r="OO243" s="2"/>
      <c r="QC243" s="2"/>
    </row>
    <row r="244" spans="3:445" s="125" customFormat="1">
      <c r="C244" s="126"/>
      <c r="G244" s="127"/>
      <c r="AU244" s="2"/>
      <c r="GW244" s="2"/>
      <c r="IK244" s="2"/>
      <c r="JY244" s="2"/>
      <c r="LM244" s="2"/>
      <c r="NA244" s="2"/>
      <c r="OO244" s="2"/>
      <c r="QC244" s="2"/>
    </row>
    <row r="245" spans="3:445" s="125" customFormat="1">
      <c r="C245" s="126"/>
      <c r="G245" s="127"/>
      <c r="AU245" s="2"/>
      <c r="GW245" s="2"/>
      <c r="IK245" s="2"/>
      <c r="JY245" s="2"/>
      <c r="LM245" s="2"/>
      <c r="NA245" s="2"/>
      <c r="OO245" s="2"/>
      <c r="QC245" s="2"/>
    </row>
    <row r="246" spans="3:445" s="125" customFormat="1">
      <c r="C246" s="126"/>
      <c r="G246" s="127"/>
      <c r="AU246" s="2"/>
      <c r="GW246" s="2"/>
      <c r="IK246" s="2"/>
      <c r="JY246" s="2"/>
      <c r="LM246" s="2"/>
      <c r="NA246" s="2"/>
      <c r="OO246" s="2"/>
      <c r="QC246" s="2"/>
    </row>
    <row r="247" spans="3:445" s="125" customFormat="1">
      <c r="C247" s="126"/>
      <c r="G247" s="127"/>
      <c r="AU247" s="2"/>
      <c r="GW247" s="2"/>
      <c r="IK247" s="2"/>
      <c r="JY247" s="2"/>
      <c r="LM247" s="2"/>
      <c r="NA247" s="2"/>
      <c r="OO247" s="2"/>
      <c r="QC247" s="2"/>
    </row>
    <row r="248" spans="3:445" s="125" customFormat="1">
      <c r="C248" s="126"/>
      <c r="G248" s="127"/>
      <c r="AU248" s="2"/>
      <c r="GW248" s="2"/>
      <c r="IK248" s="2"/>
      <c r="JY248" s="2"/>
      <c r="LM248" s="2"/>
      <c r="NA248" s="2"/>
      <c r="OO248" s="2"/>
      <c r="QC248" s="2"/>
    </row>
    <row r="249" spans="3:445" s="125" customFormat="1">
      <c r="C249" s="126"/>
      <c r="G249" s="127"/>
      <c r="AU249" s="2"/>
      <c r="GW249" s="2"/>
      <c r="IK249" s="2"/>
      <c r="JY249" s="2"/>
      <c r="LM249" s="2"/>
      <c r="NA249" s="2"/>
      <c r="OO249" s="2"/>
      <c r="QC249" s="2"/>
    </row>
    <row r="250" spans="3:445" s="125" customFormat="1">
      <c r="C250" s="126"/>
      <c r="G250" s="127"/>
      <c r="AU250" s="2"/>
      <c r="GW250" s="2"/>
      <c r="IK250" s="2"/>
      <c r="JY250" s="2"/>
      <c r="LM250" s="2"/>
      <c r="NA250" s="2"/>
      <c r="OO250" s="2"/>
      <c r="QC250" s="2"/>
    </row>
    <row r="251" spans="3:445" s="125" customFormat="1">
      <c r="C251" s="126"/>
      <c r="G251" s="127"/>
      <c r="AU251" s="2"/>
      <c r="GW251" s="2"/>
      <c r="IK251" s="2"/>
      <c r="JY251" s="2"/>
      <c r="LM251" s="2"/>
      <c r="NA251" s="2"/>
      <c r="OO251" s="2"/>
      <c r="QC251" s="2"/>
    </row>
    <row r="252" spans="3:445" s="125" customFormat="1">
      <c r="C252" s="126"/>
      <c r="G252" s="127"/>
      <c r="AU252" s="2"/>
      <c r="GW252" s="2"/>
      <c r="IK252" s="2"/>
      <c r="JY252" s="2"/>
      <c r="LM252" s="2"/>
      <c r="NA252" s="2"/>
      <c r="OO252" s="2"/>
      <c r="QC252" s="2"/>
    </row>
    <row r="253" spans="3:445" s="125" customFormat="1">
      <c r="C253" s="126"/>
      <c r="G253" s="127"/>
      <c r="AU253" s="2"/>
      <c r="GW253" s="2"/>
      <c r="IK253" s="2"/>
      <c r="JY253" s="2"/>
      <c r="LM253" s="2"/>
      <c r="NA253" s="2"/>
      <c r="OO253" s="2"/>
      <c r="QC253" s="2"/>
    </row>
    <row r="254" spans="3:445" s="125" customFormat="1">
      <c r="C254" s="126"/>
      <c r="G254" s="127"/>
      <c r="AU254" s="2"/>
      <c r="GW254" s="2"/>
      <c r="IK254" s="2"/>
      <c r="JY254" s="2"/>
      <c r="LM254" s="2"/>
      <c r="NA254" s="2"/>
      <c r="OO254" s="2"/>
      <c r="QC254" s="2"/>
    </row>
    <row r="255" spans="3:445" s="125" customFormat="1">
      <c r="C255" s="126"/>
      <c r="G255" s="127"/>
      <c r="AU255" s="2"/>
      <c r="GW255" s="2"/>
      <c r="IK255" s="2"/>
      <c r="JY255" s="2"/>
      <c r="LM255" s="2"/>
      <c r="NA255" s="2"/>
      <c r="OO255" s="2"/>
      <c r="QC255" s="2"/>
    </row>
    <row r="256" spans="3:445" s="125" customFormat="1">
      <c r="C256" s="126"/>
      <c r="G256" s="127"/>
      <c r="AU256" s="2"/>
      <c r="GW256" s="2"/>
      <c r="IK256" s="2"/>
      <c r="JY256" s="2"/>
      <c r="LM256" s="2"/>
      <c r="NA256" s="2"/>
      <c r="OO256" s="2"/>
      <c r="QC256" s="2"/>
    </row>
    <row r="257" spans="3:445" s="125" customFormat="1">
      <c r="C257" s="126"/>
      <c r="G257" s="127"/>
      <c r="AU257" s="2"/>
      <c r="GW257" s="2"/>
      <c r="IK257" s="2"/>
      <c r="JY257" s="2"/>
      <c r="LM257" s="2"/>
      <c r="NA257" s="2"/>
      <c r="OO257" s="2"/>
      <c r="QC257" s="2"/>
    </row>
    <row r="258" spans="3:445" s="125" customFormat="1">
      <c r="C258" s="126"/>
      <c r="G258" s="127"/>
      <c r="AU258" s="2"/>
      <c r="GW258" s="2"/>
      <c r="IK258" s="2"/>
      <c r="JY258" s="2"/>
      <c r="LM258" s="2"/>
      <c r="NA258" s="2"/>
      <c r="OO258" s="2"/>
      <c r="QC258" s="2"/>
    </row>
    <row r="259" spans="3:445" s="125" customFormat="1">
      <c r="C259" s="126"/>
      <c r="G259" s="127"/>
      <c r="AU259" s="2"/>
      <c r="GW259" s="2"/>
      <c r="IK259" s="2"/>
      <c r="JY259" s="2"/>
      <c r="LM259" s="2"/>
      <c r="NA259" s="2"/>
      <c r="OO259" s="2"/>
      <c r="QC259" s="2"/>
    </row>
    <row r="260" spans="3:445" s="125" customFormat="1">
      <c r="C260" s="126"/>
      <c r="G260" s="127"/>
      <c r="AU260" s="2"/>
      <c r="GW260" s="2"/>
      <c r="IK260" s="2"/>
      <c r="JY260" s="2"/>
      <c r="LM260" s="2"/>
      <c r="NA260" s="2"/>
      <c r="OO260" s="2"/>
      <c r="QC260" s="2"/>
    </row>
    <row r="261" spans="3:445" s="125" customFormat="1">
      <c r="C261" s="126"/>
      <c r="G261" s="127"/>
      <c r="AU261" s="2"/>
      <c r="GW261" s="2"/>
      <c r="IK261" s="2"/>
      <c r="JY261" s="2"/>
      <c r="LM261" s="2"/>
      <c r="NA261" s="2"/>
      <c r="OO261" s="2"/>
      <c r="QC261" s="2"/>
    </row>
    <row r="262" spans="3:445" s="125" customFormat="1">
      <c r="C262" s="126"/>
      <c r="G262" s="127"/>
      <c r="AU262" s="2"/>
      <c r="GW262" s="2"/>
      <c r="IK262" s="2"/>
      <c r="JY262" s="2"/>
      <c r="LM262" s="2"/>
      <c r="NA262" s="2"/>
      <c r="OO262" s="2"/>
      <c r="QC262" s="2"/>
    </row>
    <row r="263" spans="3:445" s="125" customFormat="1">
      <c r="C263" s="126"/>
      <c r="G263" s="127"/>
      <c r="AU263" s="2"/>
      <c r="GW263" s="2"/>
      <c r="IK263" s="2"/>
      <c r="JY263" s="2"/>
      <c r="LM263" s="2"/>
      <c r="NA263" s="2"/>
      <c r="OO263" s="2"/>
      <c r="QC263" s="2"/>
    </row>
    <row r="264" spans="3:445" s="125" customFormat="1">
      <c r="C264" s="126"/>
      <c r="G264" s="127"/>
      <c r="AU264" s="2"/>
      <c r="GW264" s="2"/>
      <c r="IK264" s="2"/>
      <c r="JY264" s="2"/>
      <c r="LM264" s="2"/>
      <c r="NA264" s="2"/>
      <c r="OO264" s="2"/>
      <c r="QC264" s="2"/>
    </row>
    <row r="265" spans="3:445" s="125" customFormat="1">
      <c r="C265" s="126"/>
      <c r="G265" s="127"/>
      <c r="AU265" s="2"/>
      <c r="GW265" s="2"/>
      <c r="IK265" s="2"/>
      <c r="JY265" s="2"/>
      <c r="LM265" s="2"/>
      <c r="NA265" s="2"/>
      <c r="OO265" s="2"/>
      <c r="QC265" s="2"/>
    </row>
    <row r="266" spans="3:445" s="125" customFormat="1">
      <c r="C266" s="126"/>
      <c r="G266" s="127"/>
      <c r="AU266" s="2"/>
      <c r="GW266" s="2"/>
      <c r="IK266" s="2"/>
      <c r="JY266" s="2"/>
      <c r="LM266" s="2"/>
      <c r="NA266" s="2"/>
      <c r="OO266" s="2"/>
      <c r="QC266" s="2"/>
    </row>
    <row r="267" spans="3:445" s="125" customFormat="1">
      <c r="C267" s="126"/>
      <c r="G267" s="127"/>
      <c r="AU267" s="2"/>
      <c r="GW267" s="2"/>
      <c r="IK267" s="2"/>
      <c r="JY267" s="2"/>
      <c r="LM267" s="2"/>
      <c r="NA267" s="2"/>
      <c r="OO267" s="2"/>
      <c r="QC267" s="2"/>
    </row>
    <row r="268" spans="3:445" s="125" customFormat="1">
      <c r="C268" s="126"/>
      <c r="G268" s="127"/>
      <c r="AU268" s="2"/>
      <c r="GW268" s="2"/>
      <c r="IK268" s="2"/>
      <c r="JY268" s="2"/>
      <c r="LM268" s="2"/>
      <c r="NA268" s="2"/>
      <c r="OO268" s="2"/>
      <c r="QC268" s="2"/>
    </row>
    <row r="269" spans="3:445" s="125" customFormat="1">
      <c r="C269" s="126"/>
      <c r="G269" s="127"/>
      <c r="AU269" s="2"/>
      <c r="GW269" s="2"/>
      <c r="IK269" s="2"/>
      <c r="JY269" s="2"/>
      <c r="LM269" s="2"/>
      <c r="NA269" s="2"/>
      <c r="OO269" s="2"/>
      <c r="QC269" s="2"/>
    </row>
    <row r="270" spans="3:445" s="125" customFormat="1">
      <c r="C270" s="126"/>
      <c r="G270" s="127"/>
      <c r="AU270" s="2"/>
      <c r="GW270" s="2"/>
      <c r="IK270" s="2"/>
      <c r="JY270" s="2"/>
      <c r="LM270" s="2"/>
      <c r="NA270" s="2"/>
      <c r="OO270" s="2"/>
      <c r="QC270" s="2"/>
    </row>
    <row r="271" spans="3:445" s="125" customFormat="1">
      <c r="C271" s="126"/>
      <c r="G271" s="127"/>
      <c r="AU271" s="2"/>
      <c r="GW271" s="2"/>
      <c r="IK271" s="2"/>
      <c r="JY271" s="2"/>
      <c r="LM271" s="2"/>
      <c r="NA271" s="2"/>
      <c r="OO271" s="2"/>
      <c r="QC271" s="2"/>
    </row>
    <row r="272" spans="3:445" s="125" customFormat="1">
      <c r="C272" s="126"/>
      <c r="G272" s="127"/>
      <c r="AU272" s="2"/>
      <c r="GW272" s="2"/>
      <c r="IK272" s="2"/>
      <c r="JY272" s="2"/>
      <c r="LM272" s="2"/>
      <c r="NA272" s="2"/>
      <c r="OO272" s="2"/>
      <c r="QC272" s="2"/>
    </row>
    <row r="273" spans="3:445" s="125" customFormat="1">
      <c r="C273" s="126"/>
      <c r="G273" s="127"/>
      <c r="AU273" s="2"/>
      <c r="GW273" s="2"/>
      <c r="IK273" s="2"/>
      <c r="JY273" s="2"/>
      <c r="LM273" s="2"/>
      <c r="NA273" s="2"/>
      <c r="OO273" s="2"/>
      <c r="QC273" s="2"/>
    </row>
    <row r="274" spans="3:445" s="125" customFormat="1">
      <c r="C274" s="126"/>
      <c r="G274" s="127"/>
      <c r="AU274" s="2"/>
      <c r="GW274" s="2"/>
      <c r="IK274" s="2"/>
      <c r="JY274" s="2"/>
      <c r="LM274" s="2"/>
      <c r="NA274" s="2"/>
      <c r="OO274" s="2"/>
      <c r="QC274" s="2"/>
    </row>
    <row r="275" spans="3:445" s="125" customFormat="1">
      <c r="C275" s="126"/>
      <c r="G275" s="127"/>
      <c r="AU275" s="2"/>
      <c r="GW275" s="2"/>
      <c r="IK275" s="2"/>
      <c r="JY275" s="2"/>
      <c r="LM275" s="2"/>
      <c r="NA275" s="2"/>
      <c r="OO275" s="2"/>
      <c r="QC275" s="2"/>
    </row>
    <row r="276" spans="3:445" s="125" customFormat="1">
      <c r="C276" s="126"/>
      <c r="G276" s="127"/>
      <c r="AU276" s="2"/>
      <c r="GW276" s="2"/>
      <c r="IK276" s="2"/>
      <c r="JY276" s="2"/>
      <c r="LM276" s="2"/>
      <c r="NA276" s="2"/>
      <c r="OO276" s="2"/>
      <c r="QC276" s="2"/>
    </row>
    <row r="277" spans="3:445" s="125" customFormat="1">
      <c r="C277" s="126"/>
      <c r="G277" s="127"/>
      <c r="AU277" s="2"/>
      <c r="GW277" s="2"/>
      <c r="IK277" s="2"/>
      <c r="JY277" s="2"/>
      <c r="LM277" s="2"/>
      <c r="NA277" s="2"/>
      <c r="OO277" s="2"/>
      <c r="QC277" s="2"/>
    </row>
    <row r="278" spans="3:445" s="125" customFormat="1">
      <c r="C278" s="126"/>
      <c r="G278" s="127"/>
      <c r="AU278" s="2"/>
      <c r="GW278" s="2"/>
      <c r="IK278" s="2"/>
      <c r="JY278" s="2"/>
      <c r="LM278" s="2"/>
      <c r="NA278" s="2"/>
      <c r="OO278" s="2"/>
      <c r="QC278" s="2"/>
    </row>
    <row r="279" spans="3:445" s="125" customFormat="1">
      <c r="C279" s="126"/>
      <c r="G279" s="127"/>
      <c r="AU279" s="2"/>
      <c r="GW279" s="2"/>
      <c r="IK279" s="2"/>
      <c r="JY279" s="2"/>
      <c r="LM279" s="2"/>
      <c r="NA279" s="2"/>
      <c r="OO279" s="2"/>
      <c r="QC279" s="2"/>
    </row>
    <row r="280" spans="3:445" s="125" customFormat="1">
      <c r="C280" s="126"/>
      <c r="G280" s="127"/>
      <c r="AU280" s="2"/>
      <c r="GW280" s="2"/>
      <c r="IK280" s="2"/>
      <c r="JY280" s="2"/>
      <c r="LM280" s="2"/>
      <c r="NA280" s="2"/>
      <c r="OO280" s="2"/>
      <c r="QC280" s="2"/>
    </row>
    <row r="281" spans="3:445" s="125" customFormat="1">
      <c r="C281" s="126"/>
      <c r="G281" s="127"/>
      <c r="AU281" s="2"/>
      <c r="GW281" s="2"/>
      <c r="IK281" s="2"/>
      <c r="JY281" s="2"/>
      <c r="LM281" s="2"/>
      <c r="NA281" s="2"/>
      <c r="OO281" s="2"/>
      <c r="QC281" s="2"/>
    </row>
    <row r="282" spans="3:445" s="125" customFormat="1">
      <c r="C282" s="126"/>
      <c r="G282" s="127"/>
      <c r="AU282" s="2"/>
      <c r="GW282" s="2"/>
      <c r="IK282" s="2"/>
      <c r="JY282" s="2"/>
      <c r="LM282" s="2"/>
      <c r="NA282" s="2"/>
      <c r="OO282" s="2"/>
      <c r="QC282" s="2"/>
    </row>
    <row r="283" spans="3:445" s="125" customFormat="1">
      <c r="C283" s="126"/>
      <c r="G283" s="127"/>
      <c r="AU283" s="2"/>
      <c r="GW283" s="2"/>
      <c r="IK283" s="2"/>
      <c r="JY283" s="2"/>
      <c r="LM283" s="2"/>
      <c r="NA283" s="2"/>
      <c r="OO283" s="2"/>
      <c r="QC283" s="2"/>
    </row>
    <row r="284" spans="3:445" s="125" customFormat="1">
      <c r="C284" s="126"/>
      <c r="G284" s="127"/>
      <c r="AU284" s="2"/>
      <c r="GW284" s="2"/>
      <c r="IK284" s="2"/>
      <c r="JY284" s="2"/>
      <c r="LM284" s="2"/>
      <c r="NA284" s="2"/>
      <c r="OO284" s="2"/>
      <c r="QC284" s="2"/>
    </row>
    <row r="285" spans="3:445" s="125" customFormat="1">
      <c r="C285" s="126"/>
      <c r="G285" s="127"/>
      <c r="AU285" s="2"/>
      <c r="GW285" s="2"/>
      <c r="IK285" s="2"/>
      <c r="JY285" s="2"/>
      <c r="LM285" s="2"/>
      <c r="NA285" s="2"/>
      <c r="OO285" s="2"/>
      <c r="QC285" s="2"/>
    </row>
    <row r="286" spans="3:445" s="125" customFormat="1">
      <c r="C286" s="126"/>
      <c r="G286" s="127"/>
      <c r="AU286" s="2"/>
      <c r="GW286" s="2"/>
      <c r="IK286" s="2"/>
      <c r="JY286" s="2"/>
      <c r="LM286" s="2"/>
      <c r="NA286" s="2"/>
      <c r="OO286" s="2"/>
      <c r="QC286" s="2"/>
    </row>
    <row r="287" spans="3:445" s="125" customFormat="1">
      <c r="C287" s="126"/>
      <c r="G287" s="127"/>
      <c r="AU287" s="2"/>
      <c r="GW287" s="2"/>
      <c r="IK287" s="2"/>
      <c r="JY287" s="2"/>
      <c r="LM287" s="2"/>
      <c r="NA287" s="2"/>
      <c r="OO287" s="2"/>
      <c r="QC287" s="2"/>
    </row>
    <row r="288" spans="3:445" s="125" customFormat="1">
      <c r="C288" s="126"/>
      <c r="G288" s="127"/>
      <c r="AU288" s="2"/>
      <c r="GW288" s="2"/>
      <c r="IK288" s="2"/>
      <c r="JY288" s="2"/>
      <c r="LM288" s="2"/>
      <c r="NA288" s="2"/>
      <c r="OO288" s="2"/>
      <c r="QC288" s="2"/>
    </row>
    <row r="289" spans="3:445" s="125" customFormat="1">
      <c r="C289" s="126"/>
      <c r="G289" s="127"/>
      <c r="AU289" s="2"/>
      <c r="GW289" s="2"/>
      <c r="IK289" s="2"/>
      <c r="JY289" s="2"/>
      <c r="LM289" s="2"/>
      <c r="NA289" s="2"/>
      <c r="OO289" s="2"/>
      <c r="QC289" s="2"/>
    </row>
    <row r="290" spans="3:445" s="125" customFormat="1">
      <c r="C290" s="126"/>
      <c r="G290" s="127"/>
      <c r="AU290" s="2"/>
      <c r="GW290" s="2"/>
      <c r="IK290" s="2"/>
      <c r="JY290" s="2"/>
      <c r="LM290" s="2"/>
      <c r="NA290" s="2"/>
      <c r="OO290" s="2"/>
      <c r="QC290" s="2"/>
    </row>
    <row r="291" spans="3:445" s="125" customFormat="1">
      <c r="C291" s="126"/>
      <c r="G291" s="127"/>
      <c r="AU291" s="2"/>
      <c r="GW291" s="2"/>
      <c r="IK291" s="2"/>
      <c r="JY291" s="2"/>
      <c r="LM291" s="2"/>
      <c r="NA291" s="2"/>
      <c r="OO291" s="2"/>
      <c r="QC291" s="2"/>
    </row>
    <row r="292" spans="3:445" s="125" customFormat="1">
      <c r="C292" s="126"/>
      <c r="G292" s="127"/>
      <c r="AU292" s="2"/>
      <c r="GW292" s="2"/>
      <c r="IK292" s="2"/>
      <c r="JY292" s="2"/>
      <c r="LM292" s="2"/>
      <c r="NA292" s="2"/>
      <c r="OO292" s="2"/>
      <c r="QC292" s="2"/>
    </row>
    <row r="293" spans="3:445" s="125" customFormat="1">
      <c r="C293" s="126"/>
      <c r="G293" s="127"/>
      <c r="AU293" s="2"/>
      <c r="GW293" s="2"/>
      <c r="IK293" s="2"/>
      <c r="JY293" s="2"/>
      <c r="LM293" s="2"/>
      <c r="NA293" s="2"/>
      <c r="OO293" s="2"/>
      <c r="QC293" s="2"/>
    </row>
    <row r="294" spans="3:445" s="125" customFormat="1">
      <c r="C294" s="126"/>
      <c r="G294" s="127"/>
      <c r="AU294" s="2"/>
      <c r="GW294" s="2"/>
      <c r="IK294" s="2"/>
      <c r="JY294" s="2"/>
      <c r="LM294" s="2"/>
      <c r="NA294" s="2"/>
      <c r="OO294" s="2"/>
      <c r="QC294" s="2"/>
    </row>
    <row r="295" spans="3:445" s="125" customFormat="1">
      <c r="C295" s="126"/>
      <c r="G295" s="127"/>
      <c r="AU295" s="2"/>
      <c r="GW295" s="2"/>
      <c r="IK295" s="2"/>
      <c r="JY295" s="2"/>
      <c r="LM295" s="2"/>
      <c r="NA295" s="2"/>
      <c r="OO295" s="2"/>
      <c r="QC295" s="2"/>
    </row>
    <row r="296" spans="3:445" s="125" customFormat="1">
      <c r="C296" s="126"/>
      <c r="G296" s="127"/>
      <c r="AU296" s="2"/>
      <c r="GW296" s="2"/>
      <c r="IK296" s="2"/>
      <c r="JY296" s="2"/>
      <c r="LM296" s="2"/>
      <c r="NA296" s="2"/>
      <c r="OO296" s="2"/>
      <c r="QC296" s="2"/>
    </row>
    <row r="297" spans="3:445" s="125" customFormat="1">
      <c r="C297" s="126"/>
      <c r="G297" s="127"/>
      <c r="AU297" s="2"/>
      <c r="GW297" s="2"/>
      <c r="IK297" s="2"/>
      <c r="JY297" s="2"/>
      <c r="LM297" s="2"/>
      <c r="NA297" s="2"/>
      <c r="OO297" s="2"/>
      <c r="QC297" s="2"/>
    </row>
    <row r="298" spans="3:445" s="125" customFormat="1">
      <c r="C298" s="126"/>
      <c r="G298" s="127"/>
      <c r="AU298" s="2"/>
      <c r="GW298" s="2"/>
      <c r="IK298" s="2"/>
      <c r="JY298" s="2"/>
      <c r="LM298" s="2"/>
      <c r="NA298" s="2"/>
      <c r="OO298" s="2"/>
      <c r="QC298" s="2"/>
    </row>
    <row r="299" spans="3:445" s="125" customFormat="1">
      <c r="C299" s="126"/>
      <c r="G299" s="127"/>
      <c r="AU299" s="2"/>
      <c r="GW299" s="2"/>
      <c r="IK299" s="2"/>
      <c r="JY299" s="2"/>
      <c r="LM299" s="2"/>
      <c r="NA299" s="2"/>
      <c r="OO299" s="2"/>
      <c r="QC299" s="2"/>
    </row>
    <row r="300" spans="3:445" s="125" customFormat="1">
      <c r="C300" s="126"/>
      <c r="G300" s="127"/>
      <c r="AU300" s="2"/>
      <c r="GW300" s="2"/>
      <c r="IK300" s="2"/>
      <c r="JY300" s="2"/>
      <c r="LM300" s="2"/>
      <c r="NA300" s="2"/>
      <c r="OO300" s="2"/>
      <c r="QC300" s="2"/>
    </row>
    <row r="301" spans="3:445" s="125" customFormat="1">
      <c r="C301" s="126"/>
      <c r="G301" s="127"/>
      <c r="AU301" s="2"/>
      <c r="GW301" s="2"/>
      <c r="IK301" s="2"/>
      <c r="JY301" s="2"/>
      <c r="LM301" s="2"/>
      <c r="NA301" s="2"/>
      <c r="OO301" s="2"/>
      <c r="QC301" s="2"/>
    </row>
    <row r="302" spans="3:445" s="125" customFormat="1">
      <c r="C302" s="126"/>
      <c r="G302" s="127"/>
      <c r="AU302" s="2"/>
      <c r="GW302" s="2"/>
      <c r="IK302" s="2"/>
      <c r="JY302" s="2"/>
      <c r="LM302" s="2"/>
      <c r="NA302" s="2"/>
      <c r="OO302" s="2"/>
      <c r="QC302" s="2"/>
    </row>
    <row r="303" spans="3:445" s="125" customFormat="1">
      <c r="C303" s="126"/>
      <c r="G303" s="127"/>
      <c r="AU303" s="2"/>
      <c r="GW303" s="2"/>
      <c r="IK303" s="2"/>
      <c r="JY303" s="2"/>
      <c r="LM303" s="2"/>
      <c r="NA303" s="2"/>
      <c r="OO303" s="2"/>
      <c r="QC303" s="2"/>
    </row>
    <row r="304" spans="3:445" s="125" customFormat="1">
      <c r="C304" s="126"/>
      <c r="G304" s="127"/>
      <c r="AU304" s="2"/>
      <c r="GW304" s="2"/>
      <c r="IK304" s="2"/>
      <c r="JY304" s="2"/>
      <c r="LM304" s="2"/>
      <c r="NA304" s="2"/>
      <c r="OO304" s="2"/>
      <c r="QC304" s="2"/>
    </row>
    <row r="305" spans="3:445" s="125" customFormat="1">
      <c r="C305" s="126"/>
      <c r="G305" s="127"/>
      <c r="AU305" s="2"/>
      <c r="GW305" s="2"/>
      <c r="IK305" s="2"/>
      <c r="JY305" s="2"/>
      <c r="LM305" s="2"/>
      <c r="NA305" s="2"/>
      <c r="OO305" s="2"/>
      <c r="QC305" s="2"/>
    </row>
    <row r="306" spans="3:445" s="125" customFormat="1">
      <c r="C306" s="126"/>
      <c r="G306" s="127"/>
      <c r="AU306" s="2"/>
      <c r="GW306" s="2"/>
      <c r="IK306" s="2"/>
      <c r="JY306" s="2"/>
      <c r="LM306" s="2"/>
      <c r="NA306" s="2"/>
      <c r="OO306" s="2"/>
      <c r="QC306" s="2"/>
    </row>
    <row r="307" spans="3:445" s="125" customFormat="1">
      <c r="C307" s="126"/>
      <c r="G307" s="127"/>
      <c r="AU307" s="2"/>
      <c r="GW307" s="2"/>
      <c r="IK307" s="2"/>
      <c r="JY307" s="2"/>
      <c r="LM307" s="2"/>
      <c r="NA307" s="2"/>
      <c r="OO307" s="2"/>
      <c r="QC307" s="2"/>
    </row>
    <row r="308" spans="3:445" s="125" customFormat="1">
      <c r="C308" s="126"/>
      <c r="G308" s="127"/>
      <c r="AU308" s="2"/>
      <c r="GW308" s="2"/>
      <c r="IK308" s="2"/>
      <c r="JY308" s="2"/>
      <c r="LM308" s="2"/>
      <c r="NA308" s="2"/>
      <c r="OO308" s="2"/>
      <c r="QC308" s="2"/>
    </row>
    <row r="309" spans="3:445" s="125" customFormat="1">
      <c r="C309" s="126"/>
      <c r="G309" s="127"/>
      <c r="AU309" s="2"/>
      <c r="GW309" s="2"/>
      <c r="IK309" s="2"/>
      <c r="JY309" s="2"/>
      <c r="LM309" s="2"/>
      <c r="NA309" s="2"/>
      <c r="OO309" s="2"/>
      <c r="QC309" s="2"/>
    </row>
    <row r="310" spans="3:445" s="125" customFormat="1">
      <c r="C310" s="126"/>
      <c r="G310" s="127"/>
      <c r="AU310" s="2"/>
      <c r="GW310" s="2"/>
      <c r="IK310" s="2"/>
      <c r="JY310" s="2"/>
      <c r="LM310" s="2"/>
      <c r="NA310" s="2"/>
      <c r="OO310" s="2"/>
      <c r="QC310" s="2"/>
    </row>
    <row r="311" spans="3:445" s="125" customFormat="1">
      <c r="C311" s="126"/>
      <c r="G311" s="127"/>
      <c r="AU311" s="2"/>
      <c r="GW311" s="2"/>
      <c r="IK311" s="2"/>
      <c r="JY311" s="2"/>
      <c r="LM311" s="2"/>
      <c r="NA311" s="2"/>
      <c r="OO311" s="2"/>
      <c r="QC311" s="2"/>
    </row>
    <row r="312" spans="3:445" s="125" customFormat="1">
      <c r="C312" s="126"/>
      <c r="G312" s="127"/>
      <c r="AU312" s="2"/>
      <c r="GW312" s="2"/>
      <c r="IK312" s="2"/>
      <c r="JY312" s="2"/>
      <c r="LM312" s="2"/>
      <c r="NA312" s="2"/>
      <c r="OO312" s="2"/>
      <c r="QC312" s="2"/>
    </row>
    <row r="313" spans="3:445" s="125" customFormat="1">
      <c r="C313" s="126"/>
      <c r="G313" s="127"/>
      <c r="AU313" s="2"/>
      <c r="GW313" s="2"/>
      <c r="IK313" s="2"/>
      <c r="JY313" s="2"/>
      <c r="LM313" s="2"/>
      <c r="NA313" s="2"/>
      <c r="OO313" s="2"/>
      <c r="QC313" s="2"/>
    </row>
    <row r="314" spans="3:445" s="125" customFormat="1">
      <c r="C314" s="126"/>
      <c r="G314" s="127"/>
      <c r="AU314" s="2"/>
      <c r="GW314" s="2"/>
      <c r="IK314" s="2"/>
      <c r="JY314" s="2"/>
      <c r="LM314" s="2"/>
      <c r="NA314" s="2"/>
      <c r="OO314" s="2"/>
      <c r="QC314" s="2"/>
    </row>
    <row r="315" spans="3:445" s="125" customFormat="1">
      <c r="C315" s="126"/>
      <c r="G315" s="127"/>
      <c r="AU315" s="2"/>
      <c r="GW315" s="2"/>
      <c r="IK315" s="2"/>
      <c r="JY315" s="2"/>
      <c r="LM315" s="2"/>
      <c r="NA315" s="2"/>
      <c r="OO315" s="2"/>
      <c r="QC315" s="2"/>
    </row>
    <row r="316" spans="3:445" s="125" customFormat="1">
      <c r="C316" s="126"/>
      <c r="G316" s="127"/>
      <c r="AU316" s="2"/>
      <c r="GW316" s="2"/>
      <c r="IK316" s="2"/>
      <c r="JY316" s="2"/>
      <c r="LM316" s="2"/>
      <c r="NA316" s="2"/>
      <c r="OO316" s="2"/>
      <c r="QC316" s="2"/>
    </row>
    <row r="317" spans="3:445" s="125" customFormat="1">
      <c r="C317" s="126"/>
      <c r="G317" s="127"/>
      <c r="AU317" s="2"/>
      <c r="GW317" s="2"/>
      <c r="IK317" s="2"/>
      <c r="JY317" s="2"/>
      <c r="LM317" s="2"/>
      <c r="NA317" s="2"/>
      <c r="OO317" s="2"/>
      <c r="QC317" s="2"/>
    </row>
    <row r="318" spans="3:445" s="125" customFormat="1">
      <c r="C318" s="126"/>
      <c r="G318" s="127"/>
      <c r="AU318" s="2"/>
      <c r="GW318" s="2"/>
      <c r="IK318" s="2"/>
      <c r="JY318" s="2"/>
      <c r="LM318" s="2"/>
      <c r="NA318" s="2"/>
      <c r="OO318" s="2"/>
      <c r="QC318" s="2"/>
    </row>
    <row r="319" spans="3:445" s="125" customFormat="1">
      <c r="C319" s="126"/>
      <c r="G319" s="127"/>
      <c r="AU319" s="2"/>
      <c r="GW319" s="2"/>
      <c r="IK319" s="2"/>
      <c r="JY319" s="2"/>
      <c r="LM319" s="2"/>
      <c r="NA319" s="2"/>
      <c r="OO319" s="2"/>
      <c r="QC319" s="2"/>
    </row>
    <row r="320" spans="3:445" s="125" customFormat="1">
      <c r="C320" s="126"/>
      <c r="G320" s="127"/>
      <c r="AU320" s="2"/>
      <c r="GW320" s="2"/>
      <c r="IK320" s="2"/>
      <c r="JY320" s="2"/>
      <c r="LM320" s="2"/>
      <c r="NA320" s="2"/>
      <c r="OO320" s="2"/>
      <c r="QC320" s="2"/>
    </row>
    <row r="321" spans="3:445" s="125" customFormat="1">
      <c r="C321" s="126"/>
      <c r="G321" s="127"/>
      <c r="AU321" s="2"/>
      <c r="GW321" s="2"/>
      <c r="IK321" s="2"/>
      <c r="JY321" s="2"/>
      <c r="LM321" s="2"/>
      <c r="NA321" s="2"/>
      <c r="OO321" s="2"/>
      <c r="QC321" s="2"/>
    </row>
    <row r="322" spans="3:445" s="125" customFormat="1">
      <c r="C322" s="126"/>
      <c r="G322" s="127"/>
      <c r="AU322" s="2"/>
      <c r="GW322" s="2"/>
      <c r="IK322" s="2"/>
      <c r="JY322" s="2"/>
      <c r="LM322" s="2"/>
      <c r="NA322" s="2"/>
      <c r="OO322" s="2"/>
      <c r="QC322" s="2"/>
    </row>
    <row r="323" spans="3:445" s="125" customFormat="1">
      <c r="C323" s="126"/>
      <c r="G323" s="127"/>
      <c r="AU323" s="2"/>
      <c r="GW323" s="2"/>
      <c r="IK323" s="2"/>
      <c r="JY323" s="2"/>
      <c r="LM323" s="2"/>
      <c r="NA323" s="2"/>
      <c r="OO323" s="2"/>
      <c r="QC323" s="2"/>
    </row>
    <row r="324" spans="3:445" s="125" customFormat="1">
      <c r="C324" s="126"/>
      <c r="G324" s="127"/>
      <c r="AU324" s="2"/>
      <c r="GW324" s="2"/>
      <c r="IK324" s="2"/>
      <c r="JY324" s="2"/>
      <c r="LM324" s="2"/>
      <c r="NA324" s="2"/>
      <c r="OO324" s="2"/>
      <c r="QC324" s="2"/>
    </row>
    <row r="325" spans="3:445" s="125" customFormat="1">
      <c r="C325" s="126"/>
      <c r="G325" s="127"/>
      <c r="AU325" s="2"/>
      <c r="GW325" s="2"/>
      <c r="IK325" s="2"/>
      <c r="JY325" s="2"/>
      <c r="LM325" s="2"/>
      <c r="NA325" s="2"/>
      <c r="OO325" s="2"/>
      <c r="QC325" s="2"/>
    </row>
    <row r="326" spans="3:445" s="125" customFormat="1">
      <c r="C326" s="126"/>
      <c r="G326" s="127"/>
      <c r="AU326" s="2"/>
      <c r="GW326" s="2"/>
      <c r="IK326" s="2"/>
      <c r="JY326" s="2"/>
      <c r="LM326" s="2"/>
      <c r="NA326" s="2"/>
      <c r="OO326" s="2"/>
      <c r="QC326" s="2"/>
    </row>
    <row r="327" spans="3:445" s="125" customFormat="1">
      <c r="C327" s="126"/>
      <c r="G327" s="127"/>
      <c r="AU327" s="2"/>
      <c r="GW327" s="2"/>
      <c r="IK327" s="2"/>
      <c r="JY327" s="2"/>
      <c r="LM327" s="2"/>
      <c r="NA327" s="2"/>
      <c r="OO327" s="2"/>
      <c r="QC327" s="2"/>
    </row>
    <row r="328" spans="3:445" s="125" customFormat="1">
      <c r="C328" s="126"/>
      <c r="G328" s="127"/>
      <c r="AU328" s="2"/>
      <c r="GW328" s="2"/>
      <c r="IK328" s="2"/>
      <c r="JY328" s="2"/>
      <c r="LM328" s="2"/>
      <c r="NA328" s="2"/>
      <c r="OO328" s="2"/>
      <c r="QC328" s="2"/>
    </row>
    <row r="329" spans="3:445" s="125" customFormat="1">
      <c r="C329" s="126"/>
      <c r="G329" s="127"/>
      <c r="AU329" s="2"/>
      <c r="GW329" s="2"/>
      <c r="IK329" s="2"/>
      <c r="JY329" s="2"/>
      <c r="LM329" s="2"/>
      <c r="NA329" s="2"/>
      <c r="OO329" s="2"/>
      <c r="QC329" s="2"/>
    </row>
    <row r="330" spans="3:445" s="125" customFormat="1">
      <c r="C330" s="126"/>
      <c r="G330" s="127"/>
      <c r="AU330" s="2"/>
      <c r="GW330" s="2"/>
      <c r="IK330" s="2"/>
      <c r="JY330" s="2"/>
      <c r="LM330" s="2"/>
      <c r="NA330" s="2"/>
      <c r="OO330" s="2"/>
      <c r="QC330" s="2"/>
    </row>
    <row r="331" spans="3:445" s="125" customFormat="1">
      <c r="C331" s="126"/>
      <c r="G331" s="127"/>
      <c r="AU331" s="2"/>
      <c r="GW331" s="2"/>
      <c r="IK331" s="2"/>
      <c r="JY331" s="2"/>
      <c r="LM331" s="2"/>
      <c r="NA331" s="2"/>
      <c r="OO331" s="2"/>
      <c r="QC331" s="2"/>
    </row>
    <row r="332" spans="3:445" s="125" customFormat="1">
      <c r="C332" s="126"/>
      <c r="G332" s="127"/>
      <c r="AU332" s="2"/>
      <c r="GW332" s="2"/>
      <c r="IK332" s="2"/>
      <c r="JY332" s="2"/>
      <c r="LM332" s="2"/>
      <c r="NA332" s="2"/>
      <c r="OO332" s="2"/>
      <c r="QC332" s="2"/>
    </row>
    <row r="333" spans="3:445" s="125" customFormat="1">
      <c r="C333" s="126"/>
      <c r="G333" s="127"/>
      <c r="AU333" s="2"/>
      <c r="GW333" s="2"/>
      <c r="IK333" s="2"/>
      <c r="JY333" s="2"/>
      <c r="LM333" s="2"/>
      <c r="NA333" s="2"/>
      <c r="OO333" s="2"/>
      <c r="QC333" s="2"/>
    </row>
    <row r="334" spans="3:445" s="125" customFormat="1">
      <c r="C334" s="126"/>
      <c r="G334" s="127"/>
      <c r="AU334" s="2"/>
      <c r="GW334" s="2"/>
      <c r="IK334" s="2"/>
      <c r="JY334" s="2"/>
      <c r="LM334" s="2"/>
      <c r="NA334" s="2"/>
      <c r="OO334" s="2"/>
      <c r="QC334" s="2"/>
    </row>
    <row r="335" spans="3:445" s="125" customFormat="1">
      <c r="C335" s="126"/>
      <c r="G335" s="127"/>
      <c r="AU335" s="2"/>
      <c r="GW335" s="2"/>
      <c r="IK335" s="2"/>
      <c r="JY335" s="2"/>
      <c r="LM335" s="2"/>
      <c r="NA335" s="2"/>
      <c r="OO335" s="2"/>
      <c r="QC335" s="2"/>
    </row>
    <row r="336" spans="3:445" s="125" customFormat="1">
      <c r="C336" s="126"/>
      <c r="G336" s="127"/>
      <c r="AU336" s="2"/>
      <c r="GW336" s="2"/>
      <c r="IK336" s="2"/>
      <c r="JY336" s="2"/>
      <c r="LM336" s="2"/>
      <c r="NA336" s="2"/>
      <c r="OO336" s="2"/>
      <c r="QC336" s="2"/>
    </row>
    <row r="337" spans="3:445" s="125" customFormat="1">
      <c r="C337" s="126"/>
      <c r="G337" s="127"/>
      <c r="AU337" s="2"/>
      <c r="GW337" s="2"/>
      <c r="IK337" s="2"/>
      <c r="JY337" s="2"/>
      <c r="LM337" s="2"/>
      <c r="NA337" s="2"/>
      <c r="OO337" s="2"/>
      <c r="QC337" s="2"/>
    </row>
    <row r="338" spans="3:445" s="125" customFormat="1">
      <c r="C338" s="126"/>
      <c r="G338" s="127"/>
      <c r="AU338" s="2"/>
      <c r="GW338" s="2"/>
      <c r="IK338" s="2"/>
      <c r="JY338" s="2"/>
      <c r="LM338" s="2"/>
      <c r="NA338" s="2"/>
      <c r="OO338" s="2"/>
      <c r="QC338" s="2"/>
    </row>
    <row r="339" spans="3:445" s="125" customFormat="1">
      <c r="C339" s="126"/>
      <c r="G339" s="127"/>
      <c r="AU339" s="2"/>
      <c r="GW339" s="2"/>
      <c r="IK339" s="2"/>
      <c r="JY339" s="2"/>
      <c r="LM339" s="2"/>
      <c r="NA339" s="2"/>
      <c r="OO339" s="2"/>
      <c r="QC339" s="2"/>
    </row>
    <row r="340" spans="3:445" s="125" customFormat="1">
      <c r="C340" s="126"/>
      <c r="G340" s="127"/>
      <c r="AU340" s="2"/>
      <c r="GW340" s="2"/>
      <c r="IK340" s="2"/>
      <c r="JY340" s="2"/>
      <c r="LM340" s="2"/>
      <c r="NA340" s="2"/>
      <c r="OO340" s="2"/>
      <c r="QC340" s="2"/>
    </row>
    <row r="341" spans="3:445" s="125" customFormat="1">
      <c r="C341" s="126"/>
      <c r="G341" s="127"/>
      <c r="AU341" s="2"/>
      <c r="GW341" s="2"/>
      <c r="IK341" s="2"/>
      <c r="JY341" s="2"/>
      <c r="LM341" s="2"/>
      <c r="NA341" s="2"/>
      <c r="OO341" s="2"/>
      <c r="QC341" s="2"/>
    </row>
    <row r="342" spans="3:445" s="125" customFormat="1">
      <c r="C342" s="126"/>
      <c r="G342" s="127"/>
      <c r="AU342" s="2"/>
      <c r="GW342" s="2"/>
      <c r="IK342" s="2"/>
      <c r="JY342" s="2"/>
      <c r="LM342" s="2"/>
      <c r="NA342" s="2"/>
      <c r="OO342" s="2"/>
      <c r="QC342" s="2"/>
    </row>
    <row r="343" spans="3:445" s="125" customFormat="1">
      <c r="C343" s="126"/>
      <c r="G343" s="127"/>
      <c r="AU343" s="2"/>
      <c r="GW343" s="2"/>
      <c r="IK343" s="2"/>
      <c r="JY343" s="2"/>
      <c r="LM343" s="2"/>
      <c r="NA343" s="2"/>
      <c r="OO343" s="2"/>
      <c r="QC343" s="2"/>
    </row>
    <row r="344" spans="3:445" s="125" customFormat="1">
      <c r="C344" s="126"/>
      <c r="G344" s="127"/>
      <c r="AU344" s="2"/>
      <c r="GW344" s="2"/>
      <c r="IK344" s="2"/>
      <c r="JY344" s="2"/>
      <c r="LM344" s="2"/>
      <c r="NA344" s="2"/>
      <c r="OO344" s="2"/>
      <c r="QC344" s="2"/>
    </row>
    <row r="345" spans="3:445" s="125" customFormat="1">
      <c r="C345" s="126"/>
      <c r="G345" s="127"/>
      <c r="AU345" s="2"/>
      <c r="GW345" s="2"/>
      <c r="IK345" s="2"/>
      <c r="JY345" s="2"/>
      <c r="LM345" s="2"/>
      <c r="NA345" s="2"/>
      <c r="OO345" s="2"/>
      <c r="QC345" s="2"/>
    </row>
    <row r="346" spans="3:445" s="125" customFormat="1">
      <c r="C346" s="126"/>
      <c r="G346" s="127"/>
      <c r="AU346" s="2"/>
      <c r="GW346" s="2"/>
      <c r="IK346" s="2"/>
      <c r="JY346" s="2"/>
      <c r="LM346" s="2"/>
      <c r="NA346" s="2"/>
      <c r="OO346" s="2"/>
      <c r="QC346" s="2"/>
    </row>
    <row r="347" spans="3:445" s="125" customFormat="1">
      <c r="C347" s="126"/>
      <c r="G347" s="127"/>
      <c r="AU347" s="2"/>
      <c r="GW347" s="2"/>
      <c r="IK347" s="2"/>
      <c r="JY347" s="2"/>
      <c r="LM347" s="2"/>
      <c r="NA347" s="2"/>
      <c r="OO347" s="2"/>
      <c r="QC347" s="2"/>
    </row>
    <row r="348" spans="3:445" s="125" customFormat="1">
      <c r="C348" s="126"/>
      <c r="G348" s="127"/>
      <c r="AU348" s="2"/>
      <c r="GW348" s="2"/>
      <c r="IK348" s="2"/>
      <c r="JY348" s="2"/>
      <c r="LM348" s="2"/>
      <c r="NA348" s="2"/>
      <c r="OO348" s="2"/>
      <c r="QC348" s="2"/>
    </row>
    <row r="349" spans="3:445" s="125" customFormat="1">
      <c r="C349" s="126"/>
      <c r="G349" s="127"/>
      <c r="AU349" s="2"/>
      <c r="GW349" s="2"/>
      <c r="IK349" s="2"/>
      <c r="JY349" s="2"/>
      <c r="LM349" s="2"/>
      <c r="NA349" s="2"/>
      <c r="OO349" s="2"/>
      <c r="QC349" s="2"/>
    </row>
    <row r="350" spans="3:445" s="125" customFormat="1">
      <c r="C350" s="126"/>
      <c r="G350" s="127"/>
      <c r="AU350" s="2"/>
      <c r="GW350" s="2"/>
      <c r="IK350" s="2"/>
      <c r="JY350" s="2"/>
      <c r="LM350" s="2"/>
      <c r="NA350" s="2"/>
      <c r="OO350" s="2"/>
      <c r="QC350" s="2"/>
    </row>
    <row r="351" spans="3:445" s="125" customFormat="1">
      <c r="C351" s="126"/>
      <c r="G351" s="127"/>
      <c r="AU351" s="2"/>
      <c r="GW351" s="2"/>
      <c r="IK351" s="2"/>
      <c r="JY351" s="2"/>
      <c r="LM351" s="2"/>
      <c r="NA351" s="2"/>
      <c r="OO351" s="2"/>
      <c r="QC351" s="2"/>
    </row>
    <row r="352" spans="3:445" s="125" customFormat="1">
      <c r="C352" s="126"/>
      <c r="G352" s="127"/>
      <c r="AU352" s="2"/>
      <c r="GW352" s="2"/>
      <c r="IK352" s="2"/>
      <c r="JY352" s="2"/>
      <c r="LM352" s="2"/>
      <c r="NA352" s="2"/>
      <c r="OO352" s="2"/>
      <c r="QC352" s="2"/>
    </row>
    <row r="353" spans="3:445" s="125" customFormat="1">
      <c r="C353" s="126"/>
      <c r="G353" s="127"/>
      <c r="AU353" s="2"/>
      <c r="GW353" s="2"/>
      <c r="IK353" s="2"/>
      <c r="JY353" s="2"/>
      <c r="LM353" s="2"/>
      <c r="NA353" s="2"/>
      <c r="OO353" s="2"/>
      <c r="QC353" s="2"/>
    </row>
    <row r="354" spans="3:445" s="125" customFormat="1">
      <c r="C354" s="126"/>
      <c r="G354" s="127"/>
      <c r="AU354" s="2"/>
      <c r="GW354" s="2"/>
      <c r="IK354" s="2"/>
      <c r="JY354" s="2"/>
      <c r="LM354" s="2"/>
      <c r="NA354" s="2"/>
      <c r="OO354" s="2"/>
      <c r="QC354" s="2"/>
    </row>
    <row r="355" spans="3:445" s="125" customFormat="1">
      <c r="C355" s="126"/>
      <c r="G355" s="127"/>
      <c r="AU355" s="2"/>
      <c r="GW355" s="2"/>
      <c r="IK355" s="2"/>
      <c r="JY355" s="2"/>
      <c r="LM355" s="2"/>
      <c r="NA355" s="2"/>
      <c r="OO355" s="2"/>
      <c r="QC355" s="2"/>
    </row>
    <row r="356" spans="3:445" s="125" customFormat="1">
      <c r="C356" s="126"/>
      <c r="G356" s="127"/>
      <c r="AU356" s="2"/>
      <c r="GW356" s="2"/>
      <c r="IK356" s="2"/>
      <c r="JY356" s="2"/>
      <c r="LM356" s="2"/>
      <c r="NA356" s="2"/>
      <c r="OO356" s="2"/>
      <c r="QC356" s="2"/>
    </row>
    <row r="357" spans="3:445" s="125" customFormat="1">
      <c r="C357" s="126"/>
      <c r="G357" s="127"/>
      <c r="AU357" s="2"/>
      <c r="GW357" s="2"/>
      <c r="IK357" s="2"/>
      <c r="JY357" s="2"/>
      <c r="LM357" s="2"/>
      <c r="NA357" s="2"/>
      <c r="OO357" s="2"/>
      <c r="QC357" s="2"/>
    </row>
    <row r="358" spans="3:445" s="125" customFormat="1">
      <c r="C358" s="126"/>
      <c r="G358" s="127"/>
      <c r="AU358" s="2"/>
      <c r="GW358" s="2"/>
      <c r="IK358" s="2"/>
      <c r="JY358" s="2"/>
      <c r="LM358" s="2"/>
      <c r="NA358" s="2"/>
      <c r="OO358" s="2"/>
      <c r="QC358" s="2"/>
    </row>
    <row r="359" spans="3:445" s="125" customFormat="1">
      <c r="C359" s="126"/>
      <c r="G359" s="127"/>
      <c r="AU359" s="2"/>
      <c r="GW359" s="2"/>
      <c r="IK359" s="2"/>
      <c r="JY359" s="2"/>
      <c r="LM359" s="2"/>
      <c r="NA359" s="2"/>
      <c r="OO359" s="2"/>
      <c r="QC359" s="2"/>
    </row>
    <row r="360" spans="3:445" s="125" customFormat="1">
      <c r="C360" s="126"/>
      <c r="G360" s="127"/>
      <c r="AU360" s="2"/>
      <c r="GW360" s="2"/>
      <c r="IK360" s="2"/>
      <c r="JY360" s="2"/>
      <c r="LM360" s="2"/>
      <c r="NA360" s="2"/>
      <c r="OO360" s="2"/>
      <c r="QC360" s="2"/>
    </row>
    <row r="361" spans="3:445" s="125" customFormat="1">
      <c r="C361" s="126"/>
      <c r="G361" s="127"/>
      <c r="AU361" s="2"/>
      <c r="GW361" s="2"/>
      <c r="IK361" s="2"/>
      <c r="JY361" s="2"/>
      <c r="LM361" s="2"/>
      <c r="NA361" s="2"/>
      <c r="OO361" s="2"/>
      <c r="QC361" s="2"/>
    </row>
    <row r="362" spans="3:445" s="125" customFormat="1">
      <c r="C362" s="126"/>
      <c r="G362" s="127"/>
      <c r="AU362" s="2"/>
      <c r="GW362" s="2"/>
      <c r="IK362" s="2"/>
      <c r="JY362" s="2"/>
      <c r="LM362" s="2"/>
      <c r="NA362" s="2"/>
      <c r="OO362" s="2"/>
      <c r="QC362" s="2"/>
    </row>
    <row r="363" spans="3:445" s="125" customFormat="1">
      <c r="C363" s="126"/>
      <c r="G363" s="127"/>
      <c r="AU363" s="2"/>
      <c r="GW363" s="2"/>
      <c r="IK363" s="2"/>
      <c r="JY363" s="2"/>
      <c r="LM363" s="2"/>
      <c r="NA363" s="2"/>
      <c r="OO363" s="2"/>
      <c r="QC363" s="2"/>
    </row>
    <row r="364" spans="3:445" s="125" customFormat="1">
      <c r="C364" s="126"/>
      <c r="G364" s="127"/>
      <c r="AU364" s="2"/>
      <c r="GW364" s="2"/>
      <c r="IK364" s="2"/>
      <c r="JY364" s="2"/>
      <c r="LM364" s="2"/>
      <c r="NA364" s="2"/>
      <c r="OO364" s="2"/>
      <c r="QC364" s="2"/>
    </row>
    <row r="365" spans="3:445" s="125" customFormat="1">
      <c r="C365" s="126"/>
      <c r="G365" s="127"/>
      <c r="AU365" s="2"/>
      <c r="GW365" s="2"/>
      <c r="IK365" s="2"/>
      <c r="JY365" s="2"/>
      <c r="LM365" s="2"/>
      <c r="NA365" s="2"/>
      <c r="OO365" s="2"/>
      <c r="QC365" s="2"/>
    </row>
    <row r="366" spans="3:445" s="125" customFormat="1">
      <c r="C366" s="126"/>
      <c r="G366" s="127"/>
      <c r="AU366" s="2"/>
      <c r="GW366" s="2"/>
      <c r="IK366" s="2"/>
      <c r="JY366" s="2"/>
      <c r="LM366" s="2"/>
      <c r="NA366" s="2"/>
      <c r="OO366" s="2"/>
      <c r="QC366" s="2"/>
    </row>
    <row r="367" spans="3:445" s="125" customFormat="1">
      <c r="C367" s="126"/>
      <c r="G367" s="127"/>
      <c r="AU367" s="2"/>
      <c r="GW367" s="2"/>
      <c r="IK367" s="2"/>
      <c r="JY367" s="2"/>
      <c r="LM367" s="2"/>
      <c r="NA367" s="2"/>
      <c r="OO367" s="2"/>
      <c r="QC367" s="2"/>
    </row>
    <row r="368" spans="3:445" s="125" customFormat="1">
      <c r="C368" s="126"/>
      <c r="G368" s="127"/>
      <c r="AU368" s="2"/>
      <c r="GW368" s="2"/>
      <c r="IK368" s="2"/>
      <c r="JY368" s="2"/>
      <c r="LM368" s="2"/>
      <c r="NA368" s="2"/>
      <c r="OO368" s="2"/>
      <c r="QC368" s="2"/>
    </row>
    <row r="369" spans="3:445" s="125" customFormat="1">
      <c r="C369" s="126"/>
      <c r="G369" s="127"/>
      <c r="AU369" s="2"/>
      <c r="GW369" s="2"/>
      <c r="IK369" s="2"/>
      <c r="JY369" s="2"/>
      <c r="LM369" s="2"/>
      <c r="NA369" s="2"/>
      <c r="OO369" s="2"/>
      <c r="QC369" s="2"/>
    </row>
    <row r="370" spans="3:445" s="125" customFormat="1">
      <c r="C370" s="126"/>
      <c r="G370" s="127"/>
      <c r="AU370" s="2"/>
      <c r="GW370" s="2"/>
      <c r="IK370" s="2"/>
      <c r="JY370" s="2"/>
      <c r="LM370" s="2"/>
      <c r="NA370" s="2"/>
      <c r="OO370" s="2"/>
      <c r="QC370" s="2"/>
    </row>
    <row r="371" spans="3:445" s="125" customFormat="1">
      <c r="C371" s="126"/>
      <c r="G371" s="127"/>
      <c r="AU371" s="2"/>
      <c r="GW371" s="2"/>
      <c r="IK371" s="2"/>
      <c r="JY371" s="2"/>
      <c r="LM371" s="2"/>
      <c r="NA371" s="2"/>
      <c r="OO371" s="2"/>
      <c r="QC371" s="2"/>
    </row>
    <row r="372" spans="3:445" s="125" customFormat="1">
      <c r="C372" s="126"/>
      <c r="G372" s="127"/>
      <c r="AU372" s="2"/>
      <c r="GW372" s="2"/>
      <c r="IK372" s="2"/>
      <c r="JY372" s="2"/>
      <c r="LM372" s="2"/>
      <c r="NA372" s="2"/>
      <c r="OO372" s="2"/>
      <c r="QC372" s="2"/>
    </row>
    <row r="373" spans="3:445" s="125" customFormat="1">
      <c r="C373" s="126"/>
      <c r="G373" s="127"/>
      <c r="AU373" s="2"/>
      <c r="GW373" s="2"/>
      <c r="IK373" s="2"/>
      <c r="JY373" s="2"/>
      <c r="LM373" s="2"/>
      <c r="NA373" s="2"/>
      <c r="OO373" s="2"/>
      <c r="QC373" s="2"/>
    </row>
    <row r="374" spans="3:445" s="125" customFormat="1">
      <c r="C374" s="126"/>
      <c r="G374" s="127"/>
      <c r="AU374" s="2"/>
      <c r="GW374" s="2"/>
      <c r="IK374" s="2"/>
      <c r="JY374" s="2"/>
      <c r="LM374" s="2"/>
      <c r="NA374" s="2"/>
      <c r="OO374" s="2"/>
      <c r="QC374" s="2"/>
    </row>
    <row r="375" spans="3:445" s="125" customFormat="1">
      <c r="C375" s="126"/>
      <c r="G375" s="127"/>
      <c r="AU375" s="2"/>
      <c r="GW375" s="2"/>
      <c r="IK375" s="2"/>
      <c r="JY375" s="2"/>
      <c r="LM375" s="2"/>
      <c r="NA375" s="2"/>
      <c r="OO375" s="2"/>
      <c r="QC375" s="2"/>
    </row>
    <row r="376" spans="3:445" s="125" customFormat="1">
      <c r="C376" s="126"/>
      <c r="G376" s="127"/>
      <c r="AU376" s="2"/>
      <c r="GW376" s="2"/>
      <c r="IK376" s="2"/>
      <c r="JY376" s="2"/>
      <c r="LM376" s="2"/>
      <c r="NA376" s="2"/>
      <c r="OO376" s="2"/>
      <c r="QC376" s="2"/>
    </row>
    <row r="377" spans="3:445" s="125" customFormat="1">
      <c r="C377" s="126"/>
      <c r="G377" s="127"/>
      <c r="AU377" s="2"/>
      <c r="GW377" s="2"/>
      <c r="IK377" s="2"/>
      <c r="JY377" s="2"/>
      <c r="LM377" s="2"/>
      <c r="NA377" s="2"/>
      <c r="OO377" s="2"/>
      <c r="QC377" s="2"/>
    </row>
    <row r="378" spans="3:445" s="125" customFormat="1">
      <c r="C378" s="126"/>
      <c r="G378" s="127"/>
      <c r="AU378" s="2"/>
      <c r="GW378" s="2"/>
      <c r="IK378" s="2"/>
      <c r="JY378" s="2"/>
      <c r="LM378" s="2"/>
      <c r="NA378" s="2"/>
      <c r="OO378" s="2"/>
      <c r="QC378" s="2"/>
    </row>
    <row r="379" spans="3:445" s="125" customFormat="1">
      <c r="C379" s="126"/>
      <c r="G379" s="127"/>
      <c r="AU379" s="2"/>
      <c r="GW379" s="2"/>
      <c r="IK379" s="2"/>
      <c r="JY379" s="2"/>
      <c r="LM379" s="2"/>
      <c r="NA379" s="2"/>
      <c r="OO379" s="2"/>
      <c r="QC379" s="2"/>
    </row>
    <row r="380" spans="3:445" s="125" customFormat="1">
      <c r="C380" s="126"/>
      <c r="G380" s="127"/>
      <c r="AU380" s="2"/>
      <c r="GW380" s="2"/>
      <c r="IK380" s="2"/>
      <c r="JY380" s="2"/>
      <c r="LM380" s="2"/>
      <c r="NA380" s="2"/>
      <c r="OO380" s="2"/>
      <c r="QC380" s="2"/>
    </row>
    <row r="381" spans="3:445" s="125" customFormat="1">
      <c r="C381" s="126"/>
      <c r="G381" s="127"/>
      <c r="AU381" s="2"/>
      <c r="GW381" s="2"/>
      <c r="IK381" s="2"/>
      <c r="JY381" s="2"/>
      <c r="LM381" s="2"/>
      <c r="NA381" s="2"/>
      <c r="OO381" s="2"/>
      <c r="QC381" s="2"/>
    </row>
    <row r="382" spans="3:445" s="125" customFormat="1">
      <c r="C382" s="126"/>
      <c r="G382" s="127"/>
      <c r="AU382" s="2"/>
      <c r="GW382" s="2"/>
      <c r="IK382" s="2"/>
      <c r="JY382" s="2"/>
      <c r="LM382" s="2"/>
      <c r="NA382" s="2"/>
      <c r="OO382" s="2"/>
      <c r="QC382" s="2"/>
    </row>
    <row r="383" spans="3:445" s="125" customFormat="1">
      <c r="C383" s="126"/>
      <c r="G383" s="127"/>
      <c r="AU383" s="2"/>
      <c r="GW383" s="2"/>
      <c r="IK383" s="2"/>
      <c r="JY383" s="2"/>
      <c r="LM383" s="2"/>
      <c r="NA383" s="2"/>
      <c r="OO383" s="2"/>
      <c r="QC383" s="2"/>
    </row>
    <row r="384" spans="3:445" s="125" customFormat="1">
      <c r="C384" s="126"/>
      <c r="G384" s="127"/>
      <c r="AU384" s="2"/>
      <c r="GW384" s="2"/>
      <c r="IK384" s="2"/>
      <c r="JY384" s="2"/>
      <c r="LM384" s="2"/>
      <c r="NA384" s="2"/>
      <c r="OO384" s="2"/>
      <c r="QC384" s="2"/>
    </row>
    <row r="385" spans="3:445" s="125" customFormat="1">
      <c r="C385" s="126"/>
      <c r="G385" s="127"/>
      <c r="AU385" s="2"/>
      <c r="GW385" s="2"/>
      <c r="IK385" s="2"/>
      <c r="JY385" s="2"/>
      <c r="LM385" s="2"/>
      <c r="NA385" s="2"/>
      <c r="OO385" s="2"/>
      <c r="QC385" s="2"/>
    </row>
    <row r="386" spans="3:445" s="125" customFormat="1">
      <c r="C386" s="126"/>
      <c r="G386" s="127"/>
      <c r="AU386" s="2"/>
      <c r="GW386" s="2"/>
      <c r="IK386" s="2"/>
      <c r="JY386" s="2"/>
      <c r="LM386" s="2"/>
      <c r="NA386" s="2"/>
      <c r="OO386" s="2"/>
      <c r="QC386" s="2"/>
    </row>
    <row r="387" spans="3:445" s="125" customFormat="1">
      <c r="C387" s="126"/>
      <c r="G387" s="127"/>
      <c r="AU387" s="2"/>
      <c r="GW387" s="2"/>
      <c r="IK387" s="2"/>
      <c r="JY387" s="2"/>
      <c r="LM387" s="2"/>
      <c r="NA387" s="2"/>
      <c r="OO387" s="2"/>
      <c r="QC387" s="2"/>
    </row>
    <row r="388" spans="3:445" s="125" customFormat="1">
      <c r="C388" s="126"/>
      <c r="G388" s="127"/>
      <c r="AU388" s="2"/>
      <c r="GW388" s="2"/>
      <c r="IK388" s="2"/>
      <c r="JY388" s="2"/>
      <c r="LM388" s="2"/>
      <c r="NA388" s="2"/>
      <c r="OO388" s="2"/>
      <c r="QC388" s="2"/>
    </row>
    <row r="389" spans="3:445" s="125" customFormat="1">
      <c r="C389" s="126"/>
      <c r="G389" s="127"/>
      <c r="AU389" s="2"/>
      <c r="GW389" s="2"/>
      <c r="IK389" s="2"/>
      <c r="JY389" s="2"/>
      <c r="LM389" s="2"/>
      <c r="NA389" s="2"/>
      <c r="OO389" s="2"/>
      <c r="QC389" s="2"/>
    </row>
    <row r="390" spans="3:445" s="125" customFormat="1">
      <c r="C390" s="126"/>
      <c r="G390" s="127"/>
      <c r="AU390" s="2"/>
      <c r="GW390" s="2"/>
      <c r="IK390" s="2"/>
      <c r="JY390" s="2"/>
      <c r="LM390" s="2"/>
      <c r="NA390" s="2"/>
      <c r="OO390" s="2"/>
      <c r="QC390" s="2"/>
    </row>
    <row r="391" spans="3:445" s="125" customFormat="1">
      <c r="C391" s="126"/>
      <c r="G391" s="127"/>
      <c r="AU391" s="2"/>
      <c r="GW391" s="2"/>
      <c r="IK391" s="2"/>
      <c r="JY391" s="2"/>
      <c r="LM391" s="2"/>
      <c r="NA391" s="2"/>
      <c r="OO391" s="2"/>
      <c r="QC391" s="2"/>
    </row>
    <row r="392" spans="3:445" s="125" customFormat="1">
      <c r="C392" s="126"/>
      <c r="G392" s="127"/>
      <c r="AU392" s="2"/>
      <c r="GW392" s="2"/>
      <c r="IK392" s="2"/>
      <c r="JY392" s="2"/>
      <c r="LM392" s="2"/>
      <c r="NA392" s="2"/>
      <c r="OO392" s="2"/>
      <c r="QC392" s="2"/>
    </row>
    <row r="393" spans="3:445" s="125" customFormat="1">
      <c r="C393" s="126"/>
      <c r="G393" s="127"/>
      <c r="AU393" s="2"/>
      <c r="GW393" s="2"/>
      <c r="IK393" s="2"/>
      <c r="JY393" s="2"/>
      <c r="LM393" s="2"/>
      <c r="NA393" s="2"/>
      <c r="OO393" s="2"/>
      <c r="QC393" s="2"/>
    </row>
    <row r="394" spans="3:445" s="125" customFormat="1">
      <c r="C394" s="126"/>
      <c r="G394" s="127"/>
      <c r="AU394" s="2"/>
      <c r="GW394" s="2"/>
      <c r="IK394" s="2"/>
      <c r="JY394" s="2"/>
      <c r="LM394" s="2"/>
      <c r="NA394" s="2"/>
      <c r="OO394" s="2"/>
      <c r="QC394" s="2"/>
    </row>
    <row r="395" spans="3:445" s="125" customFormat="1">
      <c r="C395" s="126"/>
      <c r="G395" s="127"/>
      <c r="AU395" s="2"/>
      <c r="GW395" s="2"/>
      <c r="IK395" s="2"/>
      <c r="JY395" s="2"/>
      <c r="LM395" s="2"/>
      <c r="NA395" s="2"/>
      <c r="OO395" s="2"/>
      <c r="QC395" s="2"/>
    </row>
    <row r="396" spans="3:445" s="125" customFormat="1">
      <c r="C396" s="126"/>
      <c r="G396" s="127"/>
      <c r="AU396" s="2"/>
      <c r="GW396" s="2"/>
      <c r="IK396" s="2"/>
      <c r="JY396" s="2"/>
      <c r="LM396" s="2"/>
      <c r="NA396" s="2"/>
      <c r="OO396" s="2"/>
      <c r="QC396" s="2"/>
    </row>
    <row r="397" spans="3:445" s="125" customFormat="1">
      <c r="C397" s="126"/>
      <c r="G397" s="127"/>
      <c r="AU397" s="2"/>
      <c r="GW397" s="2"/>
      <c r="IK397" s="2"/>
      <c r="JY397" s="2"/>
      <c r="LM397" s="2"/>
      <c r="NA397" s="2"/>
      <c r="OO397" s="2"/>
      <c r="QC397" s="2"/>
    </row>
    <row r="398" spans="3:445" s="125" customFormat="1">
      <c r="C398" s="126"/>
      <c r="G398" s="127"/>
      <c r="AU398" s="2"/>
      <c r="GW398" s="2"/>
      <c r="IK398" s="2"/>
      <c r="JY398" s="2"/>
      <c r="LM398" s="2"/>
      <c r="NA398" s="2"/>
      <c r="OO398" s="2"/>
      <c r="QC398" s="2"/>
    </row>
    <row r="399" spans="3:445" s="125" customFormat="1">
      <c r="C399" s="126"/>
      <c r="G399" s="127"/>
      <c r="AU399" s="2"/>
      <c r="GW399" s="2"/>
      <c r="IK399" s="2"/>
      <c r="JY399" s="2"/>
      <c r="LM399" s="2"/>
      <c r="NA399" s="2"/>
      <c r="OO399" s="2"/>
      <c r="QC399" s="2"/>
    </row>
    <row r="400" spans="3:445" s="125" customFormat="1">
      <c r="C400" s="126"/>
      <c r="G400" s="127"/>
      <c r="AU400" s="2"/>
      <c r="GW400" s="2"/>
      <c r="IK400" s="2"/>
      <c r="JY400" s="2"/>
      <c r="LM400" s="2"/>
      <c r="NA400" s="2"/>
      <c r="OO400" s="2"/>
      <c r="QC400" s="2"/>
    </row>
    <row r="401" spans="3:445" s="125" customFormat="1">
      <c r="C401" s="126"/>
      <c r="G401" s="127"/>
      <c r="AU401" s="2"/>
      <c r="GW401" s="2"/>
      <c r="IK401" s="2"/>
      <c r="JY401" s="2"/>
      <c r="LM401" s="2"/>
      <c r="NA401" s="2"/>
      <c r="OO401" s="2"/>
      <c r="QC401" s="2"/>
    </row>
    <row r="402" spans="3:445" s="125" customFormat="1">
      <c r="C402" s="126"/>
      <c r="G402" s="127"/>
      <c r="AU402" s="2"/>
      <c r="GW402" s="2"/>
      <c r="IK402" s="2"/>
      <c r="JY402" s="2"/>
      <c r="LM402" s="2"/>
      <c r="NA402" s="2"/>
      <c r="OO402" s="2"/>
      <c r="QC402" s="2"/>
    </row>
    <row r="403" spans="3:445" s="125" customFormat="1">
      <c r="C403" s="126"/>
      <c r="G403" s="127"/>
      <c r="AU403" s="2"/>
      <c r="GW403" s="2"/>
      <c r="IK403" s="2"/>
      <c r="JY403" s="2"/>
      <c r="LM403" s="2"/>
      <c r="NA403" s="2"/>
      <c r="OO403" s="2"/>
      <c r="QC403" s="2"/>
    </row>
    <row r="404" spans="3:445" s="125" customFormat="1">
      <c r="C404" s="126"/>
      <c r="G404" s="127"/>
      <c r="AU404" s="2"/>
      <c r="GW404" s="2"/>
      <c r="IK404" s="2"/>
      <c r="JY404" s="2"/>
      <c r="LM404" s="2"/>
      <c r="NA404" s="2"/>
      <c r="OO404" s="2"/>
      <c r="QC404" s="2"/>
    </row>
    <row r="405" spans="3:445" s="125" customFormat="1">
      <c r="C405" s="126"/>
      <c r="G405" s="127"/>
      <c r="AU405" s="2"/>
      <c r="GW405" s="2"/>
      <c r="IK405" s="2"/>
      <c r="JY405" s="2"/>
      <c r="LM405" s="2"/>
      <c r="NA405" s="2"/>
      <c r="OO405" s="2"/>
      <c r="QC405" s="2"/>
    </row>
    <row r="406" spans="3:445" s="125" customFormat="1">
      <c r="C406" s="126"/>
      <c r="G406" s="127"/>
      <c r="AU406" s="2"/>
      <c r="GW406" s="2"/>
      <c r="IK406" s="2"/>
      <c r="JY406" s="2"/>
      <c r="LM406" s="2"/>
      <c r="NA406" s="2"/>
      <c r="OO406" s="2"/>
      <c r="QC406" s="2"/>
    </row>
    <row r="407" spans="3:445" s="125" customFormat="1">
      <c r="C407" s="126"/>
      <c r="G407" s="127"/>
      <c r="AU407" s="2"/>
      <c r="GW407" s="2"/>
      <c r="IK407" s="2"/>
      <c r="JY407" s="2"/>
      <c r="LM407" s="2"/>
      <c r="NA407" s="2"/>
      <c r="OO407" s="2"/>
      <c r="QC407" s="2"/>
    </row>
    <row r="408" spans="3:445" s="125" customFormat="1">
      <c r="C408" s="126"/>
      <c r="G408" s="127"/>
      <c r="AU408" s="2"/>
      <c r="GW408" s="2"/>
      <c r="IK408" s="2"/>
      <c r="JY408" s="2"/>
      <c r="LM408" s="2"/>
      <c r="NA408" s="2"/>
      <c r="OO408" s="2"/>
      <c r="QC408" s="2"/>
    </row>
    <row r="409" spans="3:445" s="125" customFormat="1">
      <c r="C409" s="126"/>
      <c r="G409" s="127"/>
      <c r="AU409" s="2"/>
      <c r="GW409" s="2"/>
      <c r="IK409" s="2"/>
      <c r="JY409" s="2"/>
      <c r="LM409" s="2"/>
      <c r="NA409" s="2"/>
      <c r="OO409" s="2"/>
      <c r="QC409" s="2"/>
    </row>
    <row r="410" spans="3:445" s="125" customFormat="1">
      <c r="C410" s="126"/>
      <c r="G410" s="127"/>
      <c r="AU410" s="2"/>
      <c r="GW410" s="2"/>
      <c r="IK410" s="2"/>
      <c r="JY410" s="2"/>
      <c r="LM410" s="2"/>
      <c r="NA410" s="2"/>
      <c r="OO410" s="2"/>
      <c r="QC410" s="2"/>
    </row>
    <row r="411" spans="3:445" s="125" customFormat="1">
      <c r="C411" s="126"/>
      <c r="G411" s="127"/>
      <c r="AU411" s="2"/>
      <c r="GW411" s="2"/>
      <c r="IK411" s="2"/>
      <c r="JY411" s="2"/>
      <c r="LM411" s="2"/>
      <c r="NA411" s="2"/>
      <c r="OO411" s="2"/>
      <c r="QC411" s="2"/>
    </row>
    <row r="412" spans="3:445" s="125" customFormat="1">
      <c r="C412" s="126"/>
      <c r="G412" s="127"/>
      <c r="AU412" s="2"/>
      <c r="GW412" s="2"/>
      <c r="IK412" s="2"/>
      <c r="JY412" s="2"/>
      <c r="LM412" s="2"/>
      <c r="NA412" s="2"/>
      <c r="OO412" s="2"/>
      <c r="QC412" s="2"/>
    </row>
    <row r="413" spans="3:445" s="125" customFormat="1">
      <c r="C413" s="126"/>
      <c r="G413" s="127"/>
      <c r="AU413" s="2"/>
      <c r="GW413" s="2"/>
      <c r="IK413" s="2"/>
      <c r="JY413" s="2"/>
      <c r="LM413" s="2"/>
      <c r="NA413" s="2"/>
      <c r="OO413" s="2"/>
      <c r="QC413" s="2"/>
    </row>
    <row r="414" spans="3:445" s="125" customFormat="1">
      <c r="C414" s="126"/>
      <c r="G414" s="127"/>
      <c r="AU414" s="2"/>
      <c r="GW414" s="2"/>
      <c r="IK414" s="2"/>
      <c r="JY414" s="2"/>
      <c r="LM414" s="2"/>
      <c r="NA414" s="2"/>
      <c r="OO414" s="2"/>
      <c r="QC414" s="2"/>
    </row>
    <row r="415" spans="3:445" s="125" customFormat="1">
      <c r="C415" s="126"/>
      <c r="G415" s="127"/>
      <c r="AU415" s="2"/>
      <c r="GW415" s="2"/>
      <c r="IK415" s="2"/>
      <c r="JY415" s="2"/>
      <c r="LM415" s="2"/>
      <c r="NA415" s="2"/>
      <c r="OO415" s="2"/>
      <c r="QC415" s="2"/>
    </row>
    <row r="416" spans="3:445" s="125" customFormat="1">
      <c r="C416" s="126"/>
      <c r="G416" s="127"/>
      <c r="AU416" s="2"/>
      <c r="GW416" s="2"/>
      <c r="IK416" s="2"/>
      <c r="JY416" s="2"/>
      <c r="LM416" s="2"/>
      <c r="NA416" s="2"/>
      <c r="OO416" s="2"/>
      <c r="QC416" s="2"/>
    </row>
    <row r="417" spans="3:445" s="125" customFormat="1">
      <c r="C417" s="126"/>
      <c r="G417" s="127"/>
      <c r="AU417" s="2"/>
      <c r="GW417" s="2"/>
      <c r="IK417" s="2"/>
      <c r="JY417" s="2"/>
      <c r="LM417" s="2"/>
      <c r="NA417" s="2"/>
      <c r="OO417" s="2"/>
      <c r="QC417" s="2"/>
    </row>
    <row r="418" spans="3:445" s="125" customFormat="1">
      <c r="C418" s="126"/>
      <c r="G418" s="127"/>
      <c r="AU418" s="2"/>
      <c r="GW418" s="2"/>
      <c r="IK418" s="2"/>
      <c r="JY418" s="2"/>
      <c r="LM418" s="2"/>
      <c r="NA418" s="2"/>
      <c r="OO418" s="2"/>
      <c r="QC418" s="2"/>
    </row>
    <row r="419" spans="3:445" s="125" customFormat="1">
      <c r="C419" s="126"/>
      <c r="G419" s="127"/>
      <c r="AU419" s="2"/>
      <c r="GW419" s="2"/>
      <c r="IK419" s="2"/>
      <c r="JY419" s="2"/>
      <c r="LM419" s="2"/>
      <c r="NA419" s="2"/>
      <c r="OO419" s="2"/>
      <c r="QC419" s="2"/>
    </row>
    <row r="420" spans="3:445" s="125" customFormat="1">
      <c r="C420" s="126"/>
      <c r="G420" s="127"/>
      <c r="AU420" s="2"/>
      <c r="GW420" s="2"/>
      <c r="IK420" s="2"/>
      <c r="JY420" s="2"/>
      <c r="LM420" s="2"/>
      <c r="NA420" s="2"/>
      <c r="OO420" s="2"/>
      <c r="QC420" s="2"/>
    </row>
    <row r="421" spans="3:445" s="125" customFormat="1">
      <c r="C421" s="126"/>
      <c r="G421" s="127"/>
      <c r="AU421" s="2"/>
      <c r="GW421" s="2"/>
      <c r="IK421" s="2"/>
      <c r="JY421" s="2"/>
      <c r="LM421" s="2"/>
      <c r="NA421" s="2"/>
      <c r="OO421" s="2"/>
      <c r="QC421" s="2"/>
    </row>
    <row r="422" spans="3:445" s="125" customFormat="1">
      <c r="C422" s="126"/>
      <c r="G422" s="127"/>
      <c r="AU422" s="2"/>
      <c r="GW422" s="2"/>
      <c r="IK422" s="2"/>
      <c r="JY422" s="2"/>
      <c r="LM422" s="2"/>
      <c r="NA422" s="2"/>
      <c r="OO422" s="2"/>
      <c r="QC422" s="2"/>
    </row>
    <row r="423" spans="3:445" s="125" customFormat="1">
      <c r="C423" s="126"/>
      <c r="G423" s="127"/>
      <c r="AU423" s="2"/>
      <c r="GW423" s="2"/>
      <c r="IK423" s="2"/>
      <c r="JY423" s="2"/>
      <c r="LM423" s="2"/>
      <c r="NA423" s="2"/>
      <c r="OO423" s="2"/>
      <c r="QC423" s="2"/>
    </row>
    <row r="424" spans="3:445" s="125" customFormat="1">
      <c r="C424" s="126"/>
      <c r="G424" s="127"/>
      <c r="AU424" s="2"/>
      <c r="GW424" s="2"/>
      <c r="IK424" s="2"/>
      <c r="JY424" s="2"/>
      <c r="LM424" s="2"/>
      <c r="NA424" s="2"/>
      <c r="OO424" s="2"/>
      <c r="QC424" s="2"/>
    </row>
    <row r="425" spans="3:445" s="125" customFormat="1">
      <c r="C425" s="126"/>
      <c r="G425" s="127"/>
      <c r="AU425" s="2"/>
      <c r="GW425" s="2"/>
      <c r="IK425" s="2"/>
      <c r="JY425" s="2"/>
      <c r="LM425" s="2"/>
      <c r="NA425" s="2"/>
      <c r="OO425" s="2"/>
      <c r="QC425" s="2"/>
    </row>
    <row r="426" spans="3:445" s="125" customFormat="1">
      <c r="C426" s="126"/>
      <c r="G426" s="127"/>
      <c r="AU426" s="2"/>
      <c r="GW426" s="2"/>
      <c r="IK426" s="2"/>
      <c r="JY426" s="2"/>
      <c r="LM426" s="2"/>
      <c r="NA426" s="2"/>
      <c r="OO426" s="2"/>
      <c r="QC426" s="2"/>
    </row>
    <row r="427" spans="3:445" s="125" customFormat="1">
      <c r="C427" s="126"/>
      <c r="G427" s="127"/>
      <c r="AU427" s="2"/>
      <c r="GW427" s="2"/>
      <c r="IK427" s="2"/>
      <c r="JY427" s="2"/>
      <c r="LM427" s="2"/>
      <c r="NA427" s="2"/>
      <c r="OO427" s="2"/>
      <c r="QC427" s="2"/>
    </row>
    <row r="428" spans="3:445" s="125" customFormat="1">
      <c r="C428" s="126"/>
      <c r="G428" s="127"/>
      <c r="AU428" s="2"/>
      <c r="GW428" s="2"/>
      <c r="IK428" s="2"/>
      <c r="JY428" s="2"/>
      <c r="LM428" s="2"/>
      <c r="NA428" s="2"/>
      <c r="OO428" s="2"/>
      <c r="QC428" s="2"/>
    </row>
    <row r="429" spans="3:445" s="125" customFormat="1">
      <c r="C429" s="126"/>
      <c r="G429" s="127"/>
      <c r="AU429" s="2"/>
      <c r="GW429" s="2"/>
      <c r="IK429" s="2"/>
      <c r="JY429" s="2"/>
      <c r="LM429" s="2"/>
      <c r="NA429" s="2"/>
      <c r="OO429" s="2"/>
      <c r="QC429" s="2"/>
    </row>
    <row r="430" spans="3:445" s="125" customFormat="1">
      <c r="C430" s="126"/>
      <c r="G430" s="127"/>
      <c r="AU430" s="2"/>
      <c r="GW430" s="2"/>
      <c r="IK430" s="2"/>
      <c r="JY430" s="2"/>
      <c r="LM430" s="2"/>
      <c r="NA430" s="2"/>
      <c r="OO430" s="2"/>
      <c r="QC430" s="2"/>
    </row>
    <row r="431" spans="3:445" s="125" customFormat="1">
      <c r="C431" s="126"/>
      <c r="G431" s="127"/>
      <c r="AU431" s="2"/>
      <c r="GW431" s="2"/>
      <c r="IK431" s="2"/>
      <c r="JY431" s="2"/>
      <c r="LM431" s="2"/>
      <c r="NA431" s="2"/>
      <c r="OO431" s="2"/>
      <c r="QC431" s="2"/>
    </row>
    <row r="432" spans="3:445" s="125" customFormat="1">
      <c r="C432" s="126"/>
      <c r="G432" s="127"/>
      <c r="AU432" s="2"/>
      <c r="GW432" s="2"/>
      <c r="IK432" s="2"/>
      <c r="JY432" s="2"/>
      <c r="LM432" s="2"/>
      <c r="NA432" s="2"/>
      <c r="OO432" s="2"/>
      <c r="QC432" s="2"/>
    </row>
    <row r="433" spans="3:445" s="125" customFormat="1">
      <c r="C433" s="126"/>
      <c r="G433" s="127"/>
      <c r="AU433" s="2"/>
      <c r="GW433" s="2"/>
      <c r="IK433" s="2"/>
      <c r="JY433" s="2"/>
      <c r="LM433" s="2"/>
      <c r="NA433" s="2"/>
      <c r="OO433" s="2"/>
      <c r="QC433" s="2"/>
    </row>
    <row r="434" spans="3:445" s="125" customFormat="1">
      <c r="C434" s="126"/>
      <c r="G434" s="127"/>
      <c r="AU434" s="2"/>
      <c r="GW434" s="2"/>
      <c r="IK434" s="2"/>
      <c r="JY434" s="2"/>
      <c r="LM434" s="2"/>
      <c r="NA434" s="2"/>
      <c r="OO434" s="2"/>
      <c r="QC434" s="2"/>
    </row>
    <row r="435" spans="3:445" s="125" customFormat="1">
      <c r="C435" s="126"/>
      <c r="G435" s="127"/>
      <c r="AU435" s="2"/>
      <c r="GW435" s="2"/>
      <c r="IK435" s="2"/>
      <c r="JY435" s="2"/>
      <c r="LM435" s="2"/>
      <c r="NA435" s="2"/>
      <c r="OO435" s="2"/>
      <c r="QC435" s="2"/>
    </row>
    <row r="436" spans="3:445" s="125" customFormat="1">
      <c r="C436" s="126"/>
      <c r="G436" s="127"/>
      <c r="AU436" s="2"/>
      <c r="GW436" s="2"/>
      <c r="IK436" s="2"/>
      <c r="JY436" s="2"/>
      <c r="LM436" s="2"/>
      <c r="NA436" s="2"/>
      <c r="OO436" s="2"/>
      <c r="QC436" s="2"/>
    </row>
    <row r="437" spans="3:445" s="125" customFormat="1">
      <c r="C437" s="126"/>
      <c r="G437" s="127"/>
      <c r="AU437" s="2"/>
      <c r="GW437" s="2"/>
      <c r="IK437" s="2"/>
      <c r="JY437" s="2"/>
      <c r="LM437" s="2"/>
      <c r="NA437" s="2"/>
      <c r="OO437" s="2"/>
      <c r="QC437" s="2"/>
    </row>
    <row r="438" spans="3:445" s="125" customFormat="1">
      <c r="C438" s="126"/>
      <c r="G438" s="127"/>
      <c r="AU438" s="2"/>
      <c r="GW438" s="2"/>
      <c r="IK438" s="2"/>
      <c r="JY438" s="2"/>
      <c r="LM438" s="2"/>
      <c r="NA438" s="2"/>
      <c r="OO438" s="2"/>
      <c r="QC438" s="2"/>
    </row>
    <row r="439" spans="3:445" s="125" customFormat="1">
      <c r="C439" s="126"/>
      <c r="G439" s="127"/>
      <c r="AU439" s="2"/>
      <c r="GW439" s="2"/>
      <c r="IK439" s="2"/>
      <c r="JY439" s="2"/>
      <c r="LM439" s="2"/>
      <c r="NA439" s="2"/>
      <c r="OO439" s="2"/>
      <c r="QC439" s="2"/>
    </row>
    <row r="440" spans="3:445" s="125" customFormat="1">
      <c r="C440" s="126"/>
      <c r="G440" s="127"/>
      <c r="AU440" s="2"/>
      <c r="GW440" s="2"/>
      <c r="IK440" s="2"/>
      <c r="JY440" s="2"/>
      <c r="LM440" s="2"/>
      <c r="NA440" s="2"/>
      <c r="OO440" s="2"/>
      <c r="QC440" s="2"/>
    </row>
    <row r="441" spans="3:445" s="125" customFormat="1">
      <c r="C441" s="126"/>
      <c r="G441" s="127"/>
      <c r="AU441" s="2"/>
      <c r="GW441" s="2"/>
      <c r="IK441" s="2"/>
      <c r="JY441" s="2"/>
      <c r="LM441" s="2"/>
      <c r="NA441" s="2"/>
      <c r="OO441" s="2"/>
      <c r="QC441" s="2"/>
    </row>
    <row r="442" spans="3:445" s="125" customFormat="1">
      <c r="C442" s="126"/>
      <c r="G442" s="127"/>
      <c r="AU442" s="2"/>
      <c r="GW442" s="2"/>
      <c r="IK442" s="2"/>
      <c r="JY442" s="2"/>
      <c r="LM442" s="2"/>
      <c r="NA442" s="2"/>
      <c r="OO442" s="2"/>
      <c r="QC442" s="2"/>
    </row>
    <row r="443" spans="3:445" s="125" customFormat="1">
      <c r="C443" s="126"/>
      <c r="G443" s="127"/>
      <c r="AU443" s="2"/>
      <c r="GW443" s="2"/>
      <c r="IK443" s="2"/>
      <c r="JY443" s="2"/>
      <c r="LM443" s="2"/>
      <c r="NA443" s="2"/>
      <c r="OO443" s="2"/>
      <c r="QC443" s="2"/>
    </row>
    <row r="444" spans="3:445" s="125" customFormat="1">
      <c r="C444" s="126"/>
      <c r="G444" s="127"/>
      <c r="AU444" s="2"/>
      <c r="GW444" s="2"/>
      <c r="IK444" s="2"/>
      <c r="JY444" s="2"/>
      <c r="LM444" s="2"/>
      <c r="NA444" s="2"/>
      <c r="OO444" s="2"/>
      <c r="QC444" s="2"/>
    </row>
    <row r="445" spans="3:445" s="125" customFormat="1">
      <c r="C445" s="126"/>
      <c r="G445" s="127"/>
      <c r="AU445" s="2"/>
      <c r="GW445" s="2"/>
      <c r="IK445" s="2"/>
      <c r="JY445" s="2"/>
      <c r="LM445" s="2"/>
      <c r="NA445" s="2"/>
      <c r="OO445" s="2"/>
      <c r="QC445" s="2"/>
    </row>
    <row r="446" spans="3:445" s="125" customFormat="1">
      <c r="C446" s="126"/>
      <c r="G446" s="127"/>
      <c r="AU446" s="2"/>
      <c r="GW446" s="2"/>
      <c r="IK446" s="2"/>
      <c r="JY446" s="2"/>
      <c r="LM446" s="2"/>
      <c r="NA446" s="2"/>
      <c r="OO446" s="2"/>
      <c r="QC446" s="2"/>
    </row>
    <row r="447" spans="3:445" s="125" customFormat="1">
      <c r="C447" s="126"/>
      <c r="G447" s="127"/>
      <c r="AU447" s="2"/>
      <c r="GW447" s="2"/>
      <c r="IK447" s="2"/>
      <c r="JY447" s="2"/>
      <c r="LM447" s="2"/>
      <c r="NA447" s="2"/>
      <c r="OO447" s="2"/>
      <c r="QC447" s="2"/>
    </row>
    <row r="448" spans="3:445" s="125" customFormat="1">
      <c r="C448" s="126"/>
      <c r="G448" s="127"/>
      <c r="AU448" s="2"/>
      <c r="GW448" s="2"/>
      <c r="IK448" s="2"/>
      <c r="JY448" s="2"/>
      <c r="LM448" s="2"/>
      <c r="NA448" s="2"/>
      <c r="OO448" s="2"/>
      <c r="QC448" s="2"/>
    </row>
    <row r="449" spans="3:445" s="125" customFormat="1">
      <c r="C449" s="126"/>
      <c r="G449" s="127"/>
      <c r="AU449" s="2"/>
      <c r="GW449" s="2"/>
      <c r="IK449" s="2"/>
      <c r="JY449" s="2"/>
      <c r="LM449" s="2"/>
      <c r="NA449" s="2"/>
      <c r="OO449" s="2"/>
      <c r="QC449" s="2"/>
    </row>
    <row r="450" spans="3:445" s="125" customFormat="1">
      <c r="C450" s="126"/>
      <c r="G450" s="127"/>
      <c r="AU450" s="2"/>
      <c r="GW450" s="2"/>
      <c r="IK450" s="2"/>
      <c r="JY450" s="2"/>
      <c r="LM450" s="2"/>
      <c r="NA450" s="2"/>
      <c r="OO450" s="2"/>
      <c r="QC450" s="2"/>
    </row>
    <row r="451" spans="3:445" s="125" customFormat="1">
      <c r="C451" s="126"/>
      <c r="G451" s="127"/>
      <c r="AU451" s="2"/>
      <c r="GW451" s="2"/>
      <c r="IK451" s="2"/>
      <c r="JY451" s="2"/>
      <c r="LM451" s="2"/>
      <c r="NA451" s="2"/>
      <c r="OO451" s="2"/>
      <c r="QC451" s="2"/>
    </row>
    <row r="452" spans="3:445" s="125" customFormat="1">
      <c r="C452" s="126"/>
      <c r="G452" s="127"/>
      <c r="AU452" s="2"/>
      <c r="GW452" s="2"/>
      <c r="IK452" s="2"/>
      <c r="JY452" s="2"/>
      <c r="LM452" s="2"/>
      <c r="NA452" s="2"/>
      <c r="OO452" s="2"/>
      <c r="QC452" s="2"/>
    </row>
    <row r="453" spans="3:445" s="125" customFormat="1">
      <c r="C453" s="126"/>
      <c r="G453" s="127"/>
      <c r="AU453" s="2"/>
      <c r="GW453" s="2"/>
      <c r="IK453" s="2"/>
      <c r="JY453" s="2"/>
      <c r="LM453" s="2"/>
      <c r="NA453" s="2"/>
      <c r="OO453" s="2"/>
      <c r="QC453" s="2"/>
    </row>
    <row r="454" spans="3:445" s="125" customFormat="1">
      <c r="C454" s="126"/>
      <c r="G454" s="127"/>
      <c r="AU454" s="2"/>
      <c r="GW454" s="2"/>
      <c r="IK454" s="2"/>
      <c r="JY454" s="2"/>
      <c r="LM454" s="2"/>
      <c r="NA454" s="2"/>
      <c r="OO454" s="2"/>
      <c r="QC454" s="2"/>
    </row>
    <row r="455" spans="3:445" s="125" customFormat="1">
      <c r="C455" s="126"/>
      <c r="G455" s="127"/>
      <c r="AU455" s="2"/>
      <c r="GW455" s="2"/>
      <c r="IK455" s="2"/>
      <c r="JY455" s="2"/>
      <c r="LM455" s="2"/>
      <c r="NA455" s="2"/>
      <c r="OO455" s="2"/>
      <c r="QC455" s="2"/>
    </row>
    <row r="456" spans="3:445" s="125" customFormat="1">
      <c r="C456" s="126"/>
      <c r="G456" s="127"/>
      <c r="AU456" s="2"/>
      <c r="GW456" s="2"/>
      <c r="IK456" s="2"/>
      <c r="JY456" s="2"/>
      <c r="LM456" s="2"/>
      <c r="NA456" s="2"/>
      <c r="OO456" s="2"/>
      <c r="QC456" s="2"/>
    </row>
    <row r="457" spans="3:445" s="125" customFormat="1">
      <c r="C457" s="126"/>
      <c r="G457" s="127"/>
      <c r="AU457" s="2"/>
      <c r="GW457" s="2"/>
      <c r="IK457" s="2"/>
      <c r="JY457" s="2"/>
      <c r="LM457" s="2"/>
      <c r="NA457" s="2"/>
      <c r="OO457" s="2"/>
      <c r="QC457" s="2"/>
    </row>
    <row r="458" spans="3:445" s="125" customFormat="1">
      <c r="C458" s="126"/>
      <c r="G458" s="127"/>
      <c r="AU458" s="2"/>
      <c r="GW458" s="2"/>
      <c r="IK458" s="2"/>
      <c r="JY458" s="2"/>
      <c r="LM458" s="2"/>
      <c r="NA458" s="2"/>
      <c r="OO458" s="2"/>
      <c r="QC458" s="2"/>
    </row>
    <row r="459" spans="3:445" s="125" customFormat="1">
      <c r="C459" s="126"/>
      <c r="G459" s="127"/>
      <c r="AU459" s="2"/>
      <c r="GW459" s="2"/>
      <c r="IK459" s="2"/>
      <c r="JY459" s="2"/>
      <c r="LM459" s="2"/>
      <c r="NA459" s="2"/>
      <c r="OO459" s="2"/>
      <c r="QC459" s="2"/>
    </row>
    <row r="460" spans="3:445" s="125" customFormat="1">
      <c r="C460" s="126"/>
      <c r="G460" s="127"/>
      <c r="AU460" s="2"/>
      <c r="GW460" s="2"/>
      <c r="IK460" s="2"/>
      <c r="JY460" s="2"/>
      <c r="LM460" s="2"/>
      <c r="NA460" s="2"/>
      <c r="OO460" s="2"/>
      <c r="QC460" s="2"/>
    </row>
    <row r="461" spans="3:445" s="125" customFormat="1">
      <c r="C461" s="126"/>
      <c r="G461" s="127"/>
      <c r="AU461" s="2"/>
      <c r="GW461" s="2"/>
      <c r="IK461" s="2"/>
      <c r="JY461" s="2"/>
      <c r="LM461" s="2"/>
      <c r="NA461" s="2"/>
      <c r="OO461" s="2"/>
      <c r="QC461" s="2"/>
    </row>
    <row r="462" spans="3:445" s="125" customFormat="1">
      <c r="C462" s="126"/>
      <c r="G462" s="127"/>
      <c r="AU462" s="2"/>
      <c r="GW462" s="2"/>
      <c r="IK462" s="2"/>
      <c r="JY462" s="2"/>
      <c r="LM462" s="2"/>
      <c r="NA462" s="2"/>
      <c r="OO462" s="2"/>
      <c r="QC462" s="2"/>
    </row>
    <row r="463" spans="3:445" s="125" customFormat="1">
      <c r="C463" s="126"/>
      <c r="G463" s="127"/>
      <c r="AU463" s="2"/>
      <c r="GW463" s="2"/>
      <c r="IK463" s="2"/>
      <c r="JY463" s="2"/>
      <c r="LM463" s="2"/>
      <c r="NA463" s="2"/>
      <c r="OO463" s="2"/>
      <c r="QC463" s="2"/>
    </row>
    <row r="464" spans="3:445" s="125" customFormat="1">
      <c r="C464" s="126"/>
      <c r="G464" s="127"/>
      <c r="AU464" s="2"/>
      <c r="GW464" s="2"/>
      <c r="IK464" s="2"/>
      <c r="JY464" s="2"/>
      <c r="LM464" s="2"/>
      <c r="NA464" s="2"/>
      <c r="OO464" s="2"/>
      <c r="QC464" s="2"/>
    </row>
    <row r="465" spans="3:445" s="125" customFormat="1">
      <c r="C465" s="126"/>
      <c r="G465" s="127"/>
      <c r="AU465" s="2"/>
      <c r="GW465" s="2"/>
      <c r="IK465" s="2"/>
      <c r="JY465" s="2"/>
      <c r="LM465" s="2"/>
      <c r="NA465" s="2"/>
      <c r="OO465" s="2"/>
      <c r="QC465" s="2"/>
    </row>
    <row r="466" spans="3:445" s="125" customFormat="1">
      <c r="C466" s="126"/>
      <c r="G466" s="127"/>
      <c r="AU466" s="2"/>
      <c r="GW466" s="2"/>
      <c r="IK466" s="2"/>
      <c r="JY466" s="2"/>
      <c r="LM466" s="2"/>
      <c r="NA466" s="2"/>
      <c r="OO466" s="2"/>
      <c r="QC466" s="2"/>
    </row>
    <row r="467" spans="3:445" s="125" customFormat="1">
      <c r="C467" s="126"/>
      <c r="G467" s="127"/>
      <c r="AU467" s="2"/>
      <c r="GW467" s="2"/>
      <c r="IK467" s="2"/>
      <c r="JY467" s="2"/>
      <c r="LM467" s="2"/>
      <c r="NA467" s="2"/>
      <c r="OO467" s="2"/>
      <c r="QC467" s="2"/>
    </row>
    <row r="468" spans="3:445" s="125" customFormat="1">
      <c r="C468" s="126"/>
      <c r="G468" s="127"/>
      <c r="AU468" s="2"/>
      <c r="GW468" s="2"/>
      <c r="IK468" s="2"/>
      <c r="JY468" s="2"/>
      <c r="LM468" s="2"/>
      <c r="NA468" s="2"/>
      <c r="OO468" s="2"/>
      <c r="QC468" s="2"/>
    </row>
    <row r="469" spans="3:445" s="125" customFormat="1">
      <c r="C469" s="126"/>
      <c r="G469" s="127"/>
      <c r="AU469" s="2"/>
      <c r="GW469" s="2"/>
      <c r="IK469" s="2"/>
      <c r="JY469" s="2"/>
      <c r="LM469" s="2"/>
      <c r="NA469" s="2"/>
      <c r="OO469" s="2"/>
      <c r="QC469" s="2"/>
    </row>
    <row r="470" spans="3:445" s="125" customFormat="1">
      <c r="C470" s="126"/>
      <c r="G470" s="127"/>
      <c r="AU470" s="2"/>
      <c r="GW470" s="2"/>
      <c r="IK470" s="2"/>
      <c r="JY470" s="2"/>
      <c r="LM470" s="2"/>
      <c r="NA470" s="2"/>
      <c r="OO470" s="2"/>
      <c r="QC470" s="2"/>
    </row>
    <row r="471" spans="3:445" s="125" customFormat="1">
      <c r="C471" s="126"/>
      <c r="G471" s="127"/>
      <c r="AU471" s="2"/>
      <c r="GW471" s="2"/>
      <c r="IK471" s="2"/>
      <c r="JY471" s="2"/>
      <c r="LM471" s="2"/>
      <c r="NA471" s="2"/>
      <c r="OO471" s="2"/>
      <c r="QC471" s="2"/>
    </row>
    <row r="472" spans="3:445" s="125" customFormat="1">
      <c r="C472" s="126"/>
      <c r="G472" s="127"/>
      <c r="AU472" s="2"/>
      <c r="GW472" s="2"/>
      <c r="IK472" s="2"/>
      <c r="JY472" s="2"/>
      <c r="LM472" s="2"/>
      <c r="NA472" s="2"/>
      <c r="OO472" s="2"/>
      <c r="QC472" s="2"/>
    </row>
    <row r="473" spans="3:445" s="125" customFormat="1">
      <c r="C473" s="126"/>
      <c r="G473" s="127"/>
      <c r="AU473" s="2"/>
      <c r="GW473" s="2"/>
      <c r="IK473" s="2"/>
      <c r="JY473" s="2"/>
      <c r="LM473" s="2"/>
      <c r="NA473" s="2"/>
      <c r="OO473" s="2"/>
      <c r="QC473" s="2"/>
    </row>
    <row r="474" spans="3:445" s="125" customFormat="1">
      <c r="C474" s="126"/>
      <c r="G474" s="127"/>
      <c r="AU474" s="2"/>
      <c r="GW474" s="2"/>
      <c r="IK474" s="2"/>
      <c r="JY474" s="2"/>
      <c r="LM474" s="2"/>
      <c r="NA474" s="2"/>
      <c r="OO474" s="2"/>
      <c r="QC474" s="2"/>
    </row>
    <row r="475" spans="3:445" s="125" customFormat="1">
      <c r="C475" s="126"/>
      <c r="G475" s="127"/>
      <c r="AU475" s="2"/>
      <c r="GW475" s="2"/>
      <c r="IK475" s="2"/>
      <c r="JY475" s="2"/>
      <c r="LM475" s="2"/>
      <c r="NA475" s="2"/>
      <c r="OO475" s="2"/>
      <c r="QC475" s="2"/>
    </row>
    <row r="476" spans="3:445" s="125" customFormat="1">
      <c r="C476" s="126"/>
      <c r="G476" s="127"/>
      <c r="AU476" s="2"/>
      <c r="GW476" s="2"/>
      <c r="IK476" s="2"/>
      <c r="JY476" s="2"/>
      <c r="LM476" s="2"/>
      <c r="NA476" s="2"/>
      <c r="OO476" s="2"/>
      <c r="QC476" s="2"/>
    </row>
    <row r="477" spans="3:445" s="125" customFormat="1">
      <c r="C477" s="126"/>
      <c r="G477" s="127"/>
      <c r="AU477" s="2"/>
      <c r="GW477" s="2"/>
      <c r="IK477" s="2"/>
      <c r="JY477" s="2"/>
      <c r="LM477" s="2"/>
      <c r="NA477" s="2"/>
      <c r="OO477" s="2"/>
      <c r="QC477" s="2"/>
    </row>
    <row r="478" spans="3:445" s="125" customFormat="1">
      <c r="C478" s="126"/>
      <c r="G478" s="127"/>
      <c r="AU478" s="2"/>
      <c r="GW478" s="2"/>
      <c r="IK478" s="2"/>
      <c r="JY478" s="2"/>
      <c r="LM478" s="2"/>
      <c r="NA478" s="2"/>
      <c r="OO478" s="2"/>
      <c r="QC478" s="2"/>
    </row>
    <row r="479" spans="3:445" s="125" customFormat="1">
      <c r="C479" s="126"/>
      <c r="G479" s="127"/>
      <c r="AU479" s="2"/>
      <c r="GW479" s="2"/>
      <c r="IK479" s="2"/>
      <c r="JY479" s="2"/>
      <c r="LM479" s="2"/>
      <c r="NA479" s="2"/>
      <c r="OO479" s="2"/>
      <c r="QC479" s="2"/>
    </row>
    <row r="480" spans="3:445" s="125" customFormat="1">
      <c r="C480" s="126"/>
      <c r="G480" s="127"/>
      <c r="AU480" s="2"/>
      <c r="GW480" s="2"/>
      <c r="IK480" s="2"/>
      <c r="JY480" s="2"/>
      <c r="LM480" s="2"/>
      <c r="NA480" s="2"/>
      <c r="OO480" s="2"/>
      <c r="QC480" s="2"/>
    </row>
    <row r="481" spans="3:445" s="125" customFormat="1">
      <c r="C481" s="126"/>
      <c r="G481" s="127"/>
      <c r="AU481" s="2"/>
      <c r="GW481" s="2"/>
      <c r="IK481" s="2"/>
      <c r="JY481" s="2"/>
      <c r="LM481" s="2"/>
      <c r="NA481" s="2"/>
      <c r="OO481" s="2"/>
      <c r="QC481" s="2"/>
    </row>
    <row r="482" spans="3:445" s="125" customFormat="1">
      <c r="C482" s="126"/>
      <c r="G482" s="127"/>
      <c r="AU482" s="2"/>
      <c r="GW482" s="2"/>
      <c r="IK482" s="2"/>
      <c r="JY482" s="2"/>
      <c r="LM482" s="2"/>
      <c r="NA482" s="2"/>
      <c r="OO482" s="2"/>
      <c r="QC482" s="2"/>
    </row>
    <row r="483" spans="3:445" s="125" customFormat="1">
      <c r="C483" s="126"/>
      <c r="G483" s="127"/>
      <c r="AU483" s="2"/>
      <c r="GW483" s="2"/>
      <c r="IK483" s="2"/>
      <c r="JY483" s="2"/>
      <c r="LM483" s="2"/>
      <c r="NA483" s="2"/>
      <c r="OO483" s="2"/>
      <c r="QC483" s="2"/>
    </row>
    <row r="484" spans="3:445" s="125" customFormat="1">
      <c r="C484" s="126"/>
      <c r="G484" s="127"/>
      <c r="AU484" s="2"/>
      <c r="GW484" s="2"/>
      <c r="IK484" s="2"/>
      <c r="JY484" s="2"/>
      <c r="LM484" s="2"/>
      <c r="NA484" s="2"/>
      <c r="OO484" s="2"/>
      <c r="QC484" s="2"/>
    </row>
    <row r="485" spans="3:445" s="125" customFormat="1">
      <c r="C485" s="126"/>
      <c r="G485" s="127"/>
      <c r="AU485" s="2"/>
      <c r="GW485" s="2"/>
      <c r="IK485" s="2"/>
      <c r="JY485" s="2"/>
      <c r="LM485" s="2"/>
      <c r="NA485" s="2"/>
      <c r="OO485" s="2"/>
      <c r="QC485" s="2"/>
    </row>
    <row r="486" spans="3:445" s="125" customFormat="1">
      <c r="C486" s="126"/>
      <c r="G486" s="127"/>
      <c r="AU486" s="2"/>
      <c r="GW486" s="2"/>
      <c r="IK486" s="2"/>
      <c r="JY486" s="2"/>
      <c r="LM486" s="2"/>
      <c r="NA486" s="2"/>
      <c r="OO486" s="2"/>
      <c r="QC486" s="2"/>
    </row>
    <row r="487" spans="3:445" s="125" customFormat="1">
      <c r="C487" s="126"/>
      <c r="G487" s="127"/>
      <c r="AU487" s="2"/>
      <c r="GW487" s="2"/>
      <c r="IK487" s="2"/>
      <c r="JY487" s="2"/>
      <c r="LM487" s="2"/>
      <c r="NA487" s="2"/>
      <c r="OO487" s="2"/>
      <c r="QC487" s="2"/>
    </row>
    <row r="488" spans="3:445" s="125" customFormat="1">
      <c r="C488" s="126"/>
      <c r="G488" s="127"/>
      <c r="AU488" s="2"/>
      <c r="GW488" s="2"/>
      <c r="IK488" s="2"/>
      <c r="JY488" s="2"/>
      <c r="LM488" s="2"/>
      <c r="NA488" s="2"/>
      <c r="OO488" s="2"/>
      <c r="QC488" s="2"/>
    </row>
    <row r="489" spans="3:445" s="125" customFormat="1">
      <c r="C489" s="126"/>
      <c r="G489" s="127"/>
      <c r="AU489" s="2"/>
      <c r="GW489" s="2"/>
      <c r="IK489" s="2"/>
      <c r="JY489" s="2"/>
      <c r="LM489" s="2"/>
      <c r="NA489" s="2"/>
      <c r="OO489" s="2"/>
      <c r="QC489" s="2"/>
    </row>
    <row r="490" spans="3:445" s="125" customFormat="1">
      <c r="C490" s="126"/>
      <c r="G490" s="127"/>
      <c r="AU490" s="2"/>
      <c r="GW490" s="2"/>
      <c r="IK490" s="2"/>
      <c r="JY490" s="2"/>
      <c r="LM490" s="2"/>
      <c r="NA490" s="2"/>
      <c r="OO490" s="2"/>
      <c r="QC490" s="2"/>
    </row>
    <row r="491" spans="3:445" s="125" customFormat="1">
      <c r="C491" s="126"/>
      <c r="G491" s="127"/>
      <c r="AU491" s="2"/>
      <c r="GW491" s="2"/>
      <c r="IK491" s="2"/>
      <c r="JY491" s="2"/>
      <c r="LM491" s="2"/>
      <c r="NA491" s="2"/>
      <c r="OO491" s="2"/>
      <c r="QC491" s="2"/>
    </row>
    <row r="492" spans="3:445" s="125" customFormat="1">
      <c r="C492" s="126"/>
      <c r="G492" s="127"/>
      <c r="AU492" s="2"/>
      <c r="GW492" s="2"/>
      <c r="IK492" s="2"/>
      <c r="JY492" s="2"/>
      <c r="LM492" s="2"/>
      <c r="NA492" s="2"/>
      <c r="OO492" s="2"/>
      <c r="QC492" s="2"/>
    </row>
    <row r="493" spans="3:445" s="125" customFormat="1">
      <c r="C493" s="126"/>
      <c r="G493" s="127"/>
      <c r="AU493" s="2"/>
      <c r="GW493" s="2"/>
      <c r="IK493" s="2"/>
      <c r="JY493" s="2"/>
      <c r="LM493" s="2"/>
      <c r="NA493" s="2"/>
      <c r="OO493" s="2"/>
      <c r="QC493" s="2"/>
    </row>
    <row r="494" spans="3:445" s="125" customFormat="1">
      <c r="C494" s="126"/>
      <c r="G494" s="127"/>
      <c r="AU494" s="2"/>
      <c r="GW494" s="2"/>
      <c r="IK494" s="2"/>
      <c r="JY494" s="2"/>
      <c r="LM494" s="2"/>
      <c r="NA494" s="2"/>
      <c r="OO494" s="2"/>
      <c r="QC494" s="2"/>
    </row>
    <row r="495" spans="3:445" s="125" customFormat="1">
      <c r="C495" s="126"/>
      <c r="G495" s="127"/>
      <c r="AU495" s="2"/>
      <c r="GW495" s="2"/>
      <c r="IK495" s="2"/>
      <c r="JY495" s="2"/>
      <c r="LM495" s="2"/>
      <c r="NA495" s="2"/>
      <c r="OO495" s="2"/>
      <c r="QC495" s="2"/>
    </row>
    <row r="496" spans="3:445" s="125" customFormat="1">
      <c r="C496" s="126"/>
      <c r="G496" s="127"/>
      <c r="AU496" s="2"/>
      <c r="GW496" s="2"/>
      <c r="IK496" s="2"/>
      <c r="JY496" s="2"/>
      <c r="LM496" s="2"/>
      <c r="NA496" s="2"/>
      <c r="OO496" s="2"/>
      <c r="QC496" s="2"/>
    </row>
    <row r="497" spans="3:445" s="125" customFormat="1">
      <c r="C497" s="126"/>
      <c r="G497" s="127"/>
      <c r="AU497" s="2"/>
      <c r="GW497" s="2"/>
      <c r="IK497" s="2"/>
      <c r="JY497" s="2"/>
      <c r="LM497" s="2"/>
      <c r="NA497" s="2"/>
      <c r="OO497" s="2"/>
      <c r="QC497" s="2"/>
    </row>
    <row r="498" spans="3:445" s="125" customFormat="1">
      <c r="C498" s="126"/>
      <c r="G498" s="127"/>
      <c r="AU498" s="2"/>
      <c r="GW498" s="2"/>
      <c r="IK498" s="2"/>
      <c r="JY498" s="2"/>
      <c r="LM498" s="2"/>
      <c r="NA498" s="2"/>
      <c r="OO498" s="2"/>
      <c r="QC498" s="2"/>
    </row>
    <row r="499" spans="3:445" s="125" customFormat="1">
      <c r="C499" s="126"/>
      <c r="G499" s="127"/>
      <c r="AU499" s="2"/>
      <c r="GW499" s="2"/>
      <c r="IK499" s="2"/>
      <c r="JY499" s="2"/>
      <c r="LM499" s="2"/>
      <c r="NA499" s="2"/>
      <c r="OO499" s="2"/>
      <c r="QC499" s="2"/>
    </row>
    <row r="500" spans="3:445" s="125" customFormat="1">
      <c r="C500" s="126"/>
      <c r="G500" s="127"/>
      <c r="AU500" s="2"/>
      <c r="GW500" s="2"/>
      <c r="IK500" s="2"/>
      <c r="JY500" s="2"/>
      <c r="LM500" s="2"/>
      <c r="NA500" s="2"/>
      <c r="OO500" s="2"/>
      <c r="QC500" s="2"/>
    </row>
    <row r="501" spans="3:445" s="125" customFormat="1">
      <c r="C501" s="126"/>
      <c r="G501" s="127"/>
      <c r="AU501" s="2"/>
      <c r="GW501" s="2"/>
      <c r="IK501" s="2"/>
      <c r="JY501" s="2"/>
      <c r="LM501" s="2"/>
      <c r="NA501" s="2"/>
      <c r="OO501" s="2"/>
      <c r="QC501" s="2"/>
    </row>
    <row r="502" spans="3:445" s="125" customFormat="1">
      <c r="C502" s="126"/>
      <c r="G502" s="127"/>
      <c r="AU502" s="2"/>
      <c r="GW502" s="2"/>
      <c r="IK502" s="2"/>
      <c r="JY502" s="2"/>
      <c r="LM502" s="2"/>
      <c r="NA502" s="2"/>
      <c r="OO502" s="2"/>
      <c r="QC502" s="2"/>
    </row>
    <row r="503" spans="3:445" s="125" customFormat="1">
      <c r="C503" s="126"/>
      <c r="G503" s="127"/>
      <c r="AU503" s="2"/>
      <c r="GW503" s="2"/>
      <c r="IK503" s="2"/>
      <c r="JY503" s="2"/>
      <c r="LM503" s="2"/>
      <c r="NA503" s="2"/>
      <c r="OO503" s="2"/>
      <c r="QC503" s="2"/>
    </row>
    <row r="504" spans="3:445" s="125" customFormat="1">
      <c r="C504" s="126"/>
      <c r="G504" s="127"/>
      <c r="AU504" s="2"/>
      <c r="GW504" s="2"/>
      <c r="IK504" s="2"/>
      <c r="JY504" s="2"/>
      <c r="LM504" s="2"/>
      <c r="NA504" s="2"/>
      <c r="OO504" s="2"/>
      <c r="QC504" s="2"/>
    </row>
    <row r="505" spans="3:445" s="125" customFormat="1">
      <c r="C505" s="126"/>
      <c r="G505" s="127"/>
      <c r="AU505" s="2"/>
      <c r="GW505" s="2"/>
      <c r="IK505" s="2"/>
      <c r="JY505" s="2"/>
      <c r="LM505" s="2"/>
      <c r="NA505" s="2"/>
      <c r="OO505" s="2"/>
      <c r="QC505" s="2"/>
    </row>
    <row r="506" spans="3:445" s="125" customFormat="1">
      <c r="C506" s="126"/>
      <c r="G506" s="127"/>
      <c r="AU506" s="2"/>
      <c r="GW506" s="2"/>
      <c r="IK506" s="2"/>
      <c r="JY506" s="2"/>
      <c r="LM506" s="2"/>
      <c r="NA506" s="2"/>
      <c r="OO506" s="2"/>
      <c r="QC506" s="2"/>
    </row>
    <row r="507" spans="3:445" s="125" customFormat="1">
      <c r="C507" s="126"/>
      <c r="G507" s="127"/>
      <c r="AU507" s="2"/>
      <c r="GW507" s="2"/>
      <c r="IK507" s="2"/>
      <c r="JY507" s="2"/>
      <c r="LM507" s="2"/>
      <c r="NA507" s="2"/>
      <c r="OO507" s="2"/>
      <c r="QC507" s="2"/>
    </row>
    <row r="508" spans="3:445" s="125" customFormat="1">
      <c r="C508" s="126"/>
      <c r="G508" s="127"/>
      <c r="AU508" s="2"/>
      <c r="GW508" s="2"/>
      <c r="IK508" s="2"/>
      <c r="JY508" s="2"/>
      <c r="LM508" s="2"/>
      <c r="NA508" s="2"/>
      <c r="OO508" s="2"/>
      <c r="QC508" s="2"/>
    </row>
    <row r="509" spans="3:445" s="125" customFormat="1">
      <c r="C509" s="126"/>
      <c r="G509" s="127"/>
      <c r="AU509" s="2"/>
      <c r="GW509" s="2"/>
      <c r="IK509" s="2"/>
      <c r="JY509" s="2"/>
      <c r="LM509" s="2"/>
      <c r="NA509" s="2"/>
      <c r="OO509" s="2"/>
      <c r="QC509" s="2"/>
    </row>
    <row r="510" spans="3:445" s="125" customFormat="1">
      <c r="C510" s="126"/>
      <c r="G510" s="127"/>
      <c r="AU510" s="2"/>
      <c r="GW510" s="2"/>
      <c r="IK510" s="2"/>
      <c r="JY510" s="2"/>
      <c r="LM510" s="2"/>
      <c r="NA510" s="2"/>
      <c r="OO510" s="2"/>
      <c r="QC510" s="2"/>
    </row>
    <row r="511" spans="3:445" s="125" customFormat="1">
      <c r="C511" s="126"/>
      <c r="G511" s="127"/>
      <c r="AU511" s="2"/>
      <c r="GW511" s="2"/>
      <c r="IK511" s="2"/>
      <c r="JY511" s="2"/>
      <c r="LM511" s="2"/>
      <c r="NA511" s="2"/>
      <c r="OO511" s="2"/>
      <c r="QC511" s="2"/>
    </row>
    <row r="512" spans="3:445" s="125" customFormat="1">
      <c r="C512" s="126"/>
      <c r="G512" s="127"/>
      <c r="AU512" s="2"/>
      <c r="GW512" s="2"/>
      <c r="IK512" s="2"/>
      <c r="JY512" s="2"/>
      <c r="LM512" s="2"/>
      <c r="NA512" s="2"/>
      <c r="OO512" s="2"/>
      <c r="QC512" s="2"/>
    </row>
    <row r="513" spans="3:445" s="125" customFormat="1">
      <c r="C513" s="126"/>
      <c r="G513" s="127"/>
      <c r="AU513" s="2"/>
      <c r="GW513" s="2"/>
      <c r="IK513" s="2"/>
      <c r="JY513" s="2"/>
      <c r="LM513" s="2"/>
      <c r="NA513" s="2"/>
      <c r="OO513" s="2"/>
      <c r="QC513" s="2"/>
    </row>
    <row r="514" spans="3:445" s="125" customFormat="1">
      <c r="C514" s="126"/>
      <c r="G514" s="127"/>
      <c r="AU514" s="2"/>
      <c r="GW514" s="2"/>
      <c r="IK514" s="2"/>
      <c r="JY514" s="2"/>
      <c r="LM514" s="2"/>
      <c r="NA514" s="2"/>
      <c r="OO514" s="2"/>
      <c r="QC514" s="2"/>
    </row>
    <row r="515" spans="3:445" s="125" customFormat="1">
      <c r="C515" s="126"/>
      <c r="G515" s="127"/>
      <c r="AU515" s="2"/>
      <c r="GW515" s="2"/>
      <c r="IK515" s="2"/>
      <c r="JY515" s="2"/>
      <c r="LM515" s="2"/>
      <c r="NA515" s="2"/>
      <c r="OO515" s="2"/>
      <c r="QC515" s="2"/>
    </row>
    <row r="516" spans="3:445" s="125" customFormat="1">
      <c r="C516" s="126"/>
      <c r="G516" s="127"/>
      <c r="AU516" s="2"/>
      <c r="GW516" s="2"/>
      <c r="IK516" s="2"/>
      <c r="JY516" s="2"/>
      <c r="LM516" s="2"/>
      <c r="NA516" s="2"/>
      <c r="OO516" s="2"/>
      <c r="QC516" s="2"/>
    </row>
    <row r="517" spans="3:445" s="125" customFormat="1">
      <c r="C517" s="126"/>
      <c r="G517" s="127"/>
      <c r="AU517" s="2"/>
      <c r="GW517" s="2"/>
      <c r="IK517" s="2"/>
      <c r="JY517" s="2"/>
      <c r="LM517" s="2"/>
      <c r="NA517" s="2"/>
      <c r="OO517" s="2"/>
      <c r="QC517" s="2"/>
    </row>
    <row r="518" spans="3:445" s="125" customFormat="1">
      <c r="C518" s="126"/>
      <c r="G518" s="127"/>
      <c r="AU518" s="2"/>
      <c r="GW518" s="2"/>
      <c r="IK518" s="2"/>
      <c r="JY518" s="2"/>
      <c r="LM518" s="2"/>
      <c r="NA518" s="2"/>
      <c r="OO518" s="2"/>
      <c r="QC518" s="2"/>
    </row>
    <row r="519" spans="3:445" s="125" customFormat="1">
      <c r="C519" s="126"/>
      <c r="G519" s="127"/>
      <c r="AU519" s="2"/>
      <c r="GW519" s="2"/>
      <c r="IK519" s="2"/>
      <c r="JY519" s="2"/>
      <c r="LM519" s="2"/>
      <c r="NA519" s="2"/>
      <c r="OO519" s="2"/>
      <c r="QC519" s="2"/>
    </row>
    <row r="520" spans="3:445" s="125" customFormat="1">
      <c r="C520" s="126"/>
      <c r="G520" s="127"/>
      <c r="AU520" s="2"/>
      <c r="GW520" s="2"/>
      <c r="IK520" s="2"/>
      <c r="JY520" s="2"/>
      <c r="LM520" s="2"/>
      <c r="NA520" s="2"/>
      <c r="OO520" s="2"/>
      <c r="QC520" s="2"/>
    </row>
    <row r="521" spans="3:445" s="125" customFormat="1">
      <c r="C521" s="126"/>
      <c r="G521" s="127"/>
      <c r="AU521" s="2"/>
      <c r="GW521" s="2"/>
      <c r="IK521" s="2"/>
      <c r="JY521" s="2"/>
      <c r="LM521" s="2"/>
      <c r="NA521" s="2"/>
      <c r="OO521" s="2"/>
      <c r="QC521" s="2"/>
    </row>
    <row r="522" spans="3:445" s="125" customFormat="1">
      <c r="C522" s="126"/>
      <c r="G522" s="127"/>
      <c r="AU522" s="2"/>
      <c r="GW522" s="2"/>
      <c r="IK522" s="2"/>
      <c r="JY522" s="2"/>
      <c r="LM522" s="2"/>
      <c r="NA522" s="2"/>
      <c r="OO522" s="2"/>
      <c r="QC522" s="2"/>
    </row>
    <row r="523" spans="3:445" s="125" customFormat="1">
      <c r="C523" s="126"/>
      <c r="G523" s="127"/>
      <c r="AU523" s="2"/>
      <c r="GW523" s="2"/>
      <c r="IK523" s="2"/>
      <c r="JY523" s="2"/>
      <c r="LM523" s="2"/>
      <c r="NA523" s="2"/>
      <c r="OO523" s="2"/>
      <c r="QC523" s="2"/>
    </row>
    <row r="524" spans="3:445" s="125" customFormat="1">
      <c r="C524" s="126"/>
      <c r="G524" s="127"/>
      <c r="AU524" s="2"/>
      <c r="GW524" s="2"/>
      <c r="IK524" s="2"/>
      <c r="JY524" s="2"/>
      <c r="LM524" s="2"/>
      <c r="NA524" s="2"/>
      <c r="OO524" s="2"/>
      <c r="QC524" s="2"/>
    </row>
    <row r="525" spans="3:445" s="125" customFormat="1">
      <c r="C525" s="126"/>
      <c r="G525" s="127"/>
      <c r="AU525" s="2"/>
      <c r="GW525" s="2"/>
      <c r="IK525" s="2"/>
      <c r="JY525" s="2"/>
      <c r="LM525" s="2"/>
      <c r="NA525" s="2"/>
      <c r="OO525" s="2"/>
      <c r="QC525" s="2"/>
    </row>
    <row r="526" spans="3:445" s="125" customFormat="1">
      <c r="C526" s="126"/>
      <c r="G526" s="127"/>
      <c r="AU526" s="2"/>
      <c r="GW526" s="2"/>
      <c r="IK526" s="2"/>
      <c r="JY526" s="2"/>
      <c r="LM526" s="2"/>
      <c r="NA526" s="2"/>
      <c r="OO526" s="2"/>
      <c r="QC526" s="2"/>
    </row>
    <row r="527" spans="3:445" s="125" customFormat="1">
      <c r="C527" s="126"/>
      <c r="G527" s="127"/>
      <c r="AU527" s="2"/>
      <c r="GW527" s="2"/>
      <c r="IK527" s="2"/>
      <c r="JY527" s="2"/>
      <c r="LM527" s="2"/>
      <c r="NA527" s="2"/>
      <c r="OO527" s="2"/>
      <c r="QC527" s="2"/>
    </row>
    <row r="528" spans="3:445" s="125" customFormat="1">
      <c r="C528" s="126"/>
      <c r="G528" s="127"/>
      <c r="AU528" s="2"/>
      <c r="GW528" s="2"/>
      <c r="IK528" s="2"/>
      <c r="JY528" s="2"/>
      <c r="LM528" s="2"/>
      <c r="NA528" s="2"/>
      <c r="OO528" s="2"/>
      <c r="QC528" s="2"/>
    </row>
    <row r="529" spans="3:445" s="125" customFormat="1">
      <c r="C529" s="126"/>
      <c r="G529" s="127"/>
      <c r="AU529" s="2"/>
      <c r="GW529" s="2"/>
      <c r="IK529" s="2"/>
      <c r="JY529" s="2"/>
      <c r="LM529" s="2"/>
      <c r="NA529" s="2"/>
      <c r="OO529" s="2"/>
      <c r="QC529" s="2"/>
    </row>
    <row r="530" spans="3:445" s="125" customFormat="1">
      <c r="C530" s="126"/>
      <c r="G530" s="127"/>
      <c r="AU530" s="2"/>
      <c r="GW530" s="2"/>
      <c r="IK530" s="2"/>
      <c r="JY530" s="2"/>
      <c r="LM530" s="2"/>
      <c r="NA530" s="2"/>
      <c r="OO530" s="2"/>
      <c r="QC530" s="2"/>
    </row>
    <row r="531" spans="3:445" s="125" customFormat="1">
      <c r="C531" s="126"/>
      <c r="G531" s="127"/>
      <c r="AU531" s="2"/>
      <c r="GW531" s="2"/>
      <c r="IK531" s="2"/>
      <c r="JY531" s="2"/>
      <c r="LM531" s="2"/>
      <c r="NA531" s="2"/>
      <c r="OO531" s="2"/>
      <c r="QC531" s="2"/>
    </row>
    <row r="532" spans="3:445" s="125" customFormat="1">
      <c r="C532" s="126"/>
      <c r="G532" s="127"/>
      <c r="AU532" s="2"/>
      <c r="GW532" s="2"/>
      <c r="IK532" s="2"/>
      <c r="JY532" s="2"/>
      <c r="LM532" s="2"/>
      <c r="NA532" s="2"/>
      <c r="OO532" s="2"/>
      <c r="QC532" s="2"/>
    </row>
    <row r="533" spans="3:445" s="125" customFormat="1">
      <c r="C533" s="126"/>
      <c r="G533" s="127"/>
      <c r="AU533" s="2"/>
      <c r="GW533" s="2"/>
      <c r="IK533" s="2"/>
      <c r="JY533" s="2"/>
      <c r="LM533" s="2"/>
      <c r="NA533" s="2"/>
      <c r="OO533" s="2"/>
      <c r="QC533" s="2"/>
    </row>
    <row r="534" spans="3:445" s="125" customFormat="1">
      <c r="C534" s="126"/>
      <c r="G534" s="127"/>
      <c r="AU534" s="2"/>
      <c r="GW534" s="2"/>
      <c r="IK534" s="2"/>
      <c r="JY534" s="2"/>
      <c r="LM534" s="2"/>
      <c r="NA534" s="2"/>
      <c r="OO534" s="2"/>
      <c r="QC534" s="2"/>
    </row>
    <row r="535" spans="3:445" s="125" customFormat="1">
      <c r="C535" s="126"/>
      <c r="G535" s="127"/>
      <c r="AU535" s="2"/>
      <c r="GW535" s="2"/>
      <c r="IK535" s="2"/>
      <c r="JY535" s="2"/>
      <c r="LM535" s="2"/>
      <c r="NA535" s="2"/>
      <c r="OO535" s="2"/>
      <c r="QC535" s="2"/>
    </row>
    <row r="536" spans="3:445" s="125" customFormat="1">
      <c r="C536" s="126"/>
      <c r="G536" s="127"/>
      <c r="AU536" s="2"/>
      <c r="GW536" s="2"/>
      <c r="IK536" s="2"/>
      <c r="JY536" s="2"/>
      <c r="LM536" s="2"/>
      <c r="NA536" s="2"/>
      <c r="OO536" s="2"/>
      <c r="QC536" s="2"/>
    </row>
    <row r="537" spans="3:445" s="125" customFormat="1">
      <c r="C537" s="126"/>
      <c r="G537" s="127"/>
      <c r="AU537" s="2"/>
      <c r="GW537" s="2"/>
      <c r="IK537" s="2"/>
      <c r="JY537" s="2"/>
      <c r="LM537" s="2"/>
      <c r="NA537" s="2"/>
      <c r="OO537" s="2"/>
      <c r="QC537" s="2"/>
    </row>
    <row r="538" spans="3:445" s="125" customFormat="1">
      <c r="C538" s="126"/>
      <c r="G538" s="127"/>
      <c r="AU538" s="2"/>
      <c r="GW538" s="2"/>
      <c r="IK538" s="2"/>
      <c r="JY538" s="2"/>
      <c r="LM538" s="2"/>
      <c r="NA538" s="2"/>
      <c r="OO538" s="2"/>
      <c r="QC538" s="2"/>
    </row>
    <row r="539" spans="3:445" s="125" customFormat="1">
      <c r="C539" s="126"/>
      <c r="G539" s="127"/>
      <c r="AU539" s="2"/>
      <c r="GW539" s="2"/>
      <c r="IK539" s="2"/>
      <c r="JY539" s="2"/>
      <c r="LM539" s="2"/>
      <c r="NA539" s="2"/>
      <c r="OO539" s="2"/>
      <c r="QC539" s="2"/>
    </row>
    <row r="540" spans="3:445" s="125" customFormat="1">
      <c r="C540" s="126"/>
      <c r="G540" s="127"/>
      <c r="AU540" s="2"/>
      <c r="GW540" s="2"/>
      <c r="IK540" s="2"/>
      <c r="JY540" s="2"/>
      <c r="LM540" s="2"/>
      <c r="NA540" s="2"/>
      <c r="OO540" s="2"/>
      <c r="QC540" s="2"/>
    </row>
    <row r="541" spans="3:445" s="125" customFormat="1">
      <c r="C541" s="126"/>
      <c r="G541" s="127"/>
      <c r="AU541" s="2"/>
      <c r="GW541" s="2"/>
      <c r="IK541" s="2"/>
      <c r="JY541" s="2"/>
      <c r="LM541" s="2"/>
      <c r="NA541" s="2"/>
      <c r="OO541" s="2"/>
      <c r="QC541" s="2"/>
    </row>
    <row r="542" spans="3:445" s="125" customFormat="1">
      <c r="C542" s="126"/>
      <c r="G542" s="127"/>
      <c r="AU542" s="2"/>
      <c r="GW542" s="2"/>
      <c r="IK542" s="2"/>
      <c r="JY542" s="2"/>
      <c r="LM542" s="2"/>
      <c r="NA542" s="2"/>
      <c r="OO542" s="2"/>
      <c r="QC542" s="2"/>
    </row>
    <row r="543" spans="3:445" s="125" customFormat="1">
      <c r="C543" s="126"/>
      <c r="G543" s="127"/>
      <c r="AU543" s="2"/>
      <c r="GW543" s="2"/>
      <c r="IK543" s="2"/>
      <c r="JY543" s="2"/>
      <c r="LM543" s="2"/>
      <c r="NA543" s="2"/>
      <c r="OO543" s="2"/>
      <c r="QC543" s="2"/>
    </row>
    <row r="544" spans="3:445" s="125" customFormat="1">
      <c r="C544" s="126"/>
      <c r="G544" s="127"/>
      <c r="AU544" s="2"/>
      <c r="GW544" s="2"/>
      <c r="IK544" s="2"/>
      <c r="JY544" s="2"/>
      <c r="LM544" s="2"/>
      <c r="NA544" s="2"/>
      <c r="OO544" s="2"/>
      <c r="QC544" s="2"/>
    </row>
    <row r="545" spans="3:445" s="125" customFormat="1">
      <c r="C545" s="126"/>
      <c r="G545" s="127"/>
      <c r="AU545" s="2"/>
      <c r="GW545" s="2"/>
      <c r="IK545" s="2"/>
      <c r="JY545" s="2"/>
      <c r="LM545" s="2"/>
      <c r="NA545" s="2"/>
      <c r="OO545" s="2"/>
      <c r="QC545" s="2"/>
    </row>
    <row r="546" spans="3:445" s="125" customFormat="1">
      <c r="C546" s="126"/>
      <c r="G546" s="127"/>
      <c r="AU546" s="2"/>
      <c r="GW546" s="2"/>
      <c r="IK546" s="2"/>
      <c r="JY546" s="2"/>
      <c r="LM546" s="2"/>
      <c r="NA546" s="2"/>
      <c r="OO546" s="2"/>
      <c r="QC546" s="2"/>
    </row>
    <row r="547" spans="3:445" s="125" customFormat="1">
      <c r="C547" s="126"/>
      <c r="G547" s="127"/>
      <c r="AU547" s="2"/>
      <c r="GW547" s="2"/>
      <c r="IK547" s="2"/>
      <c r="JY547" s="2"/>
      <c r="LM547" s="2"/>
      <c r="NA547" s="2"/>
      <c r="OO547" s="2"/>
      <c r="QC547" s="2"/>
    </row>
    <row r="548" spans="3:445" s="125" customFormat="1">
      <c r="C548" s="126"/>
      <c r="G548" s="127"/>
      <c r="AU548" s="2"/>
      <c r="GW548" s="2"/>
      <c r="IK548" s="2"/>
      <c r="JY548" s="2"/>
      <c r="LM548" s="2"/>
      <c r="NA548" s="2"/>
      <c r="OO548" s="2"/>
      <c r="QC548" s="2"/>
    </row>
    <row r="549" spans="3:445" s="125" customFormat="1">
      <c r="C549" s="126"/>
      <c r="G549" s="127"/>
      <c r="AU549" s="2"/>
      <c r="GW549" s="2"/>
      <c r="IK549" s="2"/>
      <c r="JY549" s="2"/>
      <c r="LM549" s="2"/>
      <c r="NA549" s="2"/>
      <c r="OO549" s="2"/>
      <c r="QC549" s="2"/>
    </row>
    <row r="550" spans="3:445" s="125" customFormat="1">
      <c r="C550" s="126"/>
      <c r="G550" s="127"/>
      <c r="AU550" s="2"/>
      <c r="GW550" s="2"/>
      <c r="IK550" s="2"/>
      <c r="JY550" s="2"/>
      <c r="LM550" s="2"/>
      <c r="NA550" s="2"/>
      <c r="OO550" s="2"/>
      <c r="QC550" s="2"/>
    </row>
    <row r="551" spans="3:445" s="125" customFormat="1">
      <c r="C551" s="126"/>
      <c r="G551" s="127"/>
      <c r="AU551" s="2"/>
      <c r="GW551" s="2"/>
      <c r="IK551" s="2"/>
      <c r="JY551" s="2"/>
      <c r="LM551" s="2"/>
      <c r="NA551" s="2"/>
      <c r="OO551" s="2"/>
      <c r="QC551" s="2"/>
    </row>
    <row r="552" spans="3:445" s="125" customFormat="1">
      <c r="C552" s="126"/>
      <c r="G552" s="127"/>
      <c r="AU552" s="2"/>
      <c r="GW552" s="2"/>
      <c r="IK552" s="2"/>
      <c r="JY552" s="2"/>
      <c r="LM552" s="2"/>
      <c r="NA552" s="2"/>
      <c r="OO552" s="2"/>
      <c r="QC552" s="2"/>
    </row>
    <row r="553" spans="3:445" s="125" customFormat="1">
      <c r="C553" s="126"/>
      <c r="G553" s="127"/>
      <c r="AU553" s="2"/>
      <c r="GW553" s="2"/>
      <c r="IK553" s="2"/>
      <c r="JY553" s="2"/>
      <c r="LM553" s="2"/>
      <c r="NA553" s="2"/>
      <c r="OO553" s="2"/>
      <c r="QC553" s="2"/>
    </row>
    <row r="554" spans="3:445" s="125" customFormat="1">
      <c r="C554" s="126"/>
      <c r="G554" s="127"/>
      <c r="AU554" s="2"/>
      <c r="GW554" s="2"/>
      <c r="IK554" s="2"/>
      <c r="JY554" s="2"/>
      <c r="LM554" s="2"/>
      <c r="NA554" s="2"/>
      <c r="OO554" s="2"/>
      <c r="QC554" s="2"/>
    </row>
    <row r="555" spans="3:445" s="125" customFormat="1">
      <c r="C555" s="126"/>
      <c r="G555" s="127"/>
      <c r="AU555" s="2"/>
      <c r="GW555" s="2"/>
      <c r="IK555" s="2"/>
      <c r="JY555" s="2"/>
      <c r="LM555" s="2"/>
      <c r="NA555" s="2"/>
      <c r="OO555" s="2"/>
      <c r="QC555" s="2"/>
    </row>
    <row r="556" spans="3:445" s="125" customFormat="1">
      <c r="C556" s="126"/>
      <c r="G556" s="127"/>
      <c r="AU556" s="2"/>
      <c r="GW556" s="2"/>
      <c r="IK556" s="2"/>
      <c r="JY556" s="2"/>
      <c r="LM556" s="2"/>
      <c r="NA556" s="2"/>
      <c r="OO556" s="2"/>
      <c r="QC556" s="2"/>
    </row>
    <row r="557" spans="3:445" s="125" customFormat="1">
      <c r="C557" s="126"/>
      <c r="G557" s="127"/>
      <c r="AU557" s="2"/>
      <c r="GW557" s="2"/>
      <c r="IK557" s="2"/>
      <c r="JY557" s="2"/>
      <c r="LM557" s="2"/>
      <c r="NA557" s="2"/>
      <c r="OO557" s="2"/>
      <c r="QC557" s="2"/>
    </row>
    <row r="558" spans="3:445" s="125" customFormat="1">
      <c r="C558" s="126"/>
      <c r="G558" s="127"/>
      <c r="AU558" s="2"/>
      <c r="GW558" s="2"/>
      <c r="IK558" s="2"/>
      <c r="JY558" s="2"/>
      <c r="LM558" s="2"/>
      <c r="NA558" s="2"/>
      <c r="OO558" s="2"/>
      <c r="QC558" s="2"/>
    </row>
    <row r="559" spans="3:445" s="125" customFormat="1">
      <c r="C559" s="126"/>
      <c r="G559" s="127"/>
      <c r="AU559" s="2"/>
      <c r="GW559" s="2"/>
      <c r="IK559" s="2"/>
      <c r="JY559" s="2"/>
      <c r="LM559" s="2"/>
      <c r="NA559" s="2"/>
      <c r="OO559" s="2"/>
      <c r="QC559" s="2"/>
    </row>
    <row r="560" spans="3:445" s="125" customFormat="1">
      <c r="C560" s="126"/>
      <c r="G560" s="127"/>
      <c r="AU560" s="2"/>
      <c r="GW560" s="2"/>
      <c r="IK560" s="2"/>
      <c r="JY560" s="2"/>
      <c r="LM560" s="2"/>
      <c r="NA560" s="2"/>
      <c r="OO560" s="2"/>
      <c r="QC560" s="2"/>
    </row>
    <row r="561" spans="3:445" s="125" customFormat="1">
      <c r="C561" s="126"/>
      <c r="G561" s="127"/>
      <c r="AU561" s="2"/>
      <c r="GW561" s="2"/>
      <c r="IK561" s="2"/>
      <c r="JY561" s="2"/>
      <c r="LM561" s="2"/>
      <c r="NA561" s="2"/>
      <c r="OO561" s="2"/>
      <c r="QC561" s="2"/>
    </row>
    <row r="562" spans="3:445" s="125" customFormat="1">
      <c r="C562" s="126"/>
      <c r="G562" s="127"/>
      <c r="AU562" s="2"/>
      <c r="GW562" s="2"/>
      <c r="IK562" s="2"/>
      <c r="JY562" s="2"/>
      <c r="LM562" s="2"/>
      <c r="NA562" s="2"/>
      <c r="OO562" s="2"/>
      <c r="QC562" s="2"/>
    </row>
    <row r="563" spans="3:445" s="125" customFormat="1">
      <c r="C563" s="126"/>
      <c r="G563" s="127"/>
      <c r="AU563" s="2"/>
      <c r="GW563" s="2"/>
      <c r="IK563" s="2"/>
      <c r="JY563" s="2"/>
      <c r="LM563" s="2"/>
      <c r="NA563" s="2"/>
      <c r="OO563" s="2"/>
      <c r="QC563" s="2"/>
    </row>
    <row r="564" spans="3:445" s="125" customFormat="1">
      <c r="C564" s="126"/>
      <c r="G564" s="127"/>
      <c r="AU564" s="2"/>
      <c r="GW564" s="2"/>
      <c r="IK564" s="2"/>
      <c r="JY564" s="2"/>
      <c r="LM564" s="2"/>
      <c r="NA564" s="2"/>
      <c r="OO564" s="2"/>
      <c r="QC564" s="2"/>
    </row>
    <row r="565" spans="3:445" s="125" customFormat="1">
      <c r="C565" s="126"/>
      <c r="G565" s="127"/>
      <c r="AU565" s="2"/>
      <c r="GW565" s="2"/>
      <c r="IK565" s="2"/>
      <c r="JY565" s="2"/>
      <c r="LM565" s="2"/>
      <c r="NA565" s="2"/>
      <c r="OO565" s="2"/>
      <c r="QC565" s="2"/>
    </row>
    <row r="566" spans="3:445" s="125" customFormat="1">
      <c r="C566" s="126"/>
      <c r="G566" s="127"/>
      <c r="AU566" s="2"/>
      <c r="GW566" s="2"/>
      <c r="IK566" s="2"/>
      <c r="JY566" s="2"/>
      <c r="LM566" s="2"/>
      <c r="NA566" s="2"/>
      <c r="OO566" s="2"/>
      <c r="QC566" s="2"/>
    </row>
    <row r="567" spans="3:445" s="125" customFormat="1">
      <c r="C567" s="126"/>
      <c r="G567" s="127"/>
      <c r="AU567" s="2"/>
      <c r="GW567" s="2"/>
      <c r="IK567" s="2"/>
      <c r="JY567" s="2"/>
      <c r="LM567" s="2"/>
      <c r="NA567" s="2"/>
      <c r="OO567" s="2"/>
      <c r="QC567" s="2"/>
    </row>
    <row r="568" spans="3:445" s="125" customFormat="1">
      <c r="C568" s="126"/>
      <c r="G568" s="127"/>
      <c r="AU568" s="2"/>
      <c r="GW568" s="2"/>
      <c r="IK568" s="2"/>
      <c r="JY568" s="2"/>
      <c r="LM568" s="2"/>
      <c r="NA568" s="2"/>
      <c r="OO568" s="2"/>
      <c r="QC568" s="2"/>
    </row>
    <row r="569" spans="3:445" s="125" customFormat="1">
      <c r="C569" s="126"/>
      <c r="G569" s="127"/>
      <c r="AU569" s="2"/>
      <c r="GW569" s="2"/>
      <c r="IK569" s="2"/>
      <c r="JY569" s="2"/>
      <c r="LM569" s="2"/>
      <c r="NA569" s="2"/>
      <c r="OO569" s="2"/>
      <c r="QC569" s="2"/>
    </row>
    <row r="570" spans="3:445" s="125" customFormat="1">
      <c r="C570" s="126"/>
      <c r="G570" s="127"/>
      <c r="AU570" s="2"/>
      <c r="GW570" s="2"/>
      <c r="IK570" s="2"/>
      <c r="JY570" s="2"/>
      <c r="LM570" s="2"/>
      <c r="NA570" s="2"/>
      <c r="OO570" s="2"/>
      <c r="QC570" s="2"/>
    </row>
    <row r="571" spans="3:445" s="125" customFormat="1">
      <c r="C571" s="126"/>
      <c r="G571" s="127"/>
      <c r="AU571" s="2"/>
      <c r="GW571" s="2"/>
      <c r="IK571" s="2"/>
      <c r="JY571" s="2"/>
      <c r="LM571" s="2"/>
      <c r="NA571" s="2"/>
      <c r="OO571" s="2"/>
      <c r="QC571" s="2"/>
    </row>
    <row r="572" spans="3:445" s="125" customFormat="1">
      <c r="C572" s="126"/>
      <c r="G572" s="127"/>
      <c r="AU572" s="2"/>
      <c r="GW572" s="2"/>
      <c r="IK572" s="2"/>
      <c r="JY572" s="2"/>
      <c r="LM572" s="2"/>
      <c r="NA572" s="2"/>
      <c r="OO572" s="2"/>
      <c r="QC572" s="2"/>
    </row>
    <row r="573" spans="3:445" s="125" customFormat="1">
      <c r="C573" s="126"/>
      <c r="G573" s="127"/>
      <c r="AU573" s="2"/>
      <c r="GW573" s="2"/>
      <c r="IK573" s="2"/>
      <c r="JY573" s="2"/>
      <c r="LM573" s="2"/>
      <c r="NA573" s="2"/>
      <c r="OO573" s="2"/>
      <c r="QC573" s="2"/>
    </row>
    <row r="574" spans="3:445" s="125" customFormat="1">
      <c r="C574" s="126"/>
      <c r="G574" s="127"/>
      <c r="AU574" s="2"/>
      <c r="GW574" s="2"/>
      <c r="IK574" s="2"/>
      <c r="JY574" s="2"/>
      <c r="LM574" s="2"/>
      <c r="NA574" s="2"/>
      <c r="OO574" s="2"/>
      <c r="QC574" s="2"/>
    </row>
    <row r="575" spans="3:445" s="125" customFormat="1">
      <c r="C575" s="126"/>
      <c r="G575" s="127"/>
      <c r="AU575" s="2"/>
      <c r="GW575" s="2"/>
      <c r="IK575" s="2"/>
      <c r="JY575" s="2"/>
      <c r="LM575" s="2"/>
      <c r="NA575" s="2"/>
      <c r="OO575" s="2"/>
      <c r="QC575" s="2"/>
    </row>
    <row r="576" spans="3:445" s="125" customFormat="1">
      <c r="C576" s="126"/>
      <c r="G576" s="127"/>
      <c r="AU576" s="2"/>
      <c r="GW576" s="2"/>
      <c r="IK576" s="2"/>
      <c r="JY576" s="2"/>
      <c r="LM576" s="2"/>
      <c r="NA576" s="2"/>
      <c r="OO576" s="2"/>
      <c r="QC576" s="2"/>
    </row>
    <row r="577" spans="3:445" s="125" customFormat="1">
      <c r="C577" s="126"/>
      <c r="G577" s="127"/>
      <c r="AU577" s="2"/>
      <c r="GW577" s="2"/>
      <c r="IK577" s="2"/>
      <c r="JY577" s="2"/>
      <c r="LM577" s="2"/>
      <c r="NA577" s="2"/>
      <c r="OO577" s="2"/>
      <c r="QC577" s="2"/>
    </row>
    <row r="578" spans="3:445" s="125" customFormat="1">
      <c r="C578" s="126"/>
      <c r="G578" s="127"/>
      <c r="AU578" s="2"/>
      <c r="GW578" s="2"/>
      <c r="IK578" s="2"/>
      <c r="JY578" s="2"/>
      <c r="LM578" s="2"/>
      <c r="NA578" s="2"/>
      <c r="OO578" s="2"/>
      <c r="QC578" s="2"/>
    </row>
    <row r="579" spans="3:445" s="125" customFormat="1">
      <c r="C579" s="126"/>
      <c r="G579" s="127"/>
      <c r="AU579" s="2"/>
      <c r="GW579" s="2"/>
      <c r="IK579" s="2"/>
      <c r="JY579" s="2"/>
      <c r="LM579" s="2"/>
      <c r="NA579" s="2"/>
      <c r="OO579" s="2"/>
      <c r="QC579" s="2"/>
    </row>
    <row r="580" spans="3:445" s="125" customFormat="1">
      <c r="C580" s="126"/>
      <c r="G580" s="127"/>
      <c r="AU580" s="2"/>
      <c r="GW580" s="2"/>
      <c r="IK580" s="2"/>
      <c r="JY580" s="2"/>
      <c r="LM580" s="2"/>
      <c r="NA580" s="2"/>
      <c r="OO580" s="2"/>
      <c r="QC580" s="2"/>
    </row>
    <row r="581" spans="3:445" s="125" customFormat="1">
      <c r="C581" s="126"/>
      <c r="G581" s="127"/>
      <c r="AU581" s="2"/>
      <c r="GW581" s="2"/>
      <c r="IK581" s="2"/>
      <c r="JY581" s="2"/>
      <c r="LM581" s="2"/>
      <c r="NA581" s="2"/>
      <c r="OO581" s="2"/>
      <c r="QC581" s="2"/>
    </row>
    <row r="582" spans="3:445" s="125" customFormat="1">
      <c r="C582" s="126"/>
      <c r="G582" s="127"/>
      <c r="AU582" s="2"/>
      <c r="GW582" s="2"/>
      <c r="IK582" s="2"/>
      <c r="JY582" s="2"/>
      <c r="LM582" s="2"/>
      <c r="NA582" s="2"/>
      <c r="OO582" s="2"/>
      <c r="QC582" s="2"/>
    </row>
    <row r="583" spans="3:445" s="125" customFormat="1">
      <c r="C583" s="126"/>
      <c r="G583" s="127"/>
      <c r="AU583" s="2"/>
      <c r="GW583" s="2"/>
      <c r="IK583" s="2"/>
      <c r="JY583" s="2"/>
      <c r="LM583" s="2"/>
      <c r="NA583" s="2"/>
      <c r="OO583" s="2"/>
      <c r="QC583" s="2"/>
    </row>
    <row r="584" spans="3:445" s="125" customFormat="1">
      <c r="C584" s="126"/>
      <c r="G584" s="127"/>
      <c r="AU584" s="2"/>
      <c r="GW584" s="2"/>
      <c r="IK584" s="2"/>
      <c r="JY584" s="2"/>
      <c r="LM584" s="2"/>
      <c r="NA584" s="2"/>
      <c r="OO584" s="2"/>
      <c r="QC584" s="2"/>
    </row>
    <row r="585" spans="3:445" s="125" customFormat="1">
      <c r="C585" s="126"/>
      <c r="G585" s="127"/>
      <c r="AU585" s="2"/>
      <c r="GW585" s="2"/>
      <c r="IK585" s="2"/>
      <c r="JY585" s="2"/>
      <c r="LM585" s="2"/>
      <c r="NA585" s="2"/>
      <c r="OO585" s="2"/>
      <c r="QC585" s="2"/>
    </row>
    <row r="586" spans="3:445" s="125" customFormat="1">
      <c r="C586" s="126"/>
      <c r="G586" s="127"/>
      <c r="AU586" s="2"/>
      <c r="GW586" s="2"/>
      <c r="IK586" s="2"/>
      <c r="JY586" s="2"/>
      <c r="LM586" s="2"/>
      <c r="NA586" s="2"/>
      <c r="OO586" s="2"/>
      <c r="QC586" s="2"/>
    </row>
    <row r="587" spans="3:445" s="125" customFormat="1">
      <c r="C587" s="126"/>
      <c r="G587" s="127"/>
      <c r="AU587" s="2"/>
      <c r="GW587" s="2"/>
      <c r="IK587" s="2"/>
      <c r="JY587" s="2"/>
      <c r="LM587" s="2"/>
      <c r="NA587" s="2"/>
      <c r="OO587" s="2"/>
      <c r="QC587" s="2"/>
    </row>
    <row r="588" spans="3:445" s="125" customFormat="1">
      <c r="C588" s="126"/>
      <c r="G588" s="127"/>
      <c r="AU588" s="2"/>
      <c r="GW588" s="2"/>
      <c r="IK588" s="2"/>
      <c r="JY588" s="2"/>
      <c r="LM588" s="2"/>
      <c r="NA588" s="2"/>
      <c r="OO588" s="2"/>
      <c r="QC588" s="2"/>
    </row>
    <row r="589" spans="3:445" s="125" customFormat="1">
      <c r="C589" s="126"/>
      <c r="G589" s="127"/>
      <c r="AU589" s="2"/>
      <c r="GW589" s="2"/>
      <c r="IK589" s="2"/>
      <c r="JY589" s="2"/>
      <c r="LM589" s="2"/>
      <c r="NA589" s="2"/>
      <c r="OO589" s="2"/>
      <c r="QC589" s="2"/>
    </row>
    <row r="590" spans="3:445" s="125" customFormat="1">
      <c r="C590" s="126"/>
      <c r="G590" s="127"/>
      <c r="AU590" s="2"/>
      <c r="GW590" s="2"/>
      <c r="IK590" s="2"/>
      <c r="JY590" s="2"/>
      <c r="LM590" s="2"/>
      <c r="NA590" s="2"/>
      <c r="OO590" s="2"/>
      <c r="QC590" s="2"/>
    </row>
    <row r="591" spans="3:445" s="125" customFormat="1">
      <c r="C591" s="126"/>
      <c r="G591" s="127"/>
      <c r="AU591" s="2"/>
      <c r="GW591" s="2"/>
      <c r="IK591" s="2"/>
      <c r="JY591" s="2"/>
      <c r="LM591" s="2"/>
      <c r="NA591" s="2"/>
      <c r="OO591" s="2"/>
      <c r="QC591" s="2"/>
    </row>
    <row r="592" spans="3:445" s="125" customFormat="1">
      <c r="C592" s="126"/>
      <c r="G592" s="127"/>
      <c r="AU592" s="2"/>
      <c r="GW592" s="2"/>
      <c r="IK592" s="2"/>
      <c r="JY592" s="2"/>
      <c r="LM592" s="2"/>
      <c r="NA592" s="2"/>
      <c r="OO592" s="2"/>
      <c r="QC592" s="2"/>
    </row>
    <row r="593" spans="3:445" s="125" customFormat="1">
      <c r="C593" s="126"/>
      <c r="G593" s="127"/>
      <c r="AU593" s="2"/>
      <c r="GW593" s="2"/>
      <c r="IK593" s="2"/>
      <c r="JY593" s="2"/>
      <c r="LM593" s="2"/>
      <c r="NA593" s="2"/>
      <c r="OO593" s="2"/>
      <c r="QC593" s="2"/>
    </row>
    <row r="594" spans="3:445" s="125" customFormat="1">
      <c r="C594" s="126"/>
      <c r="G594" s="127"/>
      <c r="AU594" s="2"/>
      <c r="GW594" s="2"/>
      <c r="IK594" s="2"/>
      <c r="JY594" s="2"/>
      <c r="LM594" s="2"/>
      <c r="NA594" s="2"/>
      <c r="OO594" s="2"/>
      <c r="QC594" s="2"/>
    </row>
    <row r="595" spans="3:445" s="125" customFormat="1">
      <c r="C595" s="126"/>
      <c r="G595" s="127"/>
      <c r="AU595" s="2"/>
      <c r="GW595" s="2"/>
      <c r="IK595" s="2"/>
      <c r="JY595" s="2"/>
      <c r="LM595" s="2"/>
      <c r="NA595" s="2"/>
      <c r="OO595" s="2"/>
      <c r="QC595" s="2"/>
    </row>
    <row r="596" spans="3:445" s="125" customFormat="1">
      <c r="C596" s="126"/>
      <c r="G596" s="127"/>
      <c r="AU596" s="2"/>
      <c r="GW596" s="2"/>
      <c r="IK596" s="2"/>
      <c r="JY596" s="2"/>
      <c r="LM596" s="2"/>
      <c r="NA596" s="2"/>
      <c r="OO596" s="2"/>
      <c r="QC596" s="2"/>
    </row>
    <row r="597" spans="3:445" s="125" customFormat="1">
      <c r="C597" s="126"/>
      <c r="G597" s="127"/>
      <c r="AU597" s="2"/>
      <c r="GW597" s="2"/>
      <c r="IK597" s="2"/>
      <c r="JY597" s="2"/>
      <c r="LM597" s="2"/>
      <c r="NA597" s="2"/>
      <c r="OO597" s="2"/>
      <c r="QC597" s="2"/>
    </row>
    <row r="598" spans="3:445" s="125" customFormat="1">
      <c r="C598" s="126"/>
      <c r="G598" s="127"/>
      <c r="AU598" s="2"/>
      <c r="GW598" s="2"/>
      <c r="IK598" s="2"/>
      <c r="JY598" s="2"/>
      <c r="LM598" s="2"/>
      <c r="NA598" s="2"/>
      <c r="OO598" s="2"/>
      <c r="QC598" s="2"/>
    </row>
    <row r="599" spans="3:445" s="125" customFormat="1">
      <c r="C599" s="126"/>
      <c r="G599" s="127"/>
      <c r="AU599" s="2"/>
      <c r="GW599" s="2"/>
      <c r="IK599" s="2"/>
      <c r="JY599" s="2"/>
      <c r="LM599" s="2"/>
      <c r="NA599" s="2"/>
      <c r="OO599" s="2"/>
      <c r="QC599" s="2"/>
    </row>
    <row r="600" spans="3:445" s="125" customFormat="1">
      <c r="C600" s="126"/>
      <c r="G600" s="127"/>
      <c r="AU600" s="2"/>
      <c r="GW600" s="2"/>
      <c r="IK600" s="2"/>
      <c r="JY600" s="2"/>
      <c r="LM600" s="2"/>
      <c r="NA600" s="2"/>
      <c r="OO600" s="2"/>
      <c r="QC600" s="2"/>
    </row>
    <row r="601" spans="3:445" s="125" customFormat="1">
      <c r="C601" s="126"/>
      <c r="G601" s="127"/>
      <c r="AU601" s="2"/>
      <c r="GW601" s="2"/>
      <c r="IK601" s="2"/>
      <c r="JY601" s="2"/>
      <c r="LM601" s="2"/>
      <c r="NA601" s="2"/>
      <c r="OO601" s="2"/>
      <c r="QC601" s="2"/>
    </row>
    <row r="602" spans="3:445" s="125" customFormat="1">
      <c r="C602" s="126"/>
      <c r="G602" s="127"/>
      <c r="AU602" s="2"/>
      <c r="GW602" s="2"/>
      <c r="IK602" s="2"/>
      <c r="JY602" s="2"/>
      <c r="LM602" s="2"/>
      <c r="NA602" s="2"/>
      <c r="OO602" s="2"/>
      <c r="QC602" s="2"/>
    </row>
    <row r="603" spans="3:445" s="125" customFormat="1">
      <c r="C603" s="126"/>
      <c r="G603" s="127"/>
      <c r="AU603" s="2"/>
      <c r="GW603" s="2"/>
      <c r="IK603" s="2"/>
      <c r="JY603" s="2"/>
      <c r="LM603" s="2"/>
      <c r="NA603" s="2"/>
      <c r="OO603" s="2"/>
      <c r="QC603" s="2"/>
    </row>
    <row r="604" spans="3:445" s="125" customFormat="1">
      <c r="C604" s="126"/>
      <c r="G604" s="127"/>
      <c r="AU604" s="2"/>
      <c r="GW604" s="2"/>
      <c r="IK604" s="2"/>
      <c r="JY604" s="2"/>
      <c r="LM604" s="2"/>
      <c r="NA604" s="2"/>
      <c r="OO604" s="2"/>
      <c r="QC604" s="2"/>
    </row>
    <row r="605" spans="3:445" s="125" customFormat="1">
      <c r="C605" s="126"/>
      <c r="G605" s="127"/>
      <c r="AU605" s="2"/>
      <c r="GW605" s="2"/>
      <c r="IK605" s="2"/>
      <c r="JY605" s="2"/>
      <c r="LM605" s="2"/>
      <c r="NA605" s="2"/>
      <c r="OO605" s="2"/>
      <c r="QC605" s="2"/>
    </row>
    <row r="606" spans="3:445" s="125" customFormat="1">
      <c r="C606" s="126"/>
      <c r="G606" s="127"/>
      <c r="AU606" s="2"/>
      <c r="GW606" s="2"/>
      <c r="IK606" s="2"/>
      <c r="JY606" s="2"/>
      <c r="LM606" s="2"/>
      <c r="NA606" s="2"/>
      <c r="OO606" s="2"/>
      <c r="QC606" s="2"/>
    </row>
    <row r="607" spans="3:445" s="125" customFormat="1">
      <c r="C607" s="126"/>
      <c r="G607" s="127"/>
      <c r="AU607" s="2"/>
      <c r="GW607" s="2"/>
      <c r="IK607" s="2"/>
      <c r="JY607" s="2"/>
      <c r="LM607" s="2"/>
      <c r="NA607" s="2"/>
      <c r="OO607" s="2"/>
      <c r="QC607" s="2"/>
    </row>
    <row r="608" spans="3:445" s="125" customFormat="1">
      <c r="C608" s="126"/>
      <c r="G608" s="127"/>
      <c r="AU608" s="2"/>
      <c r="GW608" s="2"/>
      <c r="IK608" s="2"/>
      <c r="JY608" s="2"/>
      <c r="LM608" s="2"/>
      <c r="NA608" s="2"/>
      <c r="OO608" s="2"/>
      <c r="QC608" s="2"/>
    </row>
    <row r="609" spans="3:445" s="125" customFormat="1">
      <c r="C609" s="126"/>
      <c r="G609" s="127"/>
      <c r="AU609" s="2"/>
      <c r="GW609" s="2"/>
      <c r="IK609" s="2"/>
      <c r="JY609" s="2"/>
      <c r="LM609" s="2"/>
      <c r="NA609" s="2"/>
      <c r="OO609" s="2"/>
      <c r="QC609" s="2"/>
    </row>
    <row r="610" spans="3:445" s="125" customFormat="1">
      <c r="C610" s="126"/>
      <c r="G610" s="127"/>
      <c r="AU610" s="2"/>
      <c r="GW610" s="2"/>
      <c r="IK610" s="2"/>
      <c r="JY610" s="2"/>
      <c r="LM610" s="2"/>
      <c r="NA610" s="2"/>
      <c r="OO610" s="2"/>
      <c r="QC610" s="2"/>
    </row>
    <row r="611" spans="3:445" s="125" customFormat="1">
      <c r="C611" s="126"/>
      <c r="G611" s="127"/>
      <c r="AU611" s="2"/>
      <c r="GW611" s="2"/>
      <c r="IK611" s="2"/>
      <c r="JY611" s="2"/>
      <c r="LM611" s="2"/>
      <c r="NA611" s="2"/>
      <c r="OO611" s="2"/>
      <c r="QC611" s="2"/>
    </row>
    <row r="612" spans="3:445" s="125" customFormat="1">
      <c r="C612" s="126"/>
      <c r="G612" s="127"/>
      <c r="AU612" s="2"/>
      <c r="GW612" s="2"/>
      <c r="IK612" s="2"/>
      <c r="JY612" s="2"/>
      <c r="LM612" s="2"/>
      <c r="NA612" s="2"/>
      <c r="OO612" s="2"/>
      <c r="QC612" s="2"/>
    </row>
    <row r="613" spans="3:445" s="125" customFormat="1">
      <c r="C613" s="126"/>
      <c r="G613" s="127"/>
      <c r="AU613" s="2"/>
      <c r="GW613" s="2"/>
      <c r="IK613" s="2"/>
      <c r="JY613" s="2"/>
      <c r="LM613" s="2"/>
      <c r="NA613" s="2"/>
      <c r="OO613" s="2"/>
      <c r="QC613" s="2"/>
    </row>
    <row r="614" spans="3:445" s="125" customFormat="1">
      <c r="C614" s="126"/>
      <c r="G614" s="127"/>
      <c r="AU614" s="2"/>
      <c r="GW614" s="2"/>
      <c r="IK614" s="2"/>
      <c r="JY614" s="2"/>
      <c r="LM614" s="2"/>
      <c r="NA614" s="2"/>
      <c r="OO614" s="2"/>
      <c r="QC614" s="2"/>
    </row>
    <row r="615" spans="3:445" s="125" customFormat="1">
      <c r="C615" s="126"/>
      <c r="G615" s="127"/>
      <c r="AU615" s="2"/>
      <c r="GW615" s="2"/>
      <c r="IK615" s="2"/>
      <c r="JY615" s="2"/>
      <c r="LM615" s="2"/>
      <c r="NA615" s="2"/>
      <c r="OO615" s="2"/>
      <c r="QC615" s="2"/>
    </row>
    <row r="616" spans="3:445" s="125" customFormat="1">
      <c r="C616" s="126"/>
      <c r="G616" s="127"/>
      <c r="AU616" s="2"/>
      <c r="GW616" s="2"/>
      <c r="IK616" s="2"/>
      <c r="JY616" s="2"/>
      <c r="LM616" s="2"/>
      <c r="NA616" s="2"/>
      <c r="OO616" s="2"/>
      <c r="QC616" s="2"/>
    </row>
    <row r="617" spans="3:445" s="125" customFormat="1">
      <c r="C617" s="126"/>
      <c r="G617" s="127"/>
      <c r="AU617" s="2"/>
      <c r="GW617" s="2"/>
      <c r="IK617" s="2"/>
      <c r="JY617" s="2"/>
      <c r="LM617" s="2"/>
      <c r="NA617" s="2"/>
      <c r="OO617" s="2"/>
      <c r="QC617" s="2"/>
    </row>
    <row r="618" spans="3:445" s="125" customFormat="1">
      <c r="C618" s="126"/>
      <c r="G618" s="127"/>
      <c r="AU618" s="2"/>
      <c r="GW618" s="2"/>
      <c r="IK618" s="2"/>
      <c r="JY618" s="2"/>
      <c r="LM618" s="2"/>
      <c r="NA618" s="2"/>
      <c r="OO618" s="2"/>
      <c r="QC618" s="2"/>
    </row>
    <row r="619" spans="3:445" s="125" customFormat="1">
      <c r="C619" s="126"/>
      <c r="G619" s="127"/>
      <c r="AU619" s="2"/>
      <c r="GW619" s="2"/>
      <c r="IK619" s="2"/>
      <c r="JY619" s="2"/>
      <c r="LM619" s="2"/>
      <c r="NA619" s="2"/>
      <c r="OO619" s="2"/>
      <c r="QC619" s="2"/>
    </row>
    <row r="620" spans="3:445" s="125" customFormat="1">
      <c r="C620" s="126"/>
      <c r="G620" s="127"/>
      <c r="AU620" s="2"/>
      <c r="GW620" s="2"/>
      <c r="IK620" s="2"/>
      <c r="JY620" s="2"/>
      <c r="LM620" s="2"/>
      <c r="NA620" s="2"/>
      <c r="OO620" s="2"/>
      <c r="QC620" s="2"/>
    </row>
    <row r="621" spans="3:445" s="125" customFormat="1">
      <c r="C621" s="126"/>
      <c r="G621" s="127"/>
      <c r="AU621" s="2"/>
      <c r="GW621" s="2"/>
      <c r="IK621" s="2"/>
      <c r="JY621" s="2"/>
      <c r="LM621" s="2"/>
      <c r="NA621" s="2"/>
      <c r="OO621" s="2"/>
      <c r="QC621" s="2"/>
    </row>
    <row r="622" spans="3:445" s="125" customFormat="1">
      <c r="C622" s="126"/>
      <c r="G622" s="127"/>
      <c r="AU622" s="2"/>
      <c r="GW622" s="2"/>
      <c r="IK622" s="2"/>
      <c r="JY622" s="2"/>
      <c r="LM622" s="2"/>
      <c r="NA622" s="2"/>
      <c r="OO622" s="2"/>
      <c r="QC622" s="2"/>
    </row>
    <row r="623" spans="3:445" s="125" customFormat="1">
      <c r="C623" s="126"/>
      <c r="G623" s="127"/>
      <c r="AU623" s="2"/>
      <c r="GW623" s="2"/>
      <c r="IK623" s="2"/>
      <c r="JY623" s="2"/>
      <c r="LM623" s="2"/>
      <c r="NA623" s="2"/>
      <c r="OO623" s="2"/>
      <c r="QC623" s="2"/>
    </row>
    <row r="624" spans="3:445" s="125" customFormat="1">
      <c r="C624" s="126"/>
      <c r="G624" s="127"/>
      <c r="AU624" s="2"/>
      <c r="GW624" s="2"/>
      <c r="IK624" s="2"/>
      <c r="JY624" s="2"/>
      <c r="LM624" s="2"/>
      <c r="NA624" s="2"/>
      <c r="OO624" s="2"/>
      <c r="QC624" s="2"/>
    </row>
    <row r="625" spans="3:445" s="125" customFormat="1">
      <c r="C625" s="126"/>
      <c r="G625" s="127"/>
      <c r="AU625" s="2"/>
      <c r="GW625" s="2"/>
      <c r="IK625" s="2"/>
      <c r="JY625" s="2"/>
      <c r="LM625" s="2"/>
      <c r="NA625" s="2"/>
      <c r="OO625" s="2"/>
      <c r="QC625" s="2"/>
    </row>
    <row r="626" spans="3:445" s="125" customFormat="1">
      <c r="C626" s="126"/>
      <c r="G626" s="127"/>
      <c r="AU626" s="2"/>
      <c r="GW626" s="2"/>
      <c r="IK626" s="2"/>
      <c r="JY626" s="2"/>
      <c r="LM626" s="2"/>
      <c r="NA626" s="2"/>
      <c r="OO626" s="2"/>
      <c r="QC626" s="2"/>
    </row>
    <row r="627" spans="3:445" s="125" customFormat="1">
      <c r="C627" s="126"/>
      <c r="G627" s="127"/>
      <c r="AU627" s="2"/>
      <c r="GW627" s="2"/>
      <c r="IK627" s="2"/>
      <c r="JY627" s="2"/>
      <c r="LM627" s="2"/>
      <c r="NA627" s="2"/>
      <c r="OO627" s="2"/>
      <c r="QC627" s="2"/>
    </row>
    <row r="628" spans="3:445" s="125" customFormat="1">
      <c r="C628" s="126"/>
      <c r="G628" s="127"/>
      <c r="AU628" s="2"/>
      <c r="GW628" s="2"/>
      <c r="IK628" s="2"/>
      <c r="JY628" s="2"/>
      <c r="LM628" s="2"/>
      <c r="NA628" s="2"/>
      <c r="OO628" s="2"/>
      <c r="QC628" s="2"/>
    </row>
    <row r="629" spans="3:445" s="125" customFormat="1">
      <c r="C629" s="126"/>
      <c r="G629" s="127"/>
      <c r="AU629" s="2"/>
      <c r="GW629" s="2"/>
      <c r="IK629" s="2"/>
      <c r="JY629" s="2"/>
      <c r="LM629" s="2"/>
      <c r="NA629" s="2"/>
      <c r="OO629" s="2"/>
      <c r="QC629" s="2"/>
    </row>
    <row r="630" spans="3:445" s="125" customFormat="1">
      <c r="C630" s="126"/>
      <c r="G630" s="127"/>
      <c r="AU630" s="2"/>
      <c r="GW630" s="2"/>
      <c r="IK630" s="2"/>
      <c r="JY630" s="2"/>
      <c r="LM630" s="2"/>
      <c r="NA630" s="2"/>
      <c r="OO630" s="2"/>
      <c r="QC630" s="2"/>
    </row>
    <row r="631" spans="3:445" s="125" customFormat="1">
      <c r="C631" s="126"/>
      <c r="G631" s="127"/>
      <c r="AU631" s="2"/>
      <c r="GW631" s="2"/>
      <c r="IK631" s="2"/>
      <c r="JY631" s="2"/>
      <c r="LM631" s="2"/>
      <c r="NA631" s="2"/>
      <c r="OO631" s="2"/>
      <c r="QC631" s="2"/>
    </row>
    <row r="632" spans="3:445" s="125" customFormat="1">
      <c r="C632" s="126"/>
      <c r="G632" s="127"/>
      <c r="AU632" s="2"/>
      <c r="GW632" s="2"/>
      <c r="IK632" s="2"/>
      <c r="JY632" s="2"/>
      <c r="LM632" s="2"/>
      <c r="NA632" s="2"/>
      <c r="OO632" s="2"/>
      <c r="QC632" s="2"/>
    </row>
    <row r="633" spans="3:445" s="125" customFormat="1">
      <c r="C633" s="126"/>
      <c r="G633" s="127"/>
      <c r="AU633" s="2"/>
      <c r="GW633" s="2"/>
      <c r="IK633" s="2"/>
      <c r="JY633" s="2"/>
      <c r="LM633" s="2"/>
      <c r="NA633" s="2"/>
      <c r="OO633" s="2"/>
      <c r="QC633" s="2"/>
    </row>
    <row r="634" spans="3:445" s="125" customFormat="1">
      <c r="C634" s="126"/>
      <c r="G634" s="127"/>
      <c r="AU634" s="2"/>
      <c r="GW634" s="2"/>
      <c r="IK634" s="2"/>
      <c r="JY634" s="2"/>
      <c r="LM634" s="2"/>
      <c r="NA634" s="2"/>
      <c r="OO634" s="2"/>
      <c r="QC634" s="2"/>
    </row>
    <row r="635" spans="3:445" s="125" customFormat="1">
      <c r="C635" s="126"/>
      <c r="G635" s="127"/>
      <c r="AU635" s="2"/>
      <c r="GW635" s="2"/>
      <c r="IK635" s="2"/>
      <c r="JY635" s="2"/>
      <c r="LM635" s="2"/>
      <c r="NA635" s="2"/>
      <c r="OO635" s="2"/>
      <c r="QC635" s="2"/>
    </row>
    <row r="636" spans="3:445" s="125" customFormat="1">
      <c r="C636" s="126"/>
      <c r="G636" s="127"/>
      <c r="AU636" s="2"/>
      <c r="GW636" s="2"/>
      <c r="IK636" s="2"/>
      <c r="JY636" s="2"/>
      <c r="LM636" s="2"/>
      <c r="NA636" s="2"/>
      <c r="OO636" s="2"/>
      <c r="QC636" s="2"/>
    </row>
    <row r="637" spans="3:445" s="125" customFormat="1">
      <c r="C637" s="126"/>
      <c r="G637" s="127"/>
      <c r="AU637" s="2"/>
      <c r="GW637" s="2"/>
      <c r="IK637" s="2"/>
      <c r="JY637" s="2"/>
      <c r="LM637" s="2"/>
      <c r="NA637" s="2"/>
      <c r="OO637" s="2"/>
      <c r="QC637" s="2"/>
    </row>
    <row r="638" spans="3:445" s="125" customFormat="1">
      <c r="C638" s="126"/>
      <c r="G638" s="127"/>
      <c r="AU638" s="2"/>
      <c r="GW638" s="2"/>
      <c r="IK638" s="2"/>
      <c r="JY638" s="2"/>
      <c r="LM638" s="2"/>
      <c r="NA638" s="2"/>
      <c r="OO638" s="2"/>
      <c r="QC638" s="2"/>
    </row>
    <row r="639" spans="3:445" s="125" customFormat="1">
      <c r="C639" s="126"/>
      <c r="G639" s="127"/>
      <c r="AU639" s="2"/>
      <c r="GW639" s="2"/>
      <c r="IK639" s="2"/>
      <c r="JY639" s="2"/>
      <c r="LM639" s="2"/>
      <c r="NA639" s="2"/>
      <c r="OO639" s="2"/>
      <c r="QC639" s="2"/>
    </row>
    <row r="640" spans="3:445" s="125" customFormat="1">
      <c r="C640" s="126"/>
      <c r="G640" s="127"/>
      <c r="AU640" s="2"/>
      <c r="GW640" s="2"/>
      <c r="IK640" s="2"/>
      <c r="JY640" s="2"/>
      <c r="LM640" s="2"/>
      <c r="NA640" s="2"/>
      <c r="OO640" s="2"/>
      <c r="QC640" s="2"/>
    </row>
    <row r="641" spans="3:445" s="125" customFormat="1">
      <c r="C641" s="126"/>
      <c r="G641" s="127"/>
      <c r="AU641" s="2"/>
      <c r="GW641" s="2"/>
      <c r="IK641" s="2"/>
      <c r="JY641" s="2"/>
      <c r="LM641" s="2"/>
      <c r="NA641" s="2"/>
      <c r="OO641" s="2"/>
      <c r="QC641" s="2"/>
    </row>
    <row r="642" spans="3:445" s="125" customFormat="1">
      <c r="C642" s="126"/>
      <c r="G642" s="127"/>
      <c r="AU642" s="2"/>
      <c r="GW642" s="2"/>
      <c r="IK642" s="2"/>
      <c r="JY642" s="2"/>
      <c r="LM642" s="2"/>
      <c r="NA642" s="2"/>
      <c r="OO642" s="2"/>
      <c r="QC642" s="2"/>
    </row>
    <row r="643" spans="3:445" s="125" customFormat="1">
      <c r="C643" s="126"/>
      <c r="G643" s="127"/>
      <c r="AU643" s="2"/>
      <c r="GW643" s="2"/>
      <c r="IK643" s="2"/>
      <c r="JY643" s="2"/>
      <c r="LM643" s="2"/>
      <c r="NA643" s="2"/>
      <c r="OO643" s="2"/>
      <c r="QC643" s="2"/>
    </row>
    <row r="644" spans="3:445" s="125" customFormat="1">
      <c r="C644" s="126"/>
      <c r="G644" s="127"/>
      <c r="AU644" s="2"/>
      <c r="GW644" s="2"/>
      <c r="IK644" s="2"/>
      <c r="JY644" s="2"/>
      <c r="LM644" s="2"/>
      <c r="NA644" s="2"/>
      <c r="OO644" s="2"/>
      <c r="QC644" s="2"/>
    </row>
    <row r="645" spans="3:445" s="125" customFormat="1">
      <c r="C645" s="126"/>
      <c r="G645" s="127"/>
      <c r="AU645" s="2"/>
      <c r="GW645" s="2"/>
      <c r="IK645" s="2"/>
      <c r="JY645" s="2"/>
      <c r="LM645" s="2"/>
      <c r="NA645" s="2"/>
      <c r="OO645" s="2"/>
      <c r="QC645" s="2"/>
    </row>
    <row r="646" spans="3:445" s="125" customFormat="1">
      <c r="C646" s="126"/>
      <c r="G646" s="127"/>
      <c r="AU646" s="2"/>
      <c r="GW646" s="2"/>
      <c r="IK646" s="2"/>
      <c r="JY646" s="2"/>
      <c r="LM646" s="2"/>
      <c r="NA646" s="2"/>
      <c r="OO646" s="2"/>
      <c r="QC646" s="2"/>
    </row>
    <row r="647" spans="3:445" s="125" customFormat="1">
      <c r="C647" s="126"/>
      <c r="G647" s="127"/>
      <c r="AU647" s="2"/>
      <c r="GW647" s="2"/>
      <c r="IK647" s="2"/>
      <c r="JY647" s="2"/>
      <c r="LM647" s="2"/>
      <c r="NA647" s="2"/>
      <c r="OO647" s="2"/>
      <c r="QC647" s="2"/>
    </row>
    <row r="648" spans="3:445" s="125" customFormat="1">
      <c r="C648" s="126"/>
      <c r="G648" s="127"/>
      <c r="AU648" s="2"/>
      <c r="GW648" s="2"/>
      <c r="IK648" s="2"/>
      <c r="JY648" s="2"/>
      <c r="LM648" s="2"/>
      <c r="NA648" s="2"/>
      <c r="OO648" s="2"/>
      <c r="QC648" s="2"/>
    </row>
    <row r="649" spans="3:445" s="125" customFormat="1">
      <c r="C649" s="126"/>
      <c r="G649" s="127"/>
      <c r="AU649" s="2"/>
      <c r="GW649" s="2"/>
      <c r="IK649" s="2"/>
      <c r="JY649" s="2"/>
      <c r="LM649" s="2"/>
      <c r="NA649" s="2"/>
      <c r="OO649" s="2"/>
      <c r="QC649" s="2"/>
    </row>
    <row r="650" spans="3:445" s="125" customFormat="1">
      <c r="C650" s="126"/>
      <c r="G650" s="127"/>
      <c r="AU650" s="2"/>
      <c r="GW650" s="2"/>
      <c r="IK650" s="2"/>
      <c r="JY650" s="2"/>
      <c r="LM650" s="2"/>
      <c r="NA650" s="2"/>
      <c r="OO650" s="2"/>
      <c r="QC650" s="2"/>
    </row>
    <row r="651" spans="3:445" s="125" customFormat="1">
      <c r="C651" s="126"/>
      <c r="G651" s="127"/>
      <c r="AU651" s="2"/>
      <c r="GW651" s="2"/>
      <c r="IK651" s="2"/>
      <c r="JY651" s="2"/>
      <c r="LM651" s="2"/>
      <c r="NA651" s="2"/>
      <c r="OO651" s="2"/>
      <c r="QC651" s="2"/>
    </row>
    <row r="652" spans="3:445" s="125" customFormat="1">
      <c r="C652" s="126"/>
      <c r="G652" s="127"/>
      <c r="AU652" s="2"/>
      <c r="GW652" s="2"/>
      <c r="IK652" s="2"/>
      <c r="JY652" s="2"/>
      <c r="LM652" s="2"/>
      <c r="NA652" s="2"/>
      <c r="OO652" s="2"/>
      <c r="QC652" s="2"/>
    </row>
    <row r="653" spans="3:445" s="125" customFormat="1">
      <c r="C653" s="126"/>
      <c r="G653" s="127"/>
      <c r="AU653" s="2"/>
      <c r="GW653" s="2"/>
      <c r="IK653" s="2"/>
      <c r="JY653" s="2"/>
      <c r="LM653" s="2"/>
      <c r="NA653" s="2"/>
      <c r="OO653" s="2"/>
      <c r="QC653" s="2"/>
    </row>
    <row r="654" spans="3:445" s="125" customFormat="1">
      <c r="C654" s="126"/>
      <c r="G654" s="127"/>
      <c r="AU654" s="2"/>
      <c r="GW654" s="2"/>
      <c r="IK654" s="2"/>
      <c r="JY654" s="2"/>
      <c r="LM654" s="2"/>
      <c r="NA654" s="2"/>
      <c r="OO654" s="2"/>
      <c r="QC654" s="2"/>
    </row>
    <row r="655" spans="3:445" s="125" customFormat="1">
      <c r="C655" s="126"/>
      <c r="G655" s="127"/>
      <c r="AU655" s="2"/>
      <c r="GW655" s="2"/>
      <c r="IK655" s="2"/>
      <c r="JY655" s="2"/>
      <c r="LM655" s="2"/>
      <c r="NA655" s="2"/>
      <c r="OO655" s="2"/>
      <c r="QC655" s="2"/>
    </row>
    <row r="656" spans="3:445" s="125" customFormat="1">
      <c r="C656" s="126"/>
      <c r="G656" s="127"/>
      <c r="AU656" s="2"/>
      <c r="GW656" s="2"/>
      <c r="IK656" s="2"/>
      <c r="JY656" s="2"/>
      <c r="LM656" s="2"/>
      <c r="NA656" s="2"/>
      <c r="OO656" s="2"/>
      <c r="QC656" s="2"/>
    </row>
    <row r="657" spans="3:445" s="125" customFormat="1">
      <c r="C657" s="126"/>
      <c r="G657" s="127"/>
      <c r="AU657" s="2"/>
      <c r="GW657" s="2"/>
      <c r="IK657" s="2"/>
      <c r="JY657" s="2"/>
      <c r="LM657" s="2"/>
      <c r="NA657" s="2"/>
      <c r="OO657" s="2"/>
      <c r="QC657" s="2"/>
    </row>
    <row r="658" spans="3:445" s="125" customFormat="1">
      <c r="C658" s="126"/>
      <c r="G658" s="127"/>
      <c r="AU658" s="2"/>
      <c r="GW658" s="2"/>
      <c r="IK658" s="2"/>
      <c r="JY658" s="2"/>
      <c r="LM658" s="2"/>
      <c r="NA658" s="2"/>
      <c r="OO658" s="2"/>
      <c r="QC658" s="2"/>
    </row>
    <row r="659" spans="3:445" s="125" customFormat="1">
      <c r="C659" s="126"/>
      <c r="G659" s="127"/>
      <c r="AU659" s="2"/>
      <c r="GW659" s="2"/>
      <c r="IK659" s="2"/>
      <c r="JY659" s="2"/>
      <c r="LM659" s="2"/>
      <c r="NA659" s="2"/>
      <c r="OO659" s="2"/>
      <c r="QC659" s="2"/>
    </row>
    <row r="660" spans="3:445" s="125" customFormat="1">
      <c r="C660" s="126"/>
      <c r="G660" s="127"/>
      <c r="AU660" s="2"/>
      <c r="GW660" s="2"/>
      <c r="IK660" s="2"/>
      <c r="JY660" s="2"/>
      <c r="LM660" s="2"/>
      <c r="NA660" s="2"/>
      <c r="OO660" s="2"/>
      <c r="QC660" s="2"/>
    </row>
    <row r="661" spans="3:445" s="125" customFormat="1">
      <c r="C661" s="126"/>
      <c r="G661" s="127"/>
      <c r="AU661" s="2"/>
      <c r="GW661" s="2"/>
      <c r="IK661" s="2"/>
      <c r="JY661" s="2"/>
      <c r="LM661" s="2"/>
      <c r="NA661" s="2"/>
      <c r="OO661" s="2"/>
      <c r="QC661" s="2"/>
    </row>
    <row r="662" spans="3:445" s="125" customFormat="1">
      <c r="C662" s="126"/>
      <c r="G662" s="127"/>
      <c r="AU662" s="2"/>
      <c r="GW662" s="2"/>
      <c r="IK662" s="2"/>
      <c r="JY662" s="2"/>
      <c r="LM662" s="2"/>
      <c r="NA662" s="2"/>
      <c r="OO662" s="2"/>
      <c r="QC662" s="2"/>
    </row>
    <row r="663" spans="3:445" s="125" customFormat="1">
      <c r="C663" s="126"/>
      <c r="G663" s="127"/>
      <c r="AU663" s="2"/>
      <c r="GW663" s="2"/>
      <c r="IK663" s="2"/>
      <c r="JY663" s="2"/>
      <c r="LM663" s="2"/>
      <c r="NA663" s="2"/>
      <c r="OO663" s="2"/>
      <c r="QC663" s="2"/>
    </row>
    <row r="664" spans="3:445" s="125" customFormat="1">
      <c r="C664" s="126"/>
      <c r="G664" s="127"/>
      <c r="AU664" s="2"/>
      <c r="GW664" s="2"/>
      <c r="IK664" s="2"/>
      <c r="JY664" s="2"/>
      <c r="LM664" s="2"/>
      <c r="NA664" s="2"/>
      <c r="OO664" s="2"/>
      <c r="QC664" s="2"/>
    </row>
    <row r="665" spans="3:445" s="125" customFormat="1">
      <c r="C665" s="126"/>
      <c r="G665" s="127"/>
      <c r="AU665" s="2"/>
      <c r="GW665" s="2"/>
      <c r="IK665" s="2"/>
      <c r="JY665" s="2"/>
      <c r="LM665" s="2"/>
      <c r="NA665" s="2"/>
      <c r="OO665" s="2"/>
      <c r="QC665" s="2"/>
    </row>
    <row r="666" spans="3:445" s="125" customFormat="1">
      <c r="C666" s="126"/>
      <c r="G666" s="127"/>
      <c r="AU666" s="2"/>
      <c r="GW666" s="2"/>
      <c r="IK666" s="2"/>
      <c r="JY666" s="2"/>
      <c r="LM666" s="2"/>
      <c r="NA666" s="2"/>
      <c r="OO666" s="2"/>
      <c r="QC666" s="2"/>
    </row>
    <row r="667" spans="3:445" s="125" customFormat="1">
      <c r="C667" s="126"/>
      <c r="G667" s="127"/>
      <c r="AU667" s="2"/>
      <c r="GW667" s="2"/>
      <c r="IK667" s="2"/>
      <c r="JY667" s="2"/>
      <c r="LM667" s="2"/>
      <c r="NA667" s="2"/>
      <c r="OO667" s="2"/>
      <c r="QC667" s="2"/>
    </row>
    <row r="668" spans="3:445" s="125" customFormat="1">
      <c r="C668" s="126"/>
      <c r="G668" s="127"/>
      <c r="AU668" s="2"/>
      <c r="GW668" s="2"/>
      <c r="IK668" s="2"/>
      <c r="JY668" s="2"/>
      <c r="LM668" s="2"/>
      <c r="NA668" s="2"/>
      <c r="OO668" s="2"/>
      <c r="QC668" s="2"/>
    </row>
    <row r="669" spans="3:445" s="125" customFormat="1">
      <c r="C669" s="126"/>
      <c r="G669" s="127"/>
      <c r="AU669" s="2"/>
      <c r="GW669" s="2"/>
      <c r="IK669" s="2"/>
      <c r="JY669" s="2"/>
      <c r="LM669" s="2"/>
      <c r="NA669" s="2"/>
      <c r="OO669" s="2"/>
      <c r="QC669" s="2"/>
    </row>
    <row r="670" spans="3:445" s="125" customFormat="1">
      <c r="C670" s="126"/>
      <c r="G670" s="127"/>
      <c r="AU670" s="2"/>
      <c r="GW670" s="2"/>
      <c r="IK670" s="2"/>
      <c r="JY670" s="2"/>
      <c r="LM670" s="2"/>
      <c r="NA670" s="2"/>
      <c r="OO670" s="2"/>
      <c r="QC670" s="2"/>
    </row>
    <row r="671" spans="3:445" s="125" customFormat="1">
      <c r="C671" s="126"/>
      <c r="G671" s="127"/>
      <c r="AU671" s="2"/>
      <c r="GW671" s="2"/>
      <c r="IK671" s="2"/>
      <c r="JY671" s="2"/>
      <c r="LM671" s="2"/>
      <c r="NA671" s="2"/>
      <c r="OO671" s="2"/>
      <c r="QC671" s="2"/>
    </row>
    <row r="672" spans="3:445" s="125" customFormat="1">
      <c r="C672" s="126"/>
      <c r="G672" s="127"/>
      <c r="AU672" s="2"/>
      <c r="GW672" s="2"/>
      <c r="IK672" s="2"/>
      <c r="JY672" s="2"/>
      <c r="LM672" s="2"/>
      <c r="NA672" s="2"/>
      <c r="OO672" s="2"/>
      <c r="QC672" s="2"/>
    </row>
    <row r="673" spans="3:445" s="125" customFormat="1">
      <c r="C673" s="126"/>
      <c r="G673" s="127"/>
      <c r="AU673" s="2"/>
      <c r="GW673" s="2"/>
      <c r="IK673" s="2"/>
      <c r="JY673" s="2"/>
      <c r="LM673" s="2"/>
      <c r="NA673" s="2"/>
      <c r="OO673" s="2"/>
      <c r="QC673" s="2"/>
    </row>
    <row r="674" spans="3:445" s="125" customFormat="1">
      <c r="C674" s="126"/>
      <c r="G674" s="127"/>
      <c r="AU674" s="2"/>
      <c r="GW674" s="2"/>
      <c r="IK674" s="2"/>
      <c r="JY674" s="2"/>
      <c r="LM674" s="2"/>
      <c r="NA674" s="2"/>
      <c r="OO674" s="2"/>
      <c r="QC674" s="2"/>
    </row>
    <row r="675" spans="3:445" s="125" customFormat="1">
      <c r="C675" s="126"/>
      <c r="G675" s="127"/>
      <c r="AU675" s="2"/>
      <c r="GW675" s="2"/>
      <c r="IK675" s="2"/>
      <c r="JY675" s="2"/>
      <c r="LM675" s="2"/>
      <c r="NA675" s="2"/>
      <c r="OO675" s="2"/>
      <c r="QC675" s="2"/>
    </row>
    <row r="676" spans="3:445" s="125" customFormat="1">
      <c r="C676" s="126"/>
      <c r="G676" s="127"/>
      <c r="AU676" s="2"/>
      <c r="GW676" s="2"/>
      <c r="IK676" s="2"/>
      <c r="JY676" s="2"/>
      <c r="LM676" s="2"/>
      <c r="NA676" s="2"/>
      <c r="OO676" s="2"/>
      <c r="QC676" s="2"/>
    </row>
    <row r="677" spans="3:445" s="125" customFormat="1">
      <c r="C677" s="126"/>
      <c r="G677" s="127"/>
      <c r="AU677" s="2"/>
      <c r="GW677" s="2"/>
      <c r="IK677" s="2"/>
      <c r="JY677" s="2"/>
      <c r="LM677" s="2"/>
      <c r="NA677" s="2"/>
      <c r="OO677" s="2"/>
      <c r="QC677" s="2"/>
    </row>
    <row r="678" spans="3:445" s="125" customFormat="1">
      <c r="C678" s="126"/>
      <c r="G678" s="127"/>
      <c r="AU678" s="2"/>
      <c r="GW678" s="2"/>
      <c r="IK678" s="2"/>
      <c r="JY678" s="2"/>
      <c r="LM678" s="2"/>
      <c r="NA678" s="2"/>
      <c r="OO678" s="2"/>
      <c r="QC678" s="2"/>
    </row>
    <row r="679" spans="3:445" s="125" customFormat="1">
      <c r="C679" s="126"/>
      <c r="G679" s="127"/>
      <c r="AU679" s="2"/>
      <c r="GW679" s="2"/>
      <c r="IK679" s="2"/>
      <c r="JY679" s="2"/>
      <c r="LM679" s="2"/>
      <c r="NA679" s="2"/>
      <c r="OO679" s="2"/>
      <c r="QC679" s="2"/>
    </row>
    <row r="680" spans="3:445" s="125" customFormat="1">
      <c r="C680" s="126"/>
      <c r="G680" s="127"/>
      <c r="AU680" s="2"/>
      <c r="GW680" s="2"/>
      <c r="IK680" s="2"/>
      <c r="JY680" s="2"/>
      <c r="LM680" s="2"/>
      <c r="NA680" s="2"/>
      <c r="OO680" s="2"/>
      <c r="QC680" s="2"/>
    </row>
    <row r="681" spans="3:445" s="125" customFormat="1">
      <c r="C681" s="126"/>
      <c r="G681" s="127"/>
      <c r="AU681" s="2"/>
      <c r="GW681" s="2"/>
      <c r="IK681" s="2"/>
      <c r="JY681" s="2"/>
      <c r="LM681" s="2"/>
      <c r="NA681" s="2"/>
      <c r="OO681" s="2"/>
      <c r="QC681" s="2"/>
    </row>
    <row r="682" spans="3:445" s="125" customFormat="1">
      <c r="C682" s="126"/>
      <c r="G682" s="127"/>
      <c r="AU682" s="2"/>
      <c r="GW682" s="2"/>
      <c r="IK682" s="2"/>
      <c r="JY682" s="2"/>
      <c r="LM682" s="2"/>
      <c r="NA682" s="2"/>
      <c r="OO682" s="2"/>
      <c r="QC682" s="2"/>
    </row>
    <row r="683" spans="3:445" s="125" customFormat="1">
      <c r="C683" s="126"/>
      <c r="G683" s="127"/>
      <c r="AU683" s="2"/>
      <c r="GW683" s="2"/>
      <c r="IK683" s="2"/>
      <c r="JY683" s="2"/>
      <c r="LM683" s="2"/>
      <c r="NA683" s="2"/>
      <c r="OO683" s="2"/>
      <c r="QC683" s="2"/>
    </row>
    <row r="684" spans="3:445" s="125" customFormat="1">
      <c r="C684" s="126"/>
      <c r="G684" s="127"/>
      <c r="AU684" s="2"/>
      <c r="GW684" s="2"/>
      <c r="IK684" s="2"/>
      <c r="JY684" s="2"/>
      <c r="LM684" s="2"/>
      <c r="NA684" s="2"/>
      <c r="OO684" s="2"/>
      <c r="QC684" s="2"/>
    </row>
    <row r="685" spans="3:445" s="125" customFormat="1">
      <c r="C685" s="126"/>
      <c r="G685" s="127"/>
      <c r="AU685" s="2"/>
      <c r="GW685" s="2"/>
      <c r="IK685" s="2"/>
      <c r="JY685" s="2"/>
      <c r="LM685" s="2"/>
      <c r="NA685" s="2"/>
      <c r="OO685" s="2"/>
      <c r="QC685" s="2"/>
    </row>
    <row r="686" spans="3:445" s="125" customFormat="1">
      <c r="C686" s="126"/>
      <c r="G686" s="127"/>
      <c r="AU686" s="2"/>
      <c r="GW686" s="2"/>
      <c r="IK686" s="2"/>
      <c r="JY686" s="2"/>
      <c r="LM686" s="2"/>
      <c r="NA686" s="2"/>
      <c r="OO686" s="2"/>
      <c r="QC686" s="2"/>
    </row>
    <row r="687" spans="3:445" s="125" customFormat="1">
      <c r="C687" s="126"/>
      <c r="G687" s="127"/>
      <c r="AU687" s="2"/>
      <c r="GW687" s="2"/>
      <c r="IK687" s="2"/>
      <c r="JY687" s="2"/>
      <c r="LM687" s="2"/>
      <c r="NA687" s="2"/>
      <c r="OO687" s="2"/>
      <c r="QC687" s="2"/>
    </row>
    <row r="688" spans="3:445" s="125" customFormat="1">
      <c r="C688" s="126"/>
      <c r="G688" s="127"/>
      <c r="AU688" s="2"/>
      <c r="GW688" s="2"/>
      <c r="IK688" s="2"/>
      <c r="JY688" s="2"/>
      <c r="LM688" s="2"/>
      <c r="NA688" s="2"/>
      <c r="OO688" s="2"/>
      <c r="QC688" s="2"/>
    </row>
    <row r="689" spans="3:445" s="125" customFormat="1">
      <c r="C689" s="126"/>
      <c r="G689" s="127"/>
      <c r="AU689" s="2"/>
      <c r="GW689" s="2"/>
      <c r="IK689" s="2"/>
      <c r="JY689" s="2"/>
      <c r="LM689" s="2"/>
      <c r="NA689" s="2"/>
      <c r="OO689" s="2"/>
      <c r="QC689" s="2"/>
    </row>
    <row r="690" spans="3:445" s="125" customFormat="1">
      <c r="C690" s="126"/>
      <c r="G690" s="127"/>
      <c r="AU690" s="2"/>
      <c r="GW690" s="2"/>
      <c r="IK690" s="2"/>
      <c r="JY690" s="2"/>
      <c r="LM690" s="2"/>
      <c r="NA690" s="2"/>
      <c r="OO690" s="2"/>
      <c r="QC690" s="2"/>
    </row>
    <row r="691" spans="3:445" s="125" customFormat="1">
      <c r="C691" s="126"/>
      <c r="G691" s="127"/>
      <c r="AU691" s="2"/>
      <c r="GW691" s="2"/>
      <c r="IK691" s="2"/>
      <c r="JY691" s="2"/>
      <c r="LM691" s="2"/>
      <c r="NA691" s="2"/>
      <c r="OO691" s="2"/>
      <c r="QC691" s="2"/>
    </row>
    <row r="692" spans="3:445" s="125" customFormat="1">
      <c r="C692" s="126"/>
      <c r="G692" s="127"/>
      <c r="AU692" s="2"/>
      <c r="GW692" s="2"/>
      <c r="IK692" s="2"/>
      <c r="JY692" s="2"/>
      <c r="LM692" s="2"/>
      <c r="NA692" s="2"/>
      <c r="OO692" s="2"/>
      <c r="QC692" s="2"/>
    </row>
    <row r="693" spans="3:445" s="125" customFormat="1">
      <c r="C693" s="126"/>
      <c r="G693" s="127"/>
      <c r="AU693" s="2"/>
      <c r="GW693" s="2"/>
      <c r="IK693" s="2"/>
      <c r="JY693" s="2"/>
      <c r="LM693" s="2"/>
      <c r="NA693" s="2"/>
      <c r="OO693" s="2"/>
      <c r="QC693" s="2"/>
    </row>
    <row r="694" spans="3:445" s="125" customFormat="1">
      <c r="C694" s="126"/>
      <c r="G694" s="127"/>
      <c r="AU694" s="2"/>
      <c r="GW694" s="2"/>
      <c r="IK694" s="2"/>
      <c r="JY694" s="2"/>
      <c r="LM694" s="2"/>
      <c r="NA694" s="2"/>
      <c r="OO694" s="2"/>
      <c r="QC694" s="2"/>
    </row>
    <row r="695" spans="3:445" s="125" customFormat="1">
      <c r="C695" s="126"/>
      <c r="G695" s="127"/>
      <c r="AU695" s="2"/>
      <c r="GW695" s="2"/>
      <c r="IK695" s="2"/>
      <c r="JY695" s="2"/>
      <c r="LM695" s="2"/>
      <c r="NA695" s="2"/>
      <c r="OO695" s="2"/>
      <c r="QC695" s="2"/>
    </row>
    <row r="696" spans="3:445" s="125" customFormat="1">
      <c r="C696" s="126"/>
      <c r="G696" s="127"/>
      <c r="AU696" s="2"/>
      <c r="GW696" s="2"/>
      <c r="IK696" s="2"/>
      <c r="JY696" s="2"/>
      <c r="LM696" s="2"/>
      <c r="NA696" s="2"/>
      <c r="OO696" s="2"/>
      <c r="QC696" s="2"/>
    </row>
    <row r="697" spans="3:445" s="125" customFormat="1">
      <c r="C697" s="126"/>
      <c r="G697" s="127"/>
      <c r="AU697" s="2"/>
      <c r="GW697" s="2"/>
      <c r="IK697" s="2"/>
      <c r="JY697" s="2"/>
      <c r="LM697" s="2"/>
      <c r="NA697" s="2"/>
      <c r="OO697" s="2"/>
      <c r="QC697" s="2"/>
    </row>
    <row r="698" spans="3:445" s="125" customFormat="1">
      <c r="C698" s="126"/>
      <c r="G698" s="127"/>
      <c r="AU698" s="2"/>
      <c r="GW698" s="2"/>
      <c r="IK698" s="2"/>
      <c r="JY698" s="2"/>
      <c r="LM698" s="2"/>
      <c r="NA698" s="2"/>
      <c r="OO698" s="2"/>
      <c r="QC698" s="2"/>
    </row>
    <row r="699" spans="3:445" s="125" customFormat="1">
      <c r="C699" s="126"/>
      <c r="G699" s="127"/>
      <c r="AU699" s="2"/>
      <c r="GW699" s="2"/>
      <c r="IK699" s="2"/>
      <c r="JY699" s="2"/>
      <c r="LM699" s="2"/>
      <c r="NA699" s="2"/>
      <c r="OO699" s="2"/>
      <c r="QC699" s="2"/>
    </row>
    <row r="700" spans="3:445" s="125" customFormat="1">
      <c r="C700" s="126"/>
      <c r="G700" s="127"/>
      <c r="AU700" s="2"/>
      <c r="GW700" s="2"/>
      <c r="IK700" s="2"/>
      <c r="JY700" s="2"/>
      <c r="LM700" s="2"/>
      <c r="NA700" s="2"/>
      <c r="OO700" s="2"/>
      <c r="QC700" s="2"/>
    </row>
    <row r="701" spans="3:445" s="125" customFormat="1">
      <c r="C701" s="126"/>
      <c r="G701" s="127"/>
      <c r="AU701" s="2"/>
      <c r="GW701" s="2"/>
      <c r="IK701" s="2"/>
      <c r="JY701" s="2"/>
      <c r="LM701" s="2"/>
      <c r="NA701" s="2"/>
      <c r="OO701" s="2"/>
      <c r="QC701" s="2"/>
    </row>
    <row r="702" spans="3:445" s="125" customFormat="1">
      <c r="C702" s="126"/>
      <c r="G702" s="127"/>
      <c r="AU702" s="2"/>
      <c r="GW702" s="2"/>
      <c r="IK702" s="2"/>
      <c r="JY702" s="2"/>
      <c r="LM702" s="2"/>
      <c r="NA702" s="2"/>
      <c r="OO702" s="2"/>
      <c r="QC702" s="2"/>
    </row>
    <row r="703" spans="3:445" s="125" customFormat="1">
      <c r="C703" s="126"/>
      <c r="G703" s="127"/>
      <c r="AU703" s="2"/>
      <c r="GW703" s="2"/>
      <c r="IK703" s="2"/>
      <c r="JY703" s="2"/>
      <c r="LM703" s="2"/>
      <c r="NA703" s="2"/>
      <c r="OO703" s="2"/>
      <c r="QC703" s="2"/>
    </row>
    <row r="704" spans="3:445" s="125" customFormat="1">
      <c r="C704" s="126"/>
      <c r="G704" s="127"/>
      <c r="AU704" s="2"/>
      <c r="GW704" s="2"/>
      <c r="IK704" s="2"/>
      <c r="JY704" s="2"/>
      <c r="LM704" s="2"/>
      <c r="NA704" s="2"/>
      <c r="OO704" s="2"/>
      <c r="QC704" s="2"/>
    </row>
    <row r="705" spans="3:445" s="125" customFormat="1">
      <c r="C705" s="126"/>
      <c r="G705" s="127"/>
      <c r="AU705" s="2"/>
      <c r="GW705" s="2"/>
      <c r="IK705" s="2"/>
      <c r="JY705" s="2"/>
      <c r="LM705" s="2"/>
      <c r="NA705" s="2"/>
      <c r="OO705" s="2"/>
      <c r="QC705" s="2"/>
    </row>
    <row r="706" spans="3:445" s="125" customFormat="1">
      <c r="C706" s="126"/>
      <c r="G706" s="127"/>
      <c r="AU706" s="2"/>
      <c r="GW706" s="2"/>
      <c r="IK706" s="2"/>
      <c r="JY706" s="2"/>
      <c r="LM706" s="2"/>
      <c r="NA706" s="2"/>
      <c r="OO706" s="2"/>
      <c r="QC706" s="2"/>
    </row>
    <row r="707" spans="3:445" s="125" customFormat="1">
      <c r="C707" s="126"/>
      <c r="G707" s="127"/>
      <c r="AU707" s="2"/>
      <c r="GW707" s="2"/>
      <c r="IK707" s="2"/>
      <c r="JY707" s="2"/>
      <c r="LM707" s="2"/>
      <c r="NA707" s="2"/>
      <c r="OO707" s="2"/>
      <c r="QC707" s="2"/>
    </row>
    <row r="708" spans="3:445" s="125" customFormat="1">
      <c r="C708" s="126"/>
      <c r="G708" s="127"/>
      <c r="AU708" s="2"/>
      <c r="GW708" s="2"/>
      <c r="IK708" s="2"/>
      <c r="JY708" s="2"/>
      <c r="LM708" s="2"/>
      <c r="NA708" s="2"/>
      <c r="OO708" s="2"/>
      <c r="QC708" s="2"/>
    </row>
    <row r="709" spans="3:445" s="125" customFormat="1">
      <c r="C709" s="126"/>
      <c r="G709" s="127"/>
      <c r="AU709" s="2"/>
      <c r="GW709" s="2"/>
      <c r="IK709" s="2"/>
      <c r="JY709" s="2"/>
      <c r="LM709" s="2"/>
      <c r="NA709" s="2"/>
      <c r="OO709" s="2"/>
      <c r="QC709" s="2"/>
    </row>
    <row r="710" spans="3:445" s="125" customFormat="1">
      <c r="C710" s="126"/>
      <c r="G710" s="127"/>
      <c r="AU710" s="2"/>
      <c r="GW710" s="2"/>
      <c r="IK710" s="2"/>
      <c r="JY710" s="2"/>
      <c r="LM710" s="2"/>
      <c r="NA710" s="2"/>
      <c r="OO710" s="2"/>
      <c r="QC710" s="2"/>
    </row>
    <row r="711" spans="3:445" s="125" customFormat="1">
      <c r="C711" s="126"/>
      <c r="G711" s="127"/>
      <c r="AU711" s="2"/>
      <c r="GW711" s="2"/>
      <c r="IK711" s="2"/>
      <c r="JY711" s="2"/>
      <c r="LM711" s="2"/>
      <c r="NA711" s="2"/>
      <c r="OO711" s="2"/>
      <c r="QC711" s="2"/>
    </row>
    <row r="712" spans="3:445" s="125" customFormat="1">
      <c r="C712" s="126"/>
      <c r="G712" s="127"/>
      <c r="AU712" s="2"/>
      <c r="GW712" s="2"/>
      <c r="IK712" s="2"/>
      <c r="JY712" s="2"/>
      <c r="LM712" s="2"/>
      <c r="NA712" s="2"/>
      <c r="OO712" s="2"/>
      <c r="QC712" s="2"/>
    </row>
    <row r="713" spans="3:445" s="125" customFormat="1">
      <c r="C713" s="126"/>
      <c r="G713" s="127"/>
      <c r="AU713" s="2"/>
      <c r="GW713" s="2"/>
      <c r="IK713" s="2"/>
      <c r="JY713" s="2"/>
      <c r="LM713" s="2"/>
      <c r="NA713" s="2"/>
      <c r="OO713" s="2"/>
      <c r="QC713" s="2"/>
    </row>
    <row r="714" spans="3:445" s="125" customFormat="1">
      <c r="C714" s="126"/>
      <c r="G714" s="127"/>
      <c r="AU714" s="2"/>
      <c r="GW714" s="2"/>
      <c r="IK714" s="2"/>
      <c r="JY714" s="2"/>
      <c r="LM714" s="2"/>
      <c r="NA714" s="2"/>
      <c r="OO714" s="2"/>
      <c r="QC714" s="2"/>
    </row>
    <row r="715" spans="3:445" s="125" customFormat="1">
      <c r="C715" s="126"/>
      <c r="G715" s="127"/>
      <c r="AU715" s="2"/>
      <c r="GW715" s="2"/>
      <c r="IK715" s="2"/>
      <c r="JY715" s="2"/>
      <c r="LM715" s="2"/>
      <c r="NA715" s="2"/>
      <c r="OO715" s="2"/>
      <c r="QC715" s="2"/>
    </row>
    <row r="716" spans="3:445" s="125" customFormat="1">
      <c r="C716" s="126"/>
      <c r="G716" s="127"/>
      <c r="AU716" s="2"/>
      <c r="GW716" s="2"/>
      <c r="IK716" s="2"/>
      <c r="JY716" s="2"/>
      <c r="LM716" s="2"/>
      <c r="NA716" s="2"/>
      <c r="OO716" s="2"/>
      <c r="QC716" s="2"/>
    </row>
    <row r="717" spans="3:445" s="125" customFormat="1">
      <c r="C717" s="126"/>
      <c r="G717" s="127"/>
      <c r="AU717" s="2"/>
      <c r="GW717" s="2"/>
      <c r="IK717" s="2"/>
      <c r="JY717" s="2"/>
      <c r="LM717" s="2"/>
      <c r="NA717" s="2"/>
      <c r="OO717" s="2"/>
      <c r="QC717" s="2"/>
    </row>
    <row r="718" spans="3:445" s="125" customFormat="1">
      <c r="C718" s="126"/>
      <c r="G718" s="127"/>
      <c r="AU718" s="2"/>
      <c r="GW718" s="2"/>
      <c r="IK718" s="2"/>
      <c r="JY718" s="2"/>
      <c r="LM718" s="2"/>
      <c r="NA718" s="2"/>
      <c r="OO718" s="2"/>
      <c r="QC718" s="2"/>
    </row>
    <row r="719" spans="3:445" s="125" customFormat="1">
      <c r="C719" s="126"/>
      <c r="G719" s="127"/>
      <c r="AU719" s="2"/>
      <c r="GW719" s="2"/>
      <c r="IK719" s="2"/>
      <c r="JY719" s="2"/>
      <c r="LM719" s="2"/>
      <c r="NA719" s="2"/>
      <c r="OO719" s="2"/>
      <c r="QC719" s="2"/>
    </row>
    <row r="720" spans="3:445" s="125" customFormat="1">
      <c r="C720" s="126"/>
      <c r="G720" s="127"/>
      <c r="AU720" s="2"/>
      <c r="GW720" s="2"/>
      <c r="IK720" s="2"/>
      <c r="JY720" s="2"/>
      <c r="LM720" s="2"/>
      <c r="NA720" s="2"/>
      <c r="OO720" s="2"/>
      <c r="QC720" s="2"/>
    </row>
    <row r="721" spans="3:445" s="125" customFormat="1">
      <c r="C721" s="126"/>
      <c r="G721" s="127"/>
      <c r="AU721" s="2"/>
      <c r="GW721" s="2"/>
      <c r="IK721" s="2"/>
      <c r="JY721" s="2"/>
      <c r="LM721" s="2"/>
      <c r="NA721" s="2"/>
      <c r="OO721" s="2"/>
      <c r="QC721" s="2"/>
    </row>
    <row r="722" spans="3:445" s="125" customFormat="1">
      <c r="C722" s="126"/>
      <c r="G722" s="127"/>
      <c r="AU722" s="2"/>
      <c r="GW722" s="2"/>
      <c r="IK722" s="2"/>
      <c r="JY722" s="2"/>
      <c r="LM722" s="2"/>
      <c r="NA722" s="2"/>
      <c r="OO722" s="2"/>
      <c r="QC722" s="2"/>
    </row>
    <row r="723" spans="3:445" s="125" customFormat="1">
      <c r="C723" s="126"/>
      <c r="G723" s="127"/>
      <c r="AU723" s="2"/>
      <c r="GW723" s="2"/>
      <c r="IK723" s="2"/>
      <c r="JY723" s="2"/>
      <c r="LM723" s="2"/>
      <c r="NA723" s="2"/>
      <c r="OO723" s="2"/>
      <c r="QC723" s="2"/>
    </row>
    <row r="724" spans="3:445" s="125" customFormat="1">
      <c r="C724" s="126"/>
      <c r="G724" s="127"/>
      <c r="AU724" s="2"/>
      <c r="GW724" s="2"/>
      <c r="IK724" s="2"/>
      <c r="JY724" s="2"/>
      <c r="LM724" s="2"/>
      <c r="NA724" s="2"/>
      <c r="OO724" s="2"/>
      <c r="QC724" s="2"/>
    </row>
    <row r="725" spans="3:445" s="125" customFormat="1">
      <c r="C725" s="126"/>
      <c r="G725" s="127"/>
      <c r="AU725" s="2"/>
      <c r="GW725" s="2"/>
      <c r="IK725" s="2"/>
      <c r="JY725" s="2"/>
      <c r="LM725" s="2"/>
      <c r="NA725" s="2"/>
      <c r="OO725" s="2"/>
      <c r="QC725" s="2"/>
    </row>
    <row r="726" spans="3:445" s="125" customFormat="1">
      <c r="C726" s="126"/>
      <c r="G726" s="127"/>
      <c r="AU726" s="2"/>
      <c r="GW726" s="2"/>
      <c r="IK726" s="2"/>
      <c r="JY726" s="2"/>
      <c r="LM726" s="2"/>
      <c r="NA726" s="2"/>
      <c r="OO726" s="2"/>
      <c r="QC726" s="2"/>
    </row>
    <row r="727" spans="3:445" s="125" customFormat="1">
      <c r="C727" s="126"/>
      <c r="G727" s="127"/>
      <c r="AU727" s="2"/>
      <c r="GW727" s="2"/>
      <c r="IK727" s="2"/>
      <c r="JY727" s="2"/>
      <c r="LM727" s="2"/>
      <c r="NA727" s="2"/>
      <c r="OO727" s="2"/>
      <c r="QC727" s="2"/>
    </row>
    <row r="728" spans="3:445" s="125" customFormat="1">
      <c r="C728" s="126"/>
      <c r="G728" s="127"/>
      <c r="AU728" s="2"/>
      <c r="GW728" s="2"/>
      <c r="IK728" s="2"/>
      <c r="JY728" s="2"/>
      <c r="LM728" s="2"/>
      <c r="NA728" s="2"/>
      <c r="OO728" s="2"/>
      <c r="QC728" s="2"/>
    </row>
    <row r="729" spans="3:445" s="125" customFormat="1">
      <c r="C729" s="126"/>
      <c r="G729" s="127"/>
      <c r="AU729" s="2"/>
      <c r="GW729" s="2"/>
      <c r="IK729" s="2"/>
      <c r="JY729" s="2"/>
      <c r="LM729" s="2"/>
      <c r="NA729" s="2"/>
      <c r="OO729" s="2"/>
      <c r="QC729" s="2"/>
    </row>
    <row r="730" spans="3:445" s="125" customFormat="1">
      <c r="C730" s="126"/>
      <c r="G730" s="127"/>
      <c r="AU730" s="2"/>
      <c r="GW730" s="2"/>
      <c r="IK730" s="2"/>
      <c r="JY730" s="2"/>
      <c r="LM730" s="2"/>
      <c r="NA730" s="2"/>
      <c r="OO730" s="2"/>
      <c r="QC730" s="2"/>
    </row>
    <row r="731" spans="3:445" s="125" customFormat="1">
      <c r="C731" s="126"/>
      <c r="G731" s="127"/>
      <c r="AU731" s="2"/>
      <c r="GW731" s="2"/>
      <c r="IK731" s="2"/>
      <c r="JY731" s="2"/>
      <c r="LM731" s="2"/>
      <c r="NA731" s="2"/>
      <c r="OO731" s="2"/>
      <c r="QC731" s="2"/>
    </row>
    <row r="732" spans="3:445" s="125" customFormat="1">
      <c r="C732" s="126"/>
      <c r="G732" s="127"/>
      <c r="AU732" s="2"/>
      <c r="GW732" s="2"/>
      <c r="IK732" s="2"/>
      <c r="JY732" s="2"/>
      <c r="LM732" s="2"/>
      <c r="NA732" s="2"/>
      <c r="OO732" s="2"/>
      <c r="QC732" s="2"/>
    </row>
    <row r="733" spans="3:445" s="125" customFormat="1">
      <c r="C733" s="126"/>
      <c r="G733" s="127"/>
      <c r="AU733" s="2"/>
      <c r="GW733" s="2"/>
      <c r="IK733" s="2"/>
      <c r="JY733" s="2"/>
      <c r="LM733" s="2"/>
      <c r="NA733" s="2"/>
      <c r="OO733" s="2"/>
      <c r="QC733" s="2"/>
    </row>
    <row r="734" spans="3:445" s="125" customFormat="1">
      <c r="C734" s="126"/>
      <c r="G734" s="127"/>
      <c r="AU734" s="2"/>
      <c r="GW734" s="2"/>
      <c r="IK734" s="2"/>
      <c r="JY734" s="2"/>
      <c r="LM734" s="2"/>
      <c r="NA734" s="2"/>
      <c r="OO734" s="2"/>
      <c r="QC734" s="2"/>
    </row>
    <row r="735" spans="3:445" s="125" customFormat="1">
      <c r="C735" s="126"/>
      <c r="G735" s="127"/>
      <c r="AU735" s="2"/>
      <c r="GW735" s="2"/>
      <c r="IK735" s="2"/>
      <c r="JY735" s="2"/>
      <c r="LM735" s="2"/>
      <c r="NA735" s="2"/>
      <c r="OO735" s="2"/>
      <c r="QC735" s="2"/>
    </row>
    <row r="736" spans="3:445" s="125" customFormat="1">
      <c r="C736" s="126"/>
      <c r="G736" s="127"/>
      <c r="AU736" s="2"/>
      <c r="GW736" s="2"/>
      <c r="IK736" s="2"/>
      <c r="JY736" s="2"/>
      <c r="LM736" s="2"/>
      <c r="NA736" s="2"/>
      <c r="OO736" s="2"/>
      <c r="QC736" s="2"/>
    </row>
    <row r="737" spans="3:445" s="125" customFormat="1">
      <c r="C737" s="126"/>
      <c r="G737" s="127"/>
      <c r="AU737" s="2"/>
      <c r="GW737" s="2"/>
      <c r="IK737" s="2"/>
      <c r="JY737" s="2"/>
      <c r="LM737" s="2"/>
      <c r="NA737" s="2"/>
      <c r="OO737" s="2"/>
      <c r="QC737" s="2"/>
    </row>
    <row r="738" spans="3:445" s="125" customFormat="1">
      <c r="C738" s="126"/>
      <c r="G738" s="127"/>
      <c r="AU738" s="2"/>
      <c r="GW738" s="2"/>
      <c r="IK738" s="2"/>
      <c r="JY738" s="2"/>
      <c r="LM738" s="2"/>
      <c r="NA738" s="2"/>
      <c r="OO738" s="2"/>
      <c r="QC738" s="2"/>
    </row>
    <row r="739" spans="3:445" s="125" customFormat="1">
      <c r="C739" s="126"/>
      <c r="G739" s="127"/>
      <c r="AU739" s="2"/>
      <c r="GW739" s="2"/>
      <c r="IK739" s="2"/>
      <c r="JY739" s="2"/>
      <c r="LM739" s="2"/>
      <c r="NA739" s="2"/>
      <c r="OO739" s="2"/>
      <c r="QC739" s="2"/>
    </row>
    <row r="740" spans="3:445" s="125" customFormat="1">
      <c r="C740" s="126"/>
      <c r="G740" s="127"/>
      <c r="AU740" s="2"/>
      <c r="GW740" s="2"/>
      <c r="IK740" s="2"/>
      <c r="JY740" s="2"/>
      <c r="LM740" s="2"/>
      <c r="NA740" s="2"/>
      <c r="OO740" s="2"/>
      <c r="QC740" s="2"/>
    </row>
    <row r="741" spans="3:445" s="125" customFormat="1">
      <c r="C741" s="126"/>
      <c r="G741" s="127"/>
      <c r="AU741" s="2"/>
      <c r="GW741" s="2"/>
      <c r="IK741" s="2"/>
      <c r="JY741" s="2"/>
      <c r="LM741" s="2"/>
      <c r="NA741" s="2"/>
      <c r="OO741" s="2"/>
      <c r="QC741" s="2"/>
    </row>
    <row r="742" spans="3:445" s="125" customFormat="1">
      <c r="C742" s="126"/>
      <c r="G742" s="127"/>
      <c r="AU742" s="2"/>
      <c r="GW742" s="2"/>
      <c r="IK742" s="2"/>
      <c r="JY742" s="2"/>
      <c r="LM742" s="2"/>
      <c r="NA742" s="2"/>
      <c r="OO742" s="2"/>
      <c r="QC742" s="2"/>
    </row>
    <row r="743" spans="3:445" s="125" customFormat="1">
      <c r="C743" s="126"/>
      <c r="G743" s="127"/>
      <c r="AU743" s="2"/>
      <c r="GW743" s="2"/>
      <c r="IK743" s="2"/>
      <c r="JY743" s="2"/>
      <c r="LM743" s="2"/>
      <c r="NA743" s="2"/>
      <c r="OO743" s="2"/>
      <c r="QC743" s="2"/>
    </row>
    <row r="744" spans="3:445" s="125" customFormat="1">
      <c r="C744" s="126"/>
      <c r="G744" s="127"/>
      <c r="AU744" s="2"/>
      <c r="GW744" s="2"/>
      <c r="IK744" s="2"/>
      <c r="JY744" s="2"/>
      <c r="LM744" s="2"/>
      <c r="NA744" s="2"/>
      <c r="OO744" s="2"/>
      <c r="QC744" s="2"/>
    </row>
    <row r="745" spans="3:445" s="125" customFormat="1">
      <c r="C745" s="126"/>
      <c r="G745" s="127"/>
      <c r="AU745" s="2"/>
      <c r="GW745" s="2"/>
      <c r="IK745" s="2"/>
      <c r="JY745" s="2"/>
      <c r="LM745" s="2"/>
      <c r="NA745" s="2"/>
      <c r="OO745" s="2"/>
      <c r="QC745" s="2"/>
    </row>
    <row r="746" spans="3:445" s="125" customFormat="1">
      <c r="C746" s="126"/>
      <c r="G746" s="127"/>
      <c r="AU746" s="2"/>
      <c r="GW746" s="2"/>
      <c r="IK746" s="2"/>
      <c r="JY746" s="2"/>
      <c r="LM746" s="2"/>
      <c r="NA746" s="2"/>
      <c r="OO746" s="2"/>
      <c r="QC746" s="2"/>
    </row>
    <row r="747" spans="3:445" s="125" customFormat="1">
      <c r="C747" s="126"/>
      <c r="G747" s="127"/>
      <c r="AU747" s="2"/>
      <c r="GW747" s="2"/>
      <c r="IK747" s="2"/>
      <c r="JY747" s="2"/>
      <c r="LM747" s="2"/>
      <c r="NA747" s="2"/>
      <c r="OO747" s="2"/>
      <c r="QC747" s="2"/>
    </row>
    <row r="748" spans="3:445" s="125" customFormat="1">
      <c r="C748" s="126"/>
      <c r="G748" s="127"/>
      <c r="AU748" s="2"/>
      <c r="GW748" s="2"/>
      <c r="IK748" s="2"/>
      <c r="JY748" s="2"/>
      <c r="LM748" s="2"/>
      <c r="NA748" s="2"/>
      <c r="OO748" s="2"/>
      <c r="QC748" s="2"/>
    </row>
    <row r="749" spans="3:445" s="125" customFormat="1">
      <c r="C749" s="126"/>
      <c r="G749" s="127"/>
      <c r="AU749" s="2"/>
      <c r="GW749" s="2"/>
      <c r="IK749" s="2"/>
      <c r="JY749" s="2"/>
      <c r="LM749" s="2"/>
      <c r="NA749" s="2"/>
      <c r="OO749" s="2"/>
      <c r="QC749" s="2"/>
    </row>
    <row r="750" spans="3:445" s="125" customFormat="1">
      <c r="C750" s="126"/>
      <c r="G750" s="127"/>
      <c r="AU750" s="2"/>
      <c r="GW750" s="2"/>
      <c r="IK750" s="2"/>
      <c r="JY750" s="2"/>
      <c r="LM750" s="2"/>
      <c r="NA750" s="2"/>
      <c r="OO750" s="2"/>
      <c r="QC750" s="2"/>
    </row>
    <row r="751" spans="3:445" s="125" customFormat="1">
      <c r="C751" s="126"/>
      <c r="G751" s="127"/>
      <c r="AU751" s="2"/>
      <c r="GW751" s="2"/>
      <c r="IK751" s="2"/>
      <c r="JY751" s="2"/>
      <c r="LM751" s="2"/>
      <c r="NA751" s="2"/>
      <c r="OO751" s="2"/>
      <c r="QC751" s="2"/>
    </row>
    <row r="752" spans="3:445" s="125" customFormat="1">
      <c r="C752" s="126"/>
      <c r="G752" s="127"/>
      <c r="AU752" s="2"/>
      <c r="GW752" s="2"/>
      <c r="IK752" s="2"/>
      <c r="JY752" s="2"/>
      <c r="LM752" s="2"/>
      <c r="NA752" s="2"/>
      <c r="OO752" s="2"/>
      <c r="QC752" s="2"/>
    </row>
    <row r="753" spans="3:445" s="125" customFormat="1">
      <c r="C753" s="126"/>
      <c r="G753" s="127"/>
      <c r="AU753" s="2"/>
      <c r="GW753" s="2"/>
      <c r="IK753" s="2"/>
      <c r="JY753" s="2"/>
      <c r="LM753" s="2"/>
      <c r="NA753" s="2"/>
      <c r="OO753" s="2"/>
      <c r="QC753" s="2"/>
    </row>
    <row r="754" spans="3:445" s="125" customFormat="1">
      <c r="C754" s="126"/>
      <c r="G754" s="127"/>
      <c r="AU754" s="2"/>
      <c r="GW754" s="2"/>
      <c r="IK754" s="2"/>
      <c r="JY754" s="2"/>
      <c r="LM754" s="2"/>
      <c r="NA754" s="2"/>
      <c r="OO754" s="2"/>
      <c r="QC754" s="2"/>
    </row>
    <row r="755" spans="3:445" s="125" customFormat="1">
      <c r="C755" s="126"/>
      <c r="G755" s="127"/>
      <c r="AU755" s="2"/>
      <c r="GW755" s="2"/>
      <c r="IK755" s="2"/>
      <c r="JY755" s="2"/>
      <c r="LM755" s="2"/>
      <c r="NA755" s="2"/>
      <c r="OO755" s="2"/>
      <c r="QC755" s="2"/>
    </row>
    <row r="756" spans="3:445" s="125" customFormat="1">
      <c r="C756" s="126"/>
      <c r="G756" s="127"/>
      <c r="AU756" s="2"/>
      <c r="GW756" s="2"/>
      <c r="IK756" s="2"/>
      <c r="JY756" s="2"/>
      <c r="LM756" s="2"/>
      <c r="NA756" s="2"/>
      <c r="OO756" s="2"/>
      <c r="QC756" s="2"/>
    </row>
    <row r="757" spans="3:445" s="125" customFormat="1">
      <c r="C757" s="126"/>
      <c r="G757" s="127"/>
      <c r="AU757" s="2"/>
      <c r="GW757" s="2"/>
      <c r="IK757" s="2"/>
      <c r="JY757" s="2"/>
      <c r="LM757" s="2"/>
      <c r="NA757" s="2"/>
      <c r="OO757" s="2"/>
      <c r="QC757" s="2"/>
    </row>
    <row r="758" spans="3:445" s="125" customFormat="1">
      <c r="C758" s="126"/>
      <c r="G758" s="127"/>
      <c r="AU758" s="2"/>
      <c r="GW758" s="2"/>
      <c r="IK758" s="2"/>
      <c r="JY758" s="2"/>
      <c r="LM758" s="2"/>
      <c r="NA758" s="2"/>
      <c r="OO758" s="2"/>
      <c r="QC758" s="2"/>
    </row>
    <row r="759" spans="3:445" s="125" customFormat="1">
      <c r="C759" s="126"/>
      <c r="G759" s="127"/>
      <c r="AU759" s="2"/>
      <c r="GW759" s="2"/>
      <c r="IK759" s="2"/>
      <c r="JY759" s="2"/>
      <c r="LM759" s="2"/>
      <c r="NA759" s="2"/>
      <c r="OO759" s="2"/>
      <c r="QC759" s="2"/>
    </row>
    <row r="760" spans="3:445" s="125" customFormat="1">
      <c r="C760" s="126"/>
      <c r="G760" s="127"/>
      <c r="AU760" s="2"/>
      <c r="GW760" s="2"/>
      <c r="IK760" s="2"/>
      <c r="JY760" s="2"/>
      <c r="LM760" s="2"/>
      <c r="NA760" s="2"/>
      <c r="OO760" s="2"/>
      <c r="QC760" s="2"/>
    </row>
    <row r="761" spans="3:445" s="125" customFormat="1">
      <c r="C761" s="126"/>
      <c r="G761" s="127"/>
      <c r="AU761" s="2"/>
      <c r="GW761" s="2"/>
      <c r="IK761" s="2"/>
      <c r="JY761" s="2"/>
      <c r="LM761" s="2"/>
      <c r="NA761" s="2"/>
      <c r="OO761" s="2"/>
      <c r="QC761" s="2"/>
    </row>
    <row r="762" spans="3:445" s="125" customFormat="1">
      <c r="C762" s="126"/>
      <c r="G762" s="127"/>
      <c r="AU762" s="2"/>
      <c r="GW762" s="2"/>
      <c r="IK762" s="2"/>
      <c r="JY762" s="2"/>
      <c r="LM762" s="2"/>
      <c r="NA762" s="2"/>
      <c r="OO762" s="2"/>
      <c r="QC762" s="2"/>
    </row>
    <row r="763" spans="3:445" s="125" customFormat="1">
      <c r="C763" s="126"/>
      <c r="G763" s="127"/>
      <c r="AU763" s="2"/>
      <c r="GW763" s="2"/>
      <c r="IK763" s="2"/>
      <c r="JY763" s="2"/>
      <c r="LM763" s="2"/>
      <c r="NA763" s="2"/>
      <c r="OO763" s="2"/>
      <c r="QC763" s="2"/>
    </row>
    <row r="764" spans="3:445" s="125" customFormat="1">
      <c r="C764" s="126"/>
      <c r="G764" s="127"/>
      <c r="AU764" s="2"/>
      <c r="GW764" s="2"/>
      <c r="IK764" s="2"/>
      <c r="JY764" s="2"/>
      <c r="LM764" s="2"/>
      <c r="NA764" s="2"/>
      <c r="OO764" s="2"/>
      <c r="QC764" s="2"/>
    </row>
    <row r="765" spans="3:445" s="125" customFormat="1">
      <c r="C765" s="126"/>
      <c r="G765" s="127"/>
      <c r="AU765" s="2"/>
      <c r="GW765" s="2"/>
      <c r="IK765" s="2"/>
      <c r="JY765" s="2"/>
      <c r="LM765" s="2"/>
      <c r="NA765" s="2"/>
      <c r="OO765" s="2"/>
      <c r="QC765" s="2"/>
    </row>
    <row r="766" spans="3:445" s="125" customFormat="1">
      <c r="C766" s="126"/>
      <c r="G766" s="127"/>
      <c r="AU766" s="2"/>
      <c r="GW766" s="2"/>
      <c r="IK766" s="2"/>
      <c r="JY766" s="2"/>
      <c r="LM766" s="2"/>
      <c r="NA766" s="2"/>
      <c r="OO766" s="2"/>
      <c r="QC766" s="2"/>
    </row>
    <row r="767" spans="3:445" s="125" customFormat="1">
      <c r="C767" s="126"/>
      <c r="G767" s="127"/>
      <c r="AU767" s="2"/>
      <c r="GW767" s="2"/>
      <c r="IK767" s="2"/>
      <c r="JY767" s="2"/>
      <c r="LM767" s="2"/>
      <c r="NA767" s="2"/>
      <c r="OO767" s="2"/>
      <c r="QC767" s="2"/>
    </row>
    <row r="768" spans="3:445" s="125" customFormat="1">
      <c r="C768" s="126"/>
      <c r="G768" s="127"/>
      <c r="AU768" s="2"/>
      <c r="GW768" s="2"/>
      <c r="IK768" s="2"/>
      <c r="JY768" s="2"/>
      <c r="LM768" s="2"/>
      <c r="NA768" s="2"/>
      <c r="OO768" s="2"/>
      <c r="QC768" s="2"/>
    </row>
    <row r="769" spans="3:445" s="125" customFormat="1">
      <c r="C769" s="126"/>
      <c r="G769" s="127"/>
      <c r="AU769" s="2"/>
      <c r="GW769" s="2"/>
      <c r="IK769" s="2"/>
      <c r="JY769" s="2"/>
      <c r="LM769" s="2"/>
      <c r="NA769" s="2"/>
      <c r="OO769" s="2"/>
      <c r="QC769" s="2"/>
    </row>
    <row r="770" spans="3:445" s="125" customFormat="1">
      <c r="C770" s="126"/>
      <c r="G770" s="127"/>
      <c r="AU770" s="2"/>
      <c r="GW770" s="2"/>
      <c r="IK770" s="2"/>
      <c r="JY770" s="2"/>
      <c r="LM770" s="2"/>
      <c r="NA770" s="2"/>
      <c r="OO770" s="2"/>
      <c r="QC770" s="2"/>
    </row>
    <row r="771" spans="3:445" s="125" customFormat="1">
      <c r="C771" s="126"/>
      <c r="G771" s="127"/>
      <c r="AU771" s="2"/>
      <c r="GW771" s="2"/>
      <c r="IK771" s="2"/>
      <c r="JY771" s="2"/>
      <c r="LM771" s="2"/>
      <c r="NA771" s="2"/>
      <c r="OO771" s="2"/>
      <c r="QC771" s="2"/>
    </row>
    <row r="772" spans="3:445" s="125" customFormat="1">
      <c r="C772" s="126"/>
      <c r="G772" s="127"/>
      <c r="AU772" s="2"/>
      <c r="GW772" s="2"/>
      <c r="IK772" s="2"/>
      <c r="JY772" s="2"/>
      <c r="LM772" s="2"/>
      <c r="NA772" s="2"/>
      <c r="OO772" s="2"/>
      <c r="QC772" s="2"/>
    </row>
    <row r="773" spans="3:445" s="125" customFormat="1">
      <c r="C773" s="126"/>
      <c r="G773" s="127"/>
      <c r="AU773" s="2"/>
      <c r="GW773" s="2"/>
      <c r="IK773" s="2"/>
      <c r="JY773" s="2"/>
      <c r="LM773" s="2"/>
      <c r="NA773" s="2"/>
      <c r="OO773" s="2"/>
      <c r="QC773" s="2"/>
    </row>
    <row r="774" spans="3:445" s="125" customFormat="1">
      <c r="C774" s="126"/>
      <c r="G774" s="127"/>
      <c r="AU774" s="2"/>
      <c r="GW774" s="2"/>
      <c r="IK774" s="2"/>
      <c r="JY774" s="2"/>
      <c r="LM774" s="2"/>
      <c r="NA774" s="2"/>
      <c r="OO774" s="2"/>
      <c r="QC774" s="2"/>
    </row>
    <row r="775" spans="3:445" s="125" customFormat="1">
      <c r="C775" s="126"/>
      <c r="G775" s="127"/>
      <c r="AU775" s="2"/>
      <c r="GW775" s="2"/>
      <c r="IK775" s="2"/>
      <c r="JY775" s="2"/>
      <c r="LM775" s="2"/>
      <c r="NA775" s="2"/>
      <c r="OO775" s="2"/>
      <c r="QC775" s="2"/>
    </row>
    <row r="776" spans="3:445" s="125" customFormat="1">
      <c r="C776" s="126"/>
      <c r="G776" s="127"/>
      <c r="AU776" s="2"/>
      <c r="GW776" s="2"/>
      <c r="IK776" s="2"/>
      <c r="JY776" s="2"/>
      <c r="LM776" s="2"/>
      <c r="NA776" s="2"/>
      <c r="OO776" s="2"/>
      <c r="QC776" s="2"/>
    </row>
    <row r="777" spans="3:445" s="125" customFormat="1">
      <c r="C777" s="126"/>
      <c r="G777" s="127"/>
      <c r="AU777" s="2"/>
      <c r="GW777" s="2"/>
      <c r="IK777" s="2"/>
      <c r="JY777" s="2"/>
      <c r="LM777" s="2"/>
      <c r="NA777" s="2"/>
      <c r="OO777" s="2"/>
      <c r="QC777" s="2"/>
    </row>
    <row r="778" spans="3:445" s="125" customFormat="1">
      <c r="C778" s="126"/>
      <c r="G778" s="127"/>
      <c r="AU778" s="2"/>
      <c r="GW778" s="2"/>
      <c r="IK778" s="2"/>
      <c r="JY778" s="2"/>
      <c r="LM778" s="2"/>
      <c r="NA778" s="2"/>
      <c r="OO778" s="2"/>
      <c r="QC778" s="2"/>
    </row>
    <row r="779" spans="3:445" s="125" customFormat="1">
      <c r="C779" s="126"/>
      <c r="G779" s="127"/>
      <c r="AU779" s="2"/>
      <c r="GW779" s="2"/>
      <c r="IK779" s="2"/>
      <c r="JY779" s="2"/>
      <c r="LM779" s="2"/>
      <c r="NA779" s="2"/>
      <c r="OO779" s="2"/>
      <c r="QC779" s="2"/>
    </row>
    <row r="780" spans="3:445" s="125" customFormat="1">
      <c r="C780" s="126"/>
      <c r="G780" s="127"/>
      <c r="AU780" s="2"/>
      <c r="GW780" s="2"/>
      <c r="IK780" s="2"/>
      <c r="JY780" s="2"/>
      <c r="LM780" s="2"/>
      <c r="NA780" s="2"/>
      <c r="OO780" s="2"/>
      <c r="QC780" s="2"/>
    </row>
    <row r="781" spans="3:445" s="125" customFormat="1">
      <c r="C781" s="126"/>
      <c r="G781" s="127"/>
      <c r="AU781" s="2"/>
      <c r="GW781" s="2"/>
      <c r="IK781" s="2"/>
      <c r="JY781" s="2"/>
      <c r="LM781" s="2"/>
      <c r="NA781" s="2"/>
      <c r="OO781" s="2"/>
      <c r="QC781" s="2"/>
    </row>
    <row r="782" spans="3:445" s="125" customFormat="1">
      <c r="C782" s="126"/>
      <c r="G782" s="127"/>
      <c r="AU782" s="2"/>
      <c r="GW782" s="2"/>
      <c r="IK782" s="2"/>
      <c r="JY782" s="2"/>
      <c r="LM782" s="2"/>
      <c r="NA782" s="2"/>
      <c r="OO782" s="2"/>
      <c r="QC782" s="2"/>
    </row>
    <row r="783" spans="3:445" s="125" customFormat="1">
      <c r="C783" s="126"/>
      <c r="G783" s="127"/>
      <c r="AU783" s="2"/>
      <c r="GW783" s="2"/>
      <c r="IK783" s="2"/>
      <c r="JY783" s="2"/>
      <c r="LM783" s="2"/>
      <c r="NA783" s="2"/>
      <c r="OO783" s="2"/>
      <c r="QC783" s="2"/>
    </row>
    <row r="784" spans="3:445" s="125" customFormat="1">
      <c r="C784" s="126"/>
      <c r="G784" s="127"/>
      <c r="AU784" s="2"/>
      <c r="GW784" s="2"/>
      <c r="IK784" s="2"/>
      <c r="JY784" s="2"/>
      <c r="LM784" s="2"/>
      <c r="NA784" s="2"/>
      <c r="OO784" s="2"/>
      <c r="QC784" s="2"/>
    </row>
    <row r="785" spans="3:445" s="125" customFormat="1">
      <c r="C785" s="126"/>
      <c r="G785" s="127"/>
      <c r="AU785" s="2"/>
      <c r="GW785" s="2"/>
      <c r="IK785" s="2"/>
      <c r="JY785" s="2"/>
      <c r="LM785" s="2"/>
      <c r="NA785" s="2"/>
      <c r="OO785" s="2"/>
      <c r="QC785" s="2"/>
    </row>
    <row r="786" spans="3:445" s="125" customFormat="1">
      <c r="C786" s="126"/>
      <c r="G786" s="127"/>
      <c r="AU786" s="2"/>
      <c r="GW786" s="2"/>
      <c r="IK786" s="2"/>
      <c r="JY786" s="2"/>
      <c r="LM786" s="2"/>
      <c r="NA786" s="2"/>
      <c r="OO786" s="2"/>
      <c r="QC786" s="2"/>
    </row>
    <row r="787" spans="3:445" s="125" customFormat="1">
      <c r="C787" s="126"/>
      <c r="G787" s="127"/>
      <c r="AU787" s="2"/>
      <c r="GW787" s="2"/>
      <c r="IK787" s="2"/>
      <c r="JY787" s="2"/>
      <c r="LM787" s="2"/>
      <c r="NA787" s="2"/>
      <c r="OO787" s="2"/>
      <c r="QC787" s="2"/>
    </row>
    <row r="788" spans="3:445" s="125" customFormat="1">
      <c r="C788" s="126"/>
      <c r="G788" s="127"/>
      <c r="AU788" s="2"/>
      <c r="GW788" s="2"/>
      <c r="IK788" s="2"/>
      <c r="JY788" s="2"/>
      <c r="LM788" s="2"/>
      <c r="NA788" s="2"/>
      <c r="OO788" s="2"/>
      <c r="QC788" s="2"/>
    </row>
    <row r="789" spans="3:445" s="125" customFormat="1">
      <c r="C789" s="126"/>
      <c r="G789" s="127"/>
      <c r="AU789" s="2"/>
      <c r="GW789" s="2"/>
      <c r="IK789" s="2"/>
      <c r="JY789" s="2"/>
      <c r="LM789" s="2"/>
      <c r="NA789" s="2"/>
      <c r="OO789" s="2"/>
      <c r="QC789" s="2"/>
    </row>
    <row r="790" spans="3:445" s="125" customFormat="1">
      <c r="C790" s="126"/>
      <c r="G790" s="127"/>
      <c r="AU790" s="2"/>
      <c r="GW790" s="2"/>
      <c r="IK790" s="2"/>
      <c r="JY790" s="2"/>
      <c r="LM790" s="2"/>
      <c r="NA790" s="2"/>
      <c r="OO790" s="2"/>
      <c r="QC790" s="2"/>
    </row>
    <row r="791" spans="3:445" s="125" customFormat="1">
      <c r="C791" s="126"/>
      <c r="G791" s="127"/>
      <c r="AU791" s="2"/>
      <c r="GW791" s="2"/>
      <c r="IK791" s="2"/>
      <c r="JY791" s="2"/>
      <c r="LM791" s="2"/>
      <c r="NA791" s="2"/>
      <c r="OO791" s="2"/>
      <c r="QC791" s="2"/>
    </row>
    <row r="792" spans="3:445" s="125" customFormat="1">
      <c r="C792" s="126"/>
      <c r="G792" s="127"/>
      <c r="AU792" s="2"/>
      <c r="GW792" s="2"/>
      <c r="IK792" s="2"/>
      <c r="JY792" s="2"/>
      <c r="LM792" s="2"/>
      <c r="NA792" s="2"/>
      <c r="OO792" s="2"/>
      <c r="QC792" s="2"/>
    </row>
    <row r="793" spans="3:445" s="125" customFormat="1">
      <c r="C793" s="126"/>
      <c r="G793" s="127"/>
      <c r="AU793" s="2"/>
      <c r="GW793" s="2"/>
      <c r="IK793" s="2"/>
      <c r="JY793" s="2"/>
      <c r="LM793" s="2"/>
      <c r="NA793" s="2"/>
      <c r="OO793" s="2"/>
      <c r="QC793" s="2"/>
    </row>
    <row r="794" spans="3:445" s="125" customFormat="1">
      <c r="C794" s="126"/>
      <c r="G794" s="127"/>
      <c r="AU794" s="2"/>
      <c r="GW794" s="2"/>
      <c r="IK794" s="2"/>
      <c r="JY794" s="2"/>
      <c r="LM794" s="2"/>
      <c r="NA794" s="2"/>
      <c r="OO794" s="2"/>
      <c r="QC794" s="2"/>
    </row>
    <row r="795" spans="3:445" s="125" customFormat="1">
      <c r="C795" s="126"/>
      <c r="G795" s="127"/>
      <c r="AU795" s="2"/>
      <c r="GW795" s="2"/>
      <c r="IK795" s="2"/>
      <c r="JY795" s="2"/>
      <c r="LM795" s="2"/>
      <c r="NA795" s="2"/>
      <c r="OO795" s="2"/>
      <c r="QC795" s="2"/>
    </row>
    <row r="796" spans="3:445" s="125" customFormat="1">
      <c r="C796" s="126"/>
      <c r="G796" s="127"/>
      <c r="AU796" s="2"/>
      <c r="GW796" s="2"/>
      <c r="IK796" s="2"/>
      <c r="JY796" s="2"/>
      <c r="LM796" s="2"/>
      <c r="NA796" s="2"/>
      <c r="OO796" s="2"/>
      <c r="QC796" s="2"/>
    </row>
    <row r="797" spans="3:445" s="125" customFormat="1">
      <c r="C797" s="126"/>
      <c r="G797" s="127"/>
      <c r="AU797" s="2"/>
      <c r="GW797" s="2"/>
      <c r="IK797" s="2"/>
      <c r="JY797" s="2"/>
      <c r="LM797" s="2"/>
      <c r="NA797" s="2"/>
      <c r="OO797" s="2"/>
      <c r="QC797" s="2"/>
    </row>
    <row r="798" spans="3:445" s="125" customFormat="1">
      <c r="C798" s="126"/>
      <c r="G798" s="127"/>
      <c r="AU798" s="2"/>
      <c r="GW798" s="2"/>
      <c r="IK798" s="2"/>
      <c r="JY798" s="2"/>
      <c r="LM798" s="2"/>
      <c r="NA798" s="2"/>
      <c r="OO798" s="2"/>
      <c r="QC798" s="2"/>
    </row>
    <row r="799" spans="3:445" s="125" customFormat="1">
      <c r="C799" s="126"/>
      <c r="G799" s="127"/>
      <c r="AU799" s="2"/>
      <c r="GW799" s="2"/>
      <c r="IK799" s="2"/>
      <c r="JY799" s="2"/>
      <c r="LM799" s="2"/>
      <c r="NA799" s="2"/>
      <c r="OO799" s="2"/>
      <c r="QC799" s="2"/>
    </row>
    <row r="800" spans="3:445" s="125" customFormat="1">
      <c r="C800" s="126"/>
      <c r="G800" s="127"/>
      <c r="AU800" s="2"/>
      <c r="GW800" s="2"/>
      <c r="IK800" s="2"/>
      <c r="JY800" s="2"/>
      <c r="LM800" s="2"/>
      <c r="NA800" s="2"/>
      <c r="OO800" s="2"/>
      <c r="QC800" s="2"/>
    </row>
    <row r="801" spans="3:445" s="125" customFormat="1">
      <c r="C801" s="126"/>
      <c r="G801" s="127"/>
      <c r="AU801" s="2"/>
      <c r="GW801" s="2"/>
      <c r="IK801" s="2"/>
      <c r="JY801" s="2"/>
      <c r="LM801" s="2"/>
      <c r="NA801" s="2"/>
      <c r="OO801" s="2"/>
      <c r="QC801" s="2"/>
    </row>
    <row r="802" spans="3:445" s="125" customFormat="1">
      <c r="C802" s="126"/>
      <c r="G802" s="127"/>
      <c r="AU802" s="2"/>
      <c r="GW802" s="2"/>
      <c r="IK802" s="2"/>
      <c r="JY802" s="2"/>
      <c r="LM802" s="2"/>
      <c r="NA802" s="2"/>
      <c r="OO802" s="2"/>
      <c r="QC802" s="2"/>
    </row>
    <row r="803" spans="3:445" s="125" customFormat="1">
      <c r="C803" s="126"/>
      <c r="G803" s="127"/>
      <c r="AU803" s="2"/>
      <c r="GW803" s="2"/>
      <c r="IK803" s="2"/>
      <c r="JY803" s="2"/>
      <c r="LM803" s="2"/>
      <c r="NA803" s="2"/>
      <c r="OO803" s="2"/>
      <c r="QC803" s="2"/>
    </row>
    <row r="804" spans="3:445" s="125" customFormat="1">
      <c r="C804" s="126"/>
      <c r="G804" s="127"/>
      <c r="AU804" s="2"/>
      <c r="GW804" s="2"/>
      <c r="IK804" s="2"/>
      <c r="JY804" s="2"/>
      <c r="LM804" s="2"/>
      <c r="NA804" s="2"/>
      <c r="OO804" s="2"/>
      <c r="QC804" s="2"/>
    </row>
    <row r="805" spans="3:445" s="125" customFormat="1">
      <c r="C805" s="126"/>
      <c r="G805" s="127"/>
      <c r="AU805" s="2"/>
      <c r="GW805" s="2"/>
      <c r="IK805" s="2"/>
      <c r="JY805" s="2"/>
      <c r="LM805" s="2"/>
      <c r="NA805" s="2"/>
      <c r="OO805" s="2"/>
      <c r="QC805" s="2"/>
    </row>
    <row r="806" spans="3:445" s="125" customFormat="1">
      <c r="C806" s="126"/>
      <c r="G806" s="127"/>
      <c r="AU806" s="2"/>
      <c r="GW806" s="2"/>
      <c r="IK806" s="2"/>
      <c r="JY806" s="2"/>
      <c r="LM806" s="2"/>
      <c r="NA806" s="2"/>
      <c r="OO806" s="2"/>
      <c r="QC806" s="2"/>
    </row>
    <row r="807" spans="3:445" s="125" customFormat="1">
      <c r="C807" s="126"/>
      <c r="G807" s="127"/>
      <c r="AU807" s="2"/>
      <c r="GW807" s="2"/>
      <c r="IK807" s="2"/>
      <c r="JY807" s="2"/>
      <c r="LM807" s="2"/>
      <c r="NA807" s="2"/>
      <c r="OO807" s="2"/>
      <c r="QC807" s="2"/>
    </row>
    <row r="808" spans="3:445" s="125" customFormat="1">
      <c r="C808" s="126"/>
      <c r="G808" s="127"/>
      <c r="AU808" s="2"/>
      <c r="GW808" s="2"/>
      <c r="IK808" s="2"/>
      <c r="JY808" s="2"/>
      <c r="LM808" s="2"/>
      <c r="NA808" s="2"/>
      <c r="OO808" s="2"/>
      <c r="QC808" s="2"/>
    </row>
    <row r="809" spans="3:445" s="125" customFormat="1">
      <c r="C809" s="126"/>
      <c r="G809" s="127"/>
      <c r="AU809" s="2"/>
      <c r="GW809" s="2"/>
      <c r="IK809" s="2"/>
      <c r="JY809" s="2"/>
      <c r="LM809" s="2"/>
      <c r="NA809" s="2"/>
      <c r="OO809" s="2"/>
      <c r="QC809" s="2"/>
    </row>
    <row r="810" spans="3:445" s="125" customFormat="1">
      <c r="C810" s="126"/>
      <c r="G810" s="127"/>
      <c r="AU810" s="2"/>
      <c r="GW810" s="2"/>
      <c r="IK810" s="2"/>
      <c r="JY810" s="2"/>
      <c r="LM810" s="2"/>
      <c r="NA810" s="2"/>
      <c r="OO810" s="2"/>
      <c r="QC810" s="2"/>
    </row>
    <row r="811" spans="3:445" s="125" customFormat="1">
      <c r="C811" s="126"/>
      <c r="G811" s="127"/>
      <c r="AU811" s="2"/>
      <c r="GW811" s="2"/>
      <c r="IK811" s="2"/>
      <c r="JY811" s="2"/>
      <c r="LM811" s="2"/>
      <c r="NA811" s="2"/>
      <c r="OO811" s="2"/>
      <c r="QC811" s="2"/>
    </row>
    <row r="812" spans="3:445" s="125" customFormat="1">
      <c r="C812" s="126"/>
      <c r="G812" s="127"/>
      <c r="AU812" s="2"/>
      <c r="GW812" s="2"/>
      <c r="IK812" s="2"/>
      <c r="JY812" s="2"/>
      <c r="LM812" s="2"/>
      <c r="NA812" s="2"/>
      <c r="OO812" s="2"/>
      <c r="QC812" s="2"/>
    </row>
    <row r="813" spans="3:445" s="125" customFormat="1">
      <c r="C813" s="126"/>
      <c r="G813" s="127"/>
      <c r="AU813" s="2"/>
      <c r="GW813" s="2"/>
      <c r="IK813" s="2"/>
      <c r="JY813" s="2"/>
      <c r="LM813" s="2"/>
      <c r="NA813" s="2"/>
      <c r="OO813" s="2"/>
      <c r="QC813" s="2"/>
    </row>
    <row r="814" spans="3:445" s="125" customFormat="1">
      <c r="C814" s="126"/>
      <c r="G814" s="127"/>
      <c r="AU814" s="2"/>
      <c r="GW814" s="2"/>
      <c r="IK814" s="2"/>
      <c r="JY814" s="2"/>
      <c r="LM814" s="2"/>
      <c r="NA814" s="2"/>
      <c r="OO814" s="2"/>
      <c r="QC814" s="2"/>
    </row>
    <row r="815" spans="3:445" s="125" customFormat="1">
      <c r="C815" s="126"/>
      <c r="G815" s="127"/>
      <c r="AU815" s="2"/>
      <c r="GW815" s="2"/>
      <c r="IK815" s="2"/>
      <c r="JY815" s="2"/>
      <c r="LM815" s="2"/>
      <c r="NA815" s="2"/>
      <c r="OO815" s="2"/>
      <c r="QC815" s="2"/>
    </row>
    <row r="816" spans="3:445" s="125" customFormat="1">
      <c r="C816" s="126"/>
      <c r="G816" s="127"/>
      <c r="AU816" s="2"/>
      <c r="GW816" s="2"/>
      <c r="IK816" s="2"/>
      <c r="JY816" s="2"/>
      <c r="LM816" s="2"/>
      <c r="NA816" s="2"/>
      <c r="OO816" s="2"/>
      <c r="QC816" s="2"/>
    </row>
    <row r="817" spans="3:445" s="125" customFormat="1">
      <c r="C817" s="126"/>
      <c r="G817" s="127"/>
      <c r="AU817" s="2"/>
      <c r="GW817" s="2"/>
      <c r="IK817" s="2"/>
      <c r="JY817" s="2"/>
      <c r="LM817" s="2"/>
      <c r="NA817" s="2"/>
      <c r="OO817" s="2"/>
      <c r="QC817" s="2"/>
    </row>
    <row r="818" spans="3:445" s="125" customFormat="1">
      <c r="C818" s="126"/>
      <c r="G818" s="127"/>
      <c r="AU818" s="2"/>
      <c r="GW818" s="2"/>
      <c r="IK818" s="2"/>
      <c r="JY818" s="2"/>
      <c r="LM818" s="2"/>
      <c r="NA818" s="2"/>
      <c r="OO818" s="2"/>
      <c r="QC818" s="2"/>
    </row>
    <row r="819" spans="3:445" s="125" customFormat="1">
      <c r="C819" s="126"/>
      <c r="G819" s="127"/>
      <c r="AU819" s="2"/>
      <c r="GW819" s="2"/>
      <c r="IK819" s="2"/>
      <c r="JY819" s="2"/>
      <c r="LM819" s="2"/>
      <c r="NA819" s="2"/>
      <c r="OO819" s="2"/>
      <c r="QC819" s="2"/>
    </row>
    <row r="820" spans="3:445" s="125" customFormat="1">
      <c r="C820" s="126"/>
      <c r="G820" s="127"/>
      <c r="AU820" s="2"/>
      <c r="GW820" s="2"/>
      <c r="IK820" s="2"/>
      <c r="JY820" s="2"/>
      <c r="LM820" s="2"/>
      <c r="NA820" s="2"/>
      <c r="OO820" s="2"/>
      <c r="QC820" s="2"/>
    </row>
    <row r="821" spans="3:445" s="125" customFormat="1">
      <c r="C821" s="126"/>
      <c r="G821" s="127"/>
      <c r="AU821" s="2"/>
      <c r="GW821" s="2"/>
      <c r="IK821" s="2"/>
      <c r="JY821" s="2"/>
      <c r="LM821" s="2"/>
      <c r="NA821" s="2"/>
      <c r="OO821" s="2"/>
      <c r="QC821" s="2"/>
    </row>
    <row r="822" spans="3:445" s="125" customFormat="1">
      <c r="C822" s="126"/>
      <c r="G822" s="127"/>
      <c r="AU822" s="2"/>
      <c r="GW822" s="2"/>
      <c r="IK822" s="2"/>
      <c r="JY822" s="2"/>
      <c r="LM822" s="2"/>
      <c r="NA822" s="2"/>
      <c r="OO822" s="2"/>
      <c r="QC822" s="2"/>
    </row>
    <row r="823" spans="3:445" s="125" customFormat="1">
      <c r="C823" s="126"/>
      <c r="G823" s="127"/>
      <c r="AU823" s="2"/>
      <c r="GW823" s="2"/>
      <c r="IK823" s="2"/>
      <c r="JY823" s="2"/>
      <c r="LM823" s="2"/>
      <c r="NA823" s="2"/>
      <c r="OO823" s="2"/>
      <c r="QC823" s="2"/>
    </row>
    <row r="824" spans="3:445" s="125" customFormat="1">
      <c r="C824" s="126"/>
      <c r="G824" s="127"/>
      <c r="AU824" s="2"/>
      <c r="GW824" s="2"/>
      <c r="IK824" s="2"/>
      <c r="JY824" s="2"/>
      <c r="LM824" s="2"/>
      <c r="NA824" s="2"/>
      <c r="OO824" s="2"/>
      <c r="QC824" s="2"/>
    </row>
    <row r="825" spans="3:445" s="125" customFormat="1">
      <c r="C825" s="126"/>
      <c r="G825" s="127"/>
      <c r="AU825" s="2"/>
      <c r="GW825" s="2"/>
      <c r="IK825" s="2"/>
      <c r="JY825" s="2"/>
      <c r="LM825" s="2"/>
      <c r="NA825" s="2"/>
      <c r="OO825" s="2"/>
      <c r="QC825" s="2"/>
    </row>
    <row r="826" spans="3:445" s="125" customFormat="1">
      <c r="C826" s="126"/>
      <c r="G826" s="127"/>
      <c r="AU826" s="2"/>
      <c r="GW826" s="2"/>
      <c r="IK826" s="2"/>
      <c r="JY826" s="2"/>
      <c r="LM826" s="2"/>
      <c r="NA826" s="2"/>
      <c r="OO826" s="2"/>
      <c r="QC826" s="2"/>
    </row>
    <row r="827" spans="3:445" s="125" customFormat="1">
      <c r="C827" s="126"/>
      <c r="G827" s="127"/>
      <c r="AU827" s="2"/>
      <c r="GW827" s="2"/>
      <c r="IK827" s="2"/>
      <c r="JY827" s="2"/>
      <c r="LM827" s="2"/>
      <c r="NA827" s="2"/>
      <c r="OO827" s="2"/>
      <c r="QC827" s="2"/>
    </row>
    <row r="828" spans="3:445" s="125" customFormat="1">
      <c r="C828" s="126"/>
      <c r="G828" s="127"/>
      <c r="AU828" s="2"/>
      <c r="GW828" s="2"/>
      <c r="IK828" s="2"/>
      <c r="JY828" s="2"/>
      <c r="LM828" s="2"/>
      <c r="NA828" s="2"/>
      <c r="OO828" s="2"/>
      <c r="QC828" s="2"/>
    </row>
    <row r="829" spans="3:445" s="125" customFormat="1">
      <c r="C829" s="126"/>
      <c r="G829" s="127"/>
      <c r="AU829" s="2"/>
      <c r="GW829" s="2"/>
      <c r="IK829" s="2"/>
      <c r="JY829" s="2"/>
      <c r="LM829" s="2"/>
      <c r="NA829" s="2"/>
      <c r="OO829" s="2"/>
      <c r="QC829" s="2"/>
    </row>
    <row r="830" spans="3:445" s="125" customFormat="1">
      <c r="C830" s="126"/>
      <c r="G830" s="127"/>
      <c r="AU830" s="2"/>
      <c r="GW830" s="2"/>
      <c r="IK830" s="2"/>
      <c r="JY830" s="2"/>
      <c r="LM830" s="2"/>
      <c r="NA830" s="2"/>
      <c r="OO830" s="2"/>
      <c r="QC830" s="2"/>
    </row>
    <row r="831" spans="3:445" s="125" customFormat="1">
      <c r="C831" s="126"/>
      <c r="G831" s="127"/>
      <c r="AU831" s="2"/>
      <c r="GW831" s="2"/>
      <c r="IK831" s="2"/>
      <c r="JY831" s="2"/>
      <c r="LM831" s="2"/>
      <c r="NA831" s="2"/>
      <c r="OO831" s="2"/>
      <c r="QC831" s="2"/>
    </row>
    <row r="832" spans="3:445" s="125" customFormat="1">
      <c r="C832" s="126"/>
      <c r="G832" s="127"/>
      <c r="AU832" s="2"/>
      <c r="GW832" s="2"/>
      <c r="IK832" s="2"/>
      <c r="JY832" s="2"/>
      <c r="LM832" s="2"/>
      <c r="NA832" s="2"/>
      <c r="OO832" s="2"/>
      <c r="QC832" s="2"/>
    </row>
    <row r="833" spans="3:445" s="125" customFormat="1">
      <c r="C833" s="126"/>
      <c r="G833" s="127"/>
      <c r="AU833" s="2"/>
      <c r="GW833" s="2"/>
      <c r="IK833" s="2"/>
      <c r="JY833" s="2"/>
      <c r="LM833" s="2"/>
      <c r="NA833" s="2"/>
      <c r="OO833" s="2"/>
      <c r="QC833" s="2"/>
    </row>
    <row r="834" spans="3:445" s="125" customFormat="1">
      <c r="C834" s="126"/>
      <c r="G834" s="127"/>
      <c r="AU834" s="2"/>
      <c r="GW834" s="2"/>
      <c r="IK834" s="2"/>
      <c r="JY834" s="2"/>
      <c r="LM834" s="2"/>
      <c r="NA834" s="2"/>
      <c r="OO834" s="2"/>
      <c r="QC834" s="2"/>
    </row>
    <row r="835" spans="3:445" s="125" customFormat="1">
      <c r="C835" s="126"/>
      <c r="G835" s="127"/>
      <c r="AU835" s="2"/>
      <c r="GW835" s="2"/>
      <c r="IK835" s="2"/>
      <c r="JY835" s="2"/>
      <c r="LM835" s="2"/>
      <c r="NA835" s="2"/>
      <c r="OO835" s="2"/>
      <c r="QC835" s="2"/>
    </row>
    <row r="836" spans="3:445" s="125" customFormat="1">
      <c r="C836" s="126"/>
      <c r="G836" s="127"/>
      <c r="AU836" s="2"/>
      <c r="GW836" s="2"/>
      <c r="IK836" s="2"/>
      <c r="JY836" s="2"/>
      <c r="LM836" s="2"/>
      <c r="NA836" s="2"/>
      <c r="OO836" s="2"/>
      <c r="QC836" s="2"/>
    </row>
    <row r="837" spans="3:445" s="125" customFormat="1">
      <c r="C837" s="126"/>
      <c r="G837" s="127"/>
      <c r="AU837" s="2"/>
      <c r="GW837" s="2"/>
      <c r="IK837" s="2"/>
      <c r="JY837" s="2"/>
      <c r="LM837" s="2"/>
      <c r="NA837" s="2"/>
      <c r="OO837" s="2"/>
      <c r="QC837" s="2"/>
    </row>
    <row r="838" spans="3:445" s="125" customFormat="1">
      <c r="C838" s="126"/>
      <c r="G838" s="127"/>
      <c r="AU838" s="2"/>
      <c r="GW838" s="2"/>
      <c r="IK838" s="2"/>
      <c r="JY838" s="2"/>
      <c r="LM838" s="2"/>
      <c r="NA838" s="2"/>
      <c r="OO838" s="2"/>
      <c r="QC838" s="2"/>
    </row>
    <row r="839" spans="3:445" s="125" customFormat="1">
      <c r="C839" s="126"/>
      <c r="G839" s="127"/>
      <c r="AU839" s="2"/>
      <c r="GW839" s="2"/>
      <c r="IK839" s="2"/>
      <c r="JY839" s="2"/>
      <c r="LM839" s="2"/>
      <c r="NA839" s="2"/>
      <c r="OO839" s="2"/>
      <c r="QC839" s="2"/>
    </row>
    <row r="840" spans="3:445" s="125" customFormat="1">
      <c r="C840" s="126"/>
      <c r="G840" s="127"/>
      <c r="AU840" s="2"/>
      <c r="GW840" s="2"/>
      <c r="IK840" s="2"/>
      <c r="JY840" s="2"/>
      <c r="LM840" s="2"/>
      <c r="NA840" s="2"/>
      <c r="OO840" s="2"/>
      <c r="QC840" s="2"/>
    </row>
    <row r="841" spans="3:445" s="125" customFormat="1">
      <c r="C841" s="126"/>
      <c r="G841" s="127"/>
      <c r="AU841" s="2"/>
      <c r="GW841" s="2"/>
      <c r="IK841" s="2"/>
      <c r="JY841" s="2"/>
      <c r="LM841" s="2"/>
      <c r="NA841" s="2"/>
      <c r="OO841" s="2"/>
      <c r="QC841" s="2"/>
    </row>
    <row r="842" spans="3:445" s="125" customFormat="1">
      <c r="C842" s="126"/>
      <c r="G842" s="127"/>
      <c r="AU842" s="2"/>
      <c r="GW842" s="2"/>
      <c r="IK842" s="2"/>
      <c r="JY842" s="2"/>
      <c r="LM842" s="2"/>
      <c r="NA842" s="2"/>
      <c r="OO842" s="2"/>
      <c r="QC842" s="2"/>
    </row>
    <row r="843" spans="3:445" s="125" customFormat="1">
      <c r="C843" s="126"/>
      <c r="G843" s="127"/>
      <c r="AU843" s="2"/>
      <c r="GW843" s="2"/>
      <c r="IK843" s="2"/>
      <c r="JY843" s="2"/>
      <c r="LM843" s="2"/>
      <c r="NA843" s="2"/>
      <c r="OO843" s="2"/>
      <c r="QC843" s="2"/>
    </row>
    <row r="844" spans="3:445" s="125" customFormat="1">
      <c r="C844" s="126"/>
      <c r="G844" s="127"/>
      <c r="AU844" s="2"/>
      <c r="GW844" s="2"/>
      <c r="IK844" s="2"/>
      <c r="JY844" s="2"/>
      <c r="LM844" s="2"/>
      <c r="NA844" s="2"/>
      <c r="OO844" s="2"/>
      <c r="QC844" s="2"/>
    </row>
    <row r="845" spans="3:445" s="125" customFormat="1">
      <c r="C845" s="126"/>
      <c r="G845" s="127"/>
      <c r="AU845" s="2"/>
      <c r="GW845" s="2"/>
      <c r="IK845" s="2"/>
      <c r="JY845" s="2"/>
      <c r="LM845" s="2"/>
      <c r="NA845" s="2"/>
      <c r="OO845" s="2"/>
      <c r="QC845" s="2"/>
    </row>
    <row r="846" spans="3:445" s="125" customFormat="1">
      <c r="C846" s="126"/>
      <c r="G846" s="127"/>
      <c r="AU846" s="2"/>
      <c r="GW846" s="2"/>
      <c r="IK846" s="2"/>
      <c r="JY846" s="2"/>
      <c r="LM846" s="2"/>
      <c r="NA846" s="2"/>
      <c r="OO846" s="2"/>
      <c r="QC846" s="2"/>
    </row>
    <row r="847" spans="3:445" s="125" customFormat="1">
      <c r="C847" s="126"/>
      <c r="G847" s="127"/>
      <c r="AU847" s="2"/>
      <c r="GW847" s="2"/>
      <c r="IK847" s="2"/>
      <c r="JY847" s="2"/>
      <c r="LM847" s="2"/>
      <c r="NA847" s="2"/>
      <c r="OO847" s="2"/>
      <c r="QC847" s="2"/>
    </row>
    <row r="848" spans="3:445" s="125" customFormat="1">
      <c r="C848" s="126"/>
      <c r="G848" s="127"/>
      <c r="AU848" s="2"/>
      <c r="GW848" s="2"/>
      <c r="IK848" s="2"/>
      <c r="JY848" s="2"/>
      <c r="LM848" s="2"/>
      <c r="NA848" s="2"/>
      <c r="OO848" s="2"/>
      <c r="QC848" s="2"/>
    </row>
    <row r="849" spans="3:445" s="125" customFormat="1">
      <c r="C849" s="126"/>
      <c r="G849" s="127"/>
      <c r="AU849" s="2"/>
      <c r="GW849" s="2"/>
      <c r="IK849" s="2"/>
      <c r="JY849" s="2"/>
      <c r="LM849" s="2"/>
      <c r="NA849" s="2"/>
      <c r="OO849" s="2"/>
      <c r="QC849" s="2"/>
    </row>
    <row r="850" spans="3:445" s="125" customFormat="1">
      <c r="C850" s="126"/>
      <c r="G850" s="127"/>
      <c r="AU850" s="2"/>
      <c r="GW850" s="2"/>
      <c r="IK850" s="2"/>
      <c r="JY850" s="2"/>
      <c r="LM850" s="2"/>
      <c r="NA850" s="2"/>
      <c r="OO850" s="2"/>
      <c r="QC850" s="2"/>
    </row>
    <row r="851" spans="3:445" s="125" customFormat="1">
      <c r="C851" s="126"/>
      <c r="G851" s="127"/>
      <c r="AU851" s="2"/>
      <c r="GW851" s="2"/>
      <c r="IK851" s="2"/>
      <c r="JY851" s="2"/>
      <c r="LM851" s="2"/>
      <c r="NA851" s="2"/>
      <c r="OO851" s="2"/>
      <c r="QC851" s="2"/>
    </row>
    <row r="852" spans="3:445" s="125" customFormat="1">
      <c r="C852" s="126"/>
      <c r="G852" s="127"/>
      <c r="AU852" s="2"/>
      <c r="GW852" s="2"/>
      <c r="IK852" s="2"/>
      <c r="JY852" s="2"/>
      <c r="LM852" s="2"/>
      <c r="NA852" s="2"/>
      <c r="OO852" s="2"/>
      <c r="QC852" s="2"/>
    </row>
    <row r="853" spans="3:445" s="125" customFormat="1">
      <c r="C853" s="126"/>
      <c r="G853" s="127"/>
      <c r="AU853" s="2"/>
      <c r="GW853" s="2"/>
      <c r="IK853" s="2"/>
      <c r="JY853" s="2"/>
      <c r="LM853" s="2"/>
      <c r="NA853" s="2"/>
      <c r="OO853" s="2"/>
      <c r="QC853" s="2"/>
    </row>
    <row r="854" spans="3:445" s="125" customFormat="1">
      <c r="C854" s="126"/>
      <c r="G854" s="127"/>
      <c r="AU854" s="2"/>
      <c r="GW854" s="2"/>
      <c r="IK854" s="2"/>
      <c r="JY854" s="2"/>
      <c r="LM854" s="2"/>
      <c r="NA854" s="2"/>
      <c r="OO854" s="2"/>
      <c r="QC854" s="2"/>
    </row>
    <row r="855" spans="3:445" s="125" customFormat="1">
      <c r="C855" s="126"/>
      <c r="G855" s="127"/>
      <c r="AU855" s="2"/>
      <c r="GW855" s="2"/>
      <c r="IK855" s="2"/>
      <c r="JY855" s="2"/>
      <c r="LM855" s="2"/>
      <c r="NA855" s="2"/>
      <c r="OO855" s="2"/>
      <c r="QC855" s="2"/>
    </row>
    <row r="856" spans="3:445" s="125" customFormat="1">
      <c r="C856" s="126"/>
      <c r="G856" s="127"/>
      <c r="AU856" s="2"/>
      <c r="GW856" s="2"/>
      <c r="IK856" s="2"/>
      <c r="JY856" s="2"/>
      <c r="LM856" s="2"/>
      <c r="NA856" s="2"/>
      <c r="OO856" s="2"/>
      <c r="QC856" s="2"/>
    </row>
    <row r="857" spans="3:445" s="125" customFormat="1">
      <c r="C857" s="126"/>
      <c r="G857" s="127"/>
      <c r="AU857" s="2"/>
      <c r="GW857" s="2"/>
      <c r="IK857" s="2"/>
      <c r="JY857" s="2"/>
      <c r="LM857" s="2"/>
      <c r="NA857" s="2"/>
      <c r="OO857" s="2"/>
      <c r="QC857" s="2"/>
    </row>
    <row r="858" spans="3:445" s="125" customFormat="1">
      <c r="C858" s="126"/>
      <c r="G858" s="127"/>
      <c r="AU858" s="2"/>
      <c r="GW858" s="2"/>
      <c r="IK858" s="2"/>
      <c r="JY858" s="2"/>
      <c r="LM858" s="2"/>
      <c r="NA858" s="2"/>
      <c r="OO858" s="2"/>
      <c r="QC858" s="2"/>
    </row>
    <row r="859" spans="3:445" s="125" customFormat="1">
      <c r="C859" s="126"/>
      <c r="G859" s="127"/>
      <c r="AU859" s="2"/>
      <c r="GW859" s="2"/>
      <c r="IK859" s="2"/>
      <c r="JY859" s="2"/>
      <c r="LM859" s="2"/>
      <c r="NA859" s="2"/>
      <c r="OO859" s="2"/>
      <c r="QC859" s="2"/>
    </row>
    <row r="860" spans="3:445" s="125" customFormat="1">
      <c r="C860" s="126"/>
      <c r="G860" s="127"/>
      <c r="AU860" s="2"/>
      <c r="GW860" s="2"/>
      <c r="IK860" s="2"/>
      <c r="JY860" s="2"/>
      <c r="LM860" s="2"/>
      <c r="NA860" s="2"/>
      <c r="OO860" s="2"/>
      <c r="QC860" s="2"/>
    </row>
    <row r="861" spans="3:445" s="125" customFormat="1">
      <c r="C861" s="126"/>
      <c r="G861" s="127"/>
      <c r="AU861" s="2"/>
      <c r="GW861" s="2"/>
      <c r="IK861" s="2"/>
      <c r="JY861" s="2"/>
      <c r="LM861" s="2"/>
      <c r="NA861" s="2"/>
      <c r="OO861" s="2"/>
      <c r="QC861" s="2"/>
    </row>
    <row r="862" spans="3:445" s="125" customFormat="1">
      <c r="C862" s="126"/>
      <c r="G862" s="127"/>
      <c r="AU862" s="2"/>
      <c r="GW862" s="2"/>
      <c r="IK862" s="2"/>
      <c r="JY862" s="2"/>
      <c r="LM862" s="2"/>
      <c r="NA862" s="2"/>
      <c r="OO862" s="2"/>
      <c r="QC862" s="2"/>
    </row>
    <row r="863" spans="3:445" s="125" customFormat="1">
      <c r="C863" s="126"/>
      <c r="G863" s="127"/>
      <c r="AU863" s="2"/>
      <c r="GW863" s="2"/>
      <c r="IK863" s="2"/>
      <c r="JY863" s="2"/>
      <c r="LM863" s="2"/>
      <c r="NA863" s="2"/>
      <c r="OO863" s="2"/>
      <c r="QC863" s="2"/>
    </row>
    <row r="864" spans="3:445" s="125" customFormat="1">
      <c r="C864" s="126"/>
      <c r="G864" s="127"/>
      <c r="AU864" s="2"/>
      <c r="GW864" s="2"/>
      <c r="IK864" s="2"/>
      <c r="JY864" s="2"/>
      <c r="LM864" s="2"/>
      <c r="NA864" s="2"/>
      <c r="OO864" s="2"/>
      <c r="QC864" s="2"/>
    </row>
    <row r="865" spans="3:445" s="125" customFormat="1">
      <c r="C865" s="126"/>
      <c r="G865" s="127"/>
      <c r="AU865" s="2"/>
      <c r="GW865" s="2"/>
      <c r="IK865" s="2"/>
      <c r="JY865" s="2"/>
      <c r="LM865" s="2"/>
      <c r="NA865" s="2"/>
      <c r="OO865" s="2"/>
      <c r="QC865" s="2"/>
    </row>
    <row r="866" spans="3:445" s="125" customFormat="1">
      <c r="C866" s="126"/>
      <c r="G866" s="127"/>
      <c r="AU866" s="2"/>
      <c r="GW866" s="2"/>
      <c r="IK866" s="2"/>
      <c r="JY866" s="2"/>
      <c r="LM866" s="2"/>
      <c r="NA866" s="2"/>
      <c r="OO866" s="2"/>
      <c r="QC866" s="2"/>
    </row>
    <row r="867" spans="3:445" s="125" customFormat="1">
      <c r="C867" s="126"/>
      <c r="G867" s="127"/>
      <c r="AU867" s="2"/>
      <c r="GW867" s="2"/>
      <c r="IK867" s="2"/>
      <c r="JY867" s="2"/>
      <c r="LM867" s="2"/>
      <c r="NA867" s="2"/>
      <c r="OO867" s="2"/>
      <c r="QC867" s="2"/>
    </row>
    <row r="868" spans="3:445" s="125" customFormat="1">
      <c r="C868" s="126"/>
      <c r="G868" s="127"/>
      <c r="AU868" s="2"/>
      <c r="GW868" s="2"/>
      <c r="IK868" s="2"/>
      <c r="JY868" s="2"/>
      <c r="LM868" s="2"/>
      <c r="NA868" s="2"/>
      <c r="OO868" s="2"/>
      <c r="QC868" s="2"/>
    </row>
    <row r="869" spans="3:445" s="125" customFormat="1">
      <c r="C869" s="126"/>
      <c r="G869" s="127"/>
      <c r="AU869" s="2"/>
      <c r="GW869" s="2"/>
      <c r="IK869" s="2"/>
      <c r="JY869" s="2"/>
      <c r="LM869" s="2"/>
      <c r="NA869" s="2"/>
      <c r="OO869" s="2"/>
      <c r="QC869" s="2"/>
    </row>
    <row r="870" spans="3:445" s="125" customFormat="1">
      <c r="C870" s="126"/>
      <c r="G870" s="127"/>
      <c r="AU870" s="2"/>
      <c r="GW870" s="2"/>
      <c r="IK870" s="2"/>
      <c r="JY870" s="2"/>
      <c r="LM870" s="2"/>
      <c r="NA870" s="2"/>
      <c r="OO870" s="2"/>
      <c r="QC870" s="2"/>
    </row>
    <row r="871" spans="3:445" s="125" customFormat="1">
      <c r="C871" s="126"/>
      <c r="G871" s="127"/>
      <c r="AU871" s="2"/>
      <c r="GW871" s="2"/>
      <c r="IK871" s="2"/>
      <c r="JY871" s="2"/>
      <c r="LM871" s="2"/>
      <c r="NA871" s="2"/>
      <c r="OO871" s="2"/>
      <c r="QC871" s="2"/>
    </row>
    <row r="872" spans="3:445" s="125" customFormat="1">
      <c r="C872" s="126"/>
      <c r="G872" s="127"/>
      <c r="AU872" s="2"/>
      <c r="GW872" s="2"/>
      <c r="IK872" s="2"/>
      <c r="JY872" s="2"/>
      <c r="LM872" s="2"/>
      <c r="NA872" s="2"/>
      <c r="OO872" s="2"/>
      <c r="QC872" s="2"/>
    </row>
    <row r="873" spans="3:445" s="125" customFormat="1">
      <c r="C873" s="126"/>
      <c r="G873" s="127"/>
      <c r="AU873" s="2"/>
      <c r="GW873" s="2"/>
      <c r="IK873" s="2"/>
      <c r="JY873" s="2"/>
      <c r="LM873" s="2"/>
      <c r="NA873" s="2"/>
      <c r="OO873" s="2"/>
      <c r="QC873" s="2"/>
    </row>
    <row r="874" spans="3:445" s="125" customFormat="1">
      <c r="C874" s="126"/>
      <c r="G874" s="127"/>
      <c r="AU874" s="2"/>
      <c r="GW874" s="2"/>
      <c r="IK874" s="2"/>
      <c r="JY874" s="2"/>
      <c r="LM874" s="2"/>
      <c r="NA874" s="2"/>
      <c r="OO874" s="2"/>
      <c r="QC874" s="2"/>
    </row>
    <row r="875" spans="3:445" s="125" customFormat="1">
      <c r="C875" s="126"/>
      <c r="G875" s="127"/>
      <c r="AU875" s="2"/>
      <c r="GW875" s="2"/>
      <c r="IK875" s="2"/>
      <c r="JY875" s="2"/>
      <c r="LM875" s="2"/>
      <c r="NA875" s="2"/>
      <c r="OO875" s="2"/>
      <c r="QC875" s="2"/>
    </row>
    <row r="876" spans="3:445" s="125" customFormat="1">
      <c r="C876" s="126"/>
      <c r="G876" s="127"/>
      <c r="AU876" s="2"/>
      <c r="GW876" s="2"/>
      <c r="IK876" s="2"/>
      <c r="JY876" s="2"/>
      <c r="LM876" s="2"/>
      <c r="NA876" s="2"/>
      <c r="OO876" s="2"/>
      <c r="QC876" s="2"/>
    </row>
    <row r="877" spans="3:445" s="125" customFormat="1">
      <c r="C877" s="126"/>
      <c r="G877" s="127"/>
      <c r="AU877" s="2"/>
      <c r="GW877" s="2"/>
      <c r="IK877" s="2"/>
      <c r="JY877" s="2"/>
      <c r="LM877" s="2"/>
      <c r="NA877" s="2"/>
      <c r="OO877" s="2"/>
      <c r="QC877" s="2"/>
    </row>
    <row r="878" spans="3:445" s="125" customFormat="1">
      <c r="C878" s="126"/>
      <c r="G878" s="127"/>
      <c r="AU878" s="2"/>
      <c r="GW878" s="2"/>
      <c r="IK878" s="2"/>
      <c r="JY878" s="2"/>
      <c r="LM878" s="2"/>
      <c r="NA878" s="2"/>
      <c r="OO878" s="2"/>
      <c r="QC878" s="2"/>
    </row>
    <row r="879" spans="3:445" s="125" customFormat="1">
      <c r="C879" s="126"/>
      <c r="G879" s="127"/>
      <c r="AU879" s="2"/>
      <c r="GW879" s="2"/>
      <c r="IK879" s="2"/>
      <c r="JY879" s="2"/>
      <c r="LM879" s="2"/>
      <c r="NA879" s="2"/>
      <c r="OO879" s="2"/>
      <c r="QC879" s="2"/>
    </row>
    <row r="880" spans="3:445" s="125" customFormat="1">
      <c r="C880" s="126"/>
      <c r="G880" s="127"/>
      <c r="AU880" s="2"/>
      <c r="GW880" s="2"/>
      <c r="IK880" s="2"/>
      <c r="JY880" s="2"/>
      <c r="LM880" s="2"/>
      <c r="NA880" s="2"/>
      <c r="OO880" s="2"/>
      <c r="QC880" s="2"/>
    </row>
    <row r="881" spans="3:445" s="125" customFormat="1">
      <c r="C881" s="126"/>
      <c r="G881" s="127"/>
      <c r="AU881" s="2"/>
      <c r="GW881" s="2"/>
      <c r="IK881" s="2"/>
      <c r="JY881" s="2"/>
      <c r="LM881" s="2"/>
      <c r="NA881" s="2"/>
      <c r="OO881" s="2"/>
      <c r="QC881" s="2"/>
    </row>
    <row r="882" spans="3:445" s="125" customFormat="1">
      <c r="C882" s="126"/>
      <c r="G882" s="127"/>
      <c r="AU882" s="2"/>
      <c r="GW882" s="2"/>
      <c r="IK882" s="2"/>
      <c r="JY882" s="2"/>
      <c r="LM882" s="2"/>
      <c r="NA882" s="2"/>
      <c r="OO882" s="2"/>
      <c r="QC882" s="2"/>
    </row>
    <row r="883" spans="3:445" s="125" customFormat="1">
      <c r="C883" s="126"/>
      <c r="G883" s="127"/>
      <c r="AU883" s="2"/>
      <c r="GW883" s="2"/>
      <c r="IK883" s="2"/>
      <c r="JY883" s="2"/>
      <c r="LM883" s="2"/>
      <c r="NA883" s="2"/>
      <c r="OO883" s="2"/>
      <c r="QC883" s="2"/>
    </row>
    <row r="884" spans="3:445" s="125" customFormat="1">
      <c r="C884" s="126"/>
      <c r="G884" s="127"/>
      <c r="AU884" s="2"/>
      <c r="GW884" s="2"/>
      <c r="IK884" s="2"/>
      <c r="JY884" s="2"/>
      <c r="LM884" s="2"/>
      <c r="NA884" s="2"/>
      <c r="OO884" s="2"/>
      <c r="QC884" s="2"/>
    </row>
    <row r="885" spans="3:445" s="125" customFormat="1">
      <c r="C885" s="126"/>
      <c r="G885" s="127"/>
      <c r="AU885" s="2"/>
      <c r="GW885" s="2"/>
      <c r="IK885" s="2"/>
      <c r="JY885" s="2"/>
      <c r="LM885" s="2"/>
      <c r="NA885" s="2"/>
      <c r="OO885" s="2"/>
      <c r="QC885" s="2"/>
    </row>
    <row r="886" spans="3:445" s="125" customFormat="1">
      <c r="C886" s="126"/>
      <c r="G886" s="127"/>
      <c r="AU886" s="2"/>
      <c r="GW886" s="2"/>
      <c r="IK886" s="2"/>
      <c r="JY886" s="2"/>
      <c r="LM886" s="2"/>
      <c r="NA886" s="2"/>
      <c r="OO886" s="2"/>
      <c r="QC886" s="2"/>
    </row>
    <row r="887" spans="3:445" s="125" customFormat="1">
      <c r="C887" s="126"/>
      <c r="G887" s="127"/>
      <c r="AU887" s="2"/>
      <c r="GW887" s="2"/>
      <c r="IK887" s="2"/>
      <c r="JY887" s="2"/>
      <c r="LM887" s="2"/>
      <c r="NA887" s="2"/>
      <c r="OO887" s="2"/>
      <c r="QC887" s="2"/>
    </row>
    <row r="888" spans="3:445" s="125" customFormat="1">
      <c r="C888" s="126"/>
      <c r="G888" s="127"/>
      <c r="AU888" s="2"/>
      <c r="GW888" s="2"/>
      <c r="IK888" s="2"/>
      <c r="JY888" s="2"/>
      <c r="LM888" s="2"/>
      <c r="NA888" s="2"/>
      <c r="OO888" s="2"/>
      <c r="QC888" s="2"/>
    </row>
    <row r="889" spans="3:445" s="125" customFormat="1">
      <c r="C889" s="126"/>
      <c r="G889" s="127"/>
      <c r="AU889" s="2"/>
      <c r="GW889" s="2"/>
      <c r="IK889" s="2"/>
      <c r="JY889" s="2"/>
      <c r="LM889" s="2"/>
      <c r="NA889" s="2"/>
      <c r="OO889" s="2"/>
      <c r="QC889" s="2"/>
    </row>
    <row r="890" spans="3:445" s="125" customFormat="1">
      <c r="C890" s="126"/>
      <c r="G890" s="127"/>
      <c r="AU890" s="2"/>
      <c r="GW890" s="2"/>
      <c r="IK890" s="2"/>
      <c r="JY890" s="2"/>
      <c r="LM890" s="2"/>
      <c r="NA890" s="2"/>
      <c r="OO890" s="2"/>
      <c r="QC890" s="2"/>
    </row>
    <row r="891" spans="3:445" s="125" customFormat="1">
      <c r="C891" s="126"/>
      <c r="G891" s="127"/>
      <c r="AU891" s="2"/>
      <c r="GW891" s="2"/>
      <c r="IK891" s="2"/>
      <c r="JY891" s="2"/>
      <c r="LM891" s="2"/>
      <c r="NA891" s="2"/>
      <c r="OO891" s="2"/>
      <c r="QC891" s="2"/>
    </row>
    <row r="892" spans="3:445" s="125" customFormat="1">
      <c r="C892" s="126"/>
      <c r="G892" s="127"/>
      <c r="AU892" s="2"/>
      <c r="GW892" s="2"/>
      <c r="IK892" s="2"/>
      <c r="JY892" s="2"/>
      <c r="LM892" s="2"/>
      <c r="NA892" s="2"/>
      <c r="OO892" s="2"/>
      <c r="QC892" s="2"/>
    </row>
    <row r="893" spans="3:445" s="125" customFormat="1">
      <c r="C893" s="126"/>
      <c r="G893" s="127"/>
      <c r="AU893" s="2"/>
      <c r="GW893" s="2"/>
      <c r="IK893" s="2"/>
      <c r="JY893" s="2"/>
      <c r="LM893" s="2"/>
      <c r="NA893" s="2"/>
      <c r="OO893" s="2"/>
      <c r="QC893" s="2"/>
    </row>
    <row r="894" spans="3:445" s="125" customFormat="1">
      <c r="C894" s="126"/>
      <c r="G894" s="127"/>
      <c r="AU894" s="2"/>
      <c r="GW894" s="2"/>
      <c r="IK894" s="2"/>
      <c r="JY894" s="2"/>
      <c r="LM894" s="2"/>
      <c r="NA894" s="2"/>
      <c r="OO894" s="2"/>
      <c r="QC894" s="2"/>
    </row>
    <row r="895" spans="3:445" s="125" customFormat="1">
      <c r="C895" s="126"/>
      <c r="G895" s="127"/>
      <c r="AU895" s="2"/>
      <c r="GW895" s="2"/>
      <c r="IK895" s="2"/>
      <c r="JY895" s="2"/>
      <c r="LM895" s="2"/>
      <c r="NA895" s="2"/>
      <c r="OO895" s="2"/>
      <c r="QC895" s="2"/>
    </row>
    <row r="896" spans="3:445" s="125" customFormat="1">
      <c r="C896" s="126"/>
      <c r="G896" s="127"/>
      <c r="AU896" s="2"/>
      <c r="GW896" s="2"/>
      <c r="IK896" s="2"/>
      <c r="JY896" s="2"/>
      <c r="LM896" s="2"/>
      <c r="NA896" s="2"/>
      <c r="OO896" s="2"/>
      <c r="QC896" s="2"/>
    </row>
    <row r="897" spans="3:445" s="125" customFormat="1">
      <c r="C897" s="126"/>
      <c r="G897" s="127"/>
      <c r="AU897" s="2"/>
      <c r="GW897" s="2"/>
      <c r="IK897" s="2"/>
      <c r="JY897" s="2"/>
      <c r="LM897" s="2"/>
      <c r="NA897" s="2"/>
      <c r="OO897" s="2"/>
      <c r="QC897" s="2"/>
    </row>
    <row r="898" spans="3:445" s="125" customFormat="1">
      <c r="C898" s="126"/>
      <c r="G898" s="127"/>
      <c r="AU898" s="2"/>
      <c r="GW898" s="2"/>
      <c r="IK898" s="2"/>
      <c r="JY898" s="2"/>
      <c r="LM898" s="2"/>
      <c r="NA898" s="2"/>
      <c r="OO898" s="2"/>
      <c r="QC898" s="2"/>
    </row>
    <row r="899" spans="3:445" s="125" customFormat="1">
      <c r="C899" s="126"/>
      <c r="G899" s="127"/>
      <c r="AU899" s="2"/>
      <c r="GW899" s="2"/>
      <c r="IK899" s="2"/>
      <c r="JY899" s="2"/>
      <c r="LM899" s="2"/>
      <c r="NA899" s="2"/>
      <c r="OO899" s="2"/>
      <c r="QC899" s="2"/>
    </row>
    <row r="900" spans="3:445" s="125" customFormat="1">
      <c r="C900" s="126"/>
      <c r="G900" s="127"/>
      <c r="AU900" s="2"/>
      <c r="GW900" s="2"/>
      <c r="IK900" s="2"/>
      <c r="JY900" s="2"/>
      <c r="LM900" s="2"/>
      <c r="NA900" s="2"/>
      <c r="OO900" s="2"/>
      <c r="QC900" s="2"/>
    </row>
    <row r="901" spans="3:445" s="125" customFormat="1">
      <c r="C901" s="126"/>
      <c r="G901" s="127"/>
      <c r="AU901" s="2"/>
      <c r="GW901" s="2"/>
      <c r="IK901" s="2"/>
      <c r="JY901" s="2"/>
      <c r="LM901" s="2"/>
      <c r="NA901" s="2"/>
      <c r="OO901" s="2"/>
      <c r="QC901" s="2"/>
    </row>
    <row r="902" spans="3:445" s="125" customFormat="1">
      <c r="C902" s="126"/>
      <c r="G902" s="127"/>
      <c r="AU902" s="2"/>
      <c r="GW902" s="2"/>
      <c r="IK902" s="2"/>
      <c r="JY902" s="2"/>
      <c r="LM902" s="2"/>
      <c r="NA902" s="2"/>
      <c r="OO902" s="2"/>
      <c r="QC902" s="2"/>
    </row>
    <row r="903" spans="3:445" s="125" customFormat="1">
      <c r="C903" s="126"/>
      <c r="G903" s="127"/>
      <c r="AU903" s="2"/>
      <c r="GW903" s="2"/>
      <c r="IK903" s="2"/>
      <c r="JY903" s="2"/>
      <c r="LM903" s="2"/>
      <c r="NA903" s="2"/>
      <c r="OO903" s="2"/>
      <c r="QC903" s="2"/>
    </row>
    <row r="904" spans="3:445" s="125" customFormat="1">
      <c r="C904" s="126"/>
      <c r="G904" s="127"/>
      <c r="AU904" s="2"/>
      <c r="GW904" s="2"/>
      <c r="IK904" s="2"/>
      <c r="JY904" s="2"/>
      <c r="LM904" s="2"/>
      <c r="NA904" s="2"/>
      <c r="OO904" s="2"/>
      <c r="QC904" s="2"/>
    </row>
    <row r="905" spans="3:445" s="125" customFormat="1">
      <c r="C905" s="126"/>
      <c r="G905" s="127"/>
      <c r="AU905" s="2"/>
      <c r="GW905" s="2"/>
      <c r="IK905" s="2"/>
      <c r="JY905" s="2"/>
      <c r="LM905" s="2"/>
      <c r="NA905" s="2"/>
      <c r="OO905" s="2"/>
      <c r="QC905" s="2"/>
    </row>
    <row r="906" spans="3:445" s="125" customFormat="1">
      <c r="C906" s="126"/>
      <c r="G906" s="127"/>
      <c r="AU906" s="2"/>
      <c r="GW906" s="2"/>
      <c r="IK906" s="2"/>
      <c r="JY906" s="2"/>
      <c r="LM906" s="2"/>
      <c r="NA906" s="2"/>
      <c r="OO906" s="2"/>
      <c r="QC906" s="2"/>
    </row>
    <row r="907" spans="3:445" s="125" customFormat="1">
      <c r="C907" s="126"/>
      <c r="G907" s="127"/>
      <c r="AU907" s="2"/>
      <c r="GW907" s="2"/>
      <c r="IK907" s="2"/>
      <c r="JY907" s="2"/>
      <c r="LM907" s="2"/>
      <c r="NA907" s="2"/>
      <c r="OO907" s="2"/>
      <c r="QC907" s="2"/>
    </row>
    <row r="908" spans="3:445" s="125" customFormat="1">
      <c r="C908" s="126"/>
      <c r="G908" s="127"/>
      <c r="AU908" s="2"/>
      <c r="GW908" s="2"/>
      <c r="IK908" s="2"/>
      <c r="JY908" s="2"/>
      <c r="LM908" s="2"/>
      <c r="NA908" s="2"/>
      <c r="OO908" s="2"/>
      <c r="QC908" s="2"/>
    </row>
    <row r="909" spans="3:445" s="125" customFormat="1">
      <c r="C909" s="126"/>
      <c r="G909" s="127"/>
      <c r="AU909" s="2"/>
      <c r="GW909" s="2"/>
      <c r="IK909" s="2"/>
      <c r="JY909" s="2"/>
      <c r="LM909" s="2"/>
      <c r="NA909" s="2"/>
      <c r="OO909" s="2"/>
      <c r="QC909" s="2"/>
    </row>
    <row r="910" spans="3:445" s="125" customFormat="1">
      <c r="C910" s="126"/>
      <c r="G910" s="127"/>
      <c r="AU910" s="2"/>
      <c r="GW910" s="2"/>
      <c r="IK910" s="2"/>
      <c r="JY910" s="2"/>
      <c r="LM910" s="2"/>
      <c r="NA910" s="2"/>
      <c r="OO910" s="2"/>
      <c r="QC910" s="2"/>
    </row>
    <row r="911" spans="3:445" s="125" customFormat="1">
      <c r="C911" s="126"/>
      <c r="G911" s="127"/>
      <c r="AU911" s="2"/>
      <c r="GW911" s="2"/>
      <c r="IK911" s="2"/>
      <c r="JY911" s="2"/>
      <c r="LM911" s="2"/>
      <c r="NA911" s="2"/>
      <c r="OO911" s="2"/>
      <c r="QC911" s="2"/>
    </row>
    <row r="912" spans="3:445" s="125" customFormat="1">
      <c r="C912" s="126"/>
      <c r="G912" s="127"/>
      <c r="AU912" s="2"/>
      <c r="GW912" s="2"/>
      <c r="IK912" s="2"/>
      <c r="JY912" s="2"/>
      <c r="LM912" s="2"/>
      <c r="NA912" s="2"/>
      <c r="OO912" s="2"/>
      <c r="QC912" s="2"/>
    </row>
    <row r="913" spans="3:445" s="125" customFormat="1">
      <c r="C913" s="126"/>
      <c r="G913" s="127"/>
      <c r="AU913" s="2"/>
      <c r="GW913" s="2"/>
      <c r="IK913" s="2"/>
      <c r="JY913" s="2"/>
      <c r="LM913" s="2"/>
      <c r="NA913" s="2"/>
      <c r="OO913" s="2"/>
      <c r="QC913" s="2"/>
    </row>
    <row r="914" spans="3:445" s="125" customFormat="1">
      <c r="C914" s="126"/>
      <c r="G914" s="127"/>
      <c r="AU914" s="2"/>
      <c r="GW914" s="2"/>
      <c r="IK914" s="2"/>
      <c r="JY914" s="2"/>
      <c r="LM914" s="2"/>
      <c r="NA914" s="2"/>
      <c r="OO914" s="2"/>
      <c r="QC914" s="2"/>
    </row>
    <row r="915" spans="3:445" s="125" customFormat="1">
      <c r="C915" s="126"/>
      <c r="G915" s="127"/>
      <c r="AU915" s="2"/>
      <c r="GW915" s="2"/>
      <c r="IK915" s="2"/>
      <c r="JY915" s="2"/>
      <c r="LM915" s="2"/>
      <c r="NA915" s="2"/>
      <c r="OO915" s="2"/>
      <c r="QC915" s="2"/>
    </row>
    <row r="916" spans="3:445" s="125" customFormat="1">
      <c r="C916" s="126"/>
      <c r="G916" s="127"/>
      <c r="AU916" s="2"/>
      <c r="GW916" s="2"/>
      <c r="IK916" s="2"/>
      <c r="JY916" s="2"/>
      <c r="LM916" s="2"/>
      <c r="NA916" s="2"/>
      <c r="OO916" s="2"/>
      <c r="QC916" s="2"/>
    </row>
    <row r="917" spans="3:445" s="125" customFormat="1">
      <c r="C917" s="126"/>
      <c r="G917" s="127"/>
      <c r="AU917" s="2"/>
      <c r="GW917" s="2"/>
      <c r="IK917" s="2"/>
      <c r="JY917" s="2"/>
      <c r="LM917" s="2"/>
      <c r="NA917" s="2"/>
      <c r="OO917" s="2"/>
      <c r="QC917" s="2"/>
    </row>
    <row r="918" spans="3:445" s="125" customFormat="1">
      <c r="C918" s="126"/>
      <c r="G918" s="127"/>
      <c r="AU918" s="2"/>
      <c r="GW918" s="2"/>
      <c r="IK918" s="2"/>
      <c r="JY918" s="2"/>
      <c r="LM918" s="2"/>
      <c r="NA918" s="2"/>
      <c r="OO918" s="2"/>
      <c r="QC918" s="2"/>
    </row>
    <row r="919" spans="3:445" s="125" customFormat="1">
      <c r="C919" s="126"/>
      <c r="G919" s="127"/>
      <c r="AU919" s="2"/>
      <c r="GW919" s="2"/>
      <c r="IK919" s="2"/>
      <c r="JY919" s="2"/>
      <c r="LM919" s="2"/>
      <c r="NA919" s="2"/>
      <c r="OO919" s="2"/>
      <c r="QC919" s="2"/>
    </row>
    <row r="920" spans="3:445" s="125" customFormat="1">
      <c r="C920" s="126"/>
      <c r="G920" s="127"/>
      <c r="AU920" s="2"/>
      <c r="GW920" s="2"/>
      <c r="IK920" s="2"/>
      <c r="JY920" s="2"/>
      <c r="LM920" s="2"/>
      <c r="NA920" s="2"/>
      <c r="OO920" s="2"/>
      <c r="QC920" s="2"/>
    </row>
    <row r="921" spans="3:445" s="125" customFormat="1">
      <c r="C921" s="126"/>
      <c r="G921" s="127"/>
      <c r="AU921" s="2"/>
      <c r="GW921" s="2"/>
      <c r="IK921" s="2"/>
      <c r="JY921" s="2"/>
      <c r="LM921" s="2"/>
      <c r="NA921" s="2"/>
      <c r="OO921" s="2"/>
      <c r="QC921" s="2"/>
    </row>
    <row r="922" spans="3:445" s="125" customFormat="1">
      <c r="C922" s="126"/>
      <c r="G922" s="127"/>
      <c r="AU922" s="2"/>
      <c r="GW922" s="2"/>
      <c r="IK922" s="2"/>
      <c r="JY922" s="2"/>
      <c r="LM922" s="2"/>
      <c r="NA922" s="2"/>
      <c r="OO922" s="2"/>
      <c r="QC922" s="2"/>
    </row>
    <row r="923" spans="3:445" s="125" customFormat="1">
      <c r="C923" s="126"/>
      <c r="G923" s="127"/>
      <c r="AU923" s="2"/>
      <c r="GW923" s="2"/>
      <c r="IK923" s="2"/>
      <c r="JY923" s="2"/>
      <c r="LM923" s="2"/>
      <c r="NA923" s="2"/>
      <c r="OO923" s="2"/>
      <c r="QC923" s="2"/>
    </row>
    <row r="924" spans="3:445" s="125" customFormat="1">
      <c r="C924" s="126"/>
      <c r="G924" s="127"/>
      <c r="AU924" s="2"/>
      <c r="GW924" s="2"/>
      <c r="IK924" s="2"/>
      <c r="JY924" s="2"/>
      <c r="LM924" s="2"/>
      <c r="NA924" s="2"/>
      <c r="OO924" s="2"/>
      <c r="QC924" s="2"/>
    </row>
    <row r="925" spans="3:445" s="125" customFormat="1">
      <c r="C925" s="126"/>
      <c r="G925" s="127"/>
      <c r="AU925" s="2"/>
      <c r="GW925" s="2"/>
      <c r="IK925" s="2"/>
      <c r="JY925" s="2"/>
      <c r="LM925" s="2"/>
      <c r="NA925" s="2"/>
      <c r="OO925" s="2"/>
      <c r="QC925" s="2"/>
    </row>
    <row r="926" spans="3:445" s="125" customFormat="1">
      <c r="C926" s="126"/>
      <c r="G926" s="127"/>
      <c r="AU926" s="2"/>
      <c r="GW926" s="2"/>
      <c r="IK926" s="2"/>
      <c r="JY926" s="2"/>
      <c r="LM926" s="2"/>
      <c r="NA926" s="2"/>
      <c r="OO926" s="2"/>
      <c r="QC926" s="2"/>
    </row>
    <row r="927" spans="3:445" s="125" customFormat="1">
      <c r="C927" s="126"/>
      <c r="G927" s="127"/>
      <c r="AU927" s="2"/>
      <c r="GW927" s="2"/>
      <c r="IK927" s="2"/>
      <c r="JY927" s="2"/>
      <c r="LM927" s="2"/>
      <c r="NA927" s="2"/>
      <c r="OO927" s="2"/>
      <c r="QC927" s="2"/>
    </row>
    <row r="928" spans="3:445" s="125" customFormat="1">
      <c r="C928" s="126"/>
      <c r="G928" s="127"/>
      <c r="AU928" s="2"/>
      <c r="GW928" s="2"/>
      <c r="IK928" s="2"/>
      <c r="JY928" s="2"/>
      <c r="LM928" s="2"/>
      <c r="NA928" s="2"/>
      <c r="OO928" s="2"/>
      <c r="QC928" s="2"/>
    </row>
    <row r="929" spans="3:445" s="125" customFormat="1">
      <c r="C929" s="126"/>
      <c r="G929" s="127"/>
      <c r="AU929" s="2"/>
      <c r="GW929" s="2"/>
      <c r="IK929" s="2"/>
      <c r="JY929" s="2"/>
      <c r="LM929" s="2"/>
      <c r="NA929" s="2"/>
      <c r="OO929" s="2"/>
      <c r="QC929" s="2"/>
    </row>
    <row r="930" spans="3:445" s="125" customFormat="1">
      <c r="C930" s="126"/>
      <c r="G930" s="127"/>
      <c r="AU930" s="2"/>
      <c r="GW930" s="2"/>
      <c r="IK930" s="2"/>
      <c r="JY930" s="2"/>
      <c r="LM930" s="2"/>
      <c r="NA930" s="2"/>
      <c r="OO930" s="2"/>
      <c r="QC930" s="2"/>
    </row>
    <row r="931" spans="3:445" s="125" customFormat="1">
      <c r="C931" s="126"/>
      <c r="G931" s="127"/>
      <c r="AU931" s="2"/>
      <c r="GW931" s="2"/>
      <c r="IK931" s="2"/>
      <c r="JY931" s="2"/>
      <c r="LM931" s="2"/>
      <c r="NA931" s="2"/>
      <c r="OO931" s="2"/>
      <c r="QC931" s="2"/>
    </row>
    <row r="932" spans="3:445" s="125" customFormat="1">
      <c r="C932" s="126"/>
      <c r="G932" s="127"/>
      <c r="AU932" s="2"/>
      <c r="GW932" s="2"/>
      <c r="IK932" s="2"/>
      <c r="JY932" s="2"/>
      <c r="LM932" s="2"/>
      <c r="NA932" s="2"/>
      <c r="OO932" s="2"/>
      <c r="QC932" s="2"/>
    </row>
    <row r="933" spans="3:445" s="125" customFormat="1">
      <c r="C933" s="126"/>
      <c r="G933" s="127"/>
      <c r="AU933" s="2"/>
      <c r="GW933" s="2"/>
      <c r="IK933" s="2"/>
      <c r="JY933" s="2"/>
      <c r="LM933" s="2"/>
      <c r="NA933" s="2"/>
      <c r="OO933" s="2"/>
      <c r="QC933" s="2"/>
    </row>
    <row r="934" spans="3:445" s="125" customFormat="1">
      <c r="C934" s="126"/>
      <c r="G934" s="127"/>
      <c r="AU934" s="2"/>
      <c r="GW934" s="2"/>
      <c r="IK934" s="2"/>
      <c r="JY934" s="2"/>
      <c r="LM934" s="2"/>
      <c r="NA934" s="2"/>
      <c r="OO934" s="2"/>
      <c r="QC934" s="2"/>
    </row>
    <row r="935" spans="3:445" s="125" customFormat="1">
      <c r="C935" s="126"/>
      <c r="G935" s="127"/>
      <c r="AU935" s="2"/>
      <c r="GW935" s="2"/>
      <c r="IK935" s="2"/>
      <c r="JY935" s="2"/>
      <c r="LM935" s="2"/>
      <c r="NA935" s="2"/>
      <c r="OO935" s="2"/>
      <c r="QC935" s="2"/>
    </row>
    <row r="936" spans="3:445" s="125" customFormat="1">
      <c r="C936" s="126"/>
      <c r="G936" s="127"/>
      <c r="AU936" s="2"/>
      <c r="GW936" s="2"/>
      <c r="IK936" s="2"/>
      <c r="JY936" s="2"/>
      <c r="LM936" s="2"/>
      <c r="NA936" s="2"/>
      <c r="OO936" s="2"/>
      <c r="QC936" s="2"/>
    </row>
    <row r="937" spans="3:445" s="125" customFormat="1">
      <c r="C937" s="126"/>
      <c r="G937" s="127"/>
      <c r="AU937" s="2"/>
      <c r="GW937" s="2"/>
      <c r="IK937" s="2"/>
      <c r="JY937" s="2"/>
      <c r="LM937" s="2"/>
      <c r="NA937" s="2"/>
      <c r="OO937" s="2"/>
      <c r="QC937" s="2"/>
    </row>
    <row r="938" spans="3:445" s="125" customFormat="1">
      <c r="C938" s="126"/>
      <c r="G938" s="127"/>
      <c r="AU938" s="2"/>
      <c r="GW938" s="2"/>
      <c r="IK938" s="2"/>
      <c r="JY938" s="2"/>
      <c r="LM938" s="2"/>
      <c r="NA938" s="2"/>
      <c r="OO938" s="2"/>
      <c r="QC938" s="2"/>
    </row>
    <row r="939" spans="3:445" s="125" customFormat="1">
      <c r="C939" s="126"/>
      <c r="G939" s="127"/>
      <c r="AU939" s="2"/>
      <c r="GW939" s="2"/>
      <c r="IK939" s="2"/>
      <c r="JY939" s="2"/>
      <c r="LM939" s="2"/>
      <c r="NA939" s="2"/>
      <c r="OO939" s="2"/>
      <c r="QC939" s="2"/>
    </row>
    <row r="940" spans="3:445" s="125" customFormat="1">
      <c r="C940" s="126"/>
      <c r="G940" s="127"/>
      <c r="AU940" s="2"/>
      <c r="GW940" s="2"/>
      <c r="IK940" s="2"/>
      <c r="JY940" s="2"/>
      <c r="LM940" s="2"/>
      <c r="NA940" s="2"/>
      <c r="OO940" s="2"/>
      <c r="QC940" s="2"/>
    </row>
    <row r="941" spans="3:445" s="125" customFormat="1">
      <c r="C941" s="126"/>
      <c r="G941" s="127"/>
      <c r="AU941" s="2"/>
      <c r="GW941" s="2"/>
      <c r="IK941" s="2"/>
      <c r="JY941" s="2"/>
      <c r="LM941" s="2"/>
      <c r="NA941" s="2"/>
      <c r="OO941" s="2"/>
      <c r="QC941" s="2"/>
    </row>
    <row r="942" spans="3:445" s="125" customFormat="1">
      <c r="C942" s="126"/>
      <c r="G942" s="127"/>
      <c r="AU942" s="2"/>
      <c r="GW942" s="2"/>
      <c r="IK942" s="2"/>
      <c r="JY942" s="2"/>
      <c r="LM942" s="2"/>
      <c r="NA942" s="2"/>
      <c r="OO942" s="2"/>
      <c r="QC942" s="2"/>
    </row>
    <row r="943" spans="3:445" s="125" customFormat="1">
      <c r="C943" s="126"/>
      <c r="G943" s="127"/>
      <c r="AU943" s="2"/>
      <c r="GW943" s="2"/>
      <c r="IK943" s="2"/>
      <c r="JY943" s="2"/>
      <c r="LM943" s="2"/>
      <c r="NA943" s="2"/>
      <c r="OO943" s="2"/>
      <c r="QC943" s="2"/>
    </row>
    <row r="944" spans="3:445" s="125" customFormat="1">
      <c r="C944" s="126"/>
      <c r="G944" s="127"/>
      <c r="AU944" s="2"/>
      <c r="GW944" s="2"/>
      <c r="IK944" s="2"/>
      <c r="JY944" s="2"/>
      <c r="LM944" s="2"/>
      <c r="NA944" s="2"/>
      <c r="OO944" s="2"/>
      <c r="QC944" s="2"/>
    </row>
    <row r="945" spans="3:445" s="125" customFormat="1">
      <c r="C945" s="126"/>
      <c r="G945" s="127"/>
      <c r="AU945" s="2"/>
      <c r="GW945" s="2"/>
      <c r="IK945" s="2"/>
      <c r="JY945" s="2"/>
      <c r="LM945" s="2"/>
      <c r="NA945" s="2"/>
      <c r="OO945" s="2"/>
      <c r="QC945" s="2"/>
    </row>
    <row r="946" spans="3:445" s="125" customFormat="1">
      <c r="C946" s="126"/>
      <c r="G946" s="127"/>
      <c r="AU946" s="2"/>
      <c r="GW946" s="2"/>
      <c r="IK946" s="2"/>
      <c r="JY946" s="2"/>
      <c r="LM946" s="2"/>
      <c r="NA946" s="2"/>
      <c r="OO946" s="2"/>
      <c r="QC946" s="2"/>
    </row>
    <row r="947" spans="3:445" s="125" customFormat="1">
      <c r="C947" s="126"/>
      <c r="G947" s="127"/>
      <c r="AU947" s="2"/>
      <c r="GW947" s="2"/>
      <c r="IK947" s="2"/>
      <c r="JY947" s="2"/>
      <c r="LM947" s="2"/>
      <c r="NA947" s="2"/>
      <c r="OO947" s="2"/>
      <c r="QC947" s="2"/>
    </row>
    <row r="948" spans="3:445" s="125" customFormat="1">
      <c r="C948" s="126"/>
      <c r="G948" s="127"/>
      <c r="AU948" s="2"/>
      <c r="GW948" s="2"/>
      <c r="IK948" s="2"/>
      <c r="JY948" s="2"/>
      <c r="LM948" s="2"/>
      <c r="NA948" s="2"/>
      <c r="OO948" s="2"/>
      <c r="QC948" s="2"/>
    </row>
    <row r="949" spans="3:445" s="125" customFormat="1">
      <c r="C949" s="126"/>
      <c r="G949" s="127"/>
      <c r="AU949" s="2"/>
      <c r="GW949" s="2"/>
      <c r="IK949" s="2"/>
      <c r="JY949" s="2"/>
      <c r="LM949" s="2"/>
      <c r="NA949" s="2"/>
      <c r="OO949" s="2"/>
      <c r="QC949" s="2"/>
    </row>
    <row r="950" spans="3:445" s="125" customFormat="1">
      <c r="C950" s="126"/>
      <c r="G950" s="127"/>
      <c r="AU950" s="2"/>
      <c r="GW950" s="2"/>
      <c r="IK950" s="2"/>
      <c r="JY950" s="2"/>
      <c r="LM950" s="2"/>
      <c r="NA950" s="2"/>
      <c r="OO950" s="2"/>
      <c r="QC950" s="2"/>
    </row>
    <row r="951" spans="3:445" s="125" customFormat="1">
      <c r="C951" s="126"/>
      <c r="G951" s="127"/>
      <c r="AU951" s="2"/>
      <c r="GW951" s="2"/>
      <c r="IK951" s="2"/>
      <c r="JY951" s="2"/>
      <c r="LM951" s="2"/>
      <c r="NA951" s="2"/>
      <c r="OO951" s="2"/>
      <c r="QC951" s="2"/>
    </row>
    <row r="952" spans="3:445" s="125" customFormat="1">
      <c r="C952" s="126"/>
      <c r="G952" s="127"/>
      <c r="AU952" s="2"/>
      <c r="GW952" s="2"/>
      <c r="IK952" s="2"/>
      <c r="JY952" s="2"/>
      <c r="LM952" s="2"/>
      <c r="NA952" s="2"/>
      <c r="OO952" s="2"/>
      <c r="QC952" s="2"/>
    </row>
    <row r="953" spans="3:445" s="125" customFormat="1">
      <c r="C953" s="126"/>
      <c r="G953" s="127"/>
      <c r="AU953" s="2"/>
      <c r="GW953" s="2"/>
      <c r="IK953" s="2"/>
      <c r="JY953" s="2"/>
      <c r="LM953" s="2"/>
      <c r="NA953" s="2"/>
      <c r="OO953" s="2"/>
      <c r="QC953" s="2"/>
    </row>
    <row r="954" spans="3:445" s="125" customFormat="1">
      <c r="C954" s="126"/>
      <c r="G954" s="127"/>
      <c r="AU954" s="2"/>
      <c r="GW954" s="2"/>
      <c r="IK954" s="2"/>
      <c r="JY954" s="2"/>
      <c r="LM954" s="2"/>
      <c r="NA954" s="2"/>
      <c r="OO954" s="2"/>
      <c r="QC954" s="2"/>
    </row>
    <row r="955" spans="3:445" s="125" customFormat="1">
      <c r="C955" s="126"/>
      <c r="G955" s="127"/>
      <c r="AU955" s="2"/>
      <c r="GW955" s="2"/>
      <c r="IK955" s="2"/>
      <c r="JY955" s="2"/>
      <c r="LM955" s="2"/>
      <c r="NA955" s="2"/>
      <c r="OO955" s="2"/>
      <c r="QC955" s="2"/>
    </row>
    <row r="956" spans="3:445" s="125" customFormat="1">
      <c r="C956" s="126"/>
      <c r="G956" s="127"/>
      <c r="AU956" s="2"/>
      <c r="GW956" s="2"/>
      <c r="IK956" s="2"/>
      <c r="JY956" s="2"/>
      <c r="LM956" s="2"/>
      <c r="NA956" s="2"/>
      <c r="OO956" s="2"/>
      <c r="QC956" s="2"/>
    </row>
    <row r="957" spans="3:445" s="125" customFormat="1">
      <c r="C957" s="126"/>
      <c r="G957" s="127"/>
      <c r="AU957" s="2"/>
      <c r="GW957" s="2"/>
      <c r="IK957" s="2"/>
      <c r="JY957" s="2"/>
      <c r="LM957" s="2"/>
      <c r="NA957" s="2"/>
      <c r="OO957" s="2"/>
      <c r="QC957" s="2"/>
    </row>
    <row r="958" spans="3:445" s="125" customFormat="1">
      <c r="C958" s="126"/>
      <c r="G958" s="127"/>
      <c r="AU958" s="2"/>
      <c r="GW958" s="2"/>
      <c r="IK958" s="2"/>
      <c r="JY958" s="2"/>
      <c r="LM958" s="2"/>
      <c r="NA958" s="2"/>
      <c r="OO958" s="2"/>
      <c r="QC958" s="2"/>
    </row>
    <row r="959" spans="3:445" s="125" customFormat="1">
      <c r="C959" s="126"/>
      <c r="G959" s="127"/>
      <c r="AU959" s="2"/>
      <c r="GW959" s="2"/>
      <c r="IK959" s="2"/>
      <c r="JY959" s="2"/>
      <c r="LM959" s="2"/>
      <c r="NA959" s="2"/>
      <c r="OO959" s="2"/>
      <c r="QC959" s="2"/>
    </row>
    <row r="960" spans="3:445" s="125" customFormat="1">
      <c r="C960" s="126"/>
      <c r="G960" s="127"/>
      <c r="AU960" s="2"/>
      <c r="GW960" s="2"/>
      <c r="IK960" s="2"/>
      <c r="JY960" s="2"/>
      <c r="LM960" s="2"/>
      <c r="NA960" s="2"/>
      <c r="OO960" s="2"/>
      <c r="QC960" s="2"/>
    </row>
    <row r="961" spans="3:445" s="125" customFormat="1">
      <c r="C961" s="126"/>
      <c r="G961" s="127"/>
      <c r="AU961" s="2"/>
      <c r="GW961" s="2"/>
      <c r="IK961" s="2"/>
      <c r="JY961" s="2"/>
      <c r="LM961" s="2"/>
      <c r="NA961" s="2"/>
      <c r="OO961" s="2"/>
      <c r="QC961" s="2"/>
    </row>
    <row r="962" spans="3:445" s="125" customFormat="1">
      <c r="C962" s="126"/>
      <c r="G962" s="127"/>
      <c r="AU962" s="2"/>
      <c r="GW962" s="2"/>
      <c r="IK962" s="2"/>
      <c r="JY962" s="2"/>
      <c r="LM962" s="2"/>
      <c r="NA962" s="2"/>
      <c r="OO962" s="2"/>
      <c r="QC962" s="2"/>
    </row>
    <row r="963" spans="3:445" s="125" customFormat="1">
      <c r="C963" s="126"/>
      <c r="G963" s="127"/>
      <c r="AU963" s="2"/>
      <c r="GW963" s="2"/>
      <c r="IK963" s="2"/>
      <c r="JY963" s="2"/>
      <c r="LM963" s="2"/>
      <c r="NA963" s="2"/>
      <c r="OO963" s="2"/>
      <c r="QC963" s="2"/>
    </row>
    <row r="964" spans="3:445" s="125" customFormat="1">
      <c r="C964" s="126"/>
      <c r="G964" s="127"/>
      <c r="AU964" s="2"/>
      <c r="GW964" s="2"/>
      <c r="IK964" s="2"/>
      <c r="JY964" s="2"/>
      <c r="LM964" s="2"/>
      <c r="NA964" s="2"/>
      <c r="OO964" s="2"/>
      <c r="QC964" s="2"/>
    </row>
    <row r="965" spans="3:445" s="125" customFormat="1">
      <c r="C965" s="126"/>
      <c r="G965" s="127"/>
      <c r="AU965" s="2"/>
      <c r="GW965" s="2"/>
      <c r="IK965" s="2"/>
      <c r="JY965" s="2"/>
      <c r="LM965" s="2"/>
      <c r="NA965" s="2"/>
      <c r="OO965" s="2"/>
      <c r="QC965" s="2"/>
    </row>
    <row r="966" spans="3:445" s="125" customFormat="1">
      <c r="C966" s="126"/>
      <c r="G966" s="127"/>
      <c r="AU966" s="2"/>
      <c r="GW966" s="2"/>
      <c r="IK966" s="2"/>
      <c r="JY966" s="2"/>
      <c r="LM966" s="2"/>
      <c r="NA966" s="2"/>
      <c r="OO966" s="2"/>
      <c r="QC966" s="2"/>
    </row>
    <row r="967" spans="3:445" s="125" customFormat="1">
      <c r="C967" s="126"/>
      <c r="G967" s="127"/>
      <c r="AU967" s="2"/>
      <c r="GW967" s="2"/>
      <c r="IK967" s="2"/>
      <c r="JY967" s="2"/>
      <c r="LM967" s="2"/>
      <c r="NA967" s="2"/>
      <c r="OO967" s="2"/>
      <c r="QC967" s="2"/>
    </row>
    <row r="968" spans="3:445" s="125" customFormat="1">
      <c r="C968" s="126"/>
      <c r="G968" s="127"/>
      <c r="AU968" s="2"/>
      <c r="GW968" s="2"/>
      <c r="IK968" s="2"/>
      <c r="JY968" s="2"/>
      <c r="LM968" s="2"/>
      <c r="NA968" s="2"/>
      <c r="OO968" s="2"/>
      <c r="QC968" s="2"/>
    </row>
    <row r="969" spans="3:445" s="125" customFormat="1">
      <c r="C969" s="126"/>
      <c r="G969" s="127"/>
      <c r="AU969" s="2"/>
      <c r="GW969" s="2"/>
      <c r="IK969" s="2"/>
      <c r="JY969" s="2"/>
      <c r="LM969" s="2"/>
      <c r="NA969" s="2"/>
      <c r="OO969" s="2"/>
      <c r="QC969" s="2"/>
    </row>
    <row r="970" spans="3:445" s="125" customFormat="1">
      <c r="C970" s="126"/>
      <c r="G970" s="127"/>
      <c r="AU970" s="2"/>
      <c r="GW970" s="2"/>
      <c r="IK970" s="2"/>
      <c r="JY970" s="2"/>
      <c r="LM970" s="2"/>
      <c r="NA970" s="2"/>
      <c r="OO970" s="2"/>
      <c r="QC970" s="2"/>
    </row>
    <row r="971" spans="3:445" s="125" customFormat="1">
      <c r="C971" s="126"/>
      <c r="G971" s="127"/>
      <c r="AU971" s="2"/>
      <c r="GW971" s="2"/>
      <c r="IK971" s="2"/>
      <c r="JY971" s="2"/>
      <c r="LM971" s="2"/>
      <c r="NA971" s="2"/>
      <c r="OO971" s="2"/>
      <c r="QC971" s="2"/>
    </row>
    <row r="972" spans="3:445" s="125" customFormat="1">
      <c r="C972" s="126"/>
      <c r="G972" s="127"/>
      <c r="AU972" s="2"/>
      <c r="GW972" s="2"/>
      <c r="IK972" s="2"/>
      <c r="JY972" s="2"/>
      <c r="LM972" s="2"/>
      <c r="NA972" s="2"/>
      <c r="OO972" s="2"/>
      <c r="QC972" s="2"/>
    </row>
    <row r="973" spans="3:445" s="125" customFormat="1">
      <c r="C973" s="126"/>
      <c r="G973" s="127"/>
      <c r="AU973" s="2"/>
      <c r="GW973" s="2"/>
      <c r="IK973" s="2"/>
      <c r="JY973" s="2"/>
      <c r="LM973" s="2"/>
      <c r="NA973" s="2"/>
      <c r="OO973" s="2"/>
      <c r="QC973" s="2"/>
    </row>
    <row r="974" spans="3:445" s="125" customFormat="1">
      <c r="C974" s="126"/>
      <c r="G974" s="127"/>
      <c r="AU974" s="2"/>
      <c r="GW974" s="2"/>
      <c r="IK974" s="2"/>
      <c r="JY974" s="2"/>
      <c r="LM974" s="2"/>
      <c r="NA974" s="2"/>
      <c r="OO974" s="2"/>
      <c r="QC974" s="2"/>
    </row>
    <row r="975" spans="3:445" s="125" customFormat="1">
      <c r="C975" s="126"/>
      <c r="G975" s="127"/>
      <c r="AU975" s="2"/>
      <c r="GW975" s="2"/>
      <c r="IK975" s="2"/>
      <c r="JY975" s="2"/>
      <c r="LM975" s="2"/>
      <c r="NA975" s="2"/>
      <c r="OO975" s="2"/>
      <c r="QC975" s="2"/>
    </row>
    <row r="976" spans="3:445" s="125" customFormat="1">
      <c r="C976" s="126"/>
      <c r="G976" s="127"/>
      <c r="AU976" s="2"/>
      <c r="GW976" s="2"/>
      <c r="IK976" s="2"/>
      <c r="JY976" s="2"/>
      <c r="LM976" s="2"/>
      <c r="NA976" s="2"/>
      <c r="OO976" s="2"/>
      <c r="QC976" s="2"/>
    </row>
    <row r="977" spans="3:445" s="125" customFormat="1">
      <c r="C977" s="126"/>
      <c r="G977" s="127"/>
      <c r="AU977" s="2"/>
      <c r="GW977" s="2"/>
      <c r="IK977" s="2"/>
      <c r="JY977" s="2"/>
      <c r="LM977" s="2"/>
      <c r="NA977" s="2"/>
      <c r="OO977" s="2"/>
      <c r="QC977" s="2"/>
    </row>
    <row r="978" spans="3:445" s="125" customFormat="1">
      <c r="C978" s="126"/>
      <c r="G978" s="127"/>
      <c r="AU978" s="2"/>
      <c r="GW978" s="2"/>
      <c r="IK978" s="2"/>
      <c r="JY978" s="2"/>
      <c r="LM978" s="2"/>
      <c r="NA978" s="2"/>
      <c r="OO978" s="2"/>
      <c r="QC978" s="2"/>
    </row>
    <row r="979" spans="3:445" s="125" customFormat="1">
      <c r="C979" s="126"/>
      <c r="G979" s="127"/>
      <c r="AU979" s="2"/>
      <c r="GW979" s="2"/>
      <c r="IK979" s="2"/>
      <c r="JY979" s="2"/>
      <c r="LM979" s="2"/>
      <c r="NA979" s="2"/>
      <c r="OO979" s="2"/>
      <c r="QC979" s="2"/>
    </row>
    <row r="980" spans="3:445" s="125" customFormat="1">
      <c r="C980" s="126"/>
      <c r="G980" s="127"/>
      <c r="AU980" s="2"/>
      <c r="GW980" s="2"/>
      <c r="IK980" s="2"/>
      <c r="JY980" s="2"/>
      <c r="LM980" s="2"/>
      <c r="NA980" s="2"/>
      <c r="OO980" s="2"/>
      <c r="QC980" s="2"/>
    </row>
    <row r="981" spans="3:445" s="125" customFormat="1">
      <c r="C981" s="126"/>
      <c r="G981" s="127"/>
      <c r="AU981" s="2"/>
      <c r="GW981" s="2"/>
      <c r="IK981" s="2"/>
      <c r="JY981" s="2"/>
      <c r="LM981" s="2"/>
      <c r="NA981" s="2"/>
      <c r="OO981" s="2"/>
      <c r="QC981" s="2"/>
    </row>
    <row r="982" spans="3:445" s="125" customFormat="1">
      <c r="C982" s="126"/>
      <c r="G982" s="127"/>
      <c r="AU982" s="2"/>
      <c r="GW982" s="2"/>
      <c r="IK982" s="2"/>
      <c r="JY982" s="2"/>
      <c r="LM982" s="2"/>
      <c r="NA982" s="2"/>
      <c r="OO982" s="2"/>
      <c r="QC982" s="2"/>
    </row>
    <row r="983" spans="3:445" s="125" customFormat="1">
      <c r="C983" s="126"/>
      <c r="G983" s="127"/>
      <c r="AU983" s="2"/>
      <c r="GW983" s="2"/>
      <c r="IK983" s="2"/>
      <c r="JY983" s="2"/>
      <c r="LM983" s="2"/>
      <c r="NA983" s="2"/>
      <c r="OO983" s="2"/>
      <c r="QC983" s="2"/>
    </row>
    <row r="984" spans="3:445" s="125" customFormat="1">
      <c r="C984" s="126"/>
      <c r="G984" s="127"/>
      <c r="AU984" s="2"/>
      <c r="GW984" s="2"/>
      <c r="IK984" s="2"/>
      <c r="JY984" s="2"/>
      <c r="LM984" s="2"/>
      <c r="NA984" s="2"/>
      <c r="OO984" s="2"/>
      <c r="QC984" s="2"/>
    </row>
    <row r="985" spans="3:445" s="125" customFormat="1">
      <c r="C985" s="126"/>
      <c r="G985" s="127"/>
      <c r="AU985" s="2"/>
      <c r="GW985" s="2"/>
      <c r="IK985" s="2"/>
      <c r="JY985" s="2"/>
      <c r="LM985" s="2"/>
      <c r="NA985" s="2"/>
      <c r="OO985" s="2"/>
      <c r="QC985" s="2"/>
    </row>
    <row r="986" spans="3:445" s="125" customFormat="1">
      <c r="C986" s="126"/>
      <c r="G986" s="127"/>
      <c r="AU986" s="2"/>
      <c r="GW986" s="2"/>
      <c r="IK986" s="2"/>
      <c r="JY986" s="2"/>
      <c r="LM986" s="2"/>
      <c r="NA986" s="2"/>
      <c r="OO986" s="2"/>
      <c r="QC986" s="2"/>
    </row>
    <row r="987" spans="3:445" s="125" customFormat="1">
      <c r="C987" s="126"/>
      <c r="G987" s="127"/>
      <c r="AU987" s="2"/>
      <c r="GW987" s="2"/>
      <c r="IK987" s="2"/>
      <c r="JY987" s="2"/>
      <c r="LM987" s="2"/>
      <c r="NA987" s="2"/>
      <c r="OO987" s="2"/>
      <c r="QC987" s="2"/>
    </row>
    <row r="988" spans="3:445" s="125" customFormat="1">
      <c r="C988" s="126"/>
      <c r="G988" s="127"/>
      <c r="AU988" s="2"/>
      <c r="GW988" s="2"/>
      <c r="IK988" s="2"/>
      <c r="JY988" s="2"/>
      <c r="LM988" s="2"/>
      <c r="NA988" s="2"/>
      <c r="OO988" s="2"/>
      <c r="QC988" s="2"/>
    </row>
    <row r="989" spans="3:445" s="125" customFormat="1">
      <c r="C989" s="126"/>
      <c r="G989" s="127"/>
      <c r="AU989" s="2"/>
      <c r="GW989" s="2"/>
      <c r="IK989" s="2"/>
      <c r="JY989" s="2"/>
      <c r="LM989" s="2"/>
      <c r="NA989" s="2"/>
      <c r="OO989" s="2"/>
      <c r="QC989" s="2"/>
    </row>
    <row r="990" spans="3:445" s="125" customFormat="1">
      <c r="C990" s="126"/>
      <c r="G990" s="127"/>
      <c r="AU990" s="2"/>
      <c r="GW990" s="2"/>
      <c r="IK990" s="2"/>
      <c r="JY990" s="2"/>
      <c r="LM990" s="2"/>
      <c r="NA990" s="2"/>
      <c r="OO990" s="2"/>
      <c r="QC990" s="2"/>
    </row>
    <row r="991" spans="3:445" s="125" customFormat="1">
      <c r="C991" s="126"/>
      <c r="G991" s="127"/>
      <c r="AU991" s="2"/>
      <c r="GW991" s="2"/>
      <c r="IK991" s="2"/>
      <c r="JY991" s="2"/>
      <c r="LM991" s="2"/>
      <c r="NA991" s="2"/>
      <c r="OO991" s="2"/>
      <c r="QC991" s="2"/>
    </row>
    <row r="992" spans="3:445" s="125" customFormat="1">
      <c r="C992" s="126"/>
      <c r="G992" s="127"/>
      <c r="AU992" s="2"/>
      <c r="GW992" s="2"/>
      <c r="IK992" s="2"/>
      <c r="JY992" s="2"/>
      <c r="LM992" s="2"/>
      <c r="NA992" s="2"/>
      <c r="OO992" s="2"/>
      <c r="QC992" s="2"/>
    </row>
    <row r="993" spans="3:445" s="125" customFormat="1">
      <c r="C993" s="126"/>
      <c r="G993" s="127"/>
      <c r="AU993" s="2"/>
      <c r="GW993" s="2"/>
      <c r="IK993" s="2"/>
      <c r="JY993" s="2"/>
      <c r="LM993" s="2"/>
      <c r="NA993" s="2"/>
      <c r="OO993" s="2"/>
      <c r="QC993" s="2"/>
    </row>
    <row r="994" spans="3:445" s="125" customFormat="1">
      <c r="C994" s="126"/>
      <c r="G994" s="127"/>
      <c r="AU994" s="2"/>
      <c r="GW994" s="2"/>
      <c r="IK994" s="2"/>
      <c r="JY994" s="2"/>
      <c r="LM994" s="2"/>
      <c r="NA994" s="2"/>
      <c r="OO994" s="2"/>
      <c r="QC994" s="2"/>
    </row>
    <row r="995" spans="3:445" s="125" customFormat="1">
      <c r="C995" s="126"/>
      <c r="G995" s="127"/>
      <c r="AU995" s="2"/>
      <c r="GW995" s="2"/>
      <c r="IK995" s="2"/>
      <c r="JY995" s="2"/>
      <c r="LM995" s="2"/>
      <c r="NA995" s="2"/>
      <c r="OO995" s="2"/>
      <c r="QC995" s="2"/>
    </row>
    <row r="996" spans="3:445" s="125" customFormat="1">
      <c r="C996" s="126"/>
      <c r="G996" s="127"/>
      <c r="AU996" s="2"/>
      <c r="GW996" s="2"/>
      <c r="IK996" s="2"/>
      <c r="JY996" s="2"/>
      <c r="LM996" s="2"/>
      <c r="NA996" s="2"/>
      <c r="OO996" s="2"/>
      <c r="QC996" s="2"/>
    </row>
    <row r="997" spans="3:445" s="125" customFormat="1">
      <c r="C997" s="126"/>
      <c r="G997" s="127"/>
      <c r="AU997" s="2"/>
      <c r="GW997" s="2"/>
      <c r="IK997" s="2"/>
      <c r="JY997" s="2"/>
      <c r="LM997" s="2"/>
      <c r="NA997" s="2"/>
      <c r="OO997" s="2"/>
      <c r="QC997" s="2"/>
    </row>
    <row r="998" spans="3:445" s="125" customFormat="1">
      <c r="C998" s="126"/>
      <c r="G998" s="127"/>
      <c r="AU998" s="2"/>
      <c r="GW998" s="2"/>
      <c r="IK998" s="2"/>
      <c r="JY998" s="2"/>
      <c r="LM998" s="2"/>
      <c r="NA998" s="2"/>
      <c r="OO998" s="2"/>
      <c r="QC998" s="2"/>
    </row>
    <row r="999" spans="3:445" s="125" customFormat="1">
      <c r="C999" s="126"/>
      <c r="G999" s="127"/>
      <c r="AU999" s="2"/>
      <c r="GW999" s="2"/>
      <c r="IK999" s="2"/>
      <c r="JY999" s="2"/>
      <c r="LM999" s="2"/>
      <c r="NA999" s="2"/>
      <c r="OO999" s="2"/>
      <c r="QC999" s="2"/>
    </row>
    <row r="1000" spans="3:445" s="125" customFormat="1">
      <c r="C1000" s="126"/>
      <c r="G1000" s="127"/>
      <c r="AU1000" s="2"/>
      <c r="GW1000" s="2"/>
      <c r="IK1000" s="2"/>
      <c r="JY1000" s="2"/>
      <c r="LM1000" s="2"/>
      <c r="NA1000" s="2"/>
      <c r="OO1000" s="2"/>
      <c r="QC1000" s="2"/>
    </row>
    <row r="1001" spans="3:445" s="125" customFormat="1">
      <c r="C1001" s="126"/>
      <c r="G1001" s="127"/>
      <c r="AU1001" s="2"/>
      <c r="GW1001" s="2"/>
      <c r="IK1001" s="2"/>
      <c r="JY1001" s="2"/>
      <c r="LM1001" s="2"/>
      <c r="NA1001" s="2"/>
      <c r="OO1001" s="2"/>
      <c r="QC1001" s="2"/>
    </row>
    <row r="1002" spans="3:445" s="125" customFormat="1">
      <c r="C1002" s="126"/>
      <c r="G1002" s="127"/>
      <c r="AU1002" s="2"/>
      <c r="GW1002" s="2"/>
      <c r="IK1002" s="2"/>
      <c r="JY1002" s="2"/>
      <c r="LM1002" s="2"/>
      <c r="NA1002" s="2"/>
      <c r="OO1002" s="2"/>
      <c r="QC1002" s="2"/>
    </row>
    <row r="1003" spans="3:445" s="125" customFormat="1">
      <c r="C1003" s="126"/>
      <c r="G1003" s="127"/>
      <c r="AU1003" s="2"/>
      <c r="GW1003" s="2"/>
      <c r="IK1003" s="2"/>
      <c r="JY1003" s="2"/>
      <c r="LM1003" s="2"/>
      <c r="NA1003" s="2"/>
      <c r="OO1003" s="2"/>
      <c r="QC1003" s="2"/>
    </row>
    <row r="1004" spans="3:445" s="125" customFormat="1">
      <c r="C1004" s="126"/>
      <c r="G1004" s="127"/>
      <c r="AU1004" s="2"/>
      <c r="GW1004" s="2"/>
      <c r="IK1004" s="2"/>
      <c r="JY1004" s="2"/>
      <c r="LM1004" s="2"/>
      <c r="NA1004" s="2"/>
      <c r="OO1004" s="2"/>
      <c r="QC1004" s="2"/>
    </row>
    <row r="1005" spans="3:445" s="125" customFormat="1">
      <c r="C1005" s="126"/>
      <c r="G1005" s="127"/>
      <c r="AU1005" s="2"/>
      <c r="GW1005" s="2"/>
      <c r="IK1005" s="2"/>
      <c r="JY1005" s="2"/>
      <c r="LM1005" s="2"/>
      <c r="NA1005" s="2"/>
      <c r="OO1005" s="2"/>
      <c r="QC1005" s="2"/>
    </row>
    <row r="1006" spans="3:445" s="125" customFormat="1">
      <c r="C1006" s="126"/>
      <c r="G1006" s="127"/>
      <c r="AU1006" s="2"/>
      <c r="GW1006" s="2"/>
      <c r="IK1006" s="2"/>
      <c r="JY1006" s="2"/>
      <c r="LM1006" s="2"/>
      <c r="NA1006" s="2"/>
      <c r="OO1006" s="2"/>
      <c r="QC1006" s="2"/>
    </row>
    <row r="1007" spans="3:445" s="125" customFormat="1">
      <c r="C1007" s="126"/>
      <c r="G1007" s="127"/>
      <c r="AU1007" s="2"/>
      <c r="GW1007" s="2"/>
      <c r="IK1007" s="2"/>
      <c r="JY1007" s="2"/>
      <c r="LM1007" s="2"/>
      <c r="NA1007" s="2"/>
      <c r="OO1007" s="2"/>
      <c r="QC1007" s="2"/>
    </row>
    <row r="1008" spans="3:445" s="125" customFormat="1">
      <c r="C1008" s="126"/>
      <c r="G1008" s="127"/>
      <c r="AU1008" s="2"/>
      <c r="GW1008" s="2"/>
      <c r="IK1008" s="2"/>
      <c r="JY1008" s="2"/>
      <c r="LM1008" s="2"/>
      <c r="NA1008" s="2"/>
      <c r="OO1008" s="2"/>
      <c r="QC1008" s="2"/>
    </row>
    <row r="1009" spans="3:445" s="125" customFormat="1">
      <c r="C1009" s="126"/>
      <c r="G1009" s="127"/>
      <c r="AU1009" s="2"/>
      <c r="GW1009" s="2"/>
      <c r="IK1009" s="2"/>
      <c r="JY1009" s="2"/>
      <c r="LM1009" s="2"/>
      <c r="NA1009" s="2"/>
      <c r="OO1009" s="2"/>
      <c r="QC1009" s="2"/>
    </row>
    <row r="1010" spans="3:445" s="125" customFormat="1">
      <c r="C1010" s="126"/>
      <c r="G1010" s="127"/>
      <c r="AU1010" s="2"/>
      <c r="GW1010" s="2"/>
      <c r="IK1010" s="2"/>
      <c r="JY1010" s="2"/>
      <c r="LM1010" s="2"/>
      <c r="NA1010" s="2"/>
      <c r="OO1010" s="2"/>
      <c r="QC1010" s="2"/>
    </row>
    <row r="1011" spans="3:445" s="125" customFormat="1">
      <c r="C1011" s="126"/>
      <c r="G1011" s="127"/>
      <c r="AU1011" s="2"/>
      <c r="GW1011" s="2"/>
      <c r="IK1011" s="2"/>
      <c r="JY1011" s="2"/>
      <c r="LM1011" s="2"/>
      <c r="NA1011" s="2"/>
      <c r="OO1011" s="2"/>
      <c r="QC1011" s="2"/>
    </row>
    <row r="1012" spans="3:445" s="125" customFormat="1">
      <c r="C1012" s="126"/>
      <c r="G1012" s="127"/>
      <c r="AU1012" s="2"/>
      <c r="GW1012" s="2"/>
      <c r="IK1012" s="2"/>
      <c r="JY1012" s="2"/>
      <c r="LM1012" s="2"/>
      <c r="NA1012" s="2"/>
      <c r="OO1012" s="2"/>
      <c r="QC1012" s="2"/>
    </row>
    <row r="1013" spans="3:445" s="125" customFormat="1">
      <c r="C1013" s="126"/>
      <c r="G1013" s="127"/>
      <c r="AU1013" s="2"/>
      <c r="GW1013" s="2"/>
      <c r="IK1013" s="2"/>
      <c r="JY1013" s="2"/>
      <c r="LM1013" s="2"/>
      <c r="NA1013" s="2"/>
      <c r="OO1013" s="2"/>
      <c r="QC1013" s="2"/>
    </row>
    <row r="1014" spans="3:445" s="125" customFormat="1">
      <c r="C1014" s="126"/>
      <c r="G1014" s="127"/>
      <c r="AU1014" s="2"/>
      <c r="GW1014" s="2"/>
      <c r="IK1014" s="2"/>
      <c r="JY1014" s="2"/>
      <c r="LM1014" s="2"/>
      <c r="NA1014" s="2"/>
      <c r="OO1014" s="2"/>
      <c r="QC1014" s="2"/>
    </row>
    <row r="1015" spans="3:445" s="125" customFormat="1">
      <c r="C1015" s="126"/>
      <c r="G1015" s="127"/>
      <c r="AU1015" s="2"/>
      <c r="GW1015" s="2"/>
      <c r="IK1015" s="2"/>
      <c r="JY1015" s="2"/>
      <c r="LM1015" s="2"/>
      <c r="NA1015" s="2"/>
      <c r="OO1015" s="2"/>
      <c r="QC1015" s="2"/>
    </row>
    <row r="1016" spans="3:445" s="125" customFormat="1">
      <c r="C1016" s="126"/>
      <c r="G1016" s="127"/>
      <c r="AU1016" s="2"/>
      <c r="GW1016" s="2"/>
      <c r="IK1016" s="2"/>
      <c r="JY1016" s="2"/>
      <c r="LM1016" s="2"/>
      <c r="NA1016" s="2"/>
      <c r="OO1016" s="2"/>
      <c r="QC1016" s="2"/>
    </row>
    <row r="1017" spans="3:445" s="125" customFormat="1">
      <c r="C1017" s="126"/>
      <c r="G1017" s="127"/>
      <c r="AU1017" s="2"/>
      <c r="GW1017" s="2"/>
      <c r="IK1017" s="2"/>
      <c r="JY1017" s="2"/>
      <c r="LM1017" s="2"/>
      <c r="NA1017" s="2"/>
      <c r="OO1017" s="2"/>
      <c r="QC1017" s="2"/>
    </row>
    <row r="1018" spans="3:445" s="125" customFormat="1">
      <c r="C1018" s="126"/>
      <c r="G1018" s="127"/>
      <c r="AU1018" s="2"/>
      <c r="GW1018" s="2"/>
      <c r="IK1018" s="2"/>
      <c r="JY1018" s="2"/>
      <c r="LM1018" s="2"/>
      <c r="NA1018" s="2"/>
      <c r="OO1018" s="2"/>
      <c r="QC1018" s="2"/>
    </row>
    <row r="1019" spans="3:445" s="125" customFormat="1">
      <c r="C1019" s="126"/>
      <c r="G1019" s="127"/>
      <c r="AU1019" s="2"/>
      <c r="GW1019" s="2"/>
      <c r="IK1019" s="2"/>
      <c r="JY1019" s="2"/>
      <c r="LM1019" s="2"/>
      <c r="NA1019" s="2"/>
      <c r="OO1019" s="2"/>
      <c r="QC1019" s="2"/>
    </row>
    <row r="1020" spans="3:445" s="125" customFormat="1">
      <c r="C1020" s="126"/>
      <c r="G1020" s="127"/>
      <c r="AU1020" s="2"/>
      <c r="GW1020" s="2"/>
      <c r="IK1020" s="2"/>
      <c r="JY1020" s="2"/>
      <c r="LM1020" s="2"/>
      <c r="NA1020" s="2"/>
      <c r="OO1020" s="2"/>
      <c r="QC1020" s="2"/>
    </row>
    <row r="1021" spans="3:445" s="125" customFormat="1">
      <c r="C1021" s="126"/>
      <c r="G1021" s="127"/>
      <c r="AU1021" s="2"/>
      <c r="GW1021" s="2"/>
      <c r="IK1021" s="2"/>
      <c r="JY1021" s="2"/>
      <c r="LM1021" s="2"/>
      <c r="NA1021" s="2"/>
      <c r="OO1021" s="2"/>
      <c r="QC1021" s="2"/>
    </row>
    <row r="1022" spans="3:445" s="125" customFormat="1">
      <c r="C1022" s="126"/>
      <c r="G1022" s="127"/>
      <c r="AU1022" s="2"/>
      <c r="GW1022" s="2"/>
      <c r="IK1022" s="2"/>
      <c r="JY1022" s="2"/>
      <c r="LM1022" s="2"/>
      <c r="NA1022" s="2"/>
      <c r="OO1022" s="2"/>
      <c r="QC1022" s="2"/>
    </row>
    <row r="1023" spans="3:445" s="125" customFormat="1">
      <c r="C1023" s="126"/>
      <c r="G1023" s="127"/>
      <c r="AU1023" s="2"/>
      <c r="GW1023" s="2"/>
      <c r="IK1023" s="2"/>
      <c r="JY1023" s="2"/>
      <c r="LM1023" s="2"/>
      <c r="NA1023" s="2"/>
      <c r="OO1023" s="2"/>
      <c r="QC1023" s="2"/>
    </row>
    <row r="1024" spans="3:445" s="125" customFormat="1">
      <c r="C1024" s="126"/>
      <c r="G1024" s="127"/>
      <c r="AU1024" s="2"/>
      <c r="GW1024" s="2"/>
      <c r="IK1024" s="2"/>
      <c r="JY1024" s="2"/>
      <c r="LM1024" s="2"/>
      <c r="NA1024" s="2"/>
      <c r="OO1024" s="2"/>
      <c r="QC1024" s="2"/>
    </row>
    <row r="1025" spans="3:445" s="125" customFormat="1">
      <c r="C1025" s="126"/>
      <c r="G1025" s="127"/>
      <c r="AU1025" s="2"/>
      <c r="GW1025" s="2"/>
      <c r="IK1025" s="2"/>
      <c r="JY1025" s="2"/>
      <c r="LM1025" s="2"/>
      <c r="NA1025" s="2"/>
      <c r="OO1025" s="2"/>
      <c r="QC1025" s="2"/>
    </row>
    <row r="1026" spans="3:445" s="125" customFormat="1">
      <c r="C1026" s="126"/>
      <c r="G1026" s="127"/>
      <c r="AU1026" s="2"/>
      <c r="GW1026" s="2"/>
      <c r="IK1026" s="2"/>
      <c r="JY1026" s="2"/>
      <c r="LM1026" s="2"/>
      <c r="NA1026" s="2"/>
      <c r="OO1026" s="2"/>
      <c r="QC1026" s="2"/>
    </row>
    <row r="1027" spans="3:445" s="125" customFormat="1">
      <c r="C1027" s="126"/>
      <c r="G1027" s="127"/>
      <c r="AU1027" s="2"/>
      <c r="GW1027" s="2"/>
      <c r="IK1027" s="2"/>
      <c r="JY1027" s="2"/>
      <c r="LM1027" s="2"/>
      <c r="NA1027" s="2"/>
      <c r="OO1027" s="2"/>
      <c r="QC1027" s="2"/>
    </row>
    <row r="1028" spans="3:445" s="125" customFormat="1">
      <c r="C1028" s="126"/>
      <c r="G1028" s="127"/>
      <c r="AU1028" s="2"/>
      <c r="GW1028" s="2"/>
      <c r="IK1028" s="2"/>
      <c r="JY1028" s="2"/>
      <c r="LM1028" s="2"/>
      <c r="NA1028" s="2"/>
      <c r="OO1028" s="2"/>
      <c r="QC1028" s="2"/>
    </row>
    <row r="1029" spans="3:445" s="125" customFormat="1">
      <c r="C1029" s="126"/>
      <c r="G1029" s="127"/>
      <c r="AU1029" s="2"/>
      <c r="GW1029" s="2"/>
      <c r="IK1029" s="2"/>
      <c r="JY1029" s="2"/>
      <c r="LM1029" s="2"/>
      <c r="NA1029" s="2"/>
      <c r="OO1029" s="2"/>
      <c r="QC1029" s="2"/>
    </row>
    <row r="1030" spans="3:445" s="125" customFormat="1">
      <c r="C1030" s="126"/>
      <c r="G1030" s="127"/>
      <c r="AU1030" s="2"/>
      <c r="GW1030" s="2"/>
      <c r="IK1030" s="2"/>
      <c r="JY1030" s="2"/>
      <c r="LM1030" s="2"/>
      <c r="NA1030" s="2"/>
      <c r="OO1030" s="2"/>
      <c r="QC1030" s="2"/>
    </row>
    <row r="1031" spans="3:445" s="125" customFormat="1">
      <c r="C1031" s="126"/>
      <c r="G1031" s="127"/>
      <c r="AU1031" s="2"/>
      <c r="GW1031" s="2"/>
      <c r="IK1031" s="2"/>
      <c r="JY1031" s="2"/>
      <c r="LM1031" s="2"/>
      <c r="NA1031" s="2"/>
      <c r="OO1031" s="2"/>
      <c r="QC1031" s="2"/>
    </row>
    <row r="1032" spans="3:445" s="125" customFormat="1">
      <c r="C1032" s="126"/>
      <c r="G1032" s="127"/>
      <c r="AU1032" s="2"/>
      <c r="GW1032" s="2"/>
      <c r="IK1032" s="2"/>
      <c r="JY1032" s="2"/>
      <c r="LM1032" s="2"/>
      <c r="NA1032" s="2"/>
      <c r="OO1032" s="2"/>
      <c r="QC1032" s="2"/>
    </row>
    <row r="1033" spans="3:445" s="125" customFormat="1">
      <c r="C1033" s="126"/>
      <c r="G1033" s="127"/>
      <c r="AU1033" s="2"/>
      <c r="GW1033" s="2"/>
      <c r="IK1033" s="2"/>
      <c r="JY1033" s="2"/>
      <c r="LM1033" s="2"/>
      <c r="NA1033" s="2"/>
      <c r="OO1033" s="2"/>
      <c r="QC1033" s="2"/>
    </row>
    <row r="1034" spans="3:445" s="125" customFormat="1">
      <c r="C1034" s="126"/>
      <c r="G1034" s="127"/>
      <c r="AU1034" s="2"/>
      <c r="GW1034" s="2"/>
      <c r="IK1034" s="2"/>
      <c r="JY1034" s="2"/>
      <c r="LM1034" s="2"/>
      <c r="NA1034" s="2"/>
      <c r="OO1034" s="2"/>
      <c r="QC1034" s="2"/>
    </row>
    <row r="1035" spans="3:445" s="125" customFormat="1">
      <c r="C1035" s="126"/>
      <c r="G1035" s="127"/>
      <c r="AU1035" s="2"/>
      <c r="GW1035" s="2"/>
      <c r="IK1035" s="2"/>
      <c r="JY1035" s="2"/>
      <c r="LM1035" s="2"/>
      <c r="NA1035" s="2"/>
      <c r="OO1035" s="2"/>
      <c r="QC1035" s="2"/>
    </row>
    <row r="1036" spans="3:445" s="125" customFormat="1">
      <c r="C1036" s="126"/>
      <c r="G1036" s="127"/>
      <c r="AU1036" s="2"/>
      <c r="GW1036" s="2"/>
      <c r="IK1036" s="2"/>
      <c r="JY1036" s="2"/>
      <c r="LM1036" s="2"/>
      <c r="NA1036" s="2"/>
      <c r="OO1036" s="2"/>
      <c r="QC1036" s="2"/>
    </row>
    <row r="1037" spans="3:445" s="125" customFormat="1">
      <c r="C1037" s="126"/>
      <c r="G1037" s="127"/>
      <c r="AU1037" s="2"/>
      <c r="GW1037" s="2"/>
      <c r="IK1037" s="2"/>
      <c r="JY1037" s="2"/>
      <c r="LM1037" s="2"/>
      <c r="NA1037" s="2"/>
      <c r="OO1037" s="2"/>
      <c r="QC1037" s="2"/>
    </row>
    <row r="1038" spans="3:445" s="125" customFormat="1">
      <c r="C1038" s="126"/>
      <c r="G1038" s="127"/>
      <c r="AU1038" s="2"/>
      <c r="GW1038" s="2"/>
      <c r="IK1038" s="2"/>
      <c r="JY1038" s="2"/>
      <c r="LM1038" s="2"/>
      <c r="NA1038" s="2"/>
      <c r="OO1038" s="2"/>
      <c r="QC1038" s="2"/>
    </row>
    <row r="1039" spans="3:445" s="125" customFormat="1">
      <c r="C1039" s="126"/>
      <c r="G1039" s="127"/>
      <c r="AU1039" s="2"/>
      <c r="GW1039" s="2"/>
      <c r="IK1039" s="2"/>
      <c r="JY1039" s="2"/>
      <c r="LM1039" s="2"/>
      <c r="NA1039" s="2"/>
      <c r="OO1039" s="2"/>
      <c r="QC1039" s="2"/>
    </row>
    <row r="1040" spans="3:445" s="125" customFormat="1">
      <c r="C1040" s="126"/>
      <c r="G1040" s="127"/>
      <c r="AU1040" s="2"/>
      <c r="GW1040" s="2"/>
      <c r="IK1040" s="2"/>
      <c r="JY1040" s="2"/>
      <c r="LM1040" s="2"/>
      <c r="NA1040" s="2"/>
      <c r="OO1040" s="2"/>
      <c r="QC1040" s="2"/>
    </row>
    <row r="1041" spans="3:445" s="125" customFormat="1">
      <c r="C1041" s="126"/>
      <c r="G1041" s="127"/>
      <c r="AU1041" s="2"/>
      <c r="GW1041" s="2"/>
      <c r="IK1041" s="2"/>
      <c r="JY1041" s="2"/>
      <c r="LM1041" s="2"/>
      <c r="NA1041" s="2"/>
      <c r="OO1041" s="2"/>
      <c r="QC1041" s="2"/>
    </row>
    <row r="1042" spans="3:445" s="125" customFormat="1">
      <c r="C1042" s="126"/>
      <c r="G1042" s="127"/>
      <c r="AU1042" s="2"/>
      <c r="GW1042" s="2"/>
      <c r="IK1042" s="2"/>
      <c r="JY1042" s="2"/>
      <c r="LM1042" s="2"/>
      <c r="NA1042" s="2"/>
      <c r="OO1042" s="2"/>
      <c r="QC1042" s="2"/>
    </row>
    <row r="1043" spans="3:445" s="125" customFormat="1">
      <c r="C1043" s="126"/>
      <c r="G1043" s="127"/>
      <c r="AU1043" s="2"/>
      <c r="GW1043" s="2"/>
      <c r="IK1043" s="2"/>
      <c r="JY1043" s="2"/>
      <c r="LM1043" s="2"/>
      <c r="NA1043" s="2"/>
      <c r="OO1043" s="2"/>
      <c r="QC1043" s="2"/>
    </row>
    <row r="1044" spans="3:445" s="125" customFormat="1">
      <c r="C1044" s="126"/>
      <c r="G1044" s="127"/>
      <c r="AU1044" s="2"/>
      <c r="GW1044" s="2"/>
      <c r="IK1044" s="2"/>
      <c r="JY1044" s="2"/>
      <c r="LM1044" s="2"/>
      <c r="NA1044" s="2"/>
      <c r="OO1044" s="2"/>
      <c r="QC1044" s="2"/>
    </row>
    <row r="1045" spans="3:445" s="125" customFormat="1">
      <c r="C1045" s="126"/>
      <c r="G1045" s="127"/>
      <c r="AU1045" s="2"/>
      <c r="GW1045" s="2"/>
      <c r="IK1045" s="2"/>
      <c r="JY1045" s="2"/>
      <c r="LM1045" s="2"/>
      <c r="NA1045" s="2"/>
      <c r="OO1045" s="2"/>
      <c r="QC1045" s="2"/>
    </row>
    <row r="1046" spans="3:445" s="125" customFormat="1">
      <c r="C1046" s="126"/>
      <c r="G1046" s="127"/>
      <c r="AU1046" s="2"/>
      <c r="GW1046" s="2"/>
      <c r="IK1046" s="2"/>
      <c r="JY1046" s="2"/>
      <c r="LM1046" s="2"/>
      <c r="NA1046" s="2"/>
      <c r="OO1046" s="2"/>
      <c r="QC1046" s="2"/>
    </row>
    <row r="1047" spans="3:445" s="125" customFormat="1">
      <c r="C1047" s="126"/>
      <c r="G1047" s="127"/>
      <c r="AU1047" s="2"/>
      <c r="GW1047" s="2"/>
      <c r="IK1047" s="2"/>
      <c r="JY1047" s="2"/>
      <c r="LM1047" s="2"/>
      <c r="NA1047" s="2"/>
      <c r="OO1047" s="2"/>
      <c r="QC1047" s="2"/>
    </row>
    <row r="1048" spans="3:445" s="125" customFormat="1">
      <c r="C1048" s="126"/>
      <c r="G1048" s="127"/>
      <c r="AU1048" s="2"/>
      <c r="GW1048" s="2"/>
      <c r="IK1048" s="2"/>
      <c r="JY1048" s="2"/>
      <c r="LM1048" s="2"/>
      <c r="NA1048" s="2"/>
      <c r="OO1048" s="2"/>
      <c r="QC1048" s="2"/>
    </row>
    <row r="1049" spans="3:445" s="125" customFormat="1">
      <c r="C1049" s="126"/>
      <c r="G1049" s="127"/>
      <c r="AU1049" s="2"/>
      <c r="GW1049" s="2"/>
      <c r="IK1049" s="2"/>
      <c r="JY1049" s="2"/>
      <c r="LM1049" s="2"/>
      <c r="NA1049" s="2"/>
      <c r="OO1049" s="2"/>
      <c r="QC1049" s="2"/>
    </row>
    <row r="1050" spans="3:445" s="125" customFormat="1">
      <c r="C1050" s="126"/>
      <c r="G1050" s="127"/>
      <c r="AU1050" s="2"/>
      <c r="GW1050" s="2"/>
      <c r="IK1050" s="2"/>
      <c r="JY1050" s="2"/>
      <c r="LM1050" s="2"/>
      <c r="NA1050" s="2"/>
      <c r="OO1050" s="2"/>
      <c r="QC1050" s="2"/>
    </row>
    <row r="1051" spans="3:445" s="125" customFormat="1">
      <c r="C1051" s="126"/>
      <c r="G1051" s="127"/>
      <c r="AU1051" s="2"/>
      <c r="GW1051" s="2"/>
      <c r="IK1051" s="2"/>
      <c r="JY1051" s="2"/>
      <c r="LM1051" s="2"/>
      <c r="NA1051" s="2"/>
      <c r="OO1051" s="2"/>
      <c r="QC1051" s="2"/>
    </row>
    <row r="1052" spans="3:445" s="125" customFormat="1">
      <c r="C1052" s="126"/>
      <c r="G1052" s="127"/>
      <c r="AU1052" s="2"/>
      <c r="GW1052" s="2"/>
      <c r="IK1052" s="2"/>
      <c r="JY1052" s="2"/>
      <c r="LM1052" s="2"/>
      <c r="NA1052" s="2"/>
      <c r="OO1052" s="2"/>
      <c r="QC1052" s="2"/>
    </row>
    <row r="1053" spans="3:445" s="125" customFormat="1">
      <c r="C1053" s="126"/>
      <c r="G1053" s="127"/>
      <c r="AU1053" s="2"/>
      <c r="GW1053" s="2"/>
      <c r="IK1053" s="2"/>
      <c r="JY1053" s="2"/>
      <c r="LM1053" s="2"/>
      <c r="NA1053" s="2"/>
      <c r="OO1053" s="2"/>
      <c r="QC1053" s="2"/>
    </row>
    <row r="1054" spans="3:445" s="125" customFormat="1">
      <c r="C1054" s="126"/>
      <c r="G1054" s="127"/>
      <c r="AU1054" s="2"/>
      <c r="GW1054" s="2"/>
      <c r="IK1054" s="2"/>
      <c r="JY1054" s="2"/>
      <c r="LM1054" s="2"/>
      <c r="NA1054" s="2"/>
      <c r="OO1054" s="2"/>
      <c r="QC1054" s="2"/>
    </row>
    <row r="1055" spans="3:445" s="125" customFormat="1">
      <c r="C1055" s="126"/>
      <c r="G1055" s="127"/>
      <c r="AU1055" s="2"/>
      <c r="GW1055" s="2"/>
      <c r="IK1055" s="2"/>
      <c r="JY1055" s="2"/>
      <c r="LM1055" s="2"/>
      <c r="NA1055" s="2"/>
      <c r="OO1055" s="2"/>
      <c r="QC1055" s="2"/>
    </row>
    <row r="1056" spans="3:445" s="125" customFormat="1">
      <c r="C1056" s="126"/>
      <c r="G1056" s="127"/>
      <c r="AU1056" s="2"/>
      <c r="GW1056" s="2"/>
      <c r="IK1056" s="2"/>
      <c r="JY1056" s="2"/>
      <c r="LM1056" s="2"/>
      <c r="NA1056" s="2"/>
      <c r="OO1056" s="2"/>
      <c r="QC1056" s="2"/>
    </row>
    <row r="1057" spans="3:445" s="125" customFormat="1">
      <c r="C1057" s="126"/>
      <c r="G1057" s="127"/>
      <c r="AU1057" s="2"/>
      <c r="GW1057" s="2"/>
      <c r="IK1057" s="2"/>
      <c r="JY1057" s="2"/>
      <c r="LM1057" s="2"/>
      <c r="NA1057" s="2"/>
      <c r="OO1057" s="2"/>
      <c r="QC1057" s="2"/>
    </row>
    <row r="1058" spans="3:445" s="125" customFormat="1">
      <c r="C1058" s="126"/>
      <c r="G1058" s="127"/>
      <c r="AU1058" s="2"/>
      <c r="GW1058" s="2"/>
      <c r="IK1058" s="2"/>
      <c r="JY1058" s="2"/>
      <c r="LM1058" s="2"/>
      <c r="NA1058" s="2"/>
      <c r="OO1058" s="2"/>
      <c r="QC1058" s="2"/>
    </row>
    <row r="1059" spans="3:445" s="125" customFormat="1">
      <c r="C1059" s="126"/>
      <c r="G1059" s="127"/>
      <c r="AU1059" s="2"/>
      <c r="GW1059" s="2"/>
      <c r="IK1059" s="2"/>
      <c r="JY1059" s="2"/>
      <c r="LM1059" s="2"/>
      <c r="NA1059" s="2"/>
      <c r="OO1059" s="2"/>
      <c r="QC1059" s="2"/>
    </row>
    <row r="1060" spans="3:445" s="125" customFormat="1">
      <c r="C1060" s="126"/>
      <c r="G1060" s="127"/>
      <c r="AU1060" s="2"/>
      <c r="GW1060" s="2"/>
      <c r="IK1060" s="2"/>
      <c r="JY1060" s="2"/>
      <c r="LM1060" s="2"/>
      <c r="NA1060" s="2"/>
      <c r="OO1060" s="2"/>
      <c r="QC1060" s="2"/>
    </row>
    <row r="1061" spans="3:445" s="125" customFormat="1">
      <c r="C1061" s="126"/>
      <c r="G1061" s="127"/>
      <c r="AU1061" s="2"/>
      <c r="GW1061" s="2"/>
      <c r="IK1061" s="2"/>
      <c r="JY1061" s="2"/>
      <c r="LM1061" s="2"/>
      <c r="NA1061" s="2"/>
      <c r="OO1061" s="2"/>
      <c r="QC1061" s="2"/>
    </row>
    <row r="1062" spans="3:445" s="125" customFormat="1">
      <c r="C1062" s="126"/>
      <c r="G1062" s="127"/>
      <c r="AU1062" s="2"/>
      <c r="GW1062" s="2"/>
      <c r="IK1062" s="2"/>
      <c r="JY1062" s="2"/>
      <c r="LM1062" s="2"/>
      <c r="NA1062" s="2"/>
      <c r="OO1062" s="2"/>
      <c r="QC1062" s="2"/>
    </row>
    <row r="1063" spans="3:445" s="125" customFormat="1">
      <c r="C1063" s="126"/>
      <c r="G1063" s="127"/>
      <c r="AU1063" s="2"/>
      <c r="GW1063" s="2"/>
      <c r="IK1063" s="2"/>
      <c r="JY1063" s="2"/>
      <c r="LM1063" s="2"/>
      <c r="NA1063" s="2"/>
      <c r="OO1063" s="2"/>
      <c r="QC1063" s="2"/>
    </row>
    <row r="1064" spans="3:445" s="125" customFormat="1">
      <c r="C1064" s="126"/>
      <c r="G1064" s="127"/>
      <c r="AU1064" s="2"/>
      <c r="GW1064" s="2"/>
      <c r="IK1064" s="2"/>
      <c r="JY1064" s="2"/>
      <c r="LM1064" s="2"/>
      <c r="NA1064" s="2"/>
      <c r="OO1064" s="2"/>
      <c r="QC1064" s="2"/>
    </row>
    <row r="1065" spans="3:445" s="125" customFormat="1">
      <c r="C1065" s="126"/>
      <c r="G1065" s="127"/>
      <c r="AU1065" s="2"/>
      <c r="GW1065" s="2"/>
      <c r="IK1065" s="2"/>
      <c r="JY1065" s="2"/>
      <c r="LM1065" s="2"/>
      <c r="NA1065" s="2"/>
      <c r="OO1065" s="2"/>
      <c r="QC1065" s="2"/>
    </row>
    <row r="1066" spans="3:445" s="125" customFormat="1">
      <c r="C1066" s="126"/>
      <c r="G1066" s="127"/>
      <c r="AU1066" s="2"/>
      <c r="GW1066" s="2"/>
      <c r="IK1066" s="2"/>
      <c r="JY1066" s="2"/>
      <c r="LM1066" s="2"/>
      <c r="NA1066" s="2"/>
      <c r="OO1066" s="2"/>
      <c r="QC1066" s="2"/>
    </row>
    <row r="1067" spans="3:445" s="125" customFormat="1">
      <c r="C1067" s="126"/>
      <c r="G1067" s="127"/>
      <c r="AU1067" s="2"/>
      <c r="GW1067" s="2"/>
      <c r="IK1067" s="2"/>
      <c r="JY1067" s="2"/>
      <c r="LM1067" s="2"/>
      <c r="NA1067" s="2"/>
      <c r="OO1067" s="2"/>
      <c r="QC1067" s="2"/>
    </row>
    <row r="1068" spans="3:445" s="125" customFormat="1">
      <c r="C1068" s="126"/>
      <c r="G1068" s="127"/>
      <c r="AU1068" s="2"/>
      <c r="GW1068" s="2"/>
      <c r="IK1068" s="2"/>
      <c r="JY1068" s="2"/>
      <c r="LM1068" s="2"/>
      <c r="NA1068" s="2"/>
      <c r="OO1068" s="2"/>
      <c r="QC1068" s="2"/>
    </row>
    <row r="1069" spans="3:445" s="125" customFormat="1">
      <c r="C1069" s="126"/>
      <c r="G1069" s="127"/>
      <c r="AU1069" s="2"/>
      <c r="GW1069" s="2"/>
      <c r="IK1069" s="2"/>
      <c r="JY1069" s="2"/>
      <c r="LM1069" s="2"/>
      <c r="NA1069" s="2"/>
      <c r="OO1069" s="2"/>
      <c r="QC1069" s="2"/>
    </row>
    <row r="1070" spans="3:445" s="125" customFormat="1">
      <c r="C1070" s="126"/>
      <c r="G1070" s="127"/>
      <c r="AU1070" s="2"/>
      <c r="GW1070" s="2"/>
      <c r="IK1070" s="2"/>
      <c r="JY1070" s="2"/>
      <c r="LM1070" s="2"/>
      <c r="NA1070" s="2"/>
      <c r="OO1070" s="2"/>
      <c r="QC1070" s="2"/>
    </row>
    <row r="1071" spans="3:445" s="125" customFormat="1">
      <c r="C1071" s="126"/>
      <c r="G1071" s="127"/>
      <c r="AU1071" s="2"/>
      <c r="GW1071" s="2"/>
      <c r="IK1071" s="2"/>
      <c r="JY1071" s="2"/>
      <c r="LM1071" s="2"/>
      <c r="NA1071" s="2"/>
      <c r="OO1071" s="2"/>
      <c r="QC1071" s="2"/>
    </row>
    <row r="1072" spans="3:445" s="125" customFormat="1">
      <c r="C1072" s="126"/>
      <c r="G1072" s="127"/>
      <c r="AU1072" s="2"/>
      <c r="GW1072" s="2"/>
      <c r="IK1072" s="2"/>
      <c r="JY1072" s="2"/>
      <c r="LM1072" s="2"/>
      <c r="NA1072" s="2"/>
      <c r="OO1072" s="2"/>
      <c r="QC1072" s="2"/>
    </row>
    <row r="1073" spans="3:445" s="125" customFormat="1">
      <c r="C1073" s="126"/>
      <c r="G1073" s="127"/>
      <c r="AU1073" s="2"/>
      <c r="GW1073" s="2"/>
      <c r="IK1073" s="2"/>
      <c r="JY1073" s="2"/>
      <c r="LM1073" s="2"/>
      <c r="NA1073" s="2"/>
      <c r="OO1073" s="2"/>
      <c r="QC1073" s="2"/>
    </row>
    <row r="1074" spans="3:445" s="125" customFormat="1">
      <c r="C1074" s="126"/>
      <c r="G1074" s="127"/>
      <c r="AU1074" s="2"/>
      <c r="GW1074" s="2"/>
      <c r="IK1074" s="2"/>
      <c r="JY1074" s="2"/>
      <c r="LM1074" s="2"/>
      <c r="NA1074" s="2"/>
      <c r="OO1074" s="2"/>
      <c r="QC1074" s="2"/>
    </row>
    <row r="1075" spans="3:445" s="125" customFormat="1">
      <c r="C1075" s="126"/>
      <c r="G1075" s="127"/>
      <c r="AU1075" s="2"/>
      <c r="GW1075" s="2"/>
      <c r="IK1075" s="2"/>
      <c r="JY1075" s="2"/>
      <c r="LM1075" s="2"/>
      <c r="NA1075" s="2"/>
      <c r="OO1075" s="2"/>
      <c r="QC1075" s="2"/>
    </row>
    <row r="1076" spans="3:445" s="125" customFormat="1">
      <c r="C1076" s="126"/>
      <c r="G1076" s="127"/>
      <c r="AU1076" s="2"/>
      <c r="GW1076" s="2"/>
      <c r="IK1076" s="2"/>
      <c r="JY1076" s="2"/>
      <c r="LM1076" s="2"/>
      <c r="NA1076" s="2"/>
      <c r="OO1076" s="2"/>
      <c r="QC1076" s="2"/>
    </row>
    <row r="1077" spans="3:445" s="125" customFormat="1">
      <c r="C1077" s="126"/>
      <c r="G1077" s="127"/>
      <c r="AU1077" s="2"/>
      <c r="GW1077" s="2"/>
      <c r="IK1077" s="2"/>
      <c r="JY1077" s="2"/>
      <c r="LM1077" s="2"/>
      <c r="NA1077" s="2"/>
      <c r="OO1077" s="2"/>
      <c r="QC1077" s="2"/>
    </row>
    <row r="1078" spans="3:445" s="125" customFormat="1">
      <c r="C1078" s="126"/>
      <c r="G1078" s="127"/>
      <c r="AU1078" s="2"/>
      <c r="GW1078" s="2"/>
      <c r="IK1078" s="2"/>
      <c r="JY1078" s="2"/>
      <c r="LM1078" s="2"/>
      <c r="NA1078" s="2"/>
      <c r="OO1078" s="2"/>
      <c r="QC1078" s="2"/>
    </row>
    <row r="1079" spans="3:445" s="125" customFormat="1">
      <c r="C1079" s="126"/>
      <c r="G1079" s="127"/>
      <c r="AU1079" s="2"/>
      <c r="GW1079" s="2"/>
      <c r="IK1079" s="2"/>
      <c r="JY1079" s="2"/>
      <c r="LM1079" s="2"/>
      <c r="NA1079" s="2"/>
      <c r="OO1079" s="2"/>
      <c r="QC1079" s="2"/>
    </row>
    <row r="1080" spans="3:445" s="125" customFormat="1">
      <c r="C1080" s="126"/>
      <c r="G1080" s="127"/>
      <c r="AU1080" s="2"/>
      <c r="GW1080" s="2"/>
      <c r="IK1080" s="2"/>
      <c r="JY1080" s="2"/>
      <c r="LM1080" s="2"/>
      <c r="NA1080" s="2"/>
      <c r="OO1080" s="2"/>
      <c r="QC1080" s="2"/>
    </row>
    <row r="1081" spans="3:445" s="125" customFormat="1">
      <c r="C1081" s="126"/>
      <c r="G1081" s="127"/>
      <c r="AU1081" s="2"/>
      <c r="GW1081" s="2"/>
      <c r="IK1081" s="2"/>
      <c r="JY1081" s="2"/>
      <c r="LM1081" s="2"/>
      <c r="NA1081" s="2"/>
      <c r="OO1081" s="2"/>
      <c r="QC1081" s="2"/>
    </row>
    <row r="1082" spans="3:445" s="125" customFormat="1">
      <c r="C1082" s="126"/>
      <c r="G1082" s="127"/>
      <c r="AU1082" s="2"/>
      <c r="GW1082" s="2"/>
      <c r="IK1082" s="2"/>
      <c r="JY1082" s="2"/>
      <c r="LM1082" s="2"/>
      <c r="NA1082" s="2"/>
      <c r="OO1082" s="2"/>
      <c r="QC1082" s="2"/>
    </row>
    <row r="1083" spans="3:445" s="125" customFormat="1">
      <c r="C1083" s="126"/>
      <c r="G1083" s="127"/>
      <c r="AU1083" s="2"/>
      <c r="GW1083" s="2"/>
      <c r="IK1083" s="2"/>
      <c r="JY1083" s="2"/>
      <c r="LM1083" s="2"/>
      <c r="NA1083" s="2"/>
      <c r="OO1083" s="2"/>
      <c r="QC1083" s="2"/>
    </row>
    <row r="1084" spans="3:445" s="125" customFormat="1">
      <c r="C1084" s="126"/>
      <c r="G1084" s="127"/>
      <c r="AU1084" s="2"/>
      <c r="GW1084" s="2"/>
      <c r="IK1084" s="2"/>
      <c r="JY1084" s="2"/>
      <c r="LM1084" s="2"/>
      <c r="NA1084" s="2"/>
      <c r="OO1084" s="2"/>
      <c r="QC1084" s="2"/>
    </row>
    <row r="1085" spans="3:445" s="125" customFormat="1">
      <c r="C1085" s="126"/>
      <c r="G1085" s="127"/>
      <c r="AU1085" s="2"/>
      <c r="GW1085" s="2"/>
      <c r="IK1085" s="2"/>
      <c r="JY1085" s="2"/>
      <c r="LM1085" s="2"/>
      <c r="NA1085" s="2"/>
      <c r="OO1085" s="2"/>
      <c r="QC1085" s="2"/>
    </row>
    <row r="1086" spans="3:445" s="125" customFormat="1">
      <c r="C1086" s="126"/>
      <c r="G1086" s="127"/>
      <c r="AU1086" s="2"/>
      <c r="GW1086" s="2"/>
      <c r="IK1086" s="2"/>
      <c r="JY1086" s="2"/>
      <c r="LM1086" s="2"/>
      <c r="NA1086" s="2"/>
      <c r="OO1086" s="2"/>
      <c r="QC1086" s="2"/>
    </row>
    <row r="1087" spans="3:445" s="125" customFormat="1">
      <c r="C1087" s="126"/>
      <c r="G1087" s="127"/>
      <c r="AU1087" s="2"/>
      <c r="GW1087" s="2"/>
      <c r="IK1087" s="2"/>
      <c r="JY1087" s="2"/>
      <c r="LM1087" s="2"/>
      <c r="NA1087" s="2"/>
      <c r="OO1087" s="2"/>
      <c r="QC1087" s="2"/>
    </row>
    <row r="1088" spans="3:445" s="125" customFormat="1">
      <c r="C1088" s="126"/>
      <c r="G1088" s="127"/>
      <c r="AU1088" s="2"/>
      <c r="GW1088" s="2"/>
      <c r="IK1088" s="2"/>
      <c r="JY1088" s="2"/>
      <c r="LM1088" s="2"/>
      <c r="NA1088" s="2"/>
      <c r="OO1088" s="2"/>
      <c r="QC1088" s="2"/>
    </row>
    <row r="1089" spans="3:445" s="125" customFormat="1">
      <c r="C1089" s="126"/>
      <c r="G1089" s="127"/>
      <c r="AU1089" s="2"/>
      <c r="GW1089" s="2"/>
      <c r="IK1089" s="2"/>
      <c r="JY1089" s="2"/>
      <c r="LM1089" s="2"/>
      <c r="NA1089" s="2"/>
      <c r="OO1089" s="2"/>
      <c r="QC1089" s="2"/>
    </row>
    <row r="1090" spans="3:445" s="125" customFormat="1">
      <c r="C1090" s="126"/>
      <c r="G1090" s="127"/>
      <c r="AU1090" s="2"/>
      <c r="GW1090" s="2"/>
      <c r="IK1090" s="2"/>
      <c r="JY1090" s="2"/>
      <c r="LM1090" s="2"/>
      <c r="NA1090" s="2"/>
      <c r="OO1090" s="2"/>
      <c r="QC1090" s="2"/>
    </row>
    <row r="1091" spans="3:445" s="125" customFormat="1">
      <c r="C1091" s="126"/>
      <c r="G1091" s="127"/>
      <c r="AU1091" s="2"/>
      <c r="GW1091" s="2"/>
      <c r="IK1091" s="2"/>
      <c r="JY1091" s="2"/>
      <c r="LM1091" s="2"/>
      <c r="NA1091" s="2"/>
      <c r="OO1091" s="2"/>
      <c r="QC1091" s="2"/>
    </row>
    <row r="1092" spans="3:445" s="125" customFormat="1">
      <c r="C1092" s="126"/>
      <c r="G1092" s="127"/>
      <c r="AU1092" s="2"/>
      <c r="GW1092" s="2"/>
      <c r="IK1092" s="2"/>
      <c r="JY1092" s="2"/>
      <c r="LM1092" s="2"/>
      <c r="NA1092" s="2"/>
      <c r="OO1092" s="2"/>
      <c r="QC1092" s="2"/>
    </row>
    <row r="1093" spans="3:445" s="125" customFormat="1">
      <c r="C1093" s="126"/>
      <c r="G1093" s="127"/>
      <c r="AU1093" s="2"/>
      <c r="GW1093" s="2"/>
      <c r="IK1093" s="2"/>
      <c r="JY1093" s="2"/>
      <c r="LM1093" s="2"/>
      <c r="NA1093" s="2"/>
      <c r="OO1093" s="2"/>
      <c r="QC1093" s="2"/>
    </row>
    <row r="1094" spans="3:445" s="125" customFormat="1">
      <c r="C1094" s="126"/>
      <c r="G1094" s="127"/>
      <c r="AU1094" s="2"/>
      <c r="GW1094" s="2"/>
      <c r="IK1094" s="2"/>
      <c r="JY1094" s="2"/>
      <c r="LM1094" s="2"/>
      <c r="NA1094" s="2"/>
      <c r="OO1094" s="2"/>
      <c r="QC1094" s="2"/>
    </row>
    <row r="1095" spans="3:445" s="125" customFormat="1">
      <c r="C1095" s="126"/>
      <c r="G1095" s="127"/>
      <c r="AU1095" s="2"/>
      <c r="GW1095" s="2"/>
      <c r="IK1095" s="2"/>
      <c r="JY1095" s="2"/>
      <c r="LM1095" s="2"/>
      <c r="NA1095" s="2"/>
      <c r="OO1095" s="2"/>
      <c r="QC1095" s="2"/>
    </row>
    <row r="1096" spans="3:445" s="125" customFormat="1">
      <c r="C1096" s="126"/>
      <c r="G1096" s="127"/>
      <c r="AU1096" s="2"/>
      <c r="GW1096" s="2"/>
      <c r="IK1096" s="2"/>
      <c r="JY1096" s="2"/>
      <c r="LM1096" s="2"/>
      <c r="NA1096" s="2"/>
      <c r="OO1096" s="2"/>
      <c r="QC1096" s="2"/>
    </row>
    <row r="1097" spans="3:445" s="125" customFormat="1">
      <c r="C1097" s="126"/>
      <c r="G1097" s="127"/>
      <c r="AU1097" s="2"/>
      <c r="GW1097" s="2"/>
      <c r="IK1097" s="2"/>
      <c r="JY1097" s="2"/>
      <c r="LM1097" s="2"/>
      <c r="NA1097" s="2"/>
      <c r="OO1097" s="2"/>
      <c r="QC1097" s="2"/>
    </row>
    <row r="1098" spans="3:445" s="125" customFormat="1">
      <c r="C1098" s="126"/>
      <c r="G1098" s="127"/>
      <c r="AU1098" s="2"/>
      <c r="GW1098" s="2"/>
      <c r="IK1098" s="2"/>
      <c r="JY1098" s="2"/>
      <c r="LM1098" s="2"/>
      <c r="NA1098" s="2"/>
      <c r="OO1098" s="2"/>
      <c r="QC1098" s="2"/>
    </row>
    <row r="1099" spans="3:445" s="125" customFormat="1">
      <c r="C1099" s="126"/>
      <c r="G1099" s="127"/>
      <c r="AU1099" s="2"/>
      <c r="GW1099" s="2"/>
      <c r="IK1099" s="2"/>
      <c r="JY1099" s="2"/>
      <c r="LM1099" s="2"/>
      <c r="NA1099" s="2"/>
      <c r="OO1099" s="2"/>
      <c r="QC1099" s="2"/>
    </row>
    <row r="1100" spans="3:445" s="125" customFormat="1">
      <c r="C1100" s="126"/>
      <c r="G1100" s="127"/>
      <c r="AU1100" s="2"/>
      <c r="GW1100" s="2"/>
      <c r="IK1100" s="2"/>
      <c r="JY1100" s="2"/>
      <c r="LM1100" s="2"/>
      <c r="NA1100" s="2"/>
      <c r="OO1100" s="2"/>
      <c r="QC1100" s="2"/>
    </row>
    <row r="1101" spans="3:445" s="125" customFormat="1">
      <c r="C1101" s="126"/>
      <c r="G1101" s="127"/>
      <c r="AU1101" s="2"/>
      <c r="GW1101" s="2"/>
      <c r="IK1101" s="2"/>
      <c r="JY1101" s="2"/>
      <c r="LM1101" s="2"/>
      <c r="NA1101" s="2"/>
      <c r="OO1101" s="2"/>
      <c r="QC1101" s="2"/>
    </row>
    <row r="1102" spans="3:445" s="125" customFormat="1">
      <c r="C1102" s="126"/>
      <c r="G1102" s="127"/>
      <c r="AU1102" s="2"/>
      <c r="GW1102" s="2"/>
      <c r="IK1102" s="2"/>
      <c r="JY1102" s="2"/>
      <c r="LM1102" s="2"/>
      <c r="NA1102" s="2"/>
      <c r="OO1102" s="2"/>
      <c r="QC1102" s="2"/>
    </row>
    <row r="1103" spans="3:445" s="125" customFormat="1">
      <c r="C1103" s="126"/>
      <c r="G1103" s="127"/>
      <c r="AU1103" s="2"/>
      <c r="GW1103" s="2"/>
      <c r="IK1103" s="2"/>
      <c r="JY1103" s="2"/>
      <c r="LM1103" s="2"/>
      <c r="NA1103" s="2"/>
      <c r="OO1103" s="2"/>
      <c r="QC1103" s="2"/>
    </row>
    <row r="1104" spans="3:445" s="125" customFormat="1">
      <c r="C1104" s="126"/>
      <c r="G1104" s="127"/>
      <c r="AU1104" s="2"/>
      <c r="GW1104" s="2"/>
      <c r="IK1104" s="2"/>
      <c r="JY1104" s="2"/>
      <c r="LM1104" s="2"/>
      <c r="NA1104" s="2"/>
      <c r="OO1104" s="2"/>
      <c r="QC1104" s="2"/>
    </row>
    <row r="1105" spans="3:445" s="125" customFormat="1">
      <c r="C1105" s="126"/>
      <c r="G1105" s="127"/>
      <c r="AU1105" s="2"/>
      <c r="GW1105" s="2"/>
      <c r="IK1105" s="2"/>
      <c r="JY1105" s="2"/>
      <c r="LM1105" s="2"/>
      <c r="NA1105" s="2"/>
      <c r="OO1105" s="2"/>
      <c r="QC1105" s="2"/>
    </row>
    <row r="1106" spans="3:445" s="125" customFormat="1">
      <c r="C1106" s="126"/>
      <c r="G1106" s="127"/>
      <c r="AU1106" s="2"/>
      <c r="GW1106" s="2"/>
      <c r="IK1106" s="2"/>
      <c r="JY1106" s="2"/>
      <c r="LM1106" s="2"/>
      <c r="NA1106" s="2"/>
      <c r="OO1106" s="2"/>
      <c r="QC1106" s="2"/>
    </row>
    <row r="1107" spans="3:445" s="125" customFormat="1">
      <c r="C1107" s="126"/>
      <c r="G1107" s="127"/>
      <c r="AU1107" s="2"/>
      <c r="GW1107" s="2"/>
      <c r="IK1107" s="2"/>
      <c r="JY1107" s="2"/>
      <c r="LM1107" s="2"/>
      <c r="NA1107" s="2"/>
      <c r="OO1107" s="2"/>
      <c r="QC1107" s="2"/>
    </row>
    <row r="1108" spans="3:445" s="125" customFormat="1">
      <c r="C1108" s="126"/>
      <c r="G1108" s="127"/>
      <c r="AU1108" s="2"/>
      <c r="GW1108" s="2"/>
      <c r="IK1108" s="2"/>
      <c r="JY1108" s="2"/>
      <c r="LM1108" s="2"/>
      <c r="NA1108" s="2"/>
      <c r="OO1108" s="2"/>
      <c r="QC1108" s="2"/>
    </row>
    <row r="1109" spans="3:445" s="125" customFormat="1">
      <c r="C1109" s="126"/>
      <c r="G1109" s="127"/>
      <c r="AU1109" s="2"/>
      <c r="GW1109" s="2"/>
      <c r="IK1109" s="2"/>
      <c r="JY1109" s="2"/>
      <c r="LM1109" s="2"/>
      <c r="NA1109" s="2"/>
      <c r="OO1109" s="2"/>
      <c r="QC1109" s="2"/>
    </row>
    <row r="1110" spans="3:445" s="125" customFormat="1">
      <c r="C1110" s="126"/>
      <c r="G1110" s="127"/>
      <c r="AU1110" s="2"/>
      <c r="GW1110" s="2"/>
      <c r="IK1110" s="2"/>
      <c r="JY1110" s="2"/>
      <c r="LM1110" s="2"/>
      <c r="NA1110" s="2"/>
      <c r="OO1110" s="2"/>
      <c r="QC1110" s="2"/>
    </row>
    <row r="1111" spans="3:445" s="125" customFormat="1">
      <c r="C1111" s="126"/>
      <c r="G1111" s="127"/>
      <c r="AU1111" s="2"/>
      <c r="GW1111" s="2"/>
      <c r="IK1111" s="2"/>
      <c r="JY1111" s="2"/>
      <c r="LM1111" s="2"/>
      <c r="NA1111" s="2"/>
      <c r="OO1111" s="2"/>
      <c r="QC1111" s="2"/>
    </row>
    <row r="1112" spans="3:445" s="125" customFormat="1">
      <c r="C1112" s="126"/>
      <c r="G1112" s="127"/>
      <c r="AU1112" s="2"/>
      <c r="GW1112" s="2"/>
      <c r="IK1112" s="2"/>
      <c r="JY1112" s="2"/>
      <c r="LM1112" s="2"/>
      <c r="NA1112" s="2"/>
      <c r="OO1112" s="2"/>
      <c r="QC1112" s="2"/>
    </row>
    <row r="1113" spans="3:445" s="125" customFormat="1">
      <c r="C1113" s="126"/>
      <c r="G1113" s="127"/>
      <c r="AU1113" s="2"/>
      <c r="GW1113" s="2"/>
      <c r="IK1113" s="2"/>
      <c r="JY1113" s="2"/>
      <c r="LM1113" s="2"/>
      <c r="NA1113" s="2"/>
      <c r="OO1113" s="2"/>
      <c r="QC1113" s="2"/>
    </row>
    <row r="1114" spans="3:445" s="125" customFormat="1">
      <c r="C1114" s="126"/>
      <c r="G1114" s="127"/>
      <c r="AU1114" s="2"/>
      <c r="GW1114" s="2"/>
      <c r="IK1114" s="2"/>
      <c r="JY1114" s="2"/>
      <c r="LM1114" s="2"/>
      <c r="NA1114" s="2"/>
      <c r="OO1114" s="2"/>
      <c r="QC1114" s="2"/>
    </row>
    <row r="1115" spans="3:445" s="125" customFormat="1">
      <c r="C1115" s="126"/>
      <c r="G1115" s="127"/>
      <c r="AU1115" s="2"/>
      <c r="GW1115" s="2"/>
      <c r="IK1115" s="2"/>
      <c r="JY1115" s="2"/>
      <c r="LM1115" s="2"/>
      <c r="NA1115" s="2"/>
      <c r="OO1115" s="2"/>
      <c r="QC1115" s="2"/>
    </row>
    <row r="1116" spans="3:445" s="125" customFormat="1">
      <c r="C1116" s="126"/>
      <c r="G1116" s="127"/>
      <c r="AU1116" s="2"/>
      <c r="GW1116" s="2"/>
      <c r="IK1116" s="2"/>
      <c r="JY1116" s="2"/>
      <c r="LM1116" s="2"/>
      <c r="NA1116" s="2"/>
      <c r="OO1116" s="2"/>
      <c r="QC1116" s="2"/>
    </row>
    <row r="1117" spans="3:445" s="125" customFormat="1">
      <c r="C1117" s="126"/>
      <c r="G1117" s="127"/>
      <c r="AU1117" s="2"/>
      <c r="GW1117" s="2"/>
      <c r="IK1117" s="2"/>
      <c r="JY1117" s="2"/>
      <c r="LM1117" s="2"/>
      <c r="NA1117" s="2"/>
      <c r="OO1117" s="2"/>
      <c r="QC1117" s="2"/>
    </row>
    <row r="1118" spans="3:445" s="125" customFormat="1">
      <c r="C1118" s="126"/>
      <c r="G1118" s="127"/>
      <c r="AU1118" s="2"/>
      <c r="GW1118" s="2"/>
      <c r="IK1118" s="2"/>
      <c r="JY1118" s="2"/>
      <c r="LM1118" s="2"/>
      <c r="NA1118" s="2"/>
      <c r="OO1118" s="2"/>
      <c r="QC1118" s="2"/>
    </row>
    <row r="1119" spans="3:445" s="125" customFormat="1">
      <c r="C1119" s="126"/>
      <c r="G1119" s="127"/>
      <c r="AU1119" s="2"/>
      <c r="GW1119" s="2"/>
      <c r="IK1119" s="2"/>
      <c r="JY1119" s="2"/>
      <c r="LM1119" s="2"/>
      <c r="NA1119" s="2"/>
      <c r="OO1119" s="2"/>
      <c r="QC1119" s="2"/>
    </row>
    <row r="1120" spans="3:445" s="125" customFormat="1">
      <c r="C1120" s="126"/>
      <c r="G1120" s="127"/>
      <c r="AU1120" s="2"/>
      <c r="GW1120" s="2"/>
      <c r="IK1120" s="2"/>
      <c r="JY1120" s="2"/>
      <c r="LM1120" s="2"/>
      <c r="NA1120" s="2"/>
      <c r="OO1120" s="2"/>
      <c r="QC1120" s="2"/>
    </row>
    <row r="1121" spans="3:445" s="125" customFormat="1">
      <c r="C1121" s="126"/>
      <c r="G1121" s="127"/>
      <c r="AU1121" s="2"/>
      <c r="GW1121" s="2"/>
      <c r="IK1121" s="2"/>
      <c r="JY1121" s="2"/>
      <c r="LM1121" s="2"/>
      <c r="NA1121" s="2"/>
      <c r="OO1121" s="2"/>
      <c r="QC1121" s="2"/>
    </row>
    <row r="1122" spans="3:445" s="125" customFormat="1">
      <c r="C1122" s="126"/>
      <c r="G1122" s="127"/>
      <c r="AU1122" s="2"/>
      <c r="GW1122" s="2"/>
      <c r="IK1122" s="2"/>
      <c r="JY1122" s="2"/>
      <c r="LM1122" s="2"/>
      <c r="NA1122" s="2"/>
      <c r="OO1122" s="2"/>
      <c r="QC1122" s="2"/>
    </row>
    <row r="1123" spans="3:445" s="125" customFormat="1">
      <c r="C1123" s="126"/>
      <c r="G1123" s="127"/>
      <c r="AU1123" s="2"/>
      <c r="GW1123" s="2"/>
      <c r="IK1123" s="2"/>
      <c r="JY1123" s="2"/>
      <c r="LM1123" s="2"/>
      <c r="NA1123" s="2"/>
      <c r="OO1123" s="2"/>
      <c r="QC1123" s="2"/>
    </row>
    <row r="1124" spans="3:445" s="125" customFormat="1">
      <c r="C1124" s="126"/>
      <c r="G1124" s="127"/>
      <c r="AU1124" s="2"/>
      <c r="GW1124" s="2"/>
      <c r="IK1124" s="2"/>
      <c r="JY1124" s="2"/>
      <c r="LM1124" s="2"/>
      <c r="NA1124" s="2"/>
      <c r="OO1124" s="2"/>
      <c r="QC1124" s="2"/>
    </row>
    <row r="1125" spans="3:445" s="125" customFormat="1">
      <c r="C1125" s="126"/>
      <c r="G1125" s="127"/>
      <c r="AU1125" s="2"/>
      <c r="GW1125" s="2"/>
      <c r="IK1125" s="2"/>
      <c r="JY1125" s="2"/>
      <c r="LM1125" s="2"/>
      <c r="NA1125" s="2"/>
      <c r="OO1125" s="2"/>
      <c r="QC1125" s="2"/>
    </row>
    <row r="1126" spans="3:445" s="125" customFormat="1">
      <c r="C1126" s="126"/>
      <c r="G1126" s="127"/>
      <c r="AU1126" s="2"/>
      <c r="GW1126" s="2"/>
      <c r="IK1126" s="2"/>
      <c r="JY1126" s="2"/>
      <c r="LM1126" s="2"/>
      <c r="NA1126" s="2"/>
      <c r="OO1126" s="2"/>
      <c r="QC1126" s="2"/>
    </row>
    <row r="1127" spans="3:445" s="125" customFormat="1">
      <c r="C1127" s="126"/>
      <c r="G1127" s="127"/>
      <c r="AU1127" s="2"/>
      <c r="GW1127" s="2"/>
      <c r="IK1127" s="2"/>
      <c r="JY1127" s="2"/>
      <c r="LM1127" s="2"/>
      <c r="NA1127" s="2"/>
      <c r="OO1127" s="2"/>
      <c r="QC1127" s="2"/>
    </row>
    <row r="1128" spans="3:445" s="125" customFormat="1">
      <c r="C1128" s="126"/>
      <c r="G1128" s="127"/>
      <c r="AU1128" s="2"/>
      <c r="GW1128" s="2"/>
      <c r="IK1128" s="2"/>
      <c r="JY1128" s="2"/>
      <c r="LM1128" s="2"/>
      <c r="NA1128" s="2"/>
      <c r="OO1128" s="2"/>
      <c r="QC1128" s="2"/>
    </row>
    <row r="1129" spans="3:445" s="125" customFormat="1">
      <c r="C1129" s="126"/>
      <c r="G1129" s="127"/>
      <c r="AU1129" s="2"/>
      <c r="GW1129" s="2"/>
      <c r="IK1129" s="2"/>
      <c r="JY1129" s="2"/>
      <c r="LM1129" s="2"/>
      <c r="NA1129" s="2"/>
      <c r="OO1129" s="2"/>
      <c r="QC1129" s="2"/>
    </row>
    <row r="1130" spans="3:445" s="125" customFormat="1">
      <c r="C1130" s="126"/>
      <c r="G1130" s="127"/>
      <c r="AU1130" s="2"/>
      <c r="GW1130" s="2"/>
      <c r="IK1130" s="2"/>
      <c r="JY1130" s="2"/>
      <c r="LM1130" s="2"/>
      <c r="NA1130" s="2"/>
      <c r="OO1130" s="2"/>
      <c r="QC1130" s="2"/>
    </row>
    <row r="1131" spans="3:445" s="125" customFormat="1">
      <c r="C1131" s="126"/>
      <c r="G1131" s="127"/>
      <c r="AU1131" s="2"/>
      <c r="GW1131" s="2"/>
      <c r="IK1131" s="2"/>
      <c r="JY1131" s="2"/>
      <c r="LM1131" s="2"/>
      <c r="NA1131" s="2"/>
      <c r="OO1131" s="2"/>
      <c r="QC1131" s="2"/>
    </row>
    <row r="1132" spans="3:445" s="125" customFormat="1">
      <c r="C1132" s="126"/>
      <c r="G1132" s="127"/>
      <c r="AU1132" s="2"/>
      <c r="GW1132" s="2"/>
      <c r="IK1132" s="2"/>
      <c r="JY1132" s="2"/>
      <c r="LM1132" s="2"/>
      <c r="NA1132" s="2"/>
      <c r="OO1132" s="2"/>
      <c r="QC1132" s="2"/>
    </row>
    <row r="1133" spans="3:445" s="125" customFormat="1">
      <c r="C1133" s="126"/>
      <c r="G1133" s="127"/>
      <c r="AU1133" s="2"/>
      <c r="GW1133" s="2"/>
      <c r="IK1133" s="2"/>
      <c r="JY1133" s="2"/>
      <c r="LM1133" s="2"/>
      <c r="NA1133" s="2"/>
      <c r="OO1133" s="2"/>
      <c r="QC1133" s="2"/>
    </row>
    <row r="1134" spans="3:445" s="125" customFormat="1">
      <c r="C1134" s="126"/>
      <c r="G1134" s="127"/>
      <c r="AU1134" s="2"/>
      <c r="GW1134" s="2"/>
      <c r="IK1134" s="2"/>
      <c r="JY1134" s="2"/>
      <c r="LM1134" s="2"/>
      <c r="NA1134" s="2"/>
      <c r="OO1134" s="2"/>
      <c r="QC1134" s="2"/>
    </row>
    <row r="1135" spans="3:445" s="125" customFormat="1">
      <c r="C1135" s="126"/>
      <c r="G1135" s="127"/>
      <c r="AU1135" s="2"/>
      <c r="GW1135" s="2"/>
      <c r="IK1135" s="2"/>
      <c r="JY1135" s="2"/>
      <c r="LM1135" s="2"/>
      <c r="NA1135" s="2"/>
      <c r="OO1135" s="2"/>
      <c r="QC1135" s="2"/>
    </row>
    <row r="1136" spans="3:445" s="125" customFormat="1">
      <c r="C1136" s="126"/>
      <c r="G1136" s="127"/>
      <c r="AU1136" s="2"/>
      <c r="GW1136" s="2"/>
      <c r="IK1136" s="2"/>
      <c r="JY1136" s="2"/>
      <c r="LM1136" s="2"/>
      <c r="NA1136" s="2"/>
      <c r="OO1136" s="2"/>
      <c r="QC1136" s="2"/>
    </row>
    <row r="1137" spans="3:445" s="125" customFormat="1">
      <c r="C1137" s="126"/>
      <c r="G1137" s="127"/>
      <c r="AU1137" s="2"/>
      <c r="GW1137" s="2"/>
      <c r="IK1137" s="2"/>
      <c r="JY1137" s="2"/>
      <c r="LM1137" s="2"/>
      <c r="NA1137" s="2"/>
      <c r="OO1137" s="2"/>
      <c r="QC1137" s="2"/>
    </row>
    <row r="1138" spans="3:445" s="125" customFormat="1">
      <c r="C1138" s="126"/>
      <c r="G1138" s="127"/>
      <c r="AU1138" s="2"/>
      <c r="GW1138" s="2"/>
      <c r="IK1138" s="2"/>
      <c r="JY1138" s="2"/>
      <c r="LM1138" s="2"/>
      <c r="NA1138" s="2"/>
      <c r="OO1138" s="2"/>
      <c r="QC1138" s="2"/>
    </row>
    <row r="1139" spans="3:445" s="125" customFormat="1">
      <c r="C1139" s="126"/>
      <c r="G1139" s="127"/>
      <c r="AU1139" s="2"/>
      <c r="GW1139" s="2"/>
      <c r="IK1139" s="2"/>
      <c r="JY1139" s="2"/>
      <c r="LM1139" s="2"/>
      <c r="NA1139" s="2"/>
      <c r="OO1139" s="2"/>
      <c r="QC1139" s="2"/>
    </row>
    <row r="1140" spans="3:445" s="125" customFormat="1">
      <c r="C1140" s="126"/>
      <c r="G1140" s="127"/>
      <c r="AU1140" s="2"/>
      <c r="GW1140" s="2"/>
      <c r="IK1140" s="2"/>
      <c r="JY1140" s="2"/>
      <c r="LM1140" s="2"/>
      <c r="NA1140" s="2"/>
      <c r="OO1140" s="2"/>
      <c r="QC1140" s="2"/>
    </row>
    <row r="1141" spans="3:445" s="125" customFormat="1">
      <c r="C1141" s="126"/>
      <c r="G1141" s="127"/>
      <c r="AU1141" s="2"/>
      <c r="GW1141" s="2"/>
      <c r="IK1141" s="2"/>
      <c r="JY1141" s="2"/>
      <c r="LM1141" s="2"/>
      <c r="NA1141" s="2"/>
      <c r="OO1141" s="2"/>
      <c r="QC1141" s="2"/>
    </row>
    <row r="1142" spans="3:445" s="125" customFormat="1">
      <c r="C1142" s="126"/>
      <c r="G1142" s="127"/>
      <c r="AU1142" s="2"/>
      <c r="GW1142" s="2"/>
      <c r="IK1142" s="2"/>
      <c r="JY1142" s="2"/>
      <c r="LM1142" s="2"/>
      <c r="NA1142" s="2"/>
      <c r="OO1142" s="2"/>
      <c r="QC1142" s="2"/>
    </row>
    <row r="1143" spans="3:445" s="125" customFormat="1">
      <c r="C1143" s="126"/>
      <c r="G1143" s="127"/>
      <c r="AU1143" s="2"/>
      <c r="GW1143" s="2"/>
      <c r="IK1143" s="2"/>
      <c r="JY1143" s="2"/>
      <c r="LM1143" s="2"/>
      <c r="NA1143" s="2"/>
      <c r="OO1143" s="2"/>
      <c r="QC1143" s="2"/>
    </row>
    <row r="1144" spans="3:445" s="125" customFormat="1">
      <c r="C1144" s="126"/>
      <c r="G1144" s="127"/>
      <c r="AU1144" s="2"/>
      <c r="GW1144" s="2"/>
      <c r="IK1144" s="2"/>
      <c r="JY1144" s="2"/>
      <c r="LM1144" s="2"/>
      <c r="NA1144" s="2"/>
      <c r="OO1144" s="2"/>
      <c r="QC1144" s="2"/>
    </row>
    <row r="1145" spans="3:445" s="125" customFormat="1">
      <c r="C1145" s="126"/>
      <c r="G1145" s="127"/>
      <c r="AU1145" s="2"/>
      <c r="GW1145" s="2"/>
      <c r="IK1145" s="2"/>
      <c r="JY1145" s="2"/>
      <c r="LM1145" s="2"/>
      <c r="NA1145" s="2"/>
      <c r="OO1145" s="2"/>
      <c r="QC1145" s="2"/>
    </row>
    <row r="1146" spans="3:445" s="125" customFormat="1">
      <c r="C1146" s="126"/>
      <c r="G1146" s="127"/>
      <c r="AU1146" s="2"/>
      <c r="GW1146" s="2"/>
      <c r="IK1146" s="2"/>
      <c r="JY1146" s="2"/>
      <c r="LM1146" s="2"/>
      <c r="NA1146" s="2"/>
      <c r="OO1146" s="2"/>
      <c r="QC1146" s="2"/>
    </row>
    <row r="1147" spans="3:445" s="125" customFormat="1">
      <c r="C1147" s="126"/>
      <c r="G1147" s="127"/>
      <c r="AU1147" s="2"/>
      <c r="GW1147" s="2"/>
      <c r="IK1147" s="2"/>
      <c r="JY1147" s="2"/>
      <c r="LM1147" s="2"/>
      <c r="NA1147" s="2"/>
      <c r="OO1147" s="2"/>
      <c r="QC1147" s="2"/>
    </row>
    <row r="1148" spans="3:445" s="125" customFormat="1">
      <c r="C1148" s="126"/>
      <c r="G1148" s="127"/>
      <c r="AU1148" s="2"/>
      <c r="GW1148" s="2"/>
      <c r="IK1148" s="2"/>
      <c r="JY1148" s="2"/>
      <c r="LM1148" s="2"/>
      <c r="NA1148" s="2"/>
      <c r="OO1148" s="2"/>
      <c r="QC1148" s="2"/>
    </row>
    <row r="1149" spans="3:445" s="125" customFormat="1">
      <c r="C1149" s="126"/>
      <c r="G1149" s="127"/>
      <c r="AU1149" s="2"/>
      <c r="GW1149" s="2"/>
      <c r="IK1149" s="2"/>
      <c r="JY1149" s="2"/>
      <c r="LM1149" s="2"/>
      <c r="NA1149" s="2"/>
      <c r="OO1149" s="2"/>
      <c r="QC1149" s="2"/>
    </row>
    <row r="1150" spans="3:445" s="125" customFormat="1">
      <c r="C1150" s="126"/>
      <c r="G1150" s="127"/>
      <c r="AU1150" s="2"/>
      <c r="GW1150" s="2"/>
      <c r="IK1150" s="2"/>
      <c r="JY1150" s="2"/>
      <c r="LM1150" s="2"/>
      <c r="NA1150" s="2"/>
      <c r="OO1150" s="2"/>
      <c r="QC1150" s="2"/>
    </row>
    <row r="1151" spans="3:445" s="125" customFormat="1">
      <c r="C1151" s="126"/>
      <c r="G1151" s="127"/>
      <c r="AU1151" s="2"/>
      <c r="GW1151" s="2"/>
      <c r="IK1151" s="2"/>
      <c r="JY1151" s="2"/>
      <c r="LM1151" s="2"/>
      <c r="NA1151" s="2"/>
      <c r="OO1151" s="2"/>
      <c r="QC1151" s="2"/>
    </row>
    <row r="1152" spans="3:445" s="125" customFormat="1">
      <c r="C1152" s="126"/>
      <c r="G1152" s="127"/>
      <c r="AU1152" s="2"/>
      <c r="GW1152" s="2"/>
      <c r="IK1152" s="2"/>
      <c r="JY1152" s="2"/>
      <c r="LM1152" s="2"/>
      <c r="NA1152" s="2"/>
      <c r="OO1152" s="2"/>
      <c r="QC1152" s="2"/>
    </row>
    <row r="1153" spans="3:445" s="125" customFormat="1">
      <c r="C1153" s="126"/>
      <c r="G1153" s="127"/>
      <c r="AU1153" s="2"/>
      <c r="GW1153" s="2"/>
      <c r="IK1153" s="2"/>
      <c r="JY1153" s="2"/>
      <c r="LM1153" s="2"/>
      <c r="NA1153" s="2"/>
      <c r="OO1153" s="2"/>
      <c r="QC1153" s="2"/>
    </row>
    <row r="1154" spans="3:445" s="125" customFormat="1">
      <c r="C1154" s="126"/>
      <c r="G1154" s="127"/>
      <c r="AU1154" s="2"/>
      <c r="GW1154" s="2"/>
      <c r="IK1154" s="2"/>
      <c r="JY1154" s="2"/>
      <c r="LM1154" s="2"/>
      <c r="NA1154" s="2"/>
      <c r="OO1154" s="2"/>
      <c r="QC1154" s="2"/>
    </row>
    <row r="1155" spans="3:445" s="125" customFormat="1">
      <c r="C1155" s="126"/>
      <c r="G1155" s="127"/>
      <c r="AU1155" s="2"/>
      <c r="GW1155" s="2"/>
      <c r="IK1155" s="2"/>
      <c r="JY1155" s="2"/>
      <c r="LM1155" s="2"/>
      <c r="NA1155" s="2"/>
      <c r="OO1155" s="2"/>
      <c r="QC1155" s="2"/>
    </row>
    <row r="1156" spans="3:445" s="125" customFormat="1">
      <c r="C1156" s="126"/>
      <c r="G1156" s="127"/>
      <c r="AU1156" s="2"/>
      <c r="GW1156" s="2"/>
      <c r="IK1156" s="2"/>
      <c r="JY1156" s="2"/>
      <c r="LM1156" s="2"/>
      <c r="NA1156" s="2"/>
      <c r="OO1156" s="2"/>
      <c r="QC1156" s="2"/>
    </row>
    <row r="1157" spans="3:445" s="125" customFormat="1">
      <c r="C1157" s="126"/>
      <c r="G1157" s="127"/>
      <c r="AU1157" s="2"/>
      <c r="GW1157" s="2"/>
      <c r="IK1157" s="2"/>
      <c r="JY1157" s="2"/>
      <c r="LM1157" s="2"/>
      <c r="NA1157" s="2"/>
      <c r="OO1157" s="2"/>
      <c r="QC1157" s="2"/>
    </row>
    <row r="1158" spans="3:445" s="125" customFormat="1">
      <c r="C1158" s="126"/>
      <c r="G1158" s="127"/>
      <c r="AU1158" s="2"/>
      <c r="GW1158" s="2"/>
      <c r="IK1158" s="2"/>
      <c r="JY1158" s="2"/>
      <c r="LM1158" s="2"/>
      <c r="NA1158" s="2"/>
      <c r="OO1158" s="2"/>
      <c r="QC1158" s="2"/>
    </row>
    <row r="1159" spans="3:445" s="125" customFormat="1">
      <c r="C1159" s="126"/>
      <c r="G1159" s="127"/>
      <c r="AU1159" s="2"/>
      <c r="GW1159" s="2"/>
      <c r="IK1159" s="2"/>
      <c r="JY1159" s="2"/>
      <c r="LM1159" s="2"/>
      <c r="NA1159" s="2"/>
      <c r="OO1159" s="2"/>
      <c r="QC1159" s="2"/>
    </row>
    <row r="1160" spans="3:445" s="125" customFormat="1">
      <c r="C1160" s="126"/>
      <c r="G1160" s="127"/>
      <c r="AU1160" s="2"/>
      <c r="GW1160" s="2"/>
      <c r="IK1160" s="2"/>
      <c r="JY1160" s="2"/>
      <c r="LM1160" s="2"/>
      <c r="NA1160" s="2"/>
      <c r="OO1160" s="2"/>
      <c r="QC1160" s="2"/>
    </row>
    <row r="1161" spans="3:445" s="125" customFormat="1">
      <c r="C1161" s="126"/>
      <c r="G1161" s="127"/>
      <c r="AU1161" s="2"/>
      <c r="GW1161" s="2"/>
      <c r="IK1161" s="2"/>
      <c r="JY1161" s="2"/>
      <c r="LM1161" s="2"/>
      <c r="NA1161" s="2"/>
      <c r="OO1161" s="2"/>
      <c r="QC1161" s="2"/>
    </row>
    <row r="1162" spans="3:445" s="125" customFormat="1">
      <c r="C1162" s="126"/>
      <c r="G1162" s="127"/>
      <c r="AU1162" s="2"/>
      <c r="GW1162" s="2"/>
      <c r="IK1162" s="2"/>
      <c r="JY1162" s="2"/>
      <c r="LM1162" s="2"/>
      <c r="NA1162" s="2"/>
      <c r="OO1162" s="2"/>
      <c r="QC1162" s="2"/>
    </row>
    <row r="1163" spans="3:445" s="125" customFormat="1">
      <c r="C1163" s="126"/>
      <c r="G1163" s="127"/>
      <c r="AU1163" s="2"/>
      <c r="GW1163" s="2"/>
      <c r="IK1163" s="2"/>
      <c r="JY1163" s="2"/>
      <c r="LM1163" s="2"/>
      <c r="NA1163" s="2"/>
      <c r="OO1163" s="2"/>
      <c r="QC1163" s="2"/>
    </row>
    <row r="1164" spans="3:445" s="125" customFormat="1">
      <c r="C1164" s="126"/>
      <c r="G1164" s="127"/>
      <c r="AU1164" s="2"/>
      <c r="GW1164" s="2"/>
      <c r="IK1164" s="2"/>
      <c r="JY1164" s="2"/>
      <c r="LM1164" s="2"/>
      <c r="NA1164" s="2"/>
      <c r="OO1164" s="2"/>
      <c r="QC1164" s="2"/>
    </row>
    <row r="1165" spans="3:445" s="125" customFormat="1">
      <c r="C1165" s="126"/>
      <c r="G1165" s="127"/>
      <c r="AU1165" s="2"/>
      <c r="GW1165" s="2"/>
      <c r="IK1165" s="2"/>
      <c r="JY1165" s="2"/>
      <c r="LM1165" s="2"/>
      <c r="NA1165" s="2"/>
      <c r="OO1165" s="2"/>
      <c r="QC1165" s="2"/>
    </row>
    <row r="1166" spans="3:445" s="125" customFormat="1">
      <c r="C1166" s="126"/>
      <c r="G1166" s="127"/>
      <c r="AU1166" s="2"/>
      <c r="GW1166" s="2"/>
      <c r="IK1166" s="2"/>
      <c r="JY1166" s="2"/>
      <c r="LM1166" s="2"/>
      <c r="NA1166" s="2"/>
      <c r="OO1166" s="2"/>
      <c r="QC1166" s="2"/>
    </row>
    <row r="1167" spans="3:445" s="125" customFormat="1">
      <c r="C1167" s="126"/>
      <c r="G1167" s="127"/>
      <c r="AU1167" s="2"/>
      <c r="GW1167" s="2"/>
      <c r="IK1167" s="2"/>
      <c r="JY1167" s="2"/>
      <c r="LM1167" s="2"/>
      <c r="NA1167" s="2"/>
      <c r="OO1167" s="2"/>
      <c r="QC1167" s="2"/>
    </row>
    <row r="1168" spans="3:445" s="125" customFormat="1">
      <c r="C1168" s="126"/>
      <c r="G1168" s="127"/>
      <c r="AU1168" s="2"/>
      <c r="GW1168" s="2"/>
      <c r="IK1168" s="2"/>
      <c r="JY1168" s="2"/>
      <c r="LM1168" s="2"/>
      <c r="NA1168" s="2"/>
      <c r="OO1168" s="2"/>
      <c r="QC1168" s="2"/>
    </row>
    <row r="1169" spans="3:445" s="125" customFormat="1">
      <c r="C1169" s="126"/>
      <c r="G1169" s="127"/>
      <c r="AU1169" s="2"/>
      <c r="GW1169" s="2"/>
      <c r="IK1169" s="2"/>
      <c r="JY1169" s="2"/>
      <c r="LM1169" s="2"/>
      <c r="NA1169" s="2"/>
      <c r="OO1169" s="2"/>
      <c r="QC1169" s="2"/>
    </row>
    <row r="1170" spans="3:445" s="125" customFormat="1">
      <c r="C1170" s="126"/>
      <c r="G1170" s="127"/>
      <c r="AU1170" s="2"/>
      <c r="GW1170" s="2"/>
      <c r="IK1170" s="2"/>
      <c r="JY1170" s="2"/>
      <c r="LM1170" s="2"/>
      <c r="NA1170" s="2"/>
      <c r="OO1170" s="2"/>
      <c r="QC1170" s="2"/>
    </row>
    <row r="1171" spans="3:445" s="125" customFormat="1">
      <c r="C1171" s="126"/>
      <c r="G1171" s="127"/>
      <c r="AU1171" s="2"/>
      <c r="GW1171" s="2"/>
      <c r="IK1171" s="2"/>
      <c r="JY1171" s="2"/>
      <c r="LM1171" s="2"/>
      <c r="NA1171" s="2"/>
      <c r="OO1171" s="2"/>
      <c r="QC1171" s="2"/>
    </row>
    <row r="1172" spans="3:445" s="125" customFormat="1">
      <c r="C1172" s="126"/>
      <c r="G1172" s="127"/>
      <c r="AU1172" s="2"/>
      <c r="GW1172" s="2"/>
      <c r="IK1172" s="2"/>
      <c r="JY1172" s="2"/>
      <c r="LM1172" s="2"/>
      <c r="NA1172" s="2"/>
      <c r="OO1172" s="2"/>
      <c r="QC1172" s="2"/>
    </row>
    <row r="1173" spans="3:445" s="125" customFormat="1">
      <c r="C1173" s="126"/>
      <c r="G1173" s="127"/>
      <c r="AU1173" s="2"/>
      <c r="GW1173" s="2"/>
      <c r="IK1173" s="2"/>
      <c r="JY1173" s="2"/>
      <c r="LM1173" s="2"/>
      <c r="NA1173" s="2"/>
      <c r="OO1173" s="2"/>
      <c r="QC1173" s="2"/>
    </row>
    <row r="1174" spans="3:445" s="125" customFormat="1">
      <c r="C1174" s="126"/>
      <c r="G1174" s="127"/>
      <c r="AU1174" s="2"/>
      <c r="GW1174" s="2"/>
      <c r="IK1174" s="2"/>
      <c r="JY1174" s="2"/>
      <c r="LM1174" s="2"/>
      <c r="NA1174" s="2"/>
      <c r="OO1174" s="2"/>
      <c r="QC1174" s="2"/>
    </row>
    <row r="1175" spans="3:445" s="125" customFormat="1">
      <c r="C1175" s="126"/>
      <c r="G1175" s="127"/>
      <c r="AU1175" s="2"/>
      <c r="GW1175" s="2"/>
      <c r="IK1175" s="2"/>
      <c r="JY1175" s="2"/>
      <c r="LM1175" s="2"/>
      <c r="NA1175" s="2"/>
      <c r="OO1175" s="2"/>
      <c r="QC1175" s="2"/>
    </row>
    <row r="1176" spans="3:445" s="125" customFormat="1">
      <c r="C1176" s="126"/>
      <c r="G1176" s="127"/>
      <c r="AU1176" s="2"/>
      <c r="GW1176" s="2"/>
      <c r="IK1176" s="2"/>
      <c r="JY1176" s="2"/>
      <c r="LM1176" s="2"/>
      <c r="NA1176" s="2"/>
      <c r="OO1176" s="2"/>
      <c r="QC1176" s="2"/>
    </row>
    <row r="1177" spans="3:445" s="125" customFormat="1">
      <c r="C1177" s="126"/>
      <c r="G1177" s="127"/>
      <c r="AU1177" s="2"/>
      <c r="GW1177" s="2"/>
      <c r="IK1177" s="2"/>
      <c r="JY1177" s="2"/>
      <c r="LM1177" s="2"/>
      <c r="NA1177" s="2"/>
      <c r="OO1177" s="2"/>
      <c r="QC1177" s="2"/>
    </row>
    <row r="1178" spans="3:445" s="125" customFormat="1">
      <c r="C1178" s="126"/>
      <c r="G1178" s="127"/>
      <c r="AU1178" s="2"/>
      <c r="GW1178" s="2"/>
      <c r="IK1178" s="2"/>
      <c r="JY1178" s="2"/>
      <c r="LM1178" s="2"/>
      <c r="NA1178" s="2"/>
      <c r="OO1178" s="2"/>
      <c r="QC1178" s="2"/>
    </row>
    <row r="1179" spans="3:445" s="125" customFormat="1">
      <c r="C1179" s="126"/>
      <c r="G1179" s="127"/>
      <c r="AU1179" s="2"/>
      <c r="GW1179" s="2"/>
      <c r="IK1179" s="2"/>
      <c r="JY1179" s="2"/>
      <c r="LM1179" s="2"/>
      <c r="NA1179" s="2"/>
      <c r="OO1179" s="2"/>
      <c r="QC1179" s="2"/>
    </row>
    <row r="1180" spans="3:445" s="125" customFormat="1">
      <c r="C1180" s="126"/>
      <c r="G1180" s="127"/>
      <c r="AU1180" s="2"/>
      <c r="GW1180" s="2"/>
      <c r="IK1180" s="2"/>
      <c r="JY1180" s="2"/>
      <c r="LM1180" s="2"/>
      <c r="NA1180" s="2"/>
      <c r="OO1180" s="2"/>
      <c r="QC1180" s="2"/>
    </row>
    <row r="1181" spans="3:445" s="125" customFormat="1">
      <c r="C1181" s="126"/>
      <c r="G1181" s="127"/>
      <c r="AU1181" s="2"/>
      <c r="GW1181" s="2"/>
      <c r="IK1181" s="2"/>
      <c r="JY1181" s="2"/>
      <c r="LM1181" s="2"/>
      <c r="NA1181" s="2"/>
      <c r="OO1181" s="2"/>
      <c r="QC1181" s="2"/>
    </row>
    <row r="1182" spans="3:445" s="125" customFormat="1">
      <c r="C1182" s="126"/>
      <c r="G1182" s="127"/>
      <c r="AU1182" s="2"/>
      <c r="GW1182" s="2"/>
      <c r="IK1182" s="2"/>
      <c r="JY1182" s="2"/>
      <c r="LM1182" s="2"/>
      <c r="NA1182" s="2"/>
      <c r="OO1182" s="2"/>
      <c r="QC1182" s="2"/>
    </row>
    <row r="1183" spans="3:445" s="125" customFormat="1">
      <c r="C1183" s="126"/>
      <c r="G1183" s="127"/>
      <c r="AU1183" s="2"/>
      <c r="GW1183" s="2"/>
      <c r="IK1183" s="2"/>
      <c r="JY1183" s="2"/>
      <c r="LM1183" s="2"/>
      <c r="NA1183" s="2"/>
      <c r="OO1183" s="2"/>
      <c r="QC1183" s="2"/>
    </row>
    <row r="1184" spans="3:445" s="125" customFormat="1">
      <c r="C1184" s="126"/>
      <c r="G1184" s="127"/>
      <c r="AU1184" s="2"/>
      <c r="GW1184" s="2"/>
      <c r="IK1184" s="2"/>
      <c r="JY1184" s="2"/>
      <c r="LM1184" s="2"/>
      <c r="NA1184" s="2"/>
      <c r="OO1184" s="2"/>
      <c r="QC1184" s="2"/>
    </row>
    <row r="1185" spans="3:445" s="125" customFormat="1">
      <c r="C1185" s="126"/>
      <c r="G1185" s="127"/>
      <c r="AU1185" s="2"/>
      <c r="GW1185" s="2"/>
      <c r="IK1185" s="2"/>
      <c r="JY1185" s="2"/>
      <c r="LM1185" s="2"/>
      <c r="NA1185" s="2"/>
      <c r="OO1185" s="2"/>
      <c r="QC1185" s="2"/>
    </row>
    <row r="1186" spans="3:445" s="125" customFormat="1">
      <c r="C1186" s="126"/>
      <c r="G1186" s="127"/>
      <c r="AU1186" s="2"/>
      <c r="GW1186" s="2"/>
      <c r="IK1186" s="2"/>
      <c r="JY1186" s="2"/>
      <c r="LM1186" s="2"/>
      <c r="NA1186" s="2"/>
      <c r="OO1186" s="2"/>
      <c r="QC1186" s="2"/>
    </row>
    <row r="1187" spans="3:445" s="125" customFormat="1">
      <c r="C1187" s="126"/>
      <c r="G1187" s="127"/>
      <c r="AU1187" s="2"/>
      <c r="GW1187" s="2"/>
      <c r="IK1187" s="2"/>
      <c r="JY1187" s="2"/>
      <c r="LM1187" s="2"/>
      <c r="NA1187" s="2"/>
      <c r="OO1187" s="2"/>
      <c r="QC1187" s="2"/>
    </row>
    <row r="1188" spans="3:445" s="125" customFormat="1">
      <c r="C1188" s="126"/>
      <c r="G1188" s="127"/>
      <c r="AU1188" s="2"/>
      <c r="GW1188" s="2"/>
      <c r="IK1188" s="2"/>
      <c r="JY1188" s="2"/>
      <c r="LM1188" s="2"/>
      <c r="NA1188" s="2"/>
      <c r="OO1188" s="2"/>
      <c r="QC1188" s="2"/>
    </row>
    <row r="1189" spans="3:445" s="125" customFormat="1">
      <c r="C1189" s="126"/>
      <c r="G1189" s="127"/>
      <c r="AU1189" s="2"/>
      <c r="GW1189" s="2"/>
      <c r="IK1189" s="2"/>
      <c r="JY1189" s="2"/>
      <c r="LM1189" s="2"/>
      <c r="NA1189" s="2"/>
      <c r="OO1189" s="2"/>
      <c r="QC1189" s="2"/>
    </row>
    <row r="1190" spans="3:445" s="125" customFormat="1">
      <c r="C1190" s="126"/>
      <c r="G1190" s="127"/>
      <c r="AU1190" s="2"/>
      <c r="GW1190" s="2"/>
      <c r="IK1190" s="2"/>
      <c r="JY1190" s="2"/>
      <c r="LM1190" s="2"/>
      <c r="NA1190" s="2"/>
      <c r="OO1190" s="2"/>
      <c r="QC1190" s="2"/>
    </row>
    <row r="1191" spans="3:445" s="125" customFormat="1">
      <c r="C1191" s="126"/>
      <c r="G1191" s="127"/>
      <c r="AU1191" s="2"/>
      <c r="GW1191" s="2"/>
      <c r="IK1191" s="2"/>
      <c r="JY1191" s="2"/>
      <c r="LM1191" s="2"/>
      <c r="NA1191" s="2"/>
      <c r="OO1191" s="2"/>
      <c r="QC1191" s="2"/>
    </row>
    <row r="1192" spans="3:445" s="125" customFormat="1">
      <c r="C1192" s="126"/>
      <c r="G1192" s="127"/>
      <c r="AU1192" s="2"/>
      <c r="GW1192" s="2"/>
      <c r="IK1192" s="2"/>
      <c r="JY1192" s="2"/>
      <c r="LM1192" s="2"/>
      <c r="NA1192" s="2"/>
      <c r="OO1192" s="2"/>
      <c r="QC1192" s="2"/>
    </row>
    <row r="1193" spans="3:445" s="125" customFormat="1">
      <c r="C1193" s="126"/>
      <c r="G1193" s="127"/>
      <c r="AU1193" s="2"/>
      <c r="GW1193" s="2"/>
      <c r="IK1193" s="2"/>
      <c r="JY1193" s="2"/>
      <c r="LM1193" s="2"/>
      <c r="NA1193" s="2"/>
      <c r="OO1193" s="2"/>
      <c r="QC1193" s="2"/>
    </row>
    <row r="1194" spans="3:445" s="125" customFormat="1">
      <c r="C1194" s="126"/>
      <c r="G1194" s="127"/>
      <c r="AU1194" s="2"/>
      <c r="GW1194" s="2"/>
      <c r="IK1194" s="2"/>
      <c r="JY1194" s="2"/>
      <c r="LM1194" s="2"/>
      <c r="NA1194" s="2"/>
      <c r="OO1194" s="2"/>
      <c r="QC1194" s="2"/>
    </row>
    <row r="1195" spans="3:445" s="125" customFormat="1">
      <c r="C1195" s="126"/>
      <c r="G1195" s="127"/>
      <c r="AU1195" s="2"/>
      <c r="GW1195" s="2"/>
      <c r="IK1195" s="2"/>
      <c r="JY1195" s="2"/>
      <c r="LM1195" s="2"/>
      <c r="NA1195" s="2"/>
      <c r="OO1195" s="2"/>
      <c r="QC1195" s="2"/>
    </row>
    <row r="1196" spans="3:445" s="125" customFormat="1">
      <c r="C1196" s="126"/>
      <c r="G1196" s="127"/>
      <c r="AU1196" s="2"/>
      <c r="GW1196" s="2"/>
      <c r="IK1196" s="2"/>
      <c r="JY1196" s="2"/>
      <c r="LM1196" s="2"/>
      <c r="NA1196" s="2"/>
      <c r="OO1196" s="2"/>
      <c r="QC1196" s="2"/>
    </row>
    <row r="1197" spans="3:445" s="125" customFormat="1">
      <c r="C1197" s="126"/>
      <c r="G1197" s="127"/>
      <c r="AU1197" s="2"/>
      <c r="GW1197" s="2"/>
      <c r="IK1197" s="2"/>
      <c r="JY1197" s="2"/>
      <c r="LM1197" s="2"/>
      <c r="NA1197" s="2"/>
      <c r="OO1197" s="2"/>
      <c r="QC1197" s="2"/>
    </row>
    <row r="1198" spans="3:445" s="125" customFormat="1">
      <c r="C1198" s="126"/>
      <c r="G1198" s="127"/>
      <c r="AU1198" s="2"/>
      <c r="GW1198" s="2"/>
      <c r="IK1198" s="2"/>
      <c r="JY1198" s="2"/>
      <c r="LM1198" s="2"/>
      <c r="NA1198" s="2"/>
      <c r="OO1198" s="2"/>
      <c r="QC1198" s="2"/>
    </row>
    <row r="1199" spans="3:445" s="125" customFormat="1">
      <c r="C1199" s="126"/>
      <c r="G1199" s="127"/>
      <c r="AU1199" s="2"/>
      <c r="GW1199" s="2"/>
      <c r="IK1199" s="2"/>
      <c r="JY1199" s="2"/>
      <c r="LM1199" s="2"/>
      <c r="NA1199" s="2"/>
      <c r="OO1199" s="2"/>
      <c r="QC1199" s="2"/>
    </row>
    <row r="1200" spans="3:445" s="125" customFormat="1">
      <c r="C1200" s="126"/>
      <c r="G1200" s="127"/>
      <c r="AU1200" s="2"/>
      <c r="GW1200" s="2"/>
      <c r="IK1200" s="2"/>
      <c r="JY1200" s="2"/>
      <c r="LM1200" s="2"/>
      <c r="NA1200" s="2"/>
      <c r="OO1200" s="2"/>
      <c r="QC1200" s="2"/>
    </row>
    <row r="1201" spans="3:445" s="125" customFormat="1">
      <c r="C1201" s="126"/>
      <c r="G1201" s="127"/>
      <c r="AU1201" s="2"/>
      <c r="GW1201" s="2"/>
      <c r="IK1201" s="2"/>
      <c r="JY1201" s="2"/>
      <c r="LM1201" s="2"/>
      <c r="NA1201" s="2"/>
      <c r="OO1201" s="2"/>
      <c r="QC1201" s="2"/>
    </row>
    <row r="1202" spans="3:445" s="125" customFormat="1">
      <c r="C1202" s="126"/>
      <c r="G1202" s="127"/>
      <c r="AU1202" s="2"/>
      <c r="GW1202" s="2"/>
      <c r="IK1202" s="2"/>
      <c r="JY1202" s="2"/>
      <c r="LM1202" s="2"/>
      <c r="NA1202" s="2"/>
      <c r="OO1202" s="2"/>
      <c r="QC1202" s="2"/>
    </row>
    <row r="1203" spans="3:445" s="125" customFormat="1">
      <c r="C1203" s="126"/>
      <c r="G1203" s="127"/>
      <c r="AU1203" s="2"/>
      <c r="GW1203" s="2"/>
      <c r="IK1203" s="2"/>
      <c r="JY1203" s="2"/>
      <c r="LM1203" s="2"/>
      <c r="NA1203" s="2"/>
      <c r="OO1203" s="2"/>
      <c r="QC1203" s="2"/>
    </row>
    <row r="1204" spans="3:445" s="125" customFormat="1">
      <c r="C1204" s="126"/>
      <c r="G1204" s="127"/>
      <c r="AU1204" s="2"/>
      <c r="GW1204" s="2"/>
      <c r="IK1204" s="2"/>
      <c r="JY1204" s="2"/>
      <c r="LM1204" s="2"/>
      <c r="NA1204" s="2"/>
      <c r="OO1204" s="2"/>
      <c r="QC1204" s="2"/>
    </row>
    <row r="1205" spans="3:445" s="125" customFormat="1">
      <c r="C1205" s="126"/>
      <c r="G1205" s="127"/>
      <c r="AU1205" s="2"/>
      <c r="GW1205" s="2"/>
      <c r="IK1205" s="2"/>
      <c r="JY1205" s="2"/>
      <c r="LM1205" s="2"/>
      <c r="NA1205" s="2"/>
      <c r="OO1205" s="2"/>
      <c r="QC1205" s="2"/>
    </row>
    <row r="1206" spans="3:445" s="125" customFormat="1">
      <c r="C1206" s="126"/>
      <c r="G1206" s="127"/>
      <c r="AU1206" s="2"/>
      <c r="GW1206" s="2"/>
      <c r="IK1206" s="2"/>
      <c r="JY1206" s="2"/>
      <c r="LM1206" s="2"/>
      <c r="NA1206" s="2"/>
      <c r="OO1206" s="2"/>
      <c r="QC1206" s="2"/>
    </row>
    <row r="1207" spans="3:445" s="125" customFormat="1">
      <c r="C1207" s="126"/>
      <c r="G1207" s="127"/>
      <c r="AU1207" s="2"/>
      <c r="GW1207" s="2"/>
      <c r="IK1207" s="2"/>
      <c r="JY1207" s="2"/>
      <c r="LM1207" s="2"/>
      <c r="NA1207" s="2"/>
      <c r="OO1207" s="2"/>
      <c r="QC1207" s="2"/>
    </row>
    <row r="1208" spans="3:445" s="125" customFormat="1">
      <c r="C1208" s="126"/>
      <c r="G1208" s="127"/>
      <c r="AU1208" s="2"/>
      <c r="GW1208" s="2"/>
      <c r="IK1208" s="2"/>
      <c r="JY1208" s="2"/>
      <c r="LM1208" s="2"/>
      <c r="NA1208" s="2"/>
      <c r="OO1208" s="2"/>
      <c r="QC1208" s="2"/>
    </row>
    <row r="1209" spans="3:445" s="125" customFormat="1">
      <c r="C1209" s="126"/>
      <c r="G1209" s="127"/>
      <c r="AU1209" s="2"/>
      <c r="GW1209" s="2"/>
      <c r="IK1209" s="2"/>
      <c r="JY1209" s="2"/>
      <c r="LM1209" s="2"/>
      <c r="NA1209" s="2"/>
      <c r="OO1209" s="2"/>
      <c r="QC1209" s="2"/>
    </row>
    <row r="1210" spans="3:445" s="125" customFormat="1">
      <c r="C1210" s="126"/>
      <c r="G1210" s="127"/>
      <c r="AU1210" s="2"/>
      <c r="GW1210" s="2"/>
      <c r="IK1210" s="2"/>
      <c r="JY1210" s="2"/>
      <c r="LM1210" s="2"/>
      <c r="NA1210" s="2"/>
      <c r="OO1210" s="2"/>
      <c r="QC1210" s="2"/>
    </row>
    <row r="1211" spans="3:445" s="125" customFormat="1">
      <c r="C1211" s="126"/>
      <c r="G1211" s="127"/>
      <c r="AU1211" s="2"/>
      <c r="GW1211" s="2"/>
      <c r="IK1211" s="2"/>
      <c r="JY1211" s="2"/>
      <c r="LM1211" s="2"/>
      <c r="NA1211" s="2"/>
      <c r="OO1211" s="2"/>
      <c r="QC1211" s="2"/>
    </row>
    <row r="1212" spans="3:445" s="125" customFormat="1">
      <c r="C1212" s="126"/>
      <c r="G1212" s="127"/>
      <c r="AU1212" s="2"/>
      <c r="GW1212" s="2"/>
      <c r="IK1212" s="2"/>
      <c r="JY1212" s="2"/>
      <c r="LM1212" s="2"/>
      <c r="NA1212" s="2"/>
      <c r="OO1212" s="2"/>
      <c r="QC1212" s="2"/>
    </row>
    <row r="1213" spans="3:445" s="125" customFormat="1">
      <c r="C1213" s="126"/>
      <c r="G1213" s="127"/>
      <c r="AU1213" s="2"/>
      <c r="GW1213" s="2"/>
      <c r="IK1213" s="2"/>
      <c r="JY1213" s="2"/>
      <c r="LM1213" s="2"/>
      <c r="NA1213" s="2"/>
      <c r="OO1213" s="2"/>
      <c r="QC1213" s="2"/>
    </row>
    <row r="1214" spans="3:445" s="125" customFormat="1">
      <c r="C1214" s="126"/>
      <c r="G1214" s="127"/>
      <c r="AU1214" s="2"/>
      <c r="GW1214" s="2"/>
      <c r="IK1214" s="2"/>
      <c r="JY1214" s="2"/>
      <c r="LM1214" s="2"/>
      <c r="NA1214" s="2"/>
      <c r="OO1214" s="2"/>
      <c r="QC1214" s="2"/>
    </row>
    <row r="1215" spans="3:445" s="125" customFormat="1">
      <c r="C1215" s="126"/>
      <c r="G1215" s="127"/>
      <c r="AU1215" s="2"/>
      <c r="GW1215" s="2"/>
      <c r="IK1215" s="2"/>
      <c r="JY1215" s="2"/>
      <c r="LM1215" s="2"/>
      <c r="NA1215" s="2"/>
      <c r="OO1215" s="2"/>
      <c r="QC1215" s="2"/>
    </row>
    <row r="1216" spans="3:445" s="125" customFormat="1">
      <c r="C1216" s="126"/>
      <c r="G1216" s="127"/>
      <c r="AU1216" s="2"/>
      <c r="GW1216" s="2"/>
      <c r="IK1216" s="2"/>
      <c r="JY1216" s="2"/>
      <c r="LM1216" s="2"/>
      <c r="NA1216" s="2"/>
      <c r="OO1216" s="2"/>
      <c r="QC1216" s="2"/>
    </row>
    <row r="1217" spans="3:445" s="125" customFormat="1">
      <c r="C1217" s="126"/>
      <c r="G1217" s="127"/>
      <c r="AU1217" s="2"/>
      <c r="GW1217" s="2"/>
      <c r="IK1217" s="2"/>
      <c r="JY1217" s="2"/>
      <c r="LM1217" s="2"/>
      <c r="NA1217" s="2"/>
      <c r="OO1217" s="2"/>
      <c r="QC1217" s="2"/>
    </row>
    <row r="1218" spans="3:445" s="125" customFormat="1">
      <c r="C1218" s="126"/>
      <c r="G1218" s="127"/>
      <c r="AU1218" s="2"/>
      <c r="GW1218" s="2"/>
      <c r="IK1218" s="2"/>
      <c r="JY1218" s="2"/>
      <c r="LM1218" s="2"/>
      <c r="NA1218" s="2"/>
      <c r="OO1218" s="2"/>
      <c r="QC1218" s="2"/>
    </row>
    <row r="1219" spans="3:445" s="125" customFormat="1">
      <c r="C1219" s="126"/>
      <c r="G1219" s="127"/>
      <c r="AU1219" s="2"/>
      <c r="GW1219" s="2"/>
      <c r="IK1219" s="2"/>
      <c r="JY1219" s="2"/>
      <c r="LM1219" s="2"/>
      <c r="NA1219" s="2"/>
      <c r="OO1219" s="2"/>
      <c r="QC1219" s="2"/>
    </row>
    <row r="1220" spans="3:445" s="125" customFormat="1">
      <c r="C1220" s="126"/>
      <c r="G1220" s="127"/>
      <c r="AU1220" s="2"/>
      <c r="GW1220" s="2"/>
      <c r="IK1220" s="2"/>
      <c r="JY1220" s="2"/>
      <c r="LM1220" s="2"/>
      <c r="NA1220" s="2"/>
      <c r="OO1220" s="2"/>
      <c r="QC1220" s="2"/>
    </row>
    <row r="1221" spans="3:445" s="125" customFormat="1">
      <c r="C1221" s="126"/>
      <c r="G1221" s="127"/>
      <c r="AU1221" s="2"/>
      <c r="GW1221" s="2"/>
      <c r="IK1221" s="2"/>
      <c r="JY1221" s="2"/>
      <c r="LM1221" s="2"/>
      <c r="NA1221" s="2"/>
      <c r="OO1221" s="2"/>
      <c r="QC1221" s="2"/>
    </row>
    <row r="1222" spans="3:445" s="125" customFormat="1">
      <c r="C1222" s="126"/>
      <c r="G1222" s="127"/>
      <c r="AU1222" s="2"/>
      <c r="GW1222" s="2"/>
      <c r="IK1222" s="2"/>
      <c r="JY1222" s="2"/>
      <c r="LM1222" s="2"/>
      <c r="NA1222" s="2"/>
      <c r="OO1222" s="2"/>
      <c r="QC1222" s="2"/>
    </row>
    <row r="1223" spans="3:445" s="125" customFormat="1">
      <c r="C1223" s="126"/>
      <c r="G1223" s="127"/>
      <c r="AU1223" s="2"/>
      <c r="GW1223" s="2"/>
      <c r="IK1223" s="2"/>
      <c r="JY1223" s="2"/>
      <c r="LM1223" s="2"/>
      <c r="NA1223" s="2"/>
      <c r="OO1223" s="2"/>
      <c r="QC1223" s="2"/>
    </row>
    <row r="1224" spans="3:445" s="125" customFormat="1">
      <c r="C1224" s="126"/>
      <c r="G1224" s="127"/>
      <c r="AU1224" s="2"/>
      <c r="GW1224" s="2"/>
      <c r="IK1224" s="2"/>
      <c r="JY1224" s="2"/>
      <c r="LM1224" s="2"/>
      <c r="NA1224" s="2"/>
      <c r="OO1224" s="2"/>
      <c r="QC1224" s="2"/>
    </row>
    <row r="1225" spans="3:445" s="125" customFormat="1">
      <c r="C1225" s="126"/>
      <c r="G1225" s="127"/>
      <c r="AU1225" s="2"/>
      <c r="GW1225" s="2"/>
      <c r="IK1225" s="2"/>
      <c r="JY1225" s="2"/>
      <c r="LM1225" s="2"/>
      <c r="NA1225" s="2"/>
      <c r="OO1225" s="2"/>
      <c r="QC1225" s="2"/>
    </row>
    <row r="1226" spans="3:445" s="125" customFormat="1">
      <c r="C1226" s="126"/>
      <c r="G1226" s="127"/>
      <c r="AU1226" s="2"/>
      <c r="GW1226" s="2"/>
      <c r="IK1226" s="2"/>
      <c r="JY1226" s="2"/>
      <c r="LM1226" s="2"/>
      <c r="NA1226" s="2"/>
      <c r="OO1226" s="2"/>
      <c r="QC1226" s="2"/>
    </row>
    <row r="1227" spans="3:445" s="125" customFormat="1">
      <c r="C1227" s="126"/>
      <c r="G1227" s="127"/>
      <c r="AU1227" s="2"/>
      <c r="GW1227" s="2"/>
      <c r="IK1227" s="2"/>
      <c r="JY1227" s="2"/>
      <c r="LM1227" s="2"/>
      <c r="NA1227" s="2"/>
      <c r="OO1227" s="2"/>
      <c r="QC1227" s="2"/>
    </row>
    <row r="1228" spans="3:445" s="125" customFormat="1">
      <c r="C1228" s="126"/>
      <c r="G1228" s="127"/>
      <c r="AU1228" s="2"/>
      <c r="GW1228" s="2"/>
      <c r="IK1228" s="2"/>
      <c r="JY1228" s="2"/>
      <c r="LM1228" s="2"/>
      <c r="NA1228" s="2"/>
      <c r="OO1228" s="2"/>
      <c r="QC1228" s="2"/>
    </row>
    <row r="1229" spans="3:445" s="125" customFormat="1">
      <c r="C1229" s="126"/>
      <c r="G1229" s="127"/>
      <c r="AU1229" s="2"/>
      <c r="GW1229" s="2"/>
      <c r="IK1229" s="2"/>
      <c r="JY1229" s="2"/>
      <c r="LM1229" s="2"/>
      <c r="NA1229" s="2"/>
      <c r="OO1229" s="2"/>
      <c r="QC1229" s="2"/>
    </row>
    <row r="1230" spans="3:445" s="125" customFormat="1">
      <c r="C1230" s="126"/>
      <c r="G1230" s="127"/>
      <c r="AU1230" s="2"/>
      <c r="GW1230" s="2"/>
      <c r="IK1230" s="2"/>
      <c r="JY1230" s="2"/>
      <c r="LM1230" s="2"/>
      <c r="NA1230" s="2"/>
      <c r="OO1230" s="2"/>
      <c r="QC1230" s="2"/>
    </row>
    <row r="1231" spans="3:445" s="125" customFormat="1">
      <c r="C1231" s="126"/>
      <c r="G1231" s="127"/>
      <c r="AU1231" s="2"/>
      <c r="GW1231" s="2"/>
      <c r="IK1231" s="2"/>
      <c r="JY1231" s="2"/>
      <c r="LM1231" s="2"/>
      <c r="NA1231" s="2"/>
      <c r="OO1231" s="2"/>
      <c r="QC1231" s="2"/>
    </row>
    <row r="1232" spans="3:445" s="125" customFormat="1">
      <c r="C1232" s="126"/>
      <c r="G1232" s="127"/>
      <c r="AU1232" s="2"/>
      <c r="GW1232" s="2"/>
      <c r="IK1232" s="2"/>
      <c r="JY1232" s="2"/>
      <c r="LM1232" s="2"/>
      <c r="NA1232" s="2"/>
      <c r="OO1232" s="2"/>
      <c r="QC1232" s="2"/>
    </row>
    <row r="1233" spans="3:445" s="125" customFormat="1">
      <c r="C1233" s="126"/>
      <c r="G1233" s="127"/>
      <c r="AU1233" s="2"/>
      <c r="GW1233" s="2"/>
      <c r="IK1233" s="2"/>
      <c r="JY1233" s="2"/>
      <c r="LM1233" s="2"/>
      <c r="NA1233" s="2"/>
      <c r="OO1233" s="2"/>
      <c r="QC1233" s="2"/>
    </row>
    <row r="1234" spans="3:445" s="125" customFormat="1">
      <c r="C1234" s="126"/>
      <c r="G1234" s="127"/>
      <c r="AU1234" s="2"/>
      <c r="GW1234" s="2"/>
      <c r="IK1234" s="2"/>
      <c r="JY1234" s="2"/>
      <c r="LM1234" s="2"/>
      <c r="NA1234" s="2"/>
      <c r="OO1234" s="2"/>
      <c r="QC1234" s="2"/>
    </row>
    <row r="1235" spans="3:445" s="125" customFormat="1">
      <c r="C1235" s="126"/>
      <c r="G1235" s="127"/>
      <c r="AU1235" s="2"/>
      <c r="GW1235" s="2"/>
      <c r="IK1235" s="2"/>
      <c r="JY1235" s="2"/>
      <c r="LM1235" s="2"/>
      <c r="NA1235" s="2"/>
      <c r="OO1235" s="2"/>
      <c r="QC1235" s="2"/>
    </row>
    <row r="1236" spans="3:445" s="125" customFormat="1">
      <c r="C1236" s="126"/>
      <c r="G1236" s="127"/>
      <c r="AU1236" s="2"/>
      <c r="GW1236" s="2"/>
      <c r="IK1236" s="2"/>
      <c r="JY1236" s="2"/>
      <c r="LM1236" s="2"/>
      <c r="NA1236" s="2"/>
      <c r="OO1236" s="2"/>
      <c r="QC1236" s="2"/>
    </row>
    <row r="1237" spans="3:445" s="125" customFormat="1">
      <c r="C1237" s="126"/>
      <c r="G1237" s="127"/>
      <c r="AU1237" s="2"/>
      <c r="GW1237" s="2"/>
      <c r="IK1237" s="2"/>
      <c r="JY1237" s="2"/>
      <c r="LM1237" s="2"/>
      <c r="NA1237" s="2"/>
      <c r="OO1237" s="2"/>
      <c r="QC1237" s="2"/>
    </row>
    <row r="1238" spans="3:445" s="125" customFormat="1">
      <c r="C1238" s="126"/>
      <c r="G1238" s="127"/>
      <c r="AU1238" s="2"/>
      <c r="GW1238" s="2"/>
      <c r="IK1238" s="2"/>
      <c r="JY1238" s="2"/>
      <c r="LM1238" s="2"/>
      <c r="NA1238" s="2"/>
      <c r="OO1238" s="2"/>
      <c r="QC1238" s="2"/>
    </row>
    <row r="1239" spans="3:445" s="125" customFormat="1">
      <c r="C1239" s="126"/>
      <c r="G1239" s="127"/>
      <c r="AU1239" s="2"/>
      <c r="GW1239" s="2"/>
      <c r="IK1239" s="2"/>
      <c r="JY1239" s="2"/>
      <c r="LM1239" s="2"/>
      <c r="NA1239" s="2"/>
      <c r="OO1239" s="2"/>
      <c r="QC1239" s="2"/>
    </row>
    <row r="1240" spans="3:445" s="125" customFormat="1">
      <c r="C1240" s="126"/>
      <c r="G1240" s="127"/>
      <c r="AU1240" s="2"/>
      <c r="GW1240" s="2"/>
      <c r="IK1240" s="2"/>
      <c r="JY1240" s="2"/>
      <c r="LM1240" s="2"/>
      <c r="NA1240" s="2"/>
      <c r="OO1240" s="2"/>
      <c r="QC1240" s="2"/>
    </row>
    <row r="1241" spans="3:445" s="125" customFormat="1">
      <c r="C1241" s="126"/>
      <c r="G1241" s="127"/>
      <c r="AU1241" s="2"/>
      <c r="GW1241" s="2"/>
      <c r="IK1241" s="2"/>
      <c r="JY1241" s="2"/>
      <c r="LM1241" s="2"/>
      <c r="NA1241" s="2"/>
      <c r="OO1241" s="2"/>
      <c r="QC1241" s="2"/>
    </row>
    <row r="1242" spans="3:445" s="125" customFormat="1">
      <c r="C1242" s="126"/>
      <c r="G1242" s="127"/>
      <c r="AU1242" s="2"/>
      <c r="GW1242" s="2"/>
      <c r="IK1242" s="2"/>
      <c r="JY1242" s="2"/>
      <c r="LM1242" s="2"/>
      <c r="NA1242" s="2"/>
      <c r="OO1242" s="2"/>
      <c r="QC1242" s="2"/>
    </row>
    <row r="1243" spans="3:445" s="125" customFormat="1">
      <c r="C1243" s="126"/>
      <c r="G1243" s="127"/>
      <c r="AU1243" s="2"/>
      <c r="GW1243" s="2"/>
      <c r="IK1243" s="2"/>
      <c r="JY1243" s="2"/>
      <c r="LM1243" s="2"/>
      <c r="NA1243" s="2"/>
      <c r="OO1243" s="2"/>
      <c r="QC1243" s="2"/>
    </row>
    <row r="1244" spans="3:445" s="125" customFormat="1">
      <c r="C1244" s="126"/>
      <c r="G1244" s="127"/>
      <c r="AU1244" s="2"/>
      <c r="GW1244" s="2"/>
      <c r="IK1244" s="2"/>
      <c r="JY1244" s="2"/>
      <c r="LM1244" s="2"/>
      <c r="NA1244" s="2"/>
      <c r="OO1244" s="2"/>
      <c r="QC1244" s="2"/>
    </row>
    <row r="1245" spans="3:445" s="125" customFormat="1">
      <c r="C1245" s="126"/>
      <c r="G1245" s="127"/>
      <c r="AU1245" s="2"/>
      <c r="GW1245" s="2"/>
      <c r="IK1245" s="2"/>
      <c r="JY1245" s="2"/>
      <c r="LM1245" s="2"/>
      <c r="NA1245" s="2"/>
      <c r="OO1245" s="2"/>
      <c r="QC1245" s="2"/>
    </row>
    <row r="1246" spans="3:445" s="125" customFormat="1">
      <c r="C1246" s="126"/>
      <c r="G1246" s="127"/>
      <c r="AU1246" s="2"/>
      <c r="GW1246" s="2"/>
      <c r="IK1246" s="2"/>
      <c r="JY1246" s="2"/>
      <c r="LM1246" s="2"/>
      <c r="NA1246" s="2"/>
      <c r="OO1246" s="2"/>
      <c r="QC1246" s="2"/>
    </row>
    <row r="1247" spans="3:445" s="125" customFormat="1">
      <c r="C1247" s="126"/>
      <c r="G1247" s="127"/>
      <c r="AU1247" s="2"/>
      <c r="GW1247" s="2"/>
      <c r="IK1247" s="2"/>
      <c r="JY1247" s="2"/>
      <c r="LM1247" s="2"/>
      <c r="NA1247" s="2"/>
      <c r="OO1247" s="2"/>
      <c r="QC1247" s="2"/>
    </row>
    <row r="1248" spans="3:445" s="125" customFormat="1">
      <c r="C1248" s="126"/>
      <c r="G1248" s="127"/>
      <c r="AU1248" s="2"/>
      <c r="GW1248" s="2"/>
      <c r="IK1248" s="2"/>
      <c r="JY1248" s="2"/>
      <c r="LM1248" s="2"/>
      <c r="NA1248" s="2"/>
      <c r="OO1248" s="2"/>
      <c r="QC1248" s="2"/>
    </row>
    <row r="1249" spans="3:445" s="125" customFormat="1">
      <c r="C1249" s="126"/>
      <c r="G1249" s="127"/>
      <c r="AU1249" s="2"/>
      <c r="GW1249" s="2"/>
      <c r="IK1249" s="2"/>
      <c r="JY1249" s="2"/>
      <c r="LM1249" s="2"/>
      <c r="NA1249" s="2"/>
      <c r="OO1249" s="2"/>
      <c r="QC1249" s="2"/>
    </row>
    <row r="1250" spans="3:445" s="125" customFormat="1">
      <c r="C1250" s="126"/>
      <c r="G1250" s="127"/>
      <c r="AU1250" s="2"/>
      <c r="GW1250" s="2"/>
      <c r="IK1250" s="2"/>
      <c r="JY1250" s="2"/>
      <c r="LM1250" s="2"/>
      <c r="NA1250" s="2"/>
      <c r="OO1250" s="2"/>
      <c r="QC1250" s="2"/>
    </row>
    <row r="1251" spans="3:445" s="125" customFormat="1">
      <c r="C1251" s="126"/>
      <c r="G1251" s="127"/>
      <c r="AU1251" s="2"/>
      <c r="GW1251" s="2"/>
      <c r="IK1251" s="2"/>
      <c r="JY1251" s="2"/>
      <c r="LM1251" s="2"/>
      <c r="NA1251" s="2"/>
      <c r="OO1251" s="2"/>
      <c r="QC1251" s="2"/>
    </row>
    <row r="1252" spans="3:445" s="125" customFormat="1">
      <c r="C1252" s="126"/>
      <c r="G1252" s="127"/>
      <c r="AU1252" s="2"/>
      <c r="GW1252" s="2"/>
      <c r="IK1252" s="2"/>
      <c r="JY1252" s="2"/>
      <c r="LM1252" s="2"/>
      <c r="NA1252" s="2"/>
      <c r="OO1252" s="2"/>
      <c r="QC1252" s="2"/>
    </row>
    <row r="1253" spans="3:445" s="125" customFormat="1">
      <c r="C1253" s="126"/>
      <c r="G1253" s="127"/>
      <c r="AU1253" s="2"/>
      <c r="GW1253" s="2"/>
      <c r="IK1253" s="2"/>
      <c r="JY1253" s="2"/>
      <c r="LM1253" s="2"/>
      <c r="NA1253" s="2"/>
      <c r="OO1253" s="2"/>
      <c r="QC1253" s="2"/>
    </row>
    <row r="1254" spans="3:445" s="125" customFormat="1">
      <c r="C1254" s="126"/>
      <c r="G1254" s="127"/>
      <c r="AU1254" s="2"/>
      <c r="GW1254" s="2"/>
      <c r="IK1254" s="2"/>
      <c r="JY1254" s="2"/>
      <c r="LM1254" s="2"/>
      <c r="NA1254" s="2"/>
      <c r="OO1254" s="2"/>
      <c r="QC1254" s="2"/>
    </row>
    <row r="1255" spans="3:445" s="125" customFormat="1">
      <c r="C1255" s="126"/>
      <c r="G1255" s="127"/>
      <c r="AU1255" s="2"/>
      <c r="GW1255" s="2"/>
      <c r="IK1255" s="2"/>
      <c r="JY1255" s="2"/>
      <c r="LM1255" s="2"/>
      <c r="NA1255" s="2"/>
      <c r="OO1255" s="2"/>
      <c r="QC1255" s="2"/>
    </row>
    <row r="1256" spans="3:445" s="125" customFormat="1">
      <c r="C1256" s="126"/>
      <c r="G1256" s="127"/>
      <c r="AU1256" s="2"/>
      <c r="GW1256" s="2"/>
      <c r="IK1256" s="2"/>
      <c r="JY1256" s="2"/>
      <c r="LM1256" s="2"/>
      <c r="NA1256" s="2"/>
      <c r="OO1256" s="2"/>
      <c r="QC1256" s="2"/>
    </row>
    <row r="1257" spans="3:445" s="125" customFormat="1">
      <c r="C1257" s="126"/>
      <c r="G1257" s="127"/>
      <c r="AU1257" s="2"/>
      <c r="GW1257" s="2"/>
      <c r="IK1257" s="2"/>
      <c r="JY1257" s="2"/>
      <c r="LM1257" s="2"/>
      <c r="NA1257" s="2"/>
      <c r="OO1257" s="2"/>
      <c r="QC1257" s="2"/>
    </row>
    <row r="1258" spans="3:445" s="125" customFormat="1">
      <c r="C1258" s="126"/>
      <c r="G1258" s="127"/>
      <c r="AU1258" s="2"/>
      <c r="GW1258" s="2"/>
      <c r="IK1258" s="2"/>
      <c r="JY1258" s="2"/>
      <c r="LM1258" s="2"/>
      <c r="NA1258" s="2"/>
      <c r="OO1258" s="2"/>
      <c r="QC1258" s="2"/>
    </row>
    <row r="1259" spans="3:445" s="125" customFormat="1">
      <c r="C1259" s="126"/>
      <c r="G1259" s="127"/>
      <c r="AU1259" s="2"/>
      <c r="GW1259" s="2"/>
      <c r="IK1259" s="2"/>
      <c r="JY1259" s="2"/>
      <c r="LM1259" s="2"/>
      <c r="NA1259" s="2"/>
      <c r="OO1259" s="2"/>
      <c r="QC1259" s="2"/>
    </row>
    <row r="1260" spans="3:445" s="125" customFormat="1">
      <c r="C1260" s="126"/>
      <c r="G1260" s="127"/>
      <c r="AU1260" s="2"/>
      <c r="GW1260" s="2"/>
      <c r="IK1260" s="2"/>
      <c r="JY1260" s="2"/>
      <c r="LM1260" s="2"/>
      <c r="NA1260" s="2"/>
      <c r="OO1260" s="2"/>
      <c r="QC1260" s="2"/>
    </row>
    <row r="1261" spans="3:445" s="125" customFormat="1">
      <c r="C1261" s="126"/>
      <c r="G1261" s="127"/>
      <c r="AU1261" s="2"/>
      <c r="GW1261" s="2"/>
      <c r="IK1261" s="2"/>
      <c r="JY1261" s="2"/>
      <c r="LM1261" s="2"/>
      <c r="NA1261" s="2"/>
      <c r="OO1261" s="2"/>
      <c r="QC1261" s="2"/>
    </row>
    <row r="1262" spans="3:445" s="125" customFormat="1">
      <c r="C1262" s="126"/>
      <c r="G1262" s="127"/>
      <c r="AU1262" s="2"/>
      <c r="GW1262" s="2"/>
      <c r="IK1262" s="2"/>
      <c r="JY1262" s="2"/>
      <c r="LM1262" s="2"/>
      <c r="NA1262" s="2"/>
      <c r="OO1262" s="2"/>
      <c r="QC1262" s="2"/>
    </row>
    <row r="1263" spans="3:445" s="125" customFormat="1">
      <c r="C1263" s="126"/>
      <c r="G1263" s="127"/>
      <c r="AU1263" s="2"/>
      <c r="GW1263" s="2"/>
      <c r="IK1263" s="2"/>
      <c r="JY1263" s="2"/>
      <c r="LM1263" s="2"/>
      <c r="NA1263" s="2"/>
      <c r="OO1263" s="2"/>
      <c r="QC1263" s="2"/>
    </row>
    <row r="1264" spans="3:445" s="125" customFormat="1">
      <c r="C1264" s="126"/>
      <c r="G1264" s="127"/>
      <c r="AU1264" s="2"/>
      <c r="GW1264" s="2"/>
      <c r="IK1264" s="2"/>
      <c r="JY1264" s="2"/>
      <c r="LM1264" s="2"/>
      <c r="NA1264" s="2"/>
      <c r="OO1264" s="2"/>
      <c r="QC1264" s="2"/>
    </row>
    <row r="1265" spans="3:445" s="125" customFormat="1">
      <c r="C1265" s="126"/>
      <c r="G1265" s="127"/>
      <c r="AU1265" s="2"/>
      <c r="GW1265" s="2"/>
      <c r="IK1265" s="2"/>
      <c r="JY1265" s="2"/>
      <c r="LM1265" s="2"/>
      <c r="NA1265" s="2"/>
      <c r="OO1265" s="2"/>
      <c r="QC1265" s="2"/>
    </row>
    <row r="1266" spans="3:445" s="125" customFormat="1">
      <c r="C1266" s="126"/>
      <c r="G1266" s="127"/>
      <c r="AU1266" s="2"/>
      <c r="GW1266" s="2"/>
      <c r="IK1266" s="2"/>
      <c r="JY1266" s="2"/>
      <c r="LM1266" s="2"/>
      <c r="NA1266" s="2"/>
      <c r="OO1266" s="2"/>
      <c r="QC1266" s="2"/>
    </row>
    <row r="1267" spans="3:445" s="125" customFormat="1">
      <c r="C1267" s="126"/>
      <c r="G1267" s="127"/>
      <c r="AU1267" s="2"/>
      <c r="GW1267" s="2"/>
      <c r="IK1267" s="2"/>
      <c r="JY1267" s="2"/>
      <c r="LM1267" s="2"/>
      <c r="NA1267" s="2"/>
      <c r="OO1267" s="2"/>
      <c r="QC1267" s="2"/>
    </row>
    <row r="1268" spans="3:445" s="125" customFormat="1">
      <c r="C1268" s="126"/>
      <c r="G1268" s="127"/>
      <c r="AU1268" s="2"/>
      <c r="GW1268" s="2"/>
      <c r="IK1268" s="2"/>
      <c r="JY1268" s="2"/>
      <c r="LM1268" s="2"/>
      <c r="NA1268" s="2"/>
      <c r="OO1268" s="2"/>
      <c r="QC1268" s="2"/>
    </row>
    <row r="1269" spans="3:445" s="125" customFormat="1">
      <c r="C1269" s="126"/>
      <c r="G1269" s="127"/>
      <c r="AU1269" s="2"/>
      <c r="GW1269" s="2"/>
      <c r="IK1269" s="2"/>
      <c r="JY1269" s="2"/>
      <c r="LM1269" s="2"/>
      <c r="NA1269" s="2"/>
      <c r="OO1269" s="2"/>
      <c r="QC1269" s="2"/>
    </row>
    <row r="1270" spans="3:445" s="125" customFormat="1">
      <c r="C1270" s="126"/>
      <c r="G1270" s="127"/>
      <c r="AU1270" s="2"/>
      <c r="GW1270" s="2"/>
      <c r="IK1270" s="2"/>
      <c r="JY1270" s="2"/>
      <c r="LM1270" s="2"/>
      <c r="NA1270" s="2"/>
      <c r="OO1270" s="2"/>
      <c r="QC1270" s="2"/>
    </row>
    <row r="1271" spans="3:445" s="125" customFormat="1">
      <c r="C1271" s="126"/>
      <c r="G1271" s="127"/>
      <c r="AU1271" s="2"/>
      <c r="GW1271" s="2"/>
      <c r="IK1271" s="2"/>
      <c r="JY1271" s="2"/>
      <c r="LM1271" s="2"/>
      <c r="NA1271" s="2"/>
      <c r="OO1271" s="2"/>
      <c r="QC1271" s="2"/>
    </row>
    <row r="1272" spans="3:445" s="125" customFormat="1">
      <c r="C1272" s="126"/>
      <c r="G1272" s="127"/>
      <c r="AU1272" s="2"/>
      <c r="GW1272" s="2"/>
      <c r="IK1272" s="2"/>
      <c r="JY1272" s="2"/>
      <c r="LM1272" s="2"/>
      <c r="NA1272" s="2"/>
      <c r="OO1272" s="2"/>
      <c r="QC1272" s="2"/>
    </row>
    <row r="1273" spans="3:445" s="125" customFormat="1">
      <c r="C1273" s="126"/>
      <c r="G1273" s="127"/>
      <c r="AU1273" s="2"/>
      <c r="GW1273" s="2"/>
      <c r="IK1273" s="2"/>
      <c r="JY1273" s="2"/>
      <c r="LM1273" s="2"/>
      <c r="NA1273" s="2"/>
      <c r="OO1273" s="2"/>
      <c r="QC1273" s="2"/>
    </row>
    <row r="1274" spans="3:445" s="125" customFormat="1">
      <c r="C1274" s="126"/>
      <c r="G1274" s="127"/>
      <c r="AU1274" s="2"/>
      <c r="GW1274" s="2"/>
      <c r="IK1274" s="2"/>
      <c r="JY1274" s="2"/>
      <c r="LM1274" s="2"/>
      <c r="NA1274" s="2"/>
      <c r="OO1274" s="2"/>
      <c r="QC1274" s="2"/>
    </row>
    <row r="1275" spans="3:445" s="125" customFormat="1">
      <c r="C1275" s="126"/>
      <c r="G1275" s="127"/>
      <c r="AU1275" s="2"/>
      <c r="GW1275" s="2"/>
      <c r="IK1275" s="2"/>
      <c r="JY1275" s="2"/>
      <c r="LM1275" s="2"/>
      <c r="NA1275" s="2"/>
      <c r="OO1275" s="2"/>
      <c r="QC1275" s="2"/>
    </row>
    <row r="1276" spans="3:445" s="125" customFormat="1">
      <c r="C1276" s="126"/>
      <c r="G1276" s="127"/>
      <c r="AU1276" s="2"/>
      <c r="GW1276" s="2"/>
      <c r="IK1276" s="2"/>
      <c r="JY1276" s="2"/>
      <c r="LM1276" s="2"/>
      <c r="NA1276" s="2"/>
      <c r="OO1276" s="2"/>
      <c r="QC1276" s="2"/>
    </row>
    <row r="1277" spans="3:445" s="125" customFormat="1">
      <c r="C1277" s="126"/>
      <c r="G1277" s="127"/>
      <c r="AU1277" s="2"/>
      <c r="GW1277" s="2"/>
      <c r="IK1277" s="2"/>
      <c r="JY1277" s="2"/>
      <c r="LM1277" s="2"/>
      <c r="NA1277" s="2"/>
      <c r="OO1277" s="2"/>
      <c r="QC1277" s="2"/>
    </row>
    <row r="1278" spans="3:445" s="125" customFormat="1">
      <c r="C1278" s="126"/>
      <c r="G1278" s="127"/>
      <c r="AU1278" s="2"/>
      <c r="GW1278" s="2"/>
      <c r="IK1278" s="2"/>
      <c r="JY1278" s="2"/>
      <c r="LM1278" s="2"/>
      <c r="NA1278" s="2"/>
      <c r="OO1278" s="2"/>
      <c r="QC1278" s="2"/>
    </row>
    <row r="1279" spans="3:445" s="125" customFormat="1">
      <c r="C1279" s="126"/>
      <c r="G1279" s="127"/>
      <c r="AU1279" s="2"/>
      <c r="GW1279" s="2"/>
      <c r="IK1279" s="2"/>
      <c r="JY1279" s="2"/>
      <c r="LM1279" s="2"/>
      <c r="NA1279" s="2"/>
      <c r="OO1279" s="2"/>
      <c r="QC1279" s="2"/>
    </row>
    <row r="1280" spans="3:445" s="125" customFormat="1">
      <c r="C1280" s="126"/>
      <c r="G1280" s="127"/>
      <c r="AU1280" s="2"/>
      <c r="GW1280" s="2"/>
      <c r="IK1280" s="2"/>
      <c r="JY1280" s="2"/>
      <c r="LM1280" s="2"/>
      <c r="NA1280" s="2"/>
      <c r="OO1280" s="2"/>
      <c r="QC1280" s="2"/>
    </row>
    <row r="1281" spans="3:445" s="125" customFormat="1">
      <c r="C1281" s="126"/>
      <c r="G1281" s="127"/>
      <c r="AU1281" s="2"/>
      <c r="GW1281" s="2"/>
      <c r="IK1281" s="2"/>
      <c r="JY1281" s="2"/>
      <c r="LM1281" s="2"/>
      <c r="NA1281" s="2"/>
      <c r="OO1281" s="2"/>
      <c r="QC1281" s="2"/>
    </row>
    <row r="1282" spans="3:445" s="125" customFormat="1">
      <c r="C1282" s="126"/>
      <c r="G1282" s="127"/>
      <c r="AU1282" s="2"/>
      <c r="GW1282" s="2"/>
      <c r="IK1282" s="2"/>
      <c r="JY1282" s="2"/>
      <c r="LM1282" s="2"/>
      <c r="NA1282" s="2"/>
      <c r="OO1282" s="2"/>
      <c r="QC1282" s="2"/>
    </row>
    <row r="1283" spans="3:445" s="125" customFormat="1">
      <c r="C1283" s="126"/>
      <c r="G1283" s="127"/>
      <c r="AU1283" s="2"/>
      <c r="GW1283" s="2"/>
      <c r="IK1283" s="2"/>
      <c r="JY1283" s="2"/>
      <c r="LM1283" s="2"/>
      <c r="NA1283" s="2"/>
      <c r="OO1283" s="2"/>
      <c r="QC1283" s="2"/>
    </row>
    <row r="1284" spans="3:445" s="125" customFormat="1">
      <c r="C1284" s="126"/>
      <c r="G1284" s="127"/>
      <c r="AU1284" s="2"/>
      <c r="GW1284" s="2"/>
      <c r="IK1284" s="2"/>
      <c r="JY1284" s="2"/>
      <c r="LM1284" s="2"/>
      <c r="NA1284" s="2"/>
      <c r="OO1284" s="2"/>
      <c r="QC1284" s="2"/>
    </row>
    <row r="1285" spans="3:445" s="125" customFormat="1">
      <c r="C1285" s="126"/>
      <c r="G1285" s="127"/>
      <c r="AU1285" s="2"/>
      <c r="GW1285" s="2"/>
      <c r="IK1285" s="2"/>
      <c r="JY1285" s="2"/>
      <c r="LM1285" s="2"/>
      <c r="NA1285" s="2"/>
      <c r="OO1285" s="2"/>
      <c r="QC1285" s="2"/>
    </row>
    <row r="1286" spans="3:445" s="125" customFormat="1">
      <c r="C1286" s="126"/>
      <c r="G1286" s="127"/>
      <c r="AU1286" s="2"/>
      <c r="GW1286" s="2"/>
      <c r="IK1286" s="2"/>
      <c r="JY1286" s="2"/>
      <c r="LM1286" s="2"/>
      <c r="NA1286" s="2"/>
      <c r="OO1286" s="2"/>
      <c r="QC1286" s="2"/>
    </row>
    <row r="1287" spans="3:445" s="125" customFormat="1">
      <c r="C1287" s="126"/>
      <c r="G1287" s="127"/>
      <c r="AU1287" s="2"/>
      <c r="GW1287" s="2"/>
      <c r="IK1287" s="2"/>
      <c r="JY1287" s="2"/>
      <c r="LM1287" s="2"/>
      <c r="NA1287" s="2"/>
      <c r="OO1287" s="2"/>
      <c r="QC1287" s="2"/>
    </row>
    <row r="1288" spans="3:445" s="125" customFormat="1">
      <c r="C1288" s="126"/>
      <c r="G1288" s="127"/>
      <c r="AU1288" s="2"/>
      <c r="GW1288" s="2"/>
      <c r="IK1288" s="2"/>
      <c r="JY1288" s="2"/>
      <c r="LM1288" s="2"/>
      <c r="NA1288" s="2"/>
      <c r="OO1288" s="2"/>
      <c r="QC1288" s="2"/>
    </row>
    <row r="1289" spans="3:445" s="125" customFormat="1">
      <c r="C1289" s="126"/>
      <c r="G1289" s="127"/>
      <c r="AU1289" s="2"/>
      <c r="GW1289" s="2"/>
      <c r="IK1289" s="2"/>
      <c r="JY1289" s="2"/>
      <c r="LM1289" s="2"/>
      <c r="NA1289" s="2"/>
      <c r="OO1289" s="2"/>
      <c r="QC1289" s="2"/>
    </row>
    <row r="1290" spans="3:445" s="125" customFormat="1">
      <c r="C1290" s="126"/>
      <c r="G1290" s="127"/>
      <c r="AU1290" s="2"/>
      <c r="GW1290" s="2"/>
      <c r="IK1290" s="2"/>
      <c r="JY1290" s="2"/>
      <c r="LM1290" s="2"/>
      <c r="NA1290" s="2"/>
      <c r="OO1290" s="2"/>
      <c r="QC1290" s="2"/>
    </row>
    <row r="1291" spans="3:445" s="125" customFormat="1">
      <c r="C1291" s="126"/>
      <c r="G1291" s="127"/>
      <c r="AU1291" s="2"/>
      <c r="GW1291" s="2"/>
      <c r="IK1291" s="2"/>
      <c r="JY1291" s="2"/>
      <c r="LM1291" s="2"/>
      <c r="NA1291" s="2"/>
      <c r="OO1291" s="2"/>
      <c r="QC1291" s="2"/>
    </row>
    <row r="1292" spans="3:445" s="125" customFormat="1">
      <c r="C1292" s="126"/>
      <c r="G1292" s="127"/>
      <c r="AU1292" s="2"/>
      <c r="GW1292" s="2"/>
      <c r="IK1292" s="2"/>
      <c r="JY1292" s="2"/>
      <c r="LM1292" s="2"/>
      <c r="NA1292" s="2"/>
      <c r="OO1292" s="2"/>
      <c r="QC1292" s="2"/>
    </row>
    <row r="1293" spans="3:445" s="125" customFormat="1">
      <c r="C1293" s="126"/>
      <c r="G1293" s="127"/>
      <c r="AU1293" s="2"/>
      <c r="GW1293" s="2"/>
      <c r="IK1293" s="2"/>
      <c r="JY1293" s="2"/>
      <c r="LM1293" s="2"/>
      <c r="NA1293" s="2"/>
      <c r="OO1293" s="2"/>
      <c r="QC1293" s="2"/>
    </row>
    <row r="1294" spans="3:445" s="125" customFormat="1">
      <c r="C1294" s="126"/>
      <c r="G1294" s="127"/>
      <c r="AU1294" s="2"/>
      <c r="GW1294" s="2"/>
      <c r="IK1294" s="2"/>
      <c r="JY1294" s="2"/>
      <c r="LM1294" s="2"/>
      <c r="NA1294" s="2"/>
      <c r="OO1294" s="2"/>
      <c r="QC1294" s="2"/>
    </row>
    <row r="1295" spans="3:445" s="125" customFormat="1">
      <c r="C1295" s="126"/>
      <c r="G1295" s="127"/>
      <c r="AU1295" s="2"/>
      <c r="GW1295" s="2"/>
      <c r="IK1295" s="2"/>
      <c r="JY1295" s="2"/>
      <c r="LM1295" s="2"/>
      <c r="NA1295" s="2"/>
      <c r="OO1295" s="2"/>
      <c r="QC1295" s="2"/>
    </row>
    <row r="1296" spans="3:445" s="125" customFormat="1">
      <c r="C1296" s="126"/>
      <c r="G1296" s="127"/>
      <c r="AU1296" s="2"/>
      <c r="GW1296" s="2"/>
      <c r="IK1296" s="2"/>
      <c r="JY1296" s="2"/>
      <c r="LM1296" s="2"/>
      <c r="NA1296" s="2"/>
      <c r="OO1296" s="2"/>
      <c r="QC1296" s="2"/>
    </row>
    <row r="1297" spans="3:445" s="125" customFormat="1">
      <c r="C1297" s="126"/>
      <c r="G1297" s="127"/>
      <c r="AU1297" s="2"/>
      <c r="GW1297" s="2"/>
      <c r="IK1297" s="2"/>
      <c r="JY1297" s="2"/>
      <c r="LM1297" s="2"/>
      <c r="NA1297" s="2"/>
      <c r="OO1297" s="2"/>
      <c r="QC1297" s="2"/>
    </row>
    <row r="1298" spans="3:445" s="125" customFormat="1">
      <c r="C1298" s="126"/>
      <c r="G1298" s="127"/>
      <c r="AU1298" s="2"/>
      <c r="GW1298" s="2"/>
      <c r="IK1298" s="2"/>
      <c r="JY1298" s="2"/>
      <c r="LM1298" s="2"/>
      <c r="NA1298" s="2"/>
      <c r="OO1298" s="2"/>
      <c r="QC1298" s="2"/>
    </row>
    <row r="1299" spans="3:445" s="125" customFormat="1">
      <c r="C1299" s="126"/>
      <c r="G1299" s="127"/>
      <c r="AU1299" s="2"/>
      <c r="GW1299" s="2"/>
      <c r="IK1299" s="2"/>
      <c r="JY1299" s="2"/>
      <c r="LM1299" s="2"/>
      <c r="NA1299" s="2"/>
      <c r="OO1299" s="2"/>
      <c r="QC1299" s="2"/>
    </row>
    <row r="1300" spans="3:445" s="125" customFormat="1">
      <c r="C1300" s="126"/>
      <c r="G1300" s="127"/>
      <c r="AU1300" s="2"/>
      <c r="GW1300" s="2"/>
      <c r="IK1300" s="2"/>
      <c r="JY1300" s="2"/>
      <c r="LM1300" s="2"/>
      <c r="NA1300" s="2"/>
      <c r="OO1300" s="2"/>
      <c r="QC1300" s="2"/>
    </row>
    <row r="1301" spans="3:445" s="125" customFormat="1">
      <c r="C1301" s="126"/>
      <c r="G1301" s="127"/>
      <c r="AU1301" s="2"/>
      <c r="GW1301" s="2"/>
      <c r="IK1301" s="2"/>
      <c r="JY1301" s="2"/>
      <c r="LM1301" s="2"/>
      <c r="NA1301" s="2"/>
      <c r="OO1301" s="2"/>
      <c r="QC1301" s="2"/>
    </row>
    <row r="1302" spans="3:445" s="125" customFormat="1">
      <c r="C1302" s="126"/>
      <c r="G1302" s="127"/>
      <c r="AU1302" s="2"/>
      <c r="GW1302" s="2"/>
      <c r="IK1302" s="2"/>
      <c r="JY1302" s="2"/>
      <c r="LM1302" s="2"/>
      <c r="NA1302" s="2"/>
      <c r="OO1302" s="2"/>
      <c r="QC1302" s="2"/>
    </row>
    <row r="1303" spans="3:445" s="125" customFormat="1">
      <c r="C1303" s="126"/>
      <c r="G1303" s="127"/>
      <c r="AU1303" s="2"/>
      <c r="GW1303" s="2"/>
      <c r="IK1303" s="2"/>
      <c r="JY1303" s="2"/>
      <c r="LM1303" s="2"/>
      <c r="NA1303" s="2"/>
      <c r="OO1303" s="2"/>
      <c r="QC1303" s="2"/>
    </row>
    <row r="1304" spans="3:445" s="125" customFormat="1">
      <c r="C1304" s="126"/>
      <c r="G1304" s="127"/>
      <c r="AU1304" s="2"/>
      <c r="GW1304" s="2"/>
      <c r="IK1304" s="2"/>
      <c r="JY1304" s="2"/>
      <c r="LM1304" s="2"/>
      <c r="NA1304" s="2"/>
      <c r="OO1304" s="2"/>
      <c r="QC1304" s="2"/>
    </row>
    <row r="1305" spans="3:445" s="125" customFormat="1">
      <c r="C1305" s="126"/>
      <c r="G1305" s="127"/>
      <c r="AU1305" s="2"/>
      <c r="GW1305" s="2"/>
      <c r="IK1305" s="2"/>
      <c r="JY1305" s="2"/>
      <c r="LM1305" s="2"/>
      <c r="NA1305" s="2"/>
      <c r="OO1305" s="2"/>
      <c r="QC1305" s="2"/>
    </row>
    <row r="1306" spans="3:445" s="125" customFormat="1">
      <c r="C1306" s="126"/>
      <c r="G1306" s="127"/>
      <c r="AU1306" s="2"/>
      <c r="GW1306" s="2"/>
      <c r="IK1306" s="2"/>
      <c r="JY1306" s="2"/>
      <c r="LM1306" s="2"/>
      <c r="NA1306" s="2"/>
      <c r="OO1306" s="2"/>
      <c r="QC1306" s="2"/>
    </row>
    <row r="1307" spans="3:445" s="125" customFormat="1">
      <c r="C1307" s="126"/>
      <c r="G1307" s="127"/>
      <c r="AU1307" s="2"/>
      <c r="GW1307" s="2"/>
      <c r="IK1307" s="2"/>
      <c r="JY1307" s="2"/>
      <c r="LM1307" s="2"/>
      <c r="NA1307" s="2"/>
      <c r="OO1307" s="2"/>
      <c r="QC1307" s="2"/>
    </row>
    <row r="1308" spans="3:445" s="125" customFormat="1">
      <c r="C1308" s="126"/>
      <c r="G1308" s="127"/>
      <c r="AU1308" s="2"/>
      <c r="GW1308" s="2"/>
      <c r="IK1308" s="2"/>
      <c r="JY1308" s="2"/>
      <c r="LM1308" s="2"/>
      <c r="NA1308" s="2"/>
      <c r="OO1308" s="2"/>
      <c r="QC1308" s="2"/>
    </row>
    <row r="1309" spans="3:445" s="125" customFormat="1">
      <c r="C1309" s="126"/>
      <c r="G1309" s="127"/>
      <c r="AU1309" s="2"/>
      <c r="GW1309" s="2"/>
      <c r="IK1309" s="2"/>
      <c r="JY1309" s="2"/>
      <c r="LM1309" s="2"/>
      <c r="NA1309" s="2"/>
      <c r="OO1309" s="2"/>
      <c r="QC1309" s="2"/>
    </row>
    <row r="1310" spans="3:445" s="125" customFormat="1">
      <c r="C1310" s="126"/>
      <c r="G1310" s="127"/>
      <c r="AU1310" s="2"/>
      <c r="GW1310" s="2"/>
      <c r="IK1310" s="2"/>
      <c r="JY1310" s="2"/>
      <c r="LM1310" s="2"/>
      <c r="NA1310" s="2"/>
      <c r="OO1310" s="2"/>
      <c r="QC1310" s="2"/>
    </row>
    <row r="1311" spans="3:445" s="125" customFormat="1">
      <c r="C1311" s="126"/>
      <c r="G1311" s="127"/>
      <c r="AU1311" s="2"/>
      <c r="GW1311" s="2"/>
      <c r="IK1311" s="2"/>
      <c r="JY1311" s="2"/>
      <c r="LM1311" s="2"/>
      <c r="NA1311" s="2"/>
      <c r="OO1311" s="2"/>
      <c r="QC1311" s="2"/>
    </row>
    <row r="1312" spans="3:445" s="125" customFormat="1">
      <c r="C1312" s="126"/>
      <c r="G1312" s="127"/>
      <c r="AU1312" s="2"/>
      <c r="GW1312" s="2"/>
      <c r="IK1312" s="2"/>
      <c r="JY1312" s="2"/>
      <c r="LM1312" s="2"/>
      <c r="NA1312" s="2"/>
      <c r="OO1312" s="2"/>
      <c r="QC1312" s="2"/>
    </row>
    <row r="1313" spans="3:445" s="125" customFormat="1">
      <c r="C1313" s="126"/>
      <c r="G1313" s="127"/>
      <c r="AU1313" s="2"/>
      <c r="GW1313" s="2"/>
      <c r="IK1313" s="2"/>
      <c r="JY1313" s="2"/>
      <c r="LM1313" s="2"/>
      <c r="NA1313" s="2"/>
      <c r="OO1313" s="2"/>
      <c r="QC1313" s="2"/>
    </row>
    <row r="1314" spans="3:445" s="125" customFormat="1">
      <c r="C1314" s="126"/>
      <c r="G1314" s="127"/>
      <c r="AU1314" s="2"/>
      <c r="GW1314" s="2"/>
      <c r="IK1314" s="2"/>
      <c r="JY1314" s="2"/>
      <c r="LM1314" s="2"/>
      <c r="NA1314" s="2"/>
      <c r="OO1314" s="2"/>
      <c r="QC1314" s="2"/>
    </row>
    <row r="1315" spans="3:445" s="125" customFormat="1">
      <c r="C1315" s="126"/>
      <c r="G1315" s="127"/>
      <c r="AU1315" s="2"/>
      <c r="GW1315" s="2"/>
      <c r="IK1315" s="2"/>
      <c r="JY1315" s="2"/>
      <c r="LM1315" s="2"/>
      <c r="NA1315" s="2"/>
      <c r="OO1315" s="2"/>
      <c r="QC1315" s="2"/>
    </row>
    <row r="1316" spans="3:445" s="125" customFormat="1">
      <c r="C1316" s="126"/>
      <c r="G1316" s="127"/>
      <c r="AU1316" s="2"/>
      <c r="GW1316" s="2"/>
      <c r="IK1316" s="2"/>
      <c r="JY1316" s="2"/>
      <c r="LM1316" s="2"/>
      <c r="NA1316" s="2"/>
      <c r="OO1316" s="2"/>
      <c r="QC1316" s="2"/>
    </row>
    <row r="1317" spans="3:445" s="125" customFormat="1">
      <c r="C1317" s="126"/>
      <c r="G1317" s="127"/>
      <c r="AU1317" s="2"/>
      <c r="GW1317" s="2"/>
      <c r="IK1317" s="2"/>
      <c r="JY1317" s="2"/>
      <c r="LM1317" s="2"/>
      <c r="NA1317" s="2"/>
      <c r="OO1317" s="2"/>
      <c r="QC1317" s="2"/>
    </row>
    <row r="1318" spans="3:445" s="125" customFormat="1">
      <c r="C1318" s="126"/>
      <c r="G1318" s="127"/>
      <c r="AU1318" s="2"/>
      <c r="GW1318" s="2"/>
      <c r="IK1318" s="2"/>
      <c r="JY1318" s="2"/>
      <c r="LM1318" s="2"/>
      <c r="NA1318" s="2"/>
      <c r="OO1318" s="2"/>
      <c r="QC1318" s="2"/>
    </row>
    <row r="1319" spans="3:445" s="125" customFormat="1">
      <c r="C1319" s="126"/>
      <c r="G1319" s="127"/>
      <c r="AU1319" s="2"/>
      <c r="GW1319" s="2"/>
      <c r="IK1319" s="2"/>
      <c r="JY1319" s="2"/>
      <c r="LM1319" s="2"/>
      <c r="NA1319" s="2"/>
      <c r="OO1319" s="2"/>
      <c r="QC1319" s="2"/>
    </row>
    <row r="1320" spans="3:445" s="125" customFormat="1">
      <c r="C1320" s="126"/>
      <c r="G1320" s="127"/>
      <c r="AU1320" s="2"/>
      <c r="GW1320" s="2"/>
      <c r="IK1320" s="2"/>
      <c r="JY1320" s="2"/>
      <c r="LM1320" s="2"/>
      <c r="NA1320" s="2"/>
      <c r="OO1320" s="2"/>
      <c r="QC1320" s="2"/>
    </row>
    <row r="1321" spans="3:445" s="125" customFormat="1">
      <c r="C1321" s="126"/>
      <c r="G1321" s="127"/>
      <c r="AU1321" s="2"/>
      <c r="GW1321" s="2"/>
      <c r="IK1321" s="2"/>
      <c r="JY1321" s="2"/>
      <c r="LM1321" s="2"/>
      <c r="NA1321" s="2"/>
      <c r="OO1321" s="2"/>
      <c r="QC1321" s="2"/>
    </row>
    <row r="1322" spans="3:445" s="125" customFormat="1">
      <c r="C1322" s="126"/>
      <c r="G1322" s="127"/>
      <c r="AU1322" s="2"/>
      <c r="GW1322" s="2"/>
      <c r="IK1322" s="2"/>
      <c r="JY1322" s="2"/>
      <c r="LM1322" s="2"/>
      <c r="NA1322" s="2"/>
      <c r="OO1322" s="2"/>
      <c r="QC1322" s="2"/>
    </row>
    <row r="1323" spans="3:445" s="125" customFormat="1">
      <c r="C1323" s="126"/>
      <c r="G1323" s="127"/>
      <c r="AU1323" s="2"/>
      <c r="GW1323" s="2"/>
      <c r="IK1323" s="2"/>
      <c r="JY1323" s="2"/>
      <c r="LM1323" s="2"/>
      <c r="NA1323" s="2"/>
      <c r="OO1323" s="2"/>
      <c r="QC1323" s="2"/>
    </row>
    <row r="1324" spans="3:445" s="125" customFormat="1">
      <c r="C1324" s="126"/>
      <c r="G1324" s="127"/>
      <c r="AU1324" s="2"/>
      <c r="GW1324" s="2"/>
      <c r="IK1324" s="2"/>
      <c r="JY1324" s="2"/>
      <c r="LM1324" s="2"/>
      <c r="NA1324" s="2"/>
      <c r="OO1324" s="2"/>
      <c r="QC1324" s="2"/>
    </row>
    <row r="1325" spans="3:445" s="125" customFormat="1">
      <c r="C1325" s="126"/>
      <c r="G1325" s="127"/>
      <c r="AU1325" s="2"/>
      <c r="GW1325" s="2"/>
      <c r="IK1325" s="2"/>
      <c r="JY1325" s="2"/>
      <c r="LM1325" s="2"/>
      <c r="NA1325" s="2"/>
      <c r="OO1325" s="2"/>
      <c r="QC1325" s="2"/>
    </row>
    <row r="1326" spans="3:445" s="125" customFormat="1">
      <c r="C1326" s="126"/>
      <c r="G1326" s="127"/>
      <c r="AU1326" s="2"/>
      <c r="GW1326" s="2"/>
      <c r="IK1326" s="2"/>
      <c r="JY1326" s="2"/>
      <c r="LM1326" s="2"/>
      <c r="NA1326" s="2"/>
      <c r="OO1326" s="2"/>
      <c r="QC1326" s="2"/>
    </row>
    <row r="1327" spans="3:445" s="125" customFormat="1">
      <c r="C1327" s="126"/>
      <c r="G1327" s="127"/>
      <c r="AU1327" s="2"/>
      <c r="GW1327" s="2"/>
      <c r="IK1327" s="2"/>
      <c r="JY1327" s="2"/>
      <c r="LM1327" s="2"/>
      <c r="NA1327" s="2"/>
      <c r="OO1327" s="2"/>
      <c r="QC1327" s="2"/>
    </row>
    <row r="1328" spans="3:445" s="125" customFormat="1">
      <c r="C1328" s="126"/>
      <c r="G1328" s="127"/>
      <c r="AU1328" s="2"/>
      <c r="GW1328" s="2"/>
      <c r="IK1328" s="2"/>
      <c r="JY1328" s="2"/>
      <c r="LM1328" s="2"/>
      <c r="NA1328" s="2"/>
      <c r="OO1328" s="2"/>
      <c r="QC1328" s="2"/>
    </row>
    <row r="1329" spans="3:445" s="125" customFormat="1">
      <c r="C1329" s="126"/>
      <c r="G1329" s="127"/>
      <c r="AU1329" s="2"/>
      <c r="GW1329" s="2"/>
      <c r="IK1329" s="2"/>
      <c r="JY1329" s="2"/>
      <c r="LM1329" s="2"/>
      <c r="NA1329" s="2"/>
      <c r="OO1329" s="2"/>
      <c r="QC1329" s="2"/>
    </row>
    <row r="1330" spans="3:445" s="125" customFormat="1">
      <c r="C1330" s="126"/>
      <c r="G1330" s="127"/>
      <c r="AU1330" s="2"/>
      <c r="GW1330" s="2"/>
      <c r="IK1330" s="2"/>
      <c r="JY1330" s="2"/>
      <c r="LM1330" s="2"/>
      <c r="NA1330" s="2"/>
      <c r="OO1330" s="2"/>
      <c r="QC1330" s="2"/>
    </row>
    <row r="1331" spans="3:445" s="125" customFormat="1">
      <c r="C1331" s="126"/>
      <c r="G1331" s="127"/>
      <c r="AU1331" s="2"/>
      <c r="GW1331" s="2"/>
      <c r="IK1331" s="2"/>
      <c r="JY1331" s="2"/>
      <c r="LM1331" s="2"/>
      <c r="NA1331" s="2"/>
      <c r="OO1331" s="2"/>
      <c r="QC1331" s="2"/>
    </row>
    <row r="1332" spans="3:445" s="125" customFormat="1">
      <c r="C1332" s="126"/>
      <c r="G1332" s="127"/>
      <c r="AU1332" s="2"/>
      <c r="GW1332" s="2"/>
      <c r="IK1332" s="2"/>
      <c r="JY1332" s="2"/>
      <c r="LM1332" s="2"/>
      <c r="NA1332" s="2"/>
      <c r="OO1332" s="2"/>
      <c r="QC1332" s="2"/>
    </row>
    <row r="1333" spans="3:445" s="125" customFormat="1">
      <c r="C1333" s="126"/>
      <c r="G1333" s="127"/>
      <c r="AU1333" s="2"/>
      <c r="GW1333" s="2"/>
      <c r="IK1333" s="2"/>
      <c r="JY1333" s="2"/>
      <c r="LM1333" s="2"/>
      <c r="NA1333" s="2"/>
      <c r="OO1333" s="2"/>
      <c r="QC1333" s="2"/>
    </row>
    <row r="1334" spans="3:445" s="125" customFormat="1">
      <c r="C1334" s="126"/>
      <c r="G1334" s="127"/>
      <c r="AU1334" s="2"/>
      <c r="GW1334" s="2"/>
      <c r="IK1334" s="2"/>
      <c r="JY1334" s="2"/>
      <c r="LM1334" s="2"/>
      <c r="NA1334" s="2"/>
      <c r="OO1334" s="2"/>
      <c r="QC1334" s="2"/>
    </row>
    <row r="1335" spans="3:445" s="125" customFormat="1">
      <c r="C1335" s="126"/>
      <c r="G1335" s="127"/>
      <c r="AU1335" s="2"/>
      <c r="GW1335" s="2"/>
      <c r="IK1335" s="2"/>
      <c r="JY1335" s="2"/>
      <c r="LM1335" s="2"/>
      <c r="NA1335" s="2"/>
      <c r="OO1335" s="2"/>
      <c r="QC1335" s="2"/>
    </row>
    <row r="1336" spans="3:445" s="125" customFormat="1">
      <c r="C1336" s="126"/>
      <c r="G1336" s="127"/>
      <c r="AU1336" s="2"/>
      <c r="GW1336" s="2"/>
      <c r="IK1336" s="2"/>
      <c r="JY1336" s="2"/>
      <c r="LM1336" s="2"/>
      <c r="NA1336" s="2"/>
      <c r="OO1336" s="2"/>
      <c r="QC1336" s="2"/>
    </row>
    <row r="1337" spans="3:445" s="125" customFormat="1">
      <c r="C1337" s="126"/>
      <c r="G1337" s="127"/>
      <c r="AU1337" s="2"/>
      <c r="GW1337" s="2"/>
      <c r="IK1337" s="2"/>
      <c r="JY1337" s="2"/>
      <c r="LM1337" s="2"/>
      <c r="NA1337" s="2"/>
      <c r="OO1337" s="2"/>
      <c r="QC1337" s="2"/>
    </row>
    <row r="1338" spans="3:445" s="125" customFormat="1">
      <c r="C1338" s="126"/>
      <c r="G1338" s="127"/>
      <c r="AU1338" s="2"/>
      <c r="GW1338" s="2"/>
      <c r="IK1338" s="2"/>
      <c r="JY1338" s="2"/>
      <c r="LM1338" s="2"/>
      <c r="NA1338" s="2"/>
      <c r="OO1338" s="2"/>
      <c r="QC1338" s="2"/>
    </row>
    <row r="1339" spans="3:445" s="125" customFormat="1">
      <c r="C1339" s="126"/>
      <c r="G1339" s="127"/>
      <c r="AU1339" s="2"/>
      <c r="GW1339" s="2"/>
      <c r="IK1339" s="2"/>
      <c r="JY1339" s="2"/>
      <c r="LM1339" s="2"/>
      <c r="NA1339" s="2"/>
      <c r="OO1339" s="2"/>
      <c r="QC1339" s="2"/>
    </row>
    <row r="1340" spans="3:445" s="125" customFormat="1">
      <c r="C1340" s="126"/>
      <c r="G1340" s="127"/>
      <c r="AU1340" s="2"/>
      <c r="GW1340" s="2"/>
      <c r="IK1340" s="2"/>
      <c r="JY1340" s="2"/>
      <c r="LM1340" s="2"/>
      <c r="NA1340" s="2"/>
      <c r="OO1340" s="2"/>
      <c r="QC1340" s="2"/>
    </row>
    <row r="1341" spans="3:445" s="125" customFormat="1">
      <c r="C1341" s="126"/>
      <c r="G1341" s="127"/>
      <c r="AU1341" s="2"/>
      <c r="GW1341" s="2"/>
      <c r="IK1341" s="2"/>
      <c r="JY1341" s="2"/>
      <c r="LM1341" s="2"/>
      <c r="NA1341" s="2"/>
      <c r="OO1341" s="2"/>
      <c r="QC1341" s="2"/>
    </row>
    <row r="1342" spans="3:445" s="125" customFormat="1">
      <c r="C1342" s="126"/>
      <c r="G1342" s="127"/>
      <c r="AU1342" s="2"/>
      <c r="GW1342" s="2"/>
      <c r="IK1342" s="2"/>
      <c r="JY1342" s="2"/>
      <c r="LM1342" s="2"/>
      <c r="NA1342" s="2"/>
      <c r="OO1342" s="2"/>
      <c r="QC1342" s="2"/>
    </row>
    <row r="1343" spans="3:445" s="125" customFormat="1">
      <c r="C1343" s="126"/>
      <c r="G1343" s="127"/>
      <c r="AU1343" s="2"/>
      <c r="GW1343" s="2"/>
      <c r="IK1343" s="2"/>
      <c r="JY1343" s="2"/>
      <c r="LM1343" s="2"/>
      <c r="NA1343" s="2"/>
      <c r="OO1343" s="2"/>
      <c r="QC1343" s="2"/>
    </row>
    <row r="1344" spans="3:445" s="125" customFormat="1">
      <c r="C1344" s="126"/>
      <c r="G1344" s="127"/>
      <c r="AU1344" s="2"/>
      <c r="GW1344" s="2"/>
      <c r="IK1344" s="2"/>
      <c r="JY1344" s="2"/>
      <c r="LM1344" s="2"/>
      <c r="NA1344" s="2"/>
      <c r="OO1344" s="2"/>
      <c r="QC1344" s="2"/>
    </row>
    <row r="1345" spans="3:445" s="125" customFormat="1">
      <c r="C1345" s="126"/>
      <c r="G1345" s="127"/>
      <c r="AU1345" s="2"/>
      <c r="GW1345" s="2"/>
      <c r="IK1345" s="2"/>
      <c r="JY1345" s="2"/>
      <c r="LM1345" s="2"/>
      <c r="NA1345" s="2"/>
      <c r="OO1345" s="2"/>
      <c r="QC1345" s="2"/>
    </row>
    <row r="1346" spans="3:445" s="125" customFormat="1">
      <c r="C1346" s="126"/>
      <c r="G1346" s="127"/>
      <c r="AU1346" s="2"/>
      <c r="GW1346" s="2"/>
      <c r="IK1346" s="2"/>
      <c r="JY1346" s="2"/>
      <c r="LM1346" s="2"/>
      <c r="NA1346" s="2"/>
      <c r="OO1346" s="2"/>
      <c r="QC1346" s="2"/>
    </row>
    <row r="1347" spans="3:445" s="125" customFormat="1">
      <c r="C1347" s="126"/>
      <c r="G1347" s="127"/>
      <c r="AU1347" s="2"/>
      <c r="GW1347" s="2"/>
      <c r="IK1347" s="2"/>
      <c r="JY1347" s="2"/>
      <c r="LM1347" s="2"/>
      <c r="NA1347" s="2"/>
      <c r="OO1347" s="2"/>
      <c r="QC1347" s="2"/>
    </row>
    <row r="1348" spans="3:445" s="125" customFormat="1">
      <c r="C1348" s="126"/>
      <c r="G1348" s="127"/>
      <c r="AU1348" s="2"/>
      <c r="GW1348" s="2"/>
      <c r="IK1348" s="2"/>
      <c r="JY1348" s="2"/>
      <c r="LM1348" s="2"/>
      <c r="NA1348" s="2"/>
      <c r="OO1348" s="2"/>
      <c r="QC1348" s="2"/>
    </row>
    <row r="1349" spans="3:445" s="125" customFormat="1">
      <c r="C1349" s="126"/>
      <c r="G1349" s="127"/>
      <c r="AU1349" s="2"/>
      <c r="GW1349" s="2"/>
      <c r="IK1349" s="2"/>
      <c r="JY1349" s="2"/>
      <c r="LM1349" s="2"/>
      <c r="NA1349" s="2"/>
      <c r="OO1349" s="2"/>
      <c r="QC1349" s="2"/>
    </row>
    <row r="1350" spans="3:445" s="125" customFormat="1">
      <c r="C1350" s="126"/>
      <c r="G1350" s="127"/>
      <c r="AU1350" s="2"/>
      <c r="GW1350" s="2"/>
      <c r="IK1350" s="2"/>
      <c r="JY1350" s="2"/>
      <c r="LM1350" s="2"/>
      <c r="NA1350" s="2"/>
      <c r="OO1350" s="2"/>
      <c r="QC1350" s="2"/>
    </row>
    <row r="1351" spans="3:445" s="125" customFormat="1">
      <c r="C1351" s="126"/>
      <c r="G1351" s="127"/>
      <c r="AU1351" s="2"/>
      <c r="GW1351" s="2"/>
      <c r="IK1351" s="2"/>
      <c r="JY1351" s="2"/>
      <c r="LM1351" s="2"/>
      <c r="NA1351" s="2"/>
      <c r="OO1351" s="2"/>
      <c r="QC1351" s="2"/>
    </row>
    <row r="1352" spans="3:445" s="125" customFormat="1">
      <c r="C1352" s="126"/>
      <c r="G1352" s="127"/>
      <c r="AU1352" s="2"/>
      <c r="GW1352" s="2"/>
      <c r="IK1352" s="2"/>
      <c r="JY1352" s="2"/>
      <c r="LM1352" s="2"/>
      <c r="NA1352" s="2"/>
      <c r="OO1352" s="2"/>
      <c r="QC1352" s="2"/>
    </row>
    <row r="1353" spans="3:445" s="125" customFormat="1">
      <c r="C1353" s="126"/>
      <c r="G1353" s="127"/>
      <c r="AU1353" s="2"/>
      <c r="GW1353" s="2"/>
      <c r="IK1353" s="2"/>
      <c r="JY1353" s="2"/>
      <c r="LM1353" s="2"/>
      <c r="NA1353" s="2"/>
      <c r="OO1353" s="2"/>
      <c r="QC1353" s="2"/>
    </row>
    <row r="1354" spans="3:445" s="125" customFormat="1">
      <c r="C1354" s="126"/>
      <c r="G1354" s="127"/>
      <c r="AU1354" s="2"/>
      <c r="GW1354" s="2"/>
      <c r="IK1354" s="2"/>
      <c r="JY1354" s="2"/>
      <c r="LM1354" s="2"/>
      <c r="NA1354" s="2"/>
      <c r="OO1354" s="2"/>
      <c r="QC1354" s="2"/>
    </row>
    <row r="1355" spans="3:445" s="125" customFormat="1">
      <c r="C1355" s="126"/>
      <c r="G1355" s="127"/>
      <c r="AU1355" s="2"/>
      <c r="GW1355" s="2"/>
      <c r="IK1355" s="2"/>
      <c r="JY1355" s="2"/>
      <c r="LM1355" s="2"/>
      <c r="NA1355" s="2"/>
      <c r="OO1355" s="2"/>
      <c r="QC1355" s="2"/>
    </row>
    <row r="1356" spans="3:445" s="125" customFormat="1">
      <c r="C1356" s="126"/>
      <c r="G1356" s="127"/>
      <c r="AU1356" s="2"/>
      <c r="GW1356" s="2"/>
      <c r="IK1356" s="2"/>
      <c r="JY1356" s="2"/>
      <c r="LM1356" s="2"/>
      <c r="NA1356" s="2"/>
      <c r="OO1356" s="2"/>
      <c r="QC1356" s="2"/>
    </row>
    <row r="1357" spans="3:445" s="125" customFormat="1">
      <c r="C1357" s="126"/>
      <c r="G1357" s="127"/>
      <c r="AU1357" s="2"/>
      <c r="GW1357" s="2"/>
      <c r="IK1357" s="2"/>
      <c r="JY1357" s="2"/>
      <c r="LM1357" s="2"/>
      <c r="NA1357" s="2"/>
      <c r="OO1357" s="2"/>
      <c r="QC1357" s="2"/>
    </row>
    <row r="1358" spans="3:445" s="125" customFormat="1">
      <c r="C1358" s="126"/>
      <c r="G1358" s="127"/>
      <c r="AU1358" s="2"/>
      <c r="GW1358" s="2"/>
      <c r="IK1358" s="2"/>
      <c r="JY1358" s="2"/>
      <c r="LM1358" s="2"/>
      <c r="NA1358" s="2"/>
      <c r="OO1358" s="2"/>
      <c r="QC1358" s="2"/>
    </row>
    <row r="1359" spans="3:445" s="125" customFormat="1">
      <c r="C1359" s="126"/>
      <c r="G1359" s="127"/>
      <c r="AU1359" s="2"/>
      <c r="GW1359" s="2"/>
      <c r="IK1359" s="2"/>
      <c r="JY1359" s="2"/>
      <c r="LM1359" s="2"/>
      <c r="NA1359" s="2"/>
      <c r="OO1359" s="2"/>
      <c r="QC1359" s="2"/>
    </row>
    <row r="1360" spans="3:445" s="125" customFormat="1">
      <c r="C1360" s="126"/>
      <c r="G1360" s="127"/>
      <c r="AU1360" s="2"/>
      <c r="GW1360" s="2"/>
      <c r="IK1360" s="2"/>
      <c r="JY1360" s="2"/>
      <c r="LM1360" s="2"/>
      <c r="NA1360" s="2"/>
      <c r="OO1360" s="2"/>
      <c r="QC1360" s="2"/>
    </row>
    <row r="1361" spans="3:445" s="125" customFormat="1">
      <c r="C1361" s="126"/>
      <c r="G1361" s="127"/>
      <c r="AU1361" s="2"/>
      <c r="GW1361" s="2"/>
      <c r="IK1361" s="2"/>
      <c r="JY1361" s="2"/>
      <c r="LM1361" s="2"/>
      <c r="NA1361" s="2"/>
      <c r="OO1361" s="2"/>
      <c r="QC1361" s="2"/>
    </row>
    <row r="1362" spans="3:445" s="125" customFormat="1">
      <c r="C1362" s="126"/>
      <c r="G1362" s="127"/>
      <c r="AU1362" s="2"/>
      <c r="GW1362" s="2"/>
      <c r="IK1362" s="2"/>
      <c r="JY1362" s="2"/>
      <c r="LM1362" s="2"/>
      <c r="NA1362" s="2"/>
      <c r="OO1362" s="2"/>
      <c r="QC1362" s="2"/>
    </row>
    <row r="1363" spans="3:445" s="125" customFormat="1">
      <c r="C1363" s="126"/>
      <c r="G1363" s="127"/>
      <c r="AU1363" s="2"/>
      <c r="GW1363" s="2"/>
      <c r="IK1363" s="2"/>
      <c r="JY1363" s="2"/>
      <c r="LM1363" s="2"/>
      <c r="NA1363" s="2"/>
      <c r="OO1363" s="2"/>
      <c r="QC1363" s="2"/>
    </row>
    <row r="1364" spans="3:445" s="125" customFormat="1">
      <c r="C1364" s="126"/>
      <c r="G1364" s="127"/>
      <c r="AU1364" s="2"/>
      <c r="GW1364" s="2"/>
      <c r="IK1364" s="2"/>
      <c r="JY1364" s="2"/>
      <c r="LM1364" s="2"/>
      <c r="NA1364" s="2"/>
      <c r="OO1364" s="2"/>
      <c r="QC1364" s="2"/>
    </row>
    <row r="1365" spans="3:445" s="125" customFormat="1">
      <c r="C1365" s="126"/>
      <c r="G1365" s="127"/>
      <c r="AU1365" s="2"/>
      <c r="GW1365" s="2"/>
      <c r="IK1365" s="2"/>
      <c r="JY1365" s="2"/>
      <c r="LM1365" s="2"/>
      <c r="NA1365" s="2"/>
      <c r="OO1365" s="2"/>
      <c r="QC1365" s="2"/>
    </row>
    <row r="1366" spans="3:445" s="125" customFormat="1">
      <c r="C1366" s="126"/>
      <c r="G1366" s="127"/>
      <c r="AU1366" s="2"/>
      <c r="GW1366" s="2"/>
      <c r="IK1366" s="2"/>
      <c r="JY1366" s="2"/>
      <c r="LM1366" s="2"/>
      <c r="NA1366" s="2"/>
      <c r="OO1366" s="2"/>
      <c r="QC1366" s="2"/>
    </row>
    <row r="1367" spans="3:445" s="125" customFormat="1">
      <c r="C1367" s="126"/>
      <c r="G1367" s="127"/>
      <c r="AU1367" s="2"/>
      <c r="GW1367" s="2"/>
      <c r="IK1367" s="2"/>
      <c r="JY1367" s="2"/>
      <c r="LM1367" s="2"/>
      <c r="NA1367" s="2"/>
      <c r="OO1367" s="2"/>
      <c r="QC1367" s="2"/>
    </row>
    <row r="1368" spans="3:445" s="125" customFormat="1">
      <c r="C1368" s="126"/>
      <c r="G1368" s="127"/>
      <c r="AU1368" s="2"/>
      <c r="GW1368" s="2"/>
      <c r="IK1368" s="2"/>
      <c r="JY1368" s="2"/>
      <c r="LM1368" s="2"/>
      <c r="NA1368" s="2"/>
      <c r="OO1368" s="2"/>
      <c r="QC1368" s="2"/>
    </row>
    <row r="1369" spans="3:445" s="125" customFormat="1">
      <c r="C1369" s="126"/>
      <c r="G1369" s="127"/>
      <c r="AU1369" s="2"/>
      <c r="GW1369" s="2"/>
      <c r="IK1369" s="2"/>
      <c r="JY1369" s="2"/>
      <c r="LM1369" s="2"/>
      <c r="NA1369" s="2"/>
      <c r="OO1369" s="2"/>
      <c r="QC1369" s="2"/>
    </row>
    <row r="1370" spans="3:445" s="125" customFormat="1">
      <c r="C1370" s="126"/>
      <c r="G1370" s="127"/>
      <c r="AU1370" s="2"/>
      <c r="GW1370" s="2"/>
      <c r="IK1370" s="2"/>
      <c r="JY1370" s="2"/>
      <c r="LM1370" s="2"/>
      <c r="NA1370" s="2"/>
      <c r="OO1370" s="2"/>
      <c r="QC1370" s="2"/>
    </row>
    <row r="1371" spans="3:445" s="125" customFormat="1">
      <c r="C1371" s="126"/>
      <c r="G1371" s="127"/>
      <c r="AU1371" s="2"/>
      <c r="GW1371" s="2"/>
      <c r="IK1371" s="2"/>
      <c r="JY1371" s="2"/>
      <c r="LM1371" s="2"/>
      <c r="NA1371" s="2"/>
      <c r="OO1371" s="2"/>
      <c r="QC1371" s="2"/>
    </row>
    <row r="1372" spans="3:445" s="125" customFormat="1">
      <c r="C1372" s="126"/>
      <c r="G1372" s="127"/>
      <c r="AU1372" s="2"/>
      <c r="GW1372" s="2"/>
      <c r="IK1372" s="2"/>
      <c r="JY1372" s="2"/>
      <c r="LM1372" s="2"/>
      <c r="NA1372" s="2"/>
      <c r="OO1372" s="2"/>
      <c r="QC1372" s="2"/>
    </row>
    <row r="1373" spans="3:445" s="125" customFormat="1">
      <c r="C1373" s="126"/>
      <c r="G1373" s="127"/>
      <c r="AU1373" s="2"/>
      <c r="GW1373" s="2"/>
      <c r="IK1373" s="2"/>
      <c r="JY1373" s="2"/>
      <c r="LM1373" s="2"/>
      <c r="NA1373" s="2"/>
      <c r="OO1373" s="2"/>
      <c r="QC1373" s="2"/>
    </row>
    <row r="1374" spans="3:445" s="125" customFormat="1">
      <c r="C1374" s="126"/>
      <c r="G1374" s="127"/>
      <c r="AU1374" s="2"/>
      <c r="GW1374" s="2"/>
      <c r="IK1374" s="2"/>
      <c r="JY1374" s="2"/>
      <c r="LM1374" s="2"/>
      <c r="NA1374" s="2"/>
      <c r="OO1374" s="2"/>
      <c r="QC1374" s="2"/>
    </row>
    <row r="1375" spans="3:445" s="125" customFormat="1">
      <c r="C1375" s="126"/>
      <c r="G1375" s="127"/>
      <c r="AU1375" s="2"/>
      <c r="GW1375" s="2"/>
      <c r="IK1375" s="2"/>
      <c r="JY1375" s="2"/>
      <c r="LM1375" s="2"/>
      <c r="NA1375" s="2"/>
      <c r="OO1375" s="2"/>
      <c r="QC1375" s="2"/>
    </row>
    <row r="1376" spans="3:445" s="125" customFormat="1">
      <c r="C1376" s="126"/>
      <c r="G1376" s="127"/>
      <c r="AU1376" s="2"/>
      <c r="GW1376" s="2"/>
      <c r="IK1376" s="2"/>
      <c r="JY1376" s="2"/>
      <c r="LM1376" s="2"/>
      <c r="NA1376" s="2"/>
      <c r="OO1376" s="2"/>
      <c r="QC1376" s="2"/>
    </row>
    <row r="1377" spans="3:445" s="125" customFormat="1">
      <c r="C1377" s="126"/>
      <c r="G1377" s="127"/>
      <c r="AU1377" s="2"/>
      <c r="GW1377" s="2"/>
      <c r="IK1377" s="2"/>
      <c r="JY1377" s="2"/>
      <c r="LM1377" s="2"/>
      <c r="NA1377" s="2"/>
      <c r="OO1377" s="2"/>
      <c r="QC1377" s="2"/>
    </row>
    <row r="1378" spans="3:445" s="125" customFormat="1">
      <c r="C1378" s="126"/>
      <c r="G1378" s="127"/>
      <c r="AU1378" s="2"/>
      <c r="GW1378" s="2"/>
      <c r="IK1378" s="2"/>
      <c r="JY1378" s="2"/>
      <c r="LM1378" s="2"/>
      <c r="NA1378" s="2"/>
      <c r="OO1378" s="2"/>
      <c r="QC1378" s="2"/>
    </row>
    <row r="1379" spans="3:445" s="125" customFormat="1">
      <c r="C1379" s="126"/>
      <c r="G1379" s="127"/>
      <c r="AU1379" s="2"/>
      <c r="GW1379" s="2"/>
      <c r="IK1379" s="2"/>
      <c r="JY1379" s="2"/>
      <c r="LM1379" s="2"/>
      <c r="NA1379" s="2"/>
      <c r="OO1379" s="2"/>
      <c r="QC1379" s="2"/>
    </row>
    <row r="1380" spans="3:445" s="125" customFormat="1">
      <c r="C1380" s="126"/>
      <c r="G1380" s="127"/>
      <c r="AU1380" s="2"/>
      <c r="GW1380" s="2"/>
      <c r="IK1380" s="2"/>
      <c r="JY1380" s="2"/>
      <c r="LM1380" s="2"/>
      <c r="NA1380" s="2"/>
      <c r="OO1380" s="2"/>
      <c r="QC1380" s="2"/>
    </row>
    <row r="1381" spans="3:445" s="125" customFormat="1">
      <c r="C1381" s="126"/>
      <c r="G1381" s="127"/>
      <c r="AU1381" s="2"/>
      <c r="GW1381" s="2"/>
      <c r="IK1381" s="2"/>
      <c r="JY1381" s="2"/>
      <c r="LM1381" s="2"/>
      <c r="NA1381" s="2"/>
      <c r="OO1381" s="2"/>
      <c r="QC1381" s="2"/>
    </row>
    <row r="1382" spans="3:445" s="125" customFormat="1">
      <c r="C1382" s="126"/>
      <c r="G1382" s="127"/>
      <c r="AU1382" s="2"/>
      <c r="GW1382" s="2"/>
      <c r="IK1382" s="2"/>
      <c r="JY1382" s="2"/>
      <c r="LM1382" s="2"/>
      <c r="NA1382" s="2"/>
      <c r="OO1382" s="2"/>
      <c r="QC1382" s="2"/>
    </row>
    <row r="1383" spans="3:445" s="125" customFormat="1">
      <c r="C1383" s="126"/>
      <c r="G1383" s="127"/>
      <c r="AU1383" s="2"/>
      <c r="GW1383" s="2"/>
      <c r="IK1383" s="2"/>
      <c r="JY1383" s="2"/>
      <c r="LM1383" s="2"/>
      <c r="NA1383" s="2"/>
      <c r="OO1383" s="2"/>
      <c r="QC1383" s="2"/>
    </row>
    <row r="1384" spans="3:445" s="125" customFormat="1">
      <c r="C1384" s="126"/>
      <c r="G1384" s="127"/>
      <c r="AU1384" s="2"/>
      <c r="GW1384" s="2"/>
      <c r="IK1384" s="2"/>
      <c r="JY1384" s="2"/>
      <c r="LM1384" s="2"/>
      <c r="NA1384" s="2"/>
      <c r="OO1384" s="2"/>
      <c r="QC1384" s="2"/>
    </row>
    <row r="1385" spans="3:445" s="125" customFormat="1">
      <c r="C1385" s="126"/>
      <c r="G1385" s="127"/>
      <c r="AU1385" s="2"/>
      <c r="GW1385" s="2"/>
      <c r="IK1385" s="2"/>
      <c r="JY1385" s="2"/>
      <c r="LM1385" s="2"/>
      <c r="NA1385" s="2"/>
      <c r="OO1385" s="2"/>
      <c r="QC1385" s="2"/>
    </row>
    <row r="1386" spans="3:445" s="125" customFormat="1">
      <c r="C1386" s="126"/>
      <c r="G1386" s="127"/>
      <c r="AU1386" s="2"/>
      <c r="GW1386" s="2"/>
      <c r="IK1386" s="2"/>
      <c r="JY1386" s="2"/>
      <c r="LM1386" s="2"/>
      <c r="NA1386" s="2"/>
      <c r="OO1386" s="2"/>
      <c r="QC1386" s="2"/>
    </row>
    <row r="1387" spans="3:445" s="125" customFormat="1">
      <c r="C1387" s="126"/>
      <c r="G1387" s="127"/>
      <c r="AU1387" s="2"/>
      <c r="GW1387" s="2"/>
      <c r="IK1387" s="2"/>
      <c r="JY1387" s="2"/>
      <c r="LM1387" s="2"/>
      <c r="NA1387" s="2"/>
      <c r="OO1387" s="2"/>
      <c r="QC1387" s="2"/>
    </row>
    <row r="1388" spans="3:445" s="125" customFormat="1">
      <c r="C1388" s="126"/>
      <c r="G1388" s="127"/>
      <c r="AU1388" s="2"/>
      <c r="GW1388" s="2"/>
      <c r="IK1388" s="2"/>
      <c r="JY1388" s="2"/>
      <c r="LM1388" s="2"/>
      <c r="NA1388" s="2"/>
      <c r="OO1388" s="2"/>
      <c r="QC1388" s="2"/>
    </row>
    <row r="1389" spans="3:445" s="125" customFormat="1">
      <c r="C1389" s="126"/>
      <c r="G1389" s="127"/>
      <c r="AU1389" s="2"/>
      <c r="GW1389" s="2"/>
      <c r="IK1389" s="2"/>
      <c r="JY1389" s="2"/>
      <c r="LM1389" s="2"/>
      <c r="NA1389" s="2"/>
      <c r="OO1389" s="2"/>
      <c r="QC1389" s="2"/>
    </row>
    <row r="1390" spans="3:445" s="125" customFormat="1">
      <c r="C1390" s="126"/>
      <c r="G1390" s="127"/>
      <c r="AU1390" s="2"/>
      <c r="GW1390" s="2"/>
      <c r="IK1390" s="2"/>
      <c r="JY1390" s="2"/>
      <c r="LM1390" s="2"/>
      <c r="NA1390" s="2"/>
      <c r="OO1390" s="2"/>
      <c r="QC1390" s="2"/>
    </row>
    <row r="1391" spans="3:445" s="125" customFormat="1">
      <c r="C1391" s="126"/>
      <c r="G1391" s="127"/>
      <c r="AU1391" s="2"/>
      <c r="GW1391" s="2"/>
      <c r="IK1391" s="2"/>
      <c r="JY1391" s="2"/>
      <c r="LM1391" s="2"/>
      <c r="NA1391" s="2"/>
      <c r="OO1391" s="2"/>
      <c r="QC1391" s="2"/>
    </row>
    <row r="1392" spans="3:445" s="125" customFormat="1">
      <c r="C1392" s="126"/>
      <c r="G1392" s="127"/>
      <c r="AU1392" s="2"/>
      <c r="GW1392" s="2"/>
      <c r="IK1392" s="2"/>
      <c r="JY1392" s="2"/>
      <c r="LM1392" s="2"/>
      <c r="NA1392" s="2"/>
      <c r="OO1392" s="2"/>
      <c r="QC1392" s="2"/>
    </row>
    <row r="1393" spans="3:445" s="125" customFormat="1">
      <c r="C1393" s="126"/>
      <c r="G1393" s="127"/>
      <c r="AU1393" s="2"/>
      <c r="GW1393" s="2"/>
      <c r="IK1393" s="2"/>
      <c r="JY1393" s="2"/>
      <c r="LM1393" s="2"/>
      <c r="NA1393" s="2"/>
      <c r="OO1393" s="2"/>
      <c r="QC1393" s="2"/>
    </row>
    <row r="1394" spans="3:445" s="125" customFormat="1">
      <c r="C1394" s="126"/>
      <c r="G1394" s="127"/>
      <c r="AU1394" s="2"/>
      <c r="GW1394" s="2"/>
      <c r="IK1394" s="2"/>
      <c r="JY1394" s="2"/>
      <c r="LM1394" s="2"/>
      <c r="NA1394" s="2"/>
      <c r="OO1394" s="2"/>
      <c r="QC1394" s="2"/>
    </row>
    <row r="1395" spans="3:445" s="125" customFormat="1">
      <c r="C1395" s="126"/>
      <c r="G1395" s="127"/>
      <c r="AU1395" s="2"/>
      <c r="GW1395" s="2"/>
      <c r="IK1395" s="2"/>
      <c r="JY1395" s="2"/>
      <c r="LM1395" s="2"/>
      <c r="NA1395" s="2"/>
      <c r="OO1395" s="2"/>
      <c r="QC1395" s="2"/>
    </row>
    <row r="1396" spans="3:445" s="125" customFormat="1">
      <c r="C1396" s="126"/>
      <c r="G1396" s="127"/>
      <c r="AU1396" s="2"/>
      <c r="GW1396" s="2"/>
      <c r="IK1396" s="2"/>
      <c r="JY1396" s="2"/>
      <c r="LM1396" s="2"/>
      <c r="NA1396" s="2"/>
      <c r="OO1396" s="2"/>
      <c r="QC1396" s="2"/>
    </row>
    <row r="1397" spans="3:445" s="125" customFormat="1">
      <c r="C1397" s="126"/>
      <c r="G1397" s="127"/>
      <c r="AU1397" s="2"/>
      <c r="GW1397" s="2"/>
      <c r="IK1397" s="2"/>
      <c r="JY1397" s="2"/>
      <c r="LM1397" s="2"/>
      <c r="NA1397" s="2"/>
      <c r="OO1397" s="2"/>
      <c r="QC1397" s="2"/>
    </row>
    <row r="1398" spans="3:445" s="125" customFormat="1">
      <c r="C1398" s="126"/>
      <c r="G1398" s="127"/>
      <c r="AU1398" s="2"/>
      <c r="GW1398" s="2"/>
      <c r="IK1398" s="2"/>
      <c r="JY1398" s="2"/>
      <c r="LM1398" s="2"/>
      <c r="NA1398" s="2"/>
      <c r="OO1398" s="2"/>
      <c r="QC1398" s="2"/>
    </row>
    <row r="1399" spans="3:445" s="125" customFormat="1">
      <c r="C1399" s="126"/>
      <c r="G1399" s="127"/>
      <c r="AU1399" s="2"/>
      <c r="GW1399" s="2"/>
      <c r="IK1399" s="2"/>
      <c r="JY1399" s="2"/>
      <c r="LM1399" s="2"/>
      <c r="NA1399" s="2"/>
      <c r="OO1399" s="2"/>
      <c r="QC1399" s="2"/>
    </row>
    <row r="1400" spans="3:445" s="125" customFormat="1">
      <c r="C1400" s="126"/>
      <c r="G1400" s="127"/>
      <c r="AU1400" s="2"/>
      <c r="GW1400" s="2"/>
      <c r="IK1400" s="2"/>
      <c r="JY1400" s="2"/>
      <c r="LM1400" s="2"/>
      <c r="NA1400" s="2"/>
      <c r="OO1400" s="2"/>
      <c r="QC1400" s="2"/>
    </row>
    <row r="1401" spans="3:445" s="125" customFormat="1">
      <c r="C1401" s="126"/>
      <c r="G1401" s="127"/>
      <c r="AU1401" s="2"/>
      <c r="GW1401" s="2"/>
      <c r="IK1401" s="2"/>
      <c r="JY1401" s="2"/>
      <c r="LM1401" s="2"/>
      <c r="NA1401" s="2"/>
      <c r="OO1401" s="2"/>
      <c r="QC1401" s="2"/>
    </row>
    <row r="1402" spans="3:445" s="125" customFormat="1">
      <c r="C1402" s="126"/>
      <c r="G1402" s="127"/>
      <c r="AU1402" s="2"/>
      <c r="GW1402" s="2"/>
      <c r="IK1402" s="2"/>
      <c r="JY1402" s="2"/>
      <c r="LM1402" s="2"/>
      <c r="NA1402" s="2"/>
      <c r="OO1402" s="2"/>
      <c r="QC1402" s="2"/>
    </row>
    <row r="1403" spans="3:445" s="125" customFormat="1">
      <c r="C1403" s="126"/>
      <c r="G1403" s="127"/>
      <c r="AU1403" s="2"/>
      <c r="GW1403" s="2"/>
      <c r="IK1403" s="2"/>
      <c r="JY1403" s="2"/>
      <c r="LM1403" s="2"/>
      <c r="NA1403" s="2"/>
      <c r="OO1403" s="2"/>
      <c r="QC1403" s="2"/>
    </row>
    <row r="1404" spans="3:445" s="125" customFormat="1">
      <c r="C1404" s="126"/>
      <c r="G1404" s="127"/>
      <c r="AU1404" s="2"/>
      <c r="GW1404" s="2"/>
      <c r="IK1404" s="2"/>
      <c r="JY1404" s="2"/>
      <c r="LM1404" s="2"/>
      <c r="NA1404" s="2"/>
      <c r="OO1404" s="2"/>
      <c r="QC1404" s="2"/>
    </row>
    <row r="1405" spans="3:445" s="125" customFormat="1">
      <c r="C1405" s="126"/>
      <c r="G1405" s="127"/>
      <c r="AU1405" s="2"/>
      <c r="GW1405" s="2"/>
      <c r="IK1405" s="2"/>
      <c r="JY1405" s="2"/>
      <c r="LM1405" s="2"/>
      <c r="NA1405" s="2"/>
      <c r="OO1405" s="2"/>
      <c r="QC1405" s="2"/>
    </row>
    <row r="1406" spans="3:445" s="125" customFormat="1">
      <c r="C1406" s="126"/>
      <c r="G1406" s="127"/>
      <c r="AU1406" s="2"/>
      <c r="GW1406" s="2"/>
      <c r="IK1406" s="2"/>
      <c r="JY1406" s="2"/>
      <c r="LM1406" s="2"/>
      <c r="NA1406" s="2"/>
      <c r="OO1406" s="2"/>
      <c r="QC1406" s="2"/>
    </row>
    <row r="1407" spans="3:445" s="125" customFormat="1">
      <c r="C1407" s="126"/>
      <c r="G1407" s="127"/>
      <c r="AU1407" s="2"/>
      <c r="GW1407" s="2"/>
      <c r="IK1407" s="2"/>
      <c r="JY1407" s="2"/>
      <c r="LM1407" s="2"/>
      <c r="NA1407" s="2"/>
      <c r="OO1407" s="2"/>
      <c r="QC1407" s="2"/>
    </row>
    <row r="1408" spans="3:445" s="125" customFormat="1">
      <c r="C1408" s="126"/>
      <c r="G1408" s="127"/>
      <c r="AU1408" s="2"/>
      <c r="GW1408" s="2"/>
      <c r="IK1408" s="2"/>
      <c r="JY1408" s="2"/>
      <c r="LM1408" s="2"/>
      <c r="NA1408" s="2"/>
      <c r="OO1408" s="2"/>
      <c r="QC1408" s="2"/>
    </row>
    <row r="1409" spans="3:445" s="125" customFormat="1">
      <c r="C1409" s="126"/>
      <c r="G1409" s="127"/>
      <c r="AU1409" s="2"/>
      <c r="GW1409" s="2"/>
      <c r="IK1409" s="2"/>
      <c r="JY1409" s="2"/>
      <c r="LM1409" s="2"/>
      <c r="NA1409" s="2"/>
      <c r="OO1409" s="2"/>
      <c r="QC1409" s="2"/>
    </row>
    <row r="1410" spans="3:445" s="125" customFormat="1">
      <c r="C1410" s="126"/>
      <c r="G1410" s="127"/>
      <c r="AU1410" s="2"/>
      <c r="GW1410" s="2"/>
      <c r="IK1410" s="2"/>
      <c r="JY1410" s="2"/>
      <c r="LM1410" s="2"/>
      <c r="NA1410" s="2"/>
      <c r="OO1410" s="2"/>
      <c r="QC1410" s="2"/>
    </row>
    <row r="1411" spans="3:445" s="125" customFormat="1">
      <c r="C1411" s="126"/>
      <c r="G1411" s="127"/>
      <c r="AU1411" s="2"/>
      <c r="GW1411" s="2"/>
      <c r="IK1411" s="2"/>
      <c r="JY1411" s="2"/>
      <c r="LM1411" s="2"/>
      <c r="NA1411" s="2"/>
      <c r="OO1411" s="2"/>
      <c r="QC1411" s="2"/>
    </row>
    <row r="1412" spans="3:445" s="125" customFormat="1">
      <c r="C1412" s="126"/>
      <c r="G1412" s="127"/>
      <c r="AU1412" s="2"/>
      <c r="GW1412" s="2"/>
      <c r="IK1412" s="2"/>
      <c r="JY1412" s="2"/>
      <c r="LM1412" s="2"/>
      <c r="NA1412" s="2"/>
      <c r="OO1412" s="2"/>
      <c r="QC1412" s="2"/>
    </row>
    <row r="1413" spans="3:445" s="125" customFormat="1">
      <c r="C1413" s="126"/>
      <c r="G1413" s="127"/>
      <c r="AU1413" s="2"/>
      <c r="GW1413" s="2"/>
      <c r="IK1413" s="2"/>
      <c r="JY1413" s="2"/>
      <c r="LM1413" s="2"/>
      <c r="NA1413" s="2"/>
      <c r="OO1413" s="2"/>
      <c r="QC1413" s="2"/>
    </row>
    <row r="1414" spans="3:445" s="125" customFormat="1">
      <c r="C1414" s="126"/>
      <c r="G1414" s="127"/>
      <c r="AU1414" s="2"/>
      <c r="GW1414" s="2"/>
      <c r="IK1414" s="2"/>
      <c r="JY1414" s="2"/>
      <c r="LM1414" s="2"/>
      <c r="NA1414" s="2"/>
      <c r="OO1414" s="2"/>
      <c r="QC1414" s="2"/>
    </row>
    <row r="1415" spans="3:445" s="125" customFormat="1">
      <c r="C1415" s="126"/>
      <c r="G1415" s="127"/>
      <c r="AU1415" s="2"/>
      <c r="GW1415" s="2"/>
      <c r="IK1415" s="2"/>
      <c r="JY1415" s="2"/>
      <c r="LM1415" s="2"/>
      <c r="NA1415" s="2"/>
      <c r="OO1415" s="2"/>
      <c r="QC1415" s="2"/>
    </row>
    <row r="1416" spans="3:445" s="125" customFormat="1">
      <c r="C1416" s="126"/>
      <c r="G1416" s="127"/>
      <c r="AU1416" s="2"/>
      <c r="GW1416" s="2"/>
      <c r="IK1416" s="2"/>
      <c r="JY1416" s="2"/>
      <c r="LM1416" s="2"/>
      <c r="NA1416" s="2"/>
      <c r="OO1416" s="2"/>
      <c r="QC1416" s="2"/>
    </row>
    <row r="1417" spans="3:445" s="125" customFormat="1">
      <c r="C1417" s="126"/>
      <c r="G1417" s="127"/>
      <c r="AU1417" s="2"/>
      <c r="GW1417" s="2"/>
      <c r="IK1417" s="2"/>
      <c r="JY1417" s="2"/>
      <c r="LM1417" s="2"/>
      <c r="NA1417" s="2"/>
      <c r="OO1417" s="2"/>
      <c r="QC1417" s="2"/>
    </row>
    <row r="1418" spans="3:445" s="125" customFormat="1">
      <c r="C1418" s="126"/>
      <c r="G1418" s="127"/>
      <c r="AU1418" s="2"/>
      <c r="GW1418" s="2"/>
      <c r="IK1418" s="2"/>
      <c r="JY1418" s="2"/>
      <c r="LM1418" s="2"/>
      <c r="NA1418" s="2"/>
      <c r="OO1418" s="2"/>
      <c r="QC1418" s="2"/>
    </row>
    <row r="1419" spans="3:445" s="125" customFormat="1">
      <c r="C1419" s="126"/>
      <c r="G1419" s="127"/>
      <c r="AU1419" s="2"/>
      <c r="GW1419" s="2"/>
      <c r="IK1419" s="2"/>
      <c r="JY1419" s="2"/>
      <c r="LM1419" s="2"/>
      <c r="NA1419" s="2"/>
      <c r="OO1419" s="2"/>
      <c r="QC1419" s="2"/>
    </row>
    <row r="1420" spans="3:445" s="125" customFormat="1">
      <c r="C1420" s="126"/>
      <c r="G1420" s="127"/>
      <c r="AU1420" s="2"/>
      <c r="GW1420" s="2"/>
      <c r="IK1420" s="2"/>
      <c r="JY1420" s="2"/>
      <c r="LM1420" s="2"/>
      <c r="NA1420" s="2"/>
      <c r="OO1420" s="2"/>
      <c r="QC1420" s="2"/>
    </row>
    <row r="1421" spans="3:445" s="125" customFormat="1">
      <c r="C1421" s="126"/>
      <c r="G1421" s="127"/>
      <c r="AU1421" s="2"/>
      <c r="GW1421" s="2"/>
      <c r="IK1421" s="2"/>
      <c r="JY1421" s="2"/>
      <c r="LM1421" s="2"/>
      <c r="NA1421" s="2"/>
      <c r="OO1421" s="2"/>
      <c r="QC1421" s="2"/>
    </row>
    <row r="1422" spans="3:445" s="125" customFormat="1">
      <c r="C1422" s="126"/>
      <c r="G1422" s="127"/>
      <c r="AU1422" s="2"/>
      <c r="GW1422" s="2"/>
      <c r="IK1422" s="2"/>
      <c r="JY1422" s="2"/>
      <c r="LM1422" s="2"/>
      <c r="NA1422" s="2"/>
      <c r="OO1422" s="2"/>
      <c r="QC1422" s="2"/>
    </row>
    <row r="1423" spans="3:445" s="125" customFormat="1">
      <c r="C1423" s="126"/>
      <c r="G1423" s="127"/>
      <c r="AU1423" s="2"/>
      <c r="GW1423" s="2"/>
      <c r="IK1423" s="2"/>
      <c r="JY1423" s="2"/>
      <c r="LM1423" s="2"/>
      <c r="NA1423" s="2"/>
      <c r="OO1423" s="2"/>
      <c r="QC1423" s="2"/>
    </row>
    <row r="1424" spans="3:445" s="125" customFormat="1">
      <c r="C1424" s="126"/>
      <c r="G1424" s="127"/>
      <c r="AU1424" s="2"/>
      <c r="GW1424" s="2"/>
      <c r="IK1424" s="2"/>
      <c r="JY1424" s="2"/>
      <c r="LM1424" s="2"/>
      <c r="NA1424" s="2"/>
      <c r="OO1424" s="2"/>
      <c r="QC1424" s="2"/>
    </row>
    <row r="1425" spans="3:445" s="125" customFormat="1">
      <c r="C1425" s="126"/>
      <c r="G1425" s="127"/>
      <c r="AU1425" s="2"/>
      <c r="GW1425" s="2"/>
      <c r="IK1425" s="2"/>
      <c r="JY1425" s="2"/>
      <c r="LM1425" s="2"/>
      <c r="NA1425" s="2"/>
      <c r="OO1425" s="2"/>
      <c r="QC1425" s="2"/>
    </row>
    <row r="1426" spans="3:445" s="125" customFormat="1">
      <c r="C1426" s="126"/>
      <c r="G1426" s="127"/>
      <c r="AU1426" s="2"/>
      <c r="GW1426" s="2"/>
      <c r="IK1426" s="2"/>
      <c r="JY1426" s="2"/>
      <c r="LM1426" s="2"/>
      <c r="NA1426" s="2"/>
      <c r="OO1426" s="2"/>
      <c r="QC1426" s="2"/>
    </row>
    <row r="1427" spans="3:445" s="125" customFormat="1">
      <c r="C1427" s="126"/>
      <c r="G1427" s="127"/>
      <c r="AU1427" s="2"/>
      <c r="GW1427" s="2"/>
      <c r="IK1427" s="2"/>
      <c r="JY1427" s="2"/>
      <c r="LM1427" s="2"/>
      <c r="NA1427" s="2"/>
      <c r="OO1427" s="2"/>
      <c r="QC1427" s="2"/>
    </row>
    <row r="1428" spans="3:445" s="125" customFormat="1">
      <c r="C1428" s="126"/>
      <c r="G1428" s="127"/>
      <c r="AU1428" s="2"/>
      <c r="GW1428" s="2"/>
      <c r="IK1428" s="2"/>
      <c r="JY1428" s="2"/>
      <c r="LM1428" s="2"/>
      <c r="NA1428" s="2"/>
      <c r="OO1428" s="2"/>
      <c r="QC1428" s="2"/>
    </row>
    <row r="1429" spans="3:445" s="125" customFormat="1">
      <c r="C1429" s="126"/>
      <c r="G1429" s="127"/>
      <c r="AU1429" s="2"/>
      <c r="GW1429" s="2"/>
      <c r="IK1429" s="2"/>
      <c r="JY1429" s="2"/>
      <c r="LM1429" s="2"/>
      <c r="NA1429" s="2"/>
      <c r="OO1429" s="2"/>
      <c r="QC1429" s="2"/>
    </row>
    <row r="1430" spans="3:445" s="125" customFormat="1">
      <c r="C1430" s="126"/>
      <c r="G1430" s="127"/>
      <c r="AU1430" s="2"/>
      <c r="GW1430" s="2"/>
      <c r="IK1430" s="2"/>
      <c r="JY1430" s="2"/>
      <c r="LM1430" s="2"/>
      <c r="NA1430" s="2"/>
      <c r="OO1430" s="2"/>
      <c r="QC1430" s="2"/>
    </row>
    <row r="1431" spans="3:445" s="125" customFormat="1">
      <c r="C1431" s="126"/>
      <c r="G1431" s="127"/>
      <c r="AU1431" s="2"/>
      <c r="GW1431" s="2"/>
      <c r="IK1431" s="2"/>
      <c r="JY1431" s="2"/>
      <c r="LM1431" s="2"/>
      <c r="NA1431" s="2"/>
      <c r="OO1431" s="2"/>
      <c r="QC1431" s="2"/>
    </row>
    <row r="1432" spans="3:445" s="125" customFormat="1">
      <c r="C1432" s="126"/>
      <c r="G1432" s="127"/>
      <c r="AU1432" s="2"/>
      <c r="GW1432" s="2"/>
      <c r="IK1432" s="2"/>
      <c r="JY1432" s="2"/>
      <c r="LM1432" s="2"/>
      <c r="NA1432" s="2"/>
      <c r="OO1432" s="2"/>
      <c r="QC1432" s="2"/>
    </row>
    <row r="1433" spans="3:445" s="125" customFormat="1">
      <c r="C1433" s="126"/>
      <c r="G1433" s="127"/>
      <c r="AU1433" s="2"/>
      <c r="GW1433" s="2"/>
      <c r="IK1433" s="2"/>
      <c r="JY1433" s="2"/>
      <c r="LM1433" s="2"/>
      <c r="NA1433" s="2"/>
      <c r="OO1433" s="2"/>
      <c r="QC1433" s="2"/>
    </row>
    <row r="1434" spans="3:445" s="125" customFormat="1">
      <c r="C1434" s="126"/>
      <c r="G1434" s="127"/>
      <c r="AU1434" s="2"/>
      <c r="GW1434" s="2"/>
      <c r="IK1434" s="2"/>
      <c r="JY1434" s="2"/>
      <c r="LM1434" s="2"/>
      <c r="NA1434" s="2"/>
      <c r="OO1434" s="2"/>
      <c r="QC1434" s="2"/>
    </row>
    <row r="1435" spans="3:445" s="125" customFormat="1">
      <c r="C1435" s="126"/>
      <c r="G1435" s="127"/>
      <c r="AU1435" s="2"/>
      <c r="GW1435" s="2"/>
      <c r="IK1435" s="2"/>
      <c r="JY1435" s="2"/>
      <c r="LM1435" s="2"/>
      <c r="NA1435" s="2"/>
      <c r="OO1435" s="2"/>
      <c r="QC1435" s="2"/>
    </row>
    <row r="1436" spans="3:445" s="125" customFormat="1">
      <c r="C1436" s="126"/>
      <c r="G1436" s="127"/>
      <c r="AU1436" s="2"/>
      <c r="GW1436" s="2"/>
      <c r="IK1436" s="2"/>
      <c r="JY1436" s="2"/>
      <c r="LM1436" s="2"/>
      <c r="NA1436" s="2"/>
      <c r="OO1436" s="2"/>
      <c r="QC1436" s="2"/>
    </row>
    <row r="1437" spans="3:445" s="125" customFormat="1">
      <c r="C1437" s="126"/>
      <c r="G1437" s="127"/>
      <c r="AU1437" s="2"/>
      <c r="GW1437" s="2"/>
      <c r="IK1437" s="2"/>
      <c r="JY1437" s="2"/>
      <c r="LM1437" s="2"/>
      <c r="NA1437" s="2"/>
      <c r="OO1437" s="2"/>
      <c r="QC1437" s="2"/>
    </row>
    <row r="1438" spans="3:445" s="125" customFormat="1">
      <c r="C1438" s="126"/>
      <c r="G1438" s="127"/>
      <c r="AU1438" s="2"/>
      <c r="GW1438" s="2"/>
      <c r="IK1438" s="2"/>
      <c r="JY1438" s="2"/>
      <c r="LM1438" s="2"/>
      <c r="NA1438" s="2"/>
      <c r="OO1438" s="2"/>
      <c r="QC1438" s="2"/>
    </row>
    <row r="1439" spans="3:445" s="125" customFormat="1">
      <c r="C1439" s="126"/>
      <c r="G1439" s="127"/>
      <c r="AU1439" s="2"/>
      <c r="GW1439" s="2"/>
      <c r="IK1439" s="2"/>
      <c r="JY1439" s="2"/>
      <c r="LM1439" s="2"/>
      <c r="NA1439" s="2"/>
      <c r="OO1439" s="2"/>
      <c r="QC1439" s="2"/>
    </row>
    <row r="1440" spans="3:445" s="125" customFormat="1">
      <c r="C1440" s="126"/>
      <c r="G1440" s="127"/>
      <c r="AU1440" s="2"/>
      <c r="GW1440" s="2"/>
      <c r="IK1440" s="2"/>
      <c r="JY1440" s="2"/>
      <c r="LM1440" s="2"/>
      <c r="NA1440" s="2"/>
      <c r="OO1440" s="2"/>
      <c r="QC1440" s="2"/>
    </row>
    <row r="1441" spans="3:445" s="125" customFormat="1">
      <c r="C1441" s="126"/>
      <c r="G1441" s="127"/>
      <c r="AU1441" s="2"/>
      <c r="GW1441" s="2"/>
      <c r="IK1441" s="2"/>
      <c r="JY1441" s="2"/>
      <c r="LM1441" s="2"/>
      <c r="NA1441" s="2"/>
      <c r="OO1441" s="2"/>
      <c r="QC1441" s="2"/>
    </row>
    <row r="1442" spans="3:445" s="125" customFormat="1">
      <c r="C1442" s="126"/>
      <c r="G1442" s="127"/>
      <c r="AU1442" s="2"/>
      <c r="GW1442" s="2"/>
      <c r="IK1442" s="2"/>
      <c r="JY1442" s="2"/>
      <c r="LM1442" s="2"/>
      <c r="NA1442" s="2"/>
      <c r="OO1442" s="2"/>
      <c r="QC1442" s="2"/>
    </row>
    <row r="1443" spans="3:445" s="125" customFormat="1">
      <c r="C1443" s="126"/>
      <c r="G1443" s="127"/>
      <c r="AU1443" s="2"/>
      <c r="GW1443" s="2"/>
      <c r="IK1443" s="2"/>
      <c r="JY1443" s="2"/>
      <c r="LM1443" s="2"/>
      <c r="NA1443" s="2"/>
      <c r="OO1443" s="2"/>
      <c r="QC1443" s="2"/>
    </row>
    <row r="1444" spans="3:445" s="125" customFormat="1">
      <c r="C1444" s="126"/>
      <c r="G1444" s="127"/>
      <c r="AU1444" s="2"/>
      <c r="GW1444" s="2"/>
      <c r="IK1444" s="2"/>
      <c r="JY1444" s="2"/>
      <c r="LM1444" s="2"/>
      <c r="NA1444" s="2"/>
      <c r="OO1444" s="2"/>
      <c r="QC1444" s="2"/>
    </row>
    <row r="1445" spans="3:445" s="125" customFormat="1">
      <c r="C1445" s="126"/>
      <c r="G1445" s="127"/>
      <c r="AU1445" s="2"/>
      <c r="GW1445" s="2"/>
      <c r="IK1445" s="2"/>
      <c r="JY1445" s="2"/>
      <c r="LM1445" s="2"/>
      <c r="NA1445" s="2"/>
      <c r="OO1445" s="2"/>
      <c r="QC1445" s="2"/>
    </row>
    <row r="1446" spans="3:445" s="125" customFormat="1">
      <c r="C1446" s="126"/>
      <c r="G1446" s="127"/>
      <c r="AU1446" s="2"/>
      <c r="GW1446" s="2"/>
      <c r="IK1446" s="2"/>
      <c r="JY1446" s="2"/>
      <c r="LM1446" s="2"/>
      <c r="NA1446" s="2"/>
      <c r="OO1446" s="2"/>
      <c r="QC1446" s="2"/>
    </row>
    <row r="1447" spans="3:445" s="125" customFormat="1">
      <c r="C1447" s="126"/>
      <c r="G1447" s="127"/>
      <c r="AU1447" s="2"/>
      <c r="GW1447" s="2"/>
      <c r="IK1447" s="2"/>
      <c r="JY1447" s="2"/>
      <c r="LM1447" s="2"/>
      <c r="NA1447" s="2"/>
      <c r="OO1447" s="2"/>
      <c r="QC1447" s="2"/>
    </row>
    <row r="1448" spans="3:445" s="125" customFormat="1">
      <c r="C1448" s="126"/>
      <c r="G1448" s="127"/>
      <c r="AU1448" s="2"/>
      <c r="GW1448" s="2"/>
      <c r="IK1448" s="2"/>
      <c r="JY1448" s="2"/>
      <c r="LM1448" s="2"/>
      <c r="NA1448" s="2"/>
      <c r="OO1448" s="2"/>
      <c r="QC1448" s="2"/>
    </row>
    <row r="1449" spans="3:445" s="125" customFormat="1">
      <c r="C1449" s="126"/>
      <c r="G1449" s="127"/>
      <c r="AU1449" s="2"/>
      <c r="GW1449" s="2"/>
      <c r="IK1449" s="2"/>
      <c r="JY1449" s="2"/>
      <c r="LM1449" s="2"/>
      <c r="NA1449" s="2"/>
      <c r="OO1449" s="2"/>
      <c r="QC1449" s="2"/>
    </row>
    <row r="1450" spans="3:445" s="125" customFormat="1">
      <c r="C1450" s="126"/>
      <c r="G1450" s="127"/>
      <c r="AU1450" s="2"/>
      <c r="GW1450" s="2"/>
      <c r="IK1450" s="2"/>
      <c r="JY1450" s="2"/>
      <c r="LM1450" s="2"/>
      <c r="NA1450" s="2"/>
      <c r="OO1450" s="2"/>
      <c r="QC1450" s="2"/>
    </row>
    <row r="1451" spans="3:445" s="125" customFormat="1">
      <c r="C1451" s="126"/>
      <c r="G1451" s="127"/>
      <c r="AU1451" s="2"/>
      <c r="GW1451" s="2"/>
      <c r="IK1451" s="2"/>
      <c r="JY1451" s="2"/>
      <c r="LM1451" s="2"/>
      <c r="NA1451" s="2"/>
      <c r="OO1451" s="2"/>
      <c r="QC1451" s="2"/>
    </row>
    <row r="1452" spans="3:445" s="125" customFormat="1">
      <c r="C1452" s="126"/>
      <c r="G1452" s="127"/>
      <c r="AU1452" s="2"/>
      <c r="GW1452" s="2"/>
      <c r="IK1452" s="2"/>
      <c r="JY1452" s="2"/>
      <c r="LM1452" s="2"/>
      <c r="NA1452" s="2"/>
      <c r="OO1452" s="2"/>
      <c r="QC1452" s="2"/>
    </row>
    <row r="1453" spans="3:445" s="125" customFormat="1">
      <c r="C1453" s="126"/>
      <c r="G1453" s="127"/>
      <c r="AU1453" s="2"/>
      <c r="GW1453" s="2"/>
      <c r="IK1453" s="2"/>
      <c r="JY1453" s="2"/>
      <c r="LM1453" s="2"/>
      <c r="NA1453" s="2"/>
      <c r="OO1453" s="2"/>
      <c r="QC1453" s="2"/>
    </row>
    <row r="1454" spans="3:445" s="125" customFormat="1">
      <c r="C1454" s="126"/>
      <c r="G1454" s="127"/>
      <c r="AU1454" s="2"/>
      <c r="GW1454" s="2"/>
      <c r="IK1454" s="2"/>
      <c r="JY1454" s="2"/>
      <c r="LM1454" s="2"/>
      <c r="NA1454" s="2"/>
      <c r="OO1454" s="2"/>
      <c r="QC1454" s="2"/>
    </row>
    <row r="1455" spans="3:445" s="125" customFormat="1">
      <c r="C1455" s="126"/>
      <c r="G1455" s="127"/>
      <c r="AU1455" s="2"/>
      <c r="GW1455" s="2"/>
      <c r="IK1455" s="2"/>
      <c r="JY1455" s="2"/>
      <c r="LM1455" s="2"/>
      <c r="NA1455" s="2"/>
      <c r="OO1455" s="2"/>
      <c r="QC1455" s="2"/>
    </row>
    <row r="1456" spans="3:445" s="125" customFormat="1">
      <c r="C1456" s="126"/>
      <c r="G1456" s="127"/>
      <c r="AU1456" s="2"/>
      <c r="GW1456" s="2"/>
      <c r="IK1456" s="2"/>
      <c r="JY1456" s="2"/>
      <c r="LM1456" s="2"/>
      <c r="NA1456" s="2"/>
      <c r="OO1456" s="2"/>
      <c r="QC1456" s="2"/>
    </row>
    <row r="1457" spans="3:445" s="125" customFormat="1">
      <c r="C1457" s="126"/>
      <c r="G1457" s="127"/>
      <c r="AU1457" s="2"/>
      <c r="GW1457" s="2"/>
      <c r="IK1457" s="2"/>
      <c r="JY1457" s="2"/>
      <c r="LM1457" s="2"/>
      <c r="NA1457" s="2"/>
      <c r="OO1457" s="2"/>
      <c r="QC1457" s="2"/>
    </row>
    <row r="1458" spans="3:445" s="125" customFormat="1">
      <c r="C1458" s="126"/>
      <c r="G1458" s="127"/>
      <c r="AU1458" s="2"/>
      <c r="GW1458" s="2"/>
      <c r="IK1458" s="2"/>
      <c r="JY1458" s="2"/>
      <c r="LM1458" s="2"/>
      <c r="NA1458" s="2"/>
      <c r="OO1458" s="2"/>
      <c r="QC1458" s="2"/>
    </row>
    <row r="1459" spans="3:445" s="125" customFormat="1">
      <c r="C1459" s="126"/>
      <c r="G1459" s="127"/>
      <c r="AU1459" s="2"/>
      <c r="GW1459" s="2"/>
      <c r="IK1459" s="2"/>
      <c r="JY1459" s="2"/>
      <c r="LM1459" s="2"/>
      <c r="NA1459" s="2"/>
      <c r="OO1459" s="2"/>
      <c r="QC1459" s="2"/>
    </row>
    <row r="1460" spans="3:445" s="125" customFormat="1">
      <c r="C1460" s="126"/>
      <c r="G1460" s="127"/>
      <c r="AU1460" s="2"/>
      <c r="GW1460" s="2"/>
      <c r="IK1460" s="2"/>
      <c r="JY1460" s="2"/>
      <c r="LM1460" s="2"/>
      <c r="NA1460" s="2"/>
      <c r="OO1460" s="2"/>
      <c r="QC1460" s="2"/>
    </row>
    <row r="1461" spans="3:445" s="125" customFormat="1">
      <c r="C1461" s="126"/>
      <c r="G1461" s="127"/>
      <c r="AU1461" s="2"/>
      <c r="GW1461" s="2"/>
      <c r="IK1461" s="2"/>
      <c r="JY1461" s="2"/>
      <c r="LM1461" s="2"/>
      <c r="NA1461" s="2"/>
      <c r="OO1461" s="2"/>
      <c r="QC1461" s="2"/>
    </row>
    <row r="1462" spans="3:445" s="125" customFormat="1">
      <c r="C1462" s="126"/>
      <c r="G1462" s="127"/>
      <c r="AU1462" s="2"/>
      <c r="GW1462" s="2"/>
      <c r="IK1462" s="2"/>
      <c r="JY1462" s="2"/>
      <c r="LM1462" s="2"/>
      <c r="NA1462" s="2"/>
      <c r="OO1462" s="2"/>
      <c r="QC1462" s="2"/>
    </row>
    <row r="1463" spans="3:445" s="125" customFormat="1">
      <c r="C1463" s="126"/>
      <c r="G1463" s="127"/>
      <c r="AU1463" s="2"/>
      <c r="GW1463" s="2"/>
      <c r="IK1463" s="2"/>
      <c r="JY1463" s="2"/>
      <c r="LM1463" s="2"/>
      <c r="NA1463" s="2"/>
      <c r="OO1463" s="2"/>
      <c r="QC1463" s="2"/>
    </row>
    <row r="1464" spans="3:445" s="125" customFormat="1">
      <c r="C1464" s="126"/>
      <c r="G1464" s="127"/>
      <c r="AU1464" s="2"/>
      <c r="GW1464" s="2"/>
      <c r="IK1464" s="2"/>
      <c r="JY1464" s="2"/>
      <c r="LM1464" s="2"/>
      <c r="NA1464" s="2"/>
      <c r="OO1464" s="2"/>
      <c r="QC1464" s="2"/>
    </row>
    <row r="1465" spans="3:445" s="125" customFormat="1">
      <c r="C1465" s="126"/>
      <c r="G1465" s="127"/>
      <c r="AU1465" s="2"/>
      <c r="GW1465" s="2"/>
      <c r="IK1465" s="2"/>
      <c r="JY1465" s="2"/>
      <c r="LM1465" s="2"/>
      <c r="NA1465" s="2"/>
      <c r="OO1465" s="2"/>
      <c r="QC1465" s="2"/>
    </row>
    <row r="1466" spans="3:445" s="125" customFormat="1">
      <c r="C1466" s="126"/>
      <c r="G1466" s="127"/>
      <c r="AU1466" s="2"/>
      <c r="GW1466" s="2"/>
      <c r="IK1466" s="2"/>
      <c r="JY1466" s="2"/>
      <c r="LM1466" s="2"/>
      <c r="NA1466" s="2"/>
      <c r="OO1466" s="2"/>
      <c r="QC1466" s="2"/>
    </row>
    <row r="1467" spans="3:445" s="125" customFormat="1">
      <c r="C1467" s="126"/>
      <c r="G1467" s="127"/>
      <c r="AU1467" s="2"/>
      <c r="GW1467" s="2"/>
      <c r="IK1467" s="2"/>
      <c r="JY1467" s="2"/>
      <c r="LM1467" s="2"/>
      <c r="NA1467" s="2"/>
      <c r="OO1467" s="2"/>
      <c r="QC1467" s="2"/>
    </row>
    <row r="1468" spans="3:445" s="125" customFormat="1">
      <c r="C1468" s="126"/>
      <c r="G1468" s="127"/>
      <c r="AU1468" s="2"/>
      <c r="GW1468" s="2"/>
      <c r="IK1468" s="2"/>
      <c r="JY1468" s="2"/>
      <c r="LM1468" s="2"/>
      <c r="NA1468" s="2"/>
      <c r="OO1468" s="2"/>
      <c r="QC1468" s="2"/>
    </row>
    <row r="1469" spans="3:445" s="125" customFormat="1">
      <c r="C1469" s="126"/>
      <c r="G1469" s="127"/>
      <c r="AU1469" s="2"/>
      <c r="GW1469" s="2"/>
      <c r="IK1469" s="2"/>
      <c r="JY1469" s="2"/>
      <c r="LM1469" s="2"/>
      <c r="NA1469" s="2"/>
      <c r="OO1469" s="2"/>
      <c r="QC1469" s="2"/>
    </row>
    <row r="1470" spans="3:445" s="125" customFormat="1">
      <c r="C1470" s="126"/>
      <c r="G1470" s="127"/>
      <c r="AU1470" s="2"/>
      <c r="GW1470" s="2"/>
      <c r="IK1470" s="2"/>
      <c r="JY1470" s="2"/>
      <c r="LM1470" s="2"/>
      <c r="NA1470" s="2"/>
      <c r="OO1470" s="2"/>
      <c r="QC1470" s="2"/>
    </row>
    <row r="1471" spans="3:445" s="125" customFormat="1">
      <c r="C1471" s="126"/>
      <c r="G1471" s="127"/>
      <c r="AU1471" s="2"/>
      <c r="GW1471" s="2"/>
      <c r="IK1471" s="2"/>
      <c r="JY1471" s="2"/>
      <c r="LM1471" s="2"/>
      <c r="NA1471" s="2"/>
      <c r="OO1471" s="2"/>
      <c r="QC1471" s="2"/>
    </row>
    <row r="1472" spans="3:445" s="125" customFormat="1">
      <c r="C1472" s="126"/>
      <c r="G1472" s="127"/>
      <c r="AU1472" s="2"/>
      <c r="GW1472" s="2"/>
      <c r="IK1472" s="2"/>
      <c r="JY1472" s="2"/>
      <c r="LM1472" s="2"/>
      <c r="NA1472" s="2"/>
      <c r="OO1472" s="2"/>
      <c r="QC1472" s="2"/>
    </row>
    <row r="1473" spans="3:445" s="125" customFormat="1">
      <c r="C1473" s="126"/>
      <c r="G1473" s="127"/>
      <c r="AU1473" s="2"/>
      <c r="GW1473" s="2"/>
      <c r="IK1473" s="2"/>
      <c r="JY1473" s="2"/>
      <c r="LM1473" s="2"/>
      <c r="NA1473" s="2"/>
      <c r="OO1473" s="2"/>
      <c r="QC1473" s="2"/>
    </row>
    <row r="1474" spans="3:445" s="125" customFormat="1">
      <c r="C1474" s="126"/>
      <c r="G1474" s="127"/>
      <c r="AU1474" s="2"/>
      <c r="GW1474" s="2"/>
      <c r="IK1474" s="2"/>
      <c r="JY1474" s="2"/>
      <c r="LM1474" s="2"/>
      <c r="NA1474" s="2"/>
      <c r="OO1474" s="2"/>
      <c r="QC1474" s="2"/>
    </row>
    <row r="1475" spans="3:445" s="125" customFormat="1">
      <c r="C1475" s="126"/>
      <c r="G1475" s="127"/>
      <c r="AU1475" s="2"/>
      <c r="GW1475" s="2"/>
      <c r="IK1475" s="2"/>
      <c r="JY1475" s="2"/>
      <c r="LM1475" s="2"/>
      <c r="NA1475" s="2"/>
      <c r="OO1475" s="2"/>
      <c r="QC1475" s="2"/>
    </row>
    <row r="1476" spans="3:445" s="125" customFormat="1">
      <c r="C1476" s="126"/>
      <c r="G1476" s="127"/>
      <c r="AU1476" s="2"/>
      <c r="GW1476" s="2"/>
      <c r="IK1476" s="2"/>
      <c r="JY1476" s="2"/>
      <c r="LM1476" s="2"/>
      <c r="NA1476" s="2"/>
      <c r="OO1476" s="2"/>
      <c r="QC1476" s="2"/>
    </row>
    <row r="1477" spans="3:445" s="125" customFormat="1">
      <c r="C1477" s="126"/>
      <c r="G1477" s="127"/>
      <c r="AU1477" s="2"/>
      <c r="GW1477" s="2"/>
      <c r="IK1477" s="2"/>
      <c r="JY1477" s="2"/>
      <c r="LM1477" s="2"/>
      <c r="NA1477" s="2"/>
      <c r="OO1477" s="2"/>
      <c r="QC1477" s="2"/>
    </row>
    <row r="1478" spans="3:445" s="125" customFormat="1">
      <c r="C1478" s="126"/>
      <c r="G1478" s="127"/>
      <c r="AU1478" s="2"/>
      <c r="GW1478" s="2"/>
      <c r="IK1478" s="2"/>
      <c r="JY1478" s="2"/>
      <c r="LM1478" s="2"/>
      <c r="NA1478" s="2"/>
      <c r="OO1478" s="2"/>
      <c r="QC1478" s="2"/>
    </row>
    <row r="1479" spans="3:445" s="125" customFormat="1">
      <c r="C1479" s="126"/>
      <c r="G1479" s="127"/>
      <c r="AU1479" s="2"/>
      <c r="GW1479" s="2"/>
      <c r="IK1479" s="2"/>
      <c r="JY1479" s="2"/>
      <c r="LM1479" s="2"/>
      <c r="NA1479" s="2"/>
      <c r="OO1479" s="2"/>
      <c r="QC1479" s="2"/>
    </row>
    <row r="1480" spans="3:445" s="125" customFormat="1">
      <c r="C1480" s="126"/>
      <c r="G1480" s="127"/>
      <c r="AU1480" s="2"/>
      <c r="GW1480" s="2"/>
      <c r="IK1480" s="2"/>
      <c r="JY1480" s="2"/>
      <c r="LM1480" s="2"/>
      <c r="NA1480" s="2"/>
      <c r="OO1480" s="2"/>
      <c r="QC1480" s="2"/>
    </row>
    <row r="1481" spans="3:445" s="125" customFormat="1">
      <c r="C1481" s="126"/>
      <c r="G1481" s="127"/>
      <c r="AU1481" s="2"/>
      <c r="GW1481" s="2"/>
      <c r="IK1481" s="2"/>
      <c r="JY1481" s="2"/>
      <c r="LM1481" s="2"/>
      <c r="NA1481" s="2"/>
      <c r="OO1481" s="2"/>
      <c r="QC1481" s="2"/>
    </row>
    <row r="1482" spans="3:445" s="125" customFormat="1">
      <c r="C1482" s="126"/>
      <c r="G1482" s="127"/>
      <c r="AU1482" s="2"/>
      <c r="GW1482" s="2"/>
      <c r="IK1482" s="2"/>
      <c r="JY1482" s="2"/>
      <c r="LM1482" s="2"/>
      <c r="NA1482" s="2"/>
      <c r="OO1482" s="2"/>
      <c r="QC1482" s="2"/>
    </row>
    <row r="1483" spans="3:445" s="125" customFormat="1">
      <c r="C1483" s="126"/>
      <c r="G1483" s="127"/>
      <c r="AU1483" s="2"/>
      <c r="GW1483" s="2"/>
      <c r="IK1483" s="2"/>
      <c r="JY1483" s="2"/>
      <c r="LM1483" s="2"/>
      <c r="NA1483" s="2"/>
      <c r="OO1483" s="2"/>
      <c r="QC1483" s="2"/>
    </row>
    <row r="1484" spans="3:445" s="125" customFormat="1">
      <c r="C1484" s="126"/>
      <c r="G1484" s="127"/>
      <c r="AU1484" s="2"/>
      <c r="GW1484" s="2"/>
      <c r="IK1484" s="2"/>
      <c r="JY1484" s="2"/>
      <c r="LM1484" s="2"/>
      <c r="NA1484" s="2"/>
      <c r="OO1484" s="2"/>
      <c r="QC1484" s="2"/>
    </row>
    <row r="1485" spans="3:445" s="125" customFormat="1">
      <c r="C1485" s="126"/>
      <c r="G1485" s="127"/>
      <c r="AU1485" s="2"/>
      <c r="GW1485" s="2"/>
      <c r="IK1485" s="2"/>
      <c r="JY1485" s="2"/>
      <c r="LM1485" s="2"/>
      <c r="NA1485" s="2"/>
      <c r="OO1485" s="2"/>
      <c r="QC1485" s="2"/>
    </row>
    <row r="1486" spans="3:445" s="125" customFormat="1">
      <c r="C1486" s="126"/>
      <c r="G1486" s="127"/>
      <c r="AU1486" s="2"/>
      <c r="GW1486" s="2"/>
      <c r="IK1486" s="2"/>
      <c r="JY1486" s="2"/>
      <c r="LM1486" s="2"/>
      <c r="NA1486" s="2"/>
      <c r="OO1486" s="2"/>
      <c r="QC1486" s="2"/>
    </row>
    <row r="1487" spans="3:445" s="125" customFormat="1">
      <c r="C1487" s="126"/>
      <c r="G1487" s="127"/>
      <c r="AU1487" s="2"/>
      <c r="GW1487" s="2"/>
      <c r="IK1487" s="2"/>
      <c r="JY1487" s="2"/>
      <c r="LM1487" s="2"/>
      <c r="NA1487" s="2"/>
      <c r="OO1487" s="2"/>
      <c r="QC1487" s="2"/>
    </row>
    <row r="1488" spans="3:445" s="125" customFormat="1">
      <c r="C1488" s="126"/>
      <c r="G1488" s="127"/>
      <c r="AU1488" s="2"/>
      <c r="GW1488" s="2"/>
      <c r="IK1488" s="2"/>
      <c r="JY1488" s="2"/>
      <c r="LM1488" s="2"/>
      <c r="NA1488" s="2"/>
      <c r="OO1488" s="2"/>
      <c r="QC1488" s="2"/>
    </row>
    <row r="1489" spans="3:445" s="125" customFormat="1">
      <c r="C1489" s="126"/>
      <c r="G1489" s="127"/>
      <c r="AU1489" s="2"/>
      <c r="GW1489" s="2"/>
      <c r="IK1489" s="2"/>
      <c r="JY1489" s="2"/>
      <c r="LM1489" s="2"/>
      <c r="NA1489" s="2"/>
      <c r="OO1489" s="2"/>
      <c r="QC1489" s="2"/>
    </row>
    <row r="1490" spans="3:445" s="125" customFormat="1">
      <c r="C1490" s="126"/>
      <c r="G1490" s="127"/>
      <c r="AU1490" s="2"/>
      <c r="GW1490" s="2"/>
      <c r="IK1490" s="2"/>
      <c r="JY1490" s="2"/>
      <c r="LM1490" s="2"/>
      <c r="NA1490" s="2"/>
      <c r="OO1490" s="2"/>
      <c r="QC1490" s="2"/>
    </row>
    <row r="1491" spans="3:445" s="125" customFormat="1">
      <c r="C1491" s="126"/>
      <c r="G1491" s="127"/>
      <c r="AU1491" s="2"/>
      <c r="GW1491" s="2"/>
      <c r="IK1491" s="2"/>
      <c r="JY1491" s="2"/>
      <c r="LM1491" s="2"/>
      <c r="NA1491" s="2"/>
      <c r="OO1491" s="2"/>
      <c r="QC1491" s="2"/>
    </row>
    <row r="1492" spans="3:445" s="125" customFormat="1">
      <c r="C1492" s="126"/>
      <c r="G1492" s="127"/>
      <c r="AU1492" s="2"/>
      <c r="GW1492" s="2"/>
      <c r="IK1492" s="2"/>
      <c r="JY1492" s="2"/>
      <c r="LM1492" s="2"/>
      <c r="NA1492" s="2"/>
      <c r="OO1492" s="2"/>
      <c r="QC1492" s="2"/>
    </row>
    <row r="1493" spans="3:445" s="125" customFormat="1">
      <c r="C1493" s="126"/>
      <c r="G1493" s="127"/>
      <c r="AU1493" s="2"/>
      <c r="GW1493" s="2"/>
      <c r="IK1493" s="2"/>
      <c r="JY1493" s="2"/>
      <c r="LM1493" s="2"/>
      <c r="NA1493" s="2"/>
      <c r="OO1493" s="2"/>
      <c r="QC1493" s="2"/>
    </row>
    <row r="1494" spans="3:445" s="125" customFormat="1">
      <c r="C1494" s="126"/>
      <c r="G1494" s="127"/>
      <c r="AU1494" s="2"/>
      <c r="GW1494" s="2"/>
      <c r="IK1494" s="2"/>
      <c r="JY1494" s="2"/>
      <c r="LM1494" s="2"/>
      <c r="NA1494" s="2"/>
      <c r="OO1494" s="2"/>
      <c r="QC1494" s="2"/>
    </row>
    <row r="1495" spans="3:445" s="125" customFormat="1">
      <c r="C1495" s="126"/>
      <c r="G1495" s="127"/>
      <c r="AU1495" s="2"/>
      <c r="GW1495" s="2"/>
      <c r="IK1495" s="2"/>
      <c r="JY1495" s="2"/>
      <c r="LM1495" s="2"/>
      <c r="NA1495" s="2"/>
      <c r="OO1495" s="2"/>
      <c r="QC1495" s="2"/>
    </row>
    <row r="1496" spans="3:445" s="125" customFormat="1">
      <c r="C1496" s="126"/>
      <c r="G1496" s="127"/>
      <c r="AU1496" s="2"/>
      <c r="GW1496" s="2"/>
      <c r="IK1496" s="2"/>
      <c r="JY1496" s="2"/>
      <c r="LM1496" s="2"/>
      <c r="NA1496" s="2"/>
      <c r="OO1496" s="2"/>
      <c r="QC1496" s="2"/>
    </row>
    <row r="1497" spans="3:445" s="125" customFormat="1">
      <c r="C1497" s="126"/>
      <c r="G1497" s="127"/>
      <c r="AU1497" s="2"/>
      <c r="GW1497" s="2"/>
      <c r="IK1497" s="2"/>
      <c r="JY1497" s="2"/>
      <c r="LM1497" s="2"/>
      <c r="NA1497" s="2"/>
      <c r="OO1497" s="2"/>
      <c r="QC1497" s="2"/>
    </row>
    <row r="1498" spans="3:445" s="125" customFormat="1">
      <c r="C1498" s="126"/>
      <c r="G1498" s="127"/>
      <c r="AU1498" s="2"/>
      <c r="GW1498" s="2"/>
      <c r="IK1498" s="2"/>
      <c r="JY1498" s="2"/>
      <c r="LM1498" s="2"/>
      <c r="NA1498" s="2"/>
      <c r="OO1498" s="2"/>
      <c r="QC1498" s="2"/>
    </row>
    <row r="1499" spans="3:445" s="125" customFormat="1">
      <c r="C1499" s="126"/>
      <c r="G1499" s="127"/>
      <c r="AU1499" s="2"/>
      <c r="GW1499" s="2"/>
      <c r="IK1499" s="2"/>
      <c r="JY1499" s="2"/>
      <c r="LM1499" s="2"/>
      <c r="NA1499" s="2"/>
      <c r="OO1499" s="2"/>
      <c r="QC1499" s="2"/>
    </row>
    <row r="1500" spans="3:445" s="125" customFormat="1">
      <c r="C1500" s="126"/>
      <c r="G1500" s="127"/>
      <c r="AU1500" s="2"/>
      <c r="GW1500" s="2"/>
      <c r="IK1500" s="2"/>
      <c r="JY1500" s="2"/>
      <c r="LM1500" s="2"/>
      <c r="NA1500" s="2"/>
      <c r="OO1500" s="2"/>
      <c r="QC1500" s="2"/>
    </row>
    <row r="1501" spans="3:445" s="125" customFormat="1">
      <c r="C1501" s="126"/>
      <c r="G1501" s="127"/>
      <c r="AU1501" s="2"/>
      <c r="GW1501" s="2"/>
      <c r="IK1501" s="2"/>
      <c r="JY1501" s="2"/>
      <c r="LM1501" s="2"/>
      <c r="NA1501" s="2"/>
      <c r="OO1501" s="2"/>
      <c r="QC1501" s="2"/>
    </row>
    <row r="1502" spans="3:445" s="125" customFormat="1">
      <c r="C1502" s="126"/>
      <c r="G1502" s="127"/>
      <c r="AU1502" s="2"/>
      <c r="GW1502" s="2"/>
      <c r="IK1502" s="2"/>
      <c r="JY1502" s="2"/>
      <c r="LM1502" s="2"/>
      <c r="NA1502" s="2"/>
      <c r="OO1502" s="2"/>
      <c r="QC1502" s="2"/>
    </row>
    <row r="1503" spans="3:445" s="125" customFormat="1">
      <c r="C1503" s="126"/>
      <c r="G1503" s="127"/>
      <c r="AU1503" s="2"/>
      <c r="GW1503" s="2"/>
      <c r="IK1503" s="2"/>
      <c r="JY1503" s="2"/>
      <c r="LM1503" s="2"/>
      <c r="NA1503" s="2"/>
      <c r="OO1503" s="2"/>
      <c r="QC1503" s="2"/>
    </row>
    <row r="1504" spans="3:445" s="125" customFormat="1">
      <c r="C1504" s="126"/>
      <c r="G1504" s="127"/>
      <c r="AU1504" s="2"/>
      <c r="GW1504" s="2"/>
      <c r="IK1504" s="2"/>
      <c r="JY1504" s="2"/>
      <c r="LM1504" s="2"/>
      <c r="NA1504" s="2"/>
      <c r="OO1504" s="2"/>
      <c r="QC1504" s="2"/>
    </row>
    <row r="1505" spans="3:445" s="125" customFormat="1">
      <c r="C1505" s="126"/>
      <c r="G1505" s="127"/>
      <c r="AU1505" s="2"/>
      <c r="GW1505" s="2"/>
      <c r="IK1505" s="2"/>
      <c r="JY1505" s="2"/>
      <c r="LM1505" s="2"/>
      <c r="NA1505" s="2"/>
      <c r="OO1505" s="2"/>
      <c r="QC1505" s="2"/>
    </row>
    <row r="1506" spans="3:445" s="125" customFormat="1">
      <c r="C1506" s="126"/>
      <c r="G1506" s="127"/>
      <c r="AU1506" s="2"/>
      <c r="GW1506" s="2"/>
      <c r="IK1506" s="2"/>
      <c r="JY1506" s="2"/>
      <c r="LM1506" s="2"/>
      <c r="NA1506" s="2"/>
      <c r="OO1506" s="2"/>
      <c r="QC1506" s="2"/>
    </row>
    <row r="1507" spans="3:445" s="125" customFormat="1">
      <c r="C1507" s="126"/>
      <c r="G1507" s="127"/>
      <c r="AU1507" s="2"/>
      <c r="GW1507" s="2"/>
      <c r="IK1507" s="2"/>
      <c r="JY1507" s="2"/>
      <c r="LM1507" s="2"/>
      <c r="NA1507" s="2"/>
      <c r="OO1507" s="2"/>
      <c r="QC1507" s="2"/>
    </row>
    <row r="1508" spans="3:445" s="125" customFormat="1">
      <c r="C1508" s="126"/>
      <c r="G1508" s="127"/>
      <c r="AU1508" s="2"/>
      <c r="GW1508" s="2"/>
      <c r="IK1508" s="2"/>
      <c r="JY1508" s="2"/>
      <c r="LM1508" s="2"/>
      <c r="NA1508" s="2"/>
      <c r="OO1508" s="2"/>
      <c r="QC1508" s="2"/>
    </row>
    <row r="1509" spans="3:445" s="125" customFormat="1">
      <c r="C1509" s="126"/>
      <c r="G1509" s="127"/>
      <c r="AU1509" s="2"/>
      <c r="GW1509" s="2"/>
      <c r="IK1509" s="2"/>
      <c r="JY1509" s="2"/>
      <c r="LM1509" s="2"/>
      <c r="NA1509" s="2"/>
      <c r="OO1509" s="2"/>
      <c r="QC1509" s="2"/>
    </row>
    <row r="1510" spans="3:445" s="125" customFormat="1">
      <c r="C1510" s="126"/>
      <c r="G1510" s="127"/>
      <c r="AU1510" s="2"/>
      <c r="GW1510" s="2"/>
      <c r="IK1510" s="2"/>
      <c r="JY1510" s="2"/>
      <c r="LM1510" s="2"/>
      <c r="NA1510" s="2"/>
      <c r="OO1510" s="2"/>
      <c r="QC1510" s="2"/>
    </row>
    <row r="1511" spans="3:445" s="125" customFormat="1">
      <c r="C1511" s="126"/>
      <c r="G1511" s="127"/>
      <c r="AU1511" s="2"/>
      <c r="GW1511" s="2"/>
      <c r="IK1511" s="2"/>
      <c r="JY1511" s="2"/>
      <c r="LM1511" s="2"/>
      <c r="NA1511" s="2"/>
      <c r="OO1511" s="2"/>
      <c r="QC1511" s="2"/>
    </row>
    <row r="1512" spans="3:445" s="125" customFormat="1">
      <c r="C1512" s="126"/>
      <c r="G1512" s="127"/>
      <c r="AU1512" s="2"/>
      <c r="GW1512" s="2"/>
      <c r="IK1512" s="2"/>
      <c r="JY1512" s="2"/>
      <c r="LM1512" s="2"/>
      <c r="NA1512" s="2"/>
      <c r="OO1512" s="2"/>
      <c r="QC1512" s="2"/>
    </row>
    <row r="1513" spans="3:445" s="125" customFormat="1">
      <c r="C1513" s="126"/>
      <c r="G1513" s="127"/>
      <c r="AU1513" s="2"/>
      <c r="GW1513" s="2"/>
      <c r="IK1513" s="2"/>
      <c r="JY1513" s="2"/>
      <c r="LM1513" s="2"/>
      <c r="NA1513" s="2"/>
      <c r="OO1513" s="2"/>
      <c r="QC1513" s="2"/>
    </row>
    <row r="1514" spans="3:445" s="125" customFormat="1">
      <c r="C1514" s="126"/>
      <c r="G1514" s="127"/>
      <c r="AU1514" s="2"/>
      <c r="GW1514" s="2"/>
      <c r="IK1514" s="2"/>
      <c r="JY1514" s="2"/>
      <c r="LM1514" s="2"/>
      <c r="NA1514" s="2"/>
      <c r="OO1514" s="2"/>
      <c r="QC1514" s="2"/>
    </row>
    <row r="1515" spans="3:445" s="125" customFormat="1">
      <c r="C1515" s="126"/>
      <c r="G1515" s="127"/>
      <c r="AU1515" s="2"/>
      <c r="GW1515" s="2"/>
      <c r="IK1515" s="2"/>
      <c r="JY1515" s="2"/>
      <c r="LM1515" s="2"/>
      <c r="NA1515" s="2"/>
      <c r="OO1515" s="2"/>
      <c r="QC1515" s="2"/>
    </row>
    <row r="1516" spans="3:445" s="125" customFormat="1">
      <c r="C1516" s="126"/>
      <c r="G1516" s="127"/>
      <c r="AU1516" s="2"/>
      <c r="GW1516" s="2"/>
      <c r="IK1516" s="2"/>
      <c r="JY1516" s="2"/>
      <c r="LM1516" s="2"/>
      <c r="NA1516" s="2"/>
      <c r="OO1516" s="2"/>
      <c r="QC1516" s="2"/>
    </row>
    <row r="1517" spans="3:445" s="125" customFormat="1">
      <c r="C1517" s="126"/>
      <c r="G1517" s="127"/>
      <c r="AU1517" s="2"/>
      <c r="GW1517" s="2"/>
      <c r="IK1517" s="2"/>
      <c r="JY1517" s="2"/>
      <c r="LM1517" s="2"/>
      <c r="NA1517" s="2"/>
      <c r="OO1517" s="2"/>
      <c r="QC1517" s="2"/>
    </row>
    <row r="1518" spans="3:445" s="125" customFormat="1">
      <c r="C1518" s="126"/>
      <c r="G1518" s="127"/>
      <c r="AU1518" s="2"/>
      <c r="GW1518" s="2"/>
      <c r="IK1518" s="2"/>
      <c r="JY1518" s="2"/>
      <c r="LM1518" s="2"/>
      <c r="NA1518" s="2"/>
      <c r="OO1518" s="2"/>
      <c r="QC1518" s="2"/>
    </row>
    <row r="1519" spans="3:445" s="125" customFormat="1">
      <c r="C1519" s="126"/>
      <c r="G1519" s="127"/>
      <c r="AU1519" s="2"/>
      <c r="GW1519" s="2"/>
      <c r="IK1519" s="2"/>
      <c r="JY1519" s="2"/>
      <c r="LM1519" s="2"/>
      <c r="NA1519" s="2"/>
      <c r="OO1519" s="2"/>
      <c r="QC1519" s="2"/>
    </row>
    <row r="1520" spans="3:445" s="125" customFormat="1">
      <c r="C1520" s="126"/>
      <c r="G1520" s="127"/>
      <c r="AU1520" s="2"/>
      <c r="GW1520" s="2"/>
      <c r="IK1520" s="2"/>
      <c r="JY1520" s="2"/>
      <c r="LM1520" s="2"/>
      <c r="NA1520" s="2"/>
      <c r="OO1520" s="2"/>
      <c r="QC1520" s="2"/>
    </row>
    <row r="1521" spans="3:445" s="125" customFormat="1">
      <c r="C1521" s="126"/>
      <c r="G1521" s="127"/>
      <c r="AU1521" s="2"/>
      <c r="GW1521" s="2"/>
      <c r="IK1521" s="2"/>
      <c r="JY1521" s="2"/>
      <c r="LM1521" s="2"/>
      <c r="NA1521" s="2"/>
      <c r="OO1521" s="2"/>
      <c r="QC1521" s="2"/>
    </row>
    <row r="1522" spans="3:445" s="125" customFormat="1">
      <c r="C1522" s="126"/>
      <c r="G1522" s="127"/>
      <c r="AU1522" s="2"/>
      <c r="GW1522" s="2"/>
      <c r="IK1522" s="2"/>
      <c r="JY1522" s="2"/>
      <c r="LM1522" s="2"/>
      <c r="NA1522" s="2"/>
      <c r="OO1522" s="2"/>
      <c r="QC1522" s="2"/>
    </row>
    <row r="1523" spans="3:445" s="125" customFormat="1">
      <c r="C1523" s="126"/>
      <c r="G1523" s="127"/>
      <c r="AU1523" s="2"/>
      <c r="GW1523" s="2"/>
      <c r="IK1523" s="2"/>
      <c r="JY1523" s="2"/>
      <c r="LM1523" s="2"/>
      <c r="NA1523" s="2"/>
      <c r="OO1523" s="2"/>
      <c r="QC1523" s="2"/>
    </row>
    <row r="1524" spans="3:445" s="125" customFormat="1">
      <c r="C1524" s="126"/>
      <c r="G1524" s="127"/>
      <c r="AU1524" s="2"/>
      <c r="GW1524" s="2"/>
      <c r="IK1524" s="2"/>
      <c r="JY1524" s="2"/>
      <c r="LM1524" s="2"/>
      <c r="NA1524" s="2"/>
      <c r="OO1524" s="2"/>
      <c r="QC1524" s="2"/>
    </row>
    <row r="1525" spans="3:445" s="125" customFormat="1">
      <c r="C1525" s="126"/>
      <c r="G1525" s="127"/>
      <c r="AU1525" s="2"/>
      <c r="GW1525" s="2"/>
      <c r="IK1525" s="2"/>
      <c r="JY1525" s="2"/>
      <c r="LM1525" s="2"/>
      <c r="NA1525" s="2"/>
      <c r="OO1525" s="2"/>
      <c r="QC1525" s="2"/>
    </row>
    <row r="1526" spans="3:445" s="125" customFormat="1">
      <c r="C1526" s="126"/>
      <c r="G1526" s="127"/>
      <c r="AU1526" s="2"/>
      <c r="GW1526" s="2"/>
      <c r="IK1526" s="2"/>
      <c r="JY1526" s="2"/>
      <c r="LM1526" s="2"/>
      <c r="NA1526" s="2"/>
      <c r="OO1526" s="2"/>
      <c r="QC1526" s="2"/>
    </row>
    <row r="1527" spans="3:445" s="125" customFormat="1">
      <c r="C1527" s="126"/>
      <c r="G1527" s="127"/>
      <c r="AU1527" s="2"/>
      <c r="GW1527" s="2"/>
      <c r="IK1527" s="2"/>
      <c r="JY1527" s="2"/>
      <c r="LM1527" s="2"/>
      <c r="NA1527" s="2"/>
      <c r="OO1527" s="2"/>
      <c r="QC1527" s="2"/>
    </row>
    <row r="1528" spans="3:445" s="125" customFormat="1">
      <c r="C1528" s="126"/>
      <c r="G1528" s="127"/>
      <c r="AU1528" s="2"/>
      <c r="GW1528" s="2"/>
      <c r="IK1528" s="2"/>
      <c r="JY1528" s="2"/>
      <c r="LM1528" s="2"/>
      <c r="NA1528" s="2"/>
      <c r="OO1528" s="2"/>
      <c r="QC1528" s="2"/>
    </row>
    <row r="1529" spans="3:445" s="125" customFormat="1">
      <c r="C1529" s="126"/>
      <c r="G1529" s="127"/>
      <c r="AU1529" s="2"/>
      <c r="GW1529" s="2"/>
      <c r="IK1529" s="2"/>
      <c r="JY1529" s="2"/>
      <c r="LM1529" s="2"/>
      <c r="NA1529" s="2"/>
      <c r="OO1529" s="2"/>
      <c r="QC1529" s="2"/>
    </row>
    <row r="1530" spans="3:445" s="125" customFormat="1">
      <c r="C1530" s="126"/>
      <c r="G1530" s="127"/>
      <c r="AU1530" s="2"/>
      <c r="GW1530" s="2"/>
      <c r="IK1530" s="2"/>
      <c r="JY1530" s="2"/>
      <c r="LM1530" s="2"/>
      <c r="NA1530" s="2"/>
      <c r="OO1530" s="2"/>
      <c r="QC1530" s="2"/>
    </row>
    <row r="1531" spans="3:445" s="125" customFormat="1">
      <c r="C1531" s="126"/>
      <c r="G1531" s="127"/>
      <c r="AU1531" s="2"/>
      <c r="GW1531" s="2"/>
      <c r="IK1531" s="2"/>
      <c r="JY1531" s="2"/>
      <c r="LM1531" s="2"/>
      <c r="NA1531" s="2"/>
      <c r="OO1531" s="2"/>
      <c r="QC1531" s="2"/>
    </row>
    <row r="1532" spans="3:445" s="125" customFormat="1">
      <c r="C1532" s="126"/>
      <c r="G1532" s="127"/>
      <c r="AU1532" s="2"/>
      <c r="GW1532" s="2"/>
      <c r="IK1532" s="2"/>
      <c r="JY1532" s="2"/>
      <c r="LM1532" s="2"/>
      <c r="NA1532" s="2"/>
      <c r="OO1532" s="2"/>
      <c r="QC1532" s="2"/>
    </row>
    <row r="1533" spans="3:445" s="125" customFormat="1">
      <c r="C1533" s="126"/>
      <c r="G1533" s="127"/>
      <c r="AU1533" s="2"/>
      <c r="GW1533" s="2"/>
      <c r="IK1533" s="2"/>
      <c r="JY1533" s="2"/>
      <c r="LM1533" s="2"/>
      <c r="NA1533" s="2"/>
      <c r="OO1533" s="2"/>
      <c r="QC1533" s="2"/>
    </row>
    <row r="1534" spans="3:445" s="125" customFormat="1">
      <c r="C1534" s="126"/>
      <c r="G1534" s="127"/>
      <c r="AU1534" s="2"/>
      <c r="GW1534" s="2"/>
      <c r="IK1534" s="2"/>
      <c r="JY1534" s="2"/>
      <c r="LM1534" s="2"/>
      <c r="NA1534" s="2"/>
      <c r="OO1534" s="2"/>
      <c r="QC1534" s="2"/>
    </row>
    <row r="1535" spans="3:445" s="125" customFormat="1">
      <c r="C1535" s="126"/>
      <c r="G1535" s="127"/>
      <c r="AU1535" s="2"/>
      <c r="GW1535" s="2"/>
      <c r="IK1535" s="2"/>
      <c r="JY1535" s="2"/>
      <c r="LM1535" s="2"/>
      <c r="NA1535" s="2"/>
      <c r="OO1535" s="2"/>
      <c r="QC1535" s="2"/>
    </row>
    <row r="1536" spans="3:445" s="125" customFormat="1">
      <c r="C1536" s="126"/>
      <c r="G1536" s="127"/>
      <c r="AU1536" s="2"/>
      <c r="GW1536" s="2"/>
      <c r="IK1536" s="2"/>
      <c r="JY1536" s="2"/>
      <c r="LM1536" s="2"/>
      <c r="NA1536" s="2"/>
      <c r="OO1536" s="2"/>
      <c r="QC1536" s="2"/>
    </row>
    <row r="1537" spans="3:445" s="125" customFormat="1">
      <c r="C1537" s="126"/>
      <c r="G1537" s="127"/>
      <c r="AU1537" s="2"/>
      <c r="GW1537" s="2"/>
      <c r="IK1537" s="2"/>
      <c r="JY1537" s="2"/>
      <c r="LM1537" s="2"/>
      <c r="NA1537" s="2"/>
      <c r="OO1537" s="2"/>
      <c r="QC1537" s="2"/>
    </row>
    <row r="1538" spans="3:445" s="125" customFormat="1">
      <c r="C1538" s="126"/>
      <c r="G1538" s="127"/>
      <c r="AU1538" s="2"/>
      <c r="GW1538" s="2"/>
      <c r="IK1538" s="2"/>
      <c r="JY1538" s="2"/>
      <c r="LM1538" s="2"/>
      <c r="NA1538" s="2"/>
      <c r="OO1538" s="2"/>
      <c r="QC1538" s="2"/>
    </row>
    <row r="1539" spans="3:445" s="125" customFormat="1">
      <c r="C1539" s="126"/>
      <c r="G1539" s="127"/>
      <c r="AU1539" s="2"/>
      <c r="GW1539" s="2"/>
      <c r="IK1539" s="2"/>
      <c r="JY1539" s="2"/>
      <c r="LM1539" s="2"/>
      <c r="NA1539" s="2"/>
      <c r="OO1539" s="2"/>
      <c r="QC1539" s="2"/>
    </row>
    <row r="1540" spans="3:445" s="125" customFormat="1">
      <c r="C1540" s="126"/>
      <c r="G1540" s="127"/>
      <c r="AU1540" s="2"/>
      <c r="GW1540" s="2"/>
      <c r="IK1540" s="2"/>
      <c r="JY1540" s="2"/>
      <c r="LM1540" s="2"/>
      <c r="NA1540" s="2"/>
      <c r="OO1540" s="2"/>
      <c r="QC1540" s="2"/>
    </row>
    <row r="1541" spans="3:445" s="125" customFormat="1">
      <c r="C1541" s="126"/>
      <c r="G1541" s="127"/>
      <c r="AU1541" s="2"/>
      <c r="GW1541" s="2"/>
      <c r="IK1541" s="2"/>
      <c r="JY1541" s="2"/>
      <c r="LM1541" s="2"/>
      <c r="NA1541" s="2"/>
      <c r="OO1541" s="2"/>
      <c r="QC1541" s="2"/>
    </row>
    <row r="1542" spans="3:445" s="125" customFormat="1">
      <c r="C1542" s="126"/>
      <c r="G1542" s="127"/>
      <c r="AU1542" s="2"/>
      <c r="GW1542" s="2"/>
      <c r="IK1542" s="2"/>
      <c r="JY1542" s="2"/>
      <c r="LM1542" s="2"/>
      <c r="NA1542" s="2"/>
      <c r="OO1542" s="2"/>
      <c r="QC1542" s="2"/>
    </row>
    <row r="1543" spans="3:445" s="125" customFormat="1">
      <c r="C1543" s="126"/>
      <c r="G1543" s="127"/>
      <c r="AU1543" s="2"/>
      <c r="GW1543" s="2"/>
      <c r="IK1543" s="2"/>
      <c r="JY1543" s="2"/>
      <c r="LM1543" s="2"/>
      <c r="NA1543" s="2"/>
      <c r="OO1543" s="2"/>
      <c r="QC1543" s="2"/>
    </row>
    <row r="1544" spans="3:445" s="125" customFormat="1">
      <c r="C1544" s="126"/>
      <c r="G1544" s="127"/>
      <c r="AU1544" s="2"/>
      <c r="GW1544" s="2"/>
      <c r="IK1544" s="2"/>
      <c r="JY1544" s="2"/>
      <c r="LM1544" s="2"/>
      <c r="NA1544" s="2"/>
      <c r="OO1544" s="2"/>
      <c r="QC1544" s="2"/>
    </row>
    <row r="1545" spans="3:445" s="125" customFormat="1">
      <c r="C1545" s="126"/>
      <c r="G1545" s="127"/>
      <c r="AU1545" s="2"/>
      <c r="GW1545" s="2"/>
      <c r="IK1545" s="2"/>
      <c r="JY1545" s="2"/>
      <c r="LM1545" s="2"/>
      <c r="NA1545" s="2"/>
      <c r="OO1545" s="2"/>
      <c r="QC1545" s="2"/>
    </row>
    <row r="1546" spans="3:445" s="125" customFormat="1">
      <c r="C1546" s="126"/>
      <c r="G1546" s="127"/>
      <c r="AU1546" s="2"/>
      <c r="GW1546" s="2"/>
      <c r="IK1546" s="2"/>
      <c r="JY1546" s="2"/>
      <c r="LM1546" s="2"/>
      <c r="NA1546" s="2"/>
      <c r="OO1546" s="2"/>
      <c r="QC1546" s="2"/>
    </row>
    <row r="1547" spans="3:445" s="125" customFormat="1">
      <c r="C1547" s="126"/>
      <c r="G1547" s="127"/>
      <c r="AU1547" s="2"/>
      <c r="GW1547" s="2"/>
      <c r="IK1547" s="2"/>
      <c r="JY1547" s="2"/>
      <c r="LM1547" s="2"/>
      <c r="NA1547" s="2"/>
      <c r="OO1547" s="2"/>
      <c r="QC1547" s="2"/>
    </row>
    <row r="1548" spans="3:445" s="125" customFormat="1">
      <c r="C1548" s="126"/>
      <c r="G1548" s="127"/>
      <c r="AU1548" s="2"/>
      <c r="GW1548" s="2"/>
      <c r="IK1548" s="2"/>
      <c r="JY1548" s="2"/>
      <c r="LM1548" s="2"/>
      <c r="NA1548" s="2"/>
      <c r="OO1548" s="2"/>
      <c r="QC1548" s="2"/>
    </row>
    <row r="1549" spans="3:445" s="125" customFormat="1">
      <c r="C1549" s="126"/>
      <c r="G1549" s="127"/>
      <c r="AU1549" s="2"/>
      <c r="GW1549" s="2"/>
      <c r="IK1549" s="2"/>
      <c r="JY1549" s="2"/>
      <c r="LM1549" s="2"/>
      <c r="NA1549" s="2"/>
      <c r="OO1549" s="2"/>
      <c r="QC1549" s="2"/>
    </row>
    <row r="1550" spans="3:445" s="125" customFormat="1">
      <c r="C1550" s="126"/>
      <c r="G1550" s="127"/>
      <c r="AU1550" s="2"/>
      <c r="GW1550" s="2"/>
      <c r="IK1550" s="2"/>
      <c r="JY1550" s="2"/>
      <c r="LM1550" s="2"/>
      <c r="NA1550" s="2"/>
      <c r="OO1550" s="2"/>
      <c r="QC1550" s="2"/>
    </row>
    <row r="1551" spans="3:445" s="125" customFormat="1">
      <c r="C1551" s="126"/>
      <c r="G1551" s="127"/>
      <c r="AU1551" s="2"/>
      <c r="GW1551" s="2"/>
      <c r="IK1551" s="2"/>
      <c r="JY1551" s="2"/>
      <c r="LM1551" s="2"/>
      <c r="NA1551" s="2"/>
      <c r="OO1551" s="2"/>
      <c r="QC1551" s="2"/>
    </row>
    <row r="1552" spans="3:445" s="125" customFormat="1">
      <c r="C1552" s="126"/>
      <c r="G1552" s="127"/>
      <c r="AU1552" s="2"/>
      <c r="GW1552" s="2"/>
      <c r="IK1552" s="2"/>
      <c r="JY1552" s="2"/>
      <c r="LM1552" s="2"/>
      <c r="NA1552" s="2"/>
      <c r="OO1552" s="2"/>
      <c r="QC1552" s="2"/>
    </row>
    <row r="1553" spans="3:445" s="125" customFormat="1">
      <c r="C1553" s="126"/>
      <c r="G1553" s="127"/>
      <c r="AU1553" s="2"/>
      <c r="GW1553" s="2"/>
      <c r="IK1553" s="2"/>
      <c r="JY1553" s="2"/>
      <c r="LM1553" s="2"/>
      <c r="NA1553" s="2"/>
      <c r="OO1553" s="2"/>
      <c r="QC1553" s="2"/>
    </row>
    <row r="1554" spans="3:445" s="125" customFormat="1">
      <c r="C1554" s="126"/>
      <c r="G1554" s="127"/>
      <c r="AU1554" s="2"/>
      <c r="GW1554" s="2"/>
      <c r="IK1554" s="2"/>
      <c r="JY1554" s="2"/>
      <c r="LM1554" s="2"/>
      <c r="NA1554" s="2"/>
      <c r="OO1554" s="2"/>
      <c r="QC1554" s="2"/>
    </row>
    <row r="1555" spans="3:445" s="125" customFormat="1">
      <c r="C1555" s="126"/>
      <c r="G1555" s="127"/>
      <c r="AU1555" s="2"/>
      <c r="GW1555" s="2"/>
      <c r="IK1555" s="2"/>
      <c r="JY1555" s="2"/>
      <c r="LM1555" s="2"/>
      <c r="NA1555" s="2"/>
      <c r="OO1555" s="2"/>
      <c r="QC1555" s="2"/>
    </row>
    <row r="1556" spans="3:445" s="125" customFormat="1">
      <c r="C1556" s="126"/>
      <c r="G1556" s="127"/>
      <c r="AU1556" s="2"/>
      <c r="GW1556" s="2"/>
      <c r="IK1556" s="2"/>
      <c r="JY1556" s="2"/>
      <c r="LM1556" s="2"/>
      <c r="NA1556" s="2"/>
      <c r="OO1556" s="2"/>
      <c r="QC1556" s="2"/>
    </row>
    <row r="1557" spans="3:445" s="125" customFormat="1">
      <c r="C1557" s="126"/>
      <c r="G1557" s="127"/>
      <c r="AU1557" s="2"/>
      <c r="GW1557" s="2"/>
      <c r="IK1557" s="2"/>
      <c r="JY1557" s="2"/>
      <c r="LM1557" s="2"/>
      <c r="NA1557" s="2"/>
      <c r="OO1557" s="2"/>
      <c r="QC1557" s="2"/>
    </row>
    <row r="1558" spans="3:445" s="125" customFormat="1">
      <c r="C1558" s="126"/>
      <c r="G1558" s="127"/>
      <c r="AU1558" s="2"/>
      <c r="GW1558" s="2"/>
      <c r="IK1558" s="2"/>
      <c r="JY1558" s="2"/>
      <c r="LM1558" s="2"/>
      <c r="NA1558" s="2"/>
      <c r="OO1558" s="2"/>
      <c r="QC1558" s="2"/>
    </row>
    <row r="1559" spans="3:445" s="125" customFormat="1">
      <c r="C1559" s="126"/>
      <c r="G1559" s="127"/>
      <c r="AU1559" s="2"/>
      <c r="GW1559" s="2"/>
      <c r="IK1559" s="2"/>
      <c r="JY1559" s="2"/>
      <c r="LM1559" s="2"/>
      <c r="NA1559" s="2"/>
      <c r="OO1559" s="2"/>
      <c r="QC1559" s="2"/>
    </row>
    <row r="1560" spans="3:445" s="125" customFormat="1">
      <c r="C1560" s="126"/>
      <c r="G1560" s="127"/>
      <c r="AU1560" s="2"/>
      <c r="GW1560" s="2"/>
      <c r="IK1560" s="2"/>
      <c r="JY1560" s="2"/>
      <c r="LM1560" s="2"/>
      <c r="NA1560" s="2"/>
      <c r="OO1560" s="2"/>
      <c r="QC1560" s="2"/>
    </row>
    <row r="1561" spans="3:445" s="125" customFormat="1">
      <c r="C1561" s="126"/>
      <c r="G1561" s="127"/>
      <c r="AU1561" s="2"/>
      <c r="GW1561" s="2"/>
      <c r="IK1561" s="2"/>
      <c r="JY1561" s="2"/>
      <c r="LM1561" s="2"/>
      <c r="NA1561" s="2"/>
      <c r="OO1561" s="2"/>
      <c r="QC1561" s="2"/>
    </row>
    <row r="1562" spans="3:445" s="125" customFormat="1">
      <c r="C1562" s="126"/>
      <c r="G1562" s="127"/>
      <c r="AU1562" s="2"/>
      <c r="GW1562" s="2"/>
      <c r="IK1562" s="2"/>
      <c r="JY1562" s="2"/>
      <c r="LM1562" s="2"/>
      <c r="NA1562" s="2"/>
      <c r="OO1562" s="2"/>
      <c r="QC1562" s="2"/>
    </row>
    <row r="1563" spans="3:445" s="125" customFormat="1">
      <c r="C1563" s="126"/>
      <c r="G1563" s="127"/>
      <c r="AU1563" s="2"/>
      <c r="GW1563" s="2"/>
      <c r="IK1563" s="2"/>
      <c r="JY1563" s="2"/>
      <c r="LM1563" s="2"/>
      <c r="NA1563" s="2"/>
      <c r="OO1563" s="2"/>
      <c r="QC1563" s="2"/>
    </row>
    <row r="1564" spans="3:445" s="125" customFormat="1">
      <c r="C1564" s="126"/>
      <c r="G1564" s="127"/>
      <c r="AU1564" s="2"/>
      <c r="GW1564" s="2"/>
      <c r="IK1564" s="2"/>
      <c r="JY1564" s="2"/>
      <c r="LM1564" s="2"/>
      <c r="NA1564" s="2"/>
      <c r="OO1564" s="2"/>
      <c r="QC1564" s="2"/>
    </row>
    <row r="1565" spans="3:445" s="125" customFormat="1">
      <c r="C1565" s="126"/>
      <c r="G1565" s="127"/>
      <c r="AU1565" s="2"/>
      <c r="GW1565" s="2"/>
      <c r="IK1565" s="2"/>
      <c r="JY1565" s="2"/>
      <c r="LM1565" s="2"/>
      <c r="NA1565" s="2"/>
      <c r="OO1565" s="2"/>
      <c r="QC1565" s="2"/>
    </row>
    <row r="1566" spans="3:445" s="125" customFormat="1">
      <c r="C1566" s="126"/>
      <c r="G1566" s="127"/>
      <c r="AU1566" s="2"/>
      <c r="GW1566" s="2"/>
      <c r="IK1566" s="2"/>
      <c r="JY1566" s="2"/>
      <c r="LM1566" s="2"/>
      <c r="NA1566" s="2"/>
      <c r="OO1566" s="2"/>
      <c r="QC1566" s="2"/>
    </row>
    <row r="1567" spans="3:445" s="125" customFormat="1">
      <c r="C1567" s="126"/>
      <c r="G1567" s="127"/>
      <c r="AU1567" s="2"/>
      <c r="GW1567" s="2"/>
      <c r="IK1567" s="2"/>
      <c r="JY1567" s="2"/>
      <c r="LM1567" s="2"/>
      <c r="NA1567" s="2"/>
      <c r="OO1567" s="2"/>
      <c r="QC1567" s="2"/>
    </row>
    <row r="1568" spans="3:445" s="125" customFormat="1">
      <c r="C1568" s="126"/>
      <c r="G1568" s="127"/>
      <c r="AU1568" s="2"/>
      <c r="GW1568" s="2"/>
      <c r="IK1568" s="2"/>
      <c r="JY1568" s="2"/>
      <c r="LM1568" s="2"/>
      <c r="NA1568" s="2"/>
      <c r="OO1568" s="2"/>
      <c r="QC1568" s="2"/>
    </row>
    <row r="1569" spans="3:445" s="125" customFormat="1">
      <c r="C1569" s="126"/>
      <c r="G1569" s="127"/>
      <c r="AU1569" s="2"/>
      <c r="GW1569" s="2"/>
      <c r="IK1569" s="2"/>
      <c r="JY1569" s="2"/>
      <c r="LM1569" s="2"/>
      <c r="NA1569" s="2"/>
      <c r="OO1569" s="2"/>
      <c r="QC1569" s="2"/>
    </row>
    <row r="1570" spans="3:445" s="125" customFormat="1">
      <c r="C1570" s="126"/>
      <c r="G1570" s="127"/>
      <c r="AU1570" s="2"/>
      <c r="GW1570" s="2"/>
      <c r="IK1570" s="2"/>
      <c r="JY1570" s="2"/>
      <c r="LM1570" s="2"/>
      <c r="NA1570" s="2"/>
      <c r="OO1570" s="2"/>
      <c r="QC1570" s="2"/>
    </row>
    <row r="1571" spans="3:445" s="125" customFormat="1">
      <c r="C1571" s="126"/>
      <c r="G1571" s="127"/>
      <c r="AU1571" s="2"/>
      <c r="GW1571" s="2"/>
      <c r="IK1571" s="2"/>
      <c r="JY1571" s="2"/>
      <c r="LM1571" s="2"/>
      <c r="NA1571" s="2"/>
      <c r="OO1571" s="2"/>
      <c r="QC1571" s="2"/>
    </row>
    <row r="1572" spans="3:445" s="125" customFormat="1">
      <c r="C1572" s="126"/>
      <c r="G1572" s="127"/>
      <c r="AU1572" s="2"/>
      <c r="GW1572" s="2"/>
      <c r="IK1572" s="2"/>
      <c r="JY1572" s="2"/>
      <c r="LM1572" s="2"/>
      <c r="NA1572" s="2"/>
      <c r="OO1572" s="2"/>
      <c r="QC1572" s="2"/>
    </row>
    <row r="1573" spans="3:445" s="125" customFormat="1">
      <c r="C1573" s="126"/>
      <c r="G1573" s="127"/>
      <c r="AU1573" s="2"/>
      <c r="GW1573" s="2"/>
      <c r="IK1573" s="2"/>
      <c r="JY1573" s="2"/>
      <c r="LM1573" s="2"/>
      <c r="NA1573" s="2"/>
      <c r="OO1573" s="2"/>
      <c r="QC1573" s="2"/>
    </row>
    <row r="1574" spans="3:445" s="125" customFormat="1">
      <c r="C1574" s="126"/>
      <c r="G1574" s="127"/>
      <c r="AU1574" s="2"/>
      <c r="GW1574" s="2"/>
      <c r="IK1574" s="2"/>
      <c r="JY1574" s="2"/>
      <c r="LM1574" s="2"/>
      <c r="NA1574" s="2"/>
      <c r="OO1574" s="2"/>
      <c r="QC1574" s="2"/>
    </row>
    <row r="1575" spans="3:445" s="125" customFormat="1">
      <c r="C1575" s="126"/>
      <c r="G1575" s="127"/>
      <c r="AU1575" s="2"/>
      <c r="GW1575" s="2"/>
      <c r="IK1575" s="2"/>
      <c r="JY1575" s="2"/>
      <c r="LM1575" s="2"/>
      <c r="NA1575" s="2"/>
      <c r="OO1575" s="2"/>
      <c r="QC1575" s="2"/>
    </row>
    <row r="1576" spans="3:445" s="125" customFormat="1">
      <c r="C1576" s="126"/>
      <c r="G1576" s="127"/>
      <c r="AU1576" s="2"/>
      <c r="GW1576" s="2"/>
      <c r="IK1576" s="2"/>
      <c r="JY1576" s="2"/>
      <c r="LM1576" s="2"/>
      <c r="NA1576" s="2"/>
      <c r="OO1576" s="2"/>
      <c r="QC1576" s="2"/>
    </row>
    <row r="1577" spans="3:445" s="125" customFormat="1">
      <c r="C1577" s="126"/>
      <c r="G1577" s="127"/>
      <c r="AU1577" s="2"/>
      <c r="GW1577" s="2"/>
      <c r="IK1577" s="2"/>
      <c r="JY1577" s="2"/>
      <c r="LM1577" s="2"/>
      <c r="NA1577" s="2"/>
      <c r="OO1577" s="2"/>
      <c r="QC1577" s="2"/>
    </row>
    <row r="1578" spans="3:445" s="125" customFormat="1">
      <c r="C1578" s="126"/>
      <c r="G1578" s="127"/>
      <c r="AU1578" s="2"/>
      <c r="GW1578" s="2"/>
      <c r="IK1578" s="2"/>
      <c r="JY1578" s="2"/>
      <c r="LM1578" s="2"/>
      <c r="NA1578" s="2"/>
      <c r="OO1578" s="2"/>
      <c r="QC1578" s="2"/>
    </row>
    <row r="1579" spans="3:445" s="125" customFormat="1">
      <c r="C1579" s="126"/>
      <c r="G1579" s="127"/>
      <c r="AU1579" s="2"/>
      <c r="GW1579" s="2"/>
      <c r="IK1579" s="2"/>
      <c r="JY1579" s="2"/>
      <c r="LM1579" s="2"/>
      <c r="NA1579" s="2"/>
      <c r="OO1579" s="2"/>
      <c r="QC1579" s="2"/>
    </row>
    <row r="1580" spans="3:445" s="125" customFormat="1">
      <c r="C1580" s="126"/>
      <c r="G1580" s="127"/>
      <c r="AU1580" s="2"/>
      <c r="GW1580" s="2"/>
      <c r="IK1580" s="2"/>
      <c r="JY1580" s="2"/>
      <c r="LM1580" s="2"/>
      <c r="NA1580" s="2"/>
      <c r="OO1580" s="2"/>
      <c r="QC1580" s="2"/>
    </row>
    <row r="1581" spans="3:445" s="125" customFormat="1">
      <c r="C1581" s="126"/>
      <c r="G1581" s="127"/>
      <c r="AU1581" s="2"/>
      <c r="GW1581" s="2"/>
      <c r="IK1581" s="2"/>
      <c r="JY1581" s="2"/>
      <c r="LM1581" s="2"/>
      <c r="NA1581" s="2"/>
      <c r="OO1581" s="2"/>
      <c r="QC1581" s="2"/>
    </row>
    <row r="1582" spans="3:445" s="125" customFormat="1">
      <c r="C1582" s="126"/>
      <c r="G1582" s="127"/>
      <c r="AU1582" s="2"/>
      <c r="GW1582" s="2"/>
      <c r="IK1582" s="2"/>
      <c r="JY1582" s="2"/>
      <c r="LM1582" s="2"/>
      <c r="NA1582" s="2"/>
      <c r="OO1582" s="2"/>
      <c r="QC1582" s="2"/>
    </row>
    <row r="1583" spans="3:445" s="125" customFormat="1">
      <c r="C1583" s="126"/>
      <c r="G1583" s="127"/>
      <c r="AU1583" s="2"/>
      <c r="GW1583" s="2"/>
      <c r="IK1583" s="2"/>
      <c r="JY1583" s="2"/>
      <c r="LM1583" s="2"/>
      <c r="NA1583" s="2"/>
      <c r="OO1583" s="2"/>
      <c r="QC1583" s="2"/>
    </row>
    <row r="1584" spans="3:445" s="125" customFormat="1">
      <c r="C1584" s="126"/>
      <c r="G1584" s="127"/>
      <c r="AU1584" s="2"/>
      <c r="GW1584" s="2"/>
      <c r="IK1584" s="2"/>
      <c r="JY1584" s="2"/>
      <c r="LM1584" s="2"/>
      <c r="NA1584" s="2"/>
      <c r="OO1584" s="2"/>
      <c r="QC1584" s="2"/>
    </row>
    <row r="1585" spans="3:445" s="125" customFormat="1">
      <c r="C1585" s="126"/>
      <c r="G1585" s="127"/>
      <c r="AU1585" s="2"/>
      <c r="GW1585" s="2"/>
      <c r="IK1585" s="2"/>
      <c r="JY1585" s="2"/>
      <c r="LM1585" s="2"/>
      <c r="NA1585" s="2"/>
      <c r="OO1585" s="2"/>
      <c r="QC1585" s="2"/>
    </row>
    <row r="1586" spans="3:445" s="125" customFormat="1">
      <c r="C1586" s="126"/>
      <c r="G1586" s="127"/>
      <c r="AU1586" s="2"/>
      <c r="GW1586" s="2"/>
      <c r="IK1586" s="2"/>
      <c r="JY1586" s="2"/>
      <c r="LM1586" s="2"/>
      <c r="NA1586" s="2"/>
      <c r="OO1586" s="2"/>
      <c r="QC1586" s="2"/>
    </row>
    <row r="1587" spans="3:445" s="125" customFormat="1">
      <c r="C1587" s="126"/>
      <c r="G1587" s="127"/>
      <c r="AU1587" s="2"/>
      <c r="GW1587" s="2"/>
      <c r="IK1587" s="2"/>
      <c r="JY1587" s="2"/>
      <c r="LM1587" s="2"/>
      <c r="NA1587" s="2"/>
      <c r="OO1587" s="2"/>
      <c r="QC1587" s="2"/>
    </row>
    <row r="1588" spans="3:445" s="125" customFormat="1">
      <c r="C1588" s="126"/>
      <c r="G1588" s="127"/>
      <c r="AU1588" s="2"/>
      <c r="GW1588" s="2"/>
      <c r="IK1588" s="2"/>
      <c r="JY1588" s="2"/>
      <c r="LM1588" s="2"/>
      <c r="NA1588" s="2"/>
      <c r="OO1588" s="2"/>
      <c r="QC1588" s="2"/>
    </row>
    <row r="1589" spans="3:445" s="125" customFormat="1">
      <c r="C1589" s="126"/>
      <c r="G1589" s="127"/>
      <c r="AU1589" s="2"/>
      <c r="GW1589" s="2"/>
      <c r="IK1589" s="2"/>
      <c r="JY1589" s="2"/>
      <c r="LM1589" s="2"/>
      <c r="NA1589" s="2"/>
      <c r="OO1589" s="2"/>
      <c r="QC1589" s="2"/>
    </row>
    <row r="1590" spans="3:445" s="125" customFormat="1">
      <c r="C1590" s="126"/>
      <c r="G1590" s="127"/>
      <c r="AU1590" s="2"/>
      <c r="GW1590" s="2"/>
      <c r="IK1590" s="2"/>
      <c r="JY1590" s="2"/>
      <c r="LM1590" s="2"/>
      <c r="NA1590" s="2"/>
      <c r="OO1590" s="2"/>
      <c r="QC1590" s="2"/>
    </row>
    <row r="1591" spans="3:445" s="125" customFormat="1">
      <c r="C1591" s="126"/>
      <c r="G1591" s="127"/>
      <c r="AU1591" s="2"/>
      <c r="GW1591" s="2"/>
      <c r="IK1591" s="2"/>
      <c r="JY1591" s="2"/>
      <c r="LM1591" s="2"/>
      <c r="NA1591" s="2"/>
      <c r="OO1591" s="2"/>
      <c r="QC1591" s="2"/>
    </row>
    <row r="1592" spans="3:445" s="125" customFormat="1">
      <c r="C1592" s="126"/>
      <c r="G1592" s="127"/>
      <c r="AU1592" s="2"/>
      <c r="GW1592" s="2"/>
      <c r="IK1592" s="2"/>
      <c r="JY1592" s="2"/>
      <c r="LM1592" s="2"/>
      <c r="NA1592" s="2"/>
      <c r="OO1592" s="2"/>
      <c r="QC1592" s="2"/>
    </row>
    <row r="1593" spans="3:445" s="125" customFormat="1">
      <c r="C1593" s="126"/>
      <c r="G1593" s="127"/>
      <c r="AU1593" s="2"/>
      <c r="GW1593" s="2"/>
      <c r="IK1593" s="2"/>
      <c r="JY1593" s="2"/>
      <c r="LM1593" s="2"/>
      <c r="NA1593" s="2"/>
      <c r="OO1593" s="2"/>
      <c r="QC1593" s="2"/>
    </row>
    <row r="1594" spans="3:445" s="125" customFormat="1">
      <c r="C1594" s="126"/>
      <c r="G1594" s="127"/>
      <c r="AU1594" s="2"/>
      <c r="GW1594" s="2"/>
      <c r="IK1594" s="2"/>
      <c r="JY1594" s="2"/>
      <c r="LM1594" s="2"/>
      <c r="NA1594" s="2"/>
      <c r="OO1594" s="2"/>
      <c r="QC1594" s="2"/>
    </row>
    <row r="1595" spans="3:445" s="125" customFormat="1">
      <c r="C1595" s="126"/>
      <c r="G1595" s="127"/>
      <c r="AU1595" s="2"/>
      <c r="GW1595" s="2"/>
      <c r="IK1595" s="2"/>
      <c r="JY1595" s="2"/>
      <c r="LM1595" s="2"/>
      <c r="NA1595" s="2"/>
      <c r="OO1595" s="2"/>
      <c r="QC1595" s="2"/>
    </row>
    <row r="1596" spans="3:445" s="125" customFormat="1">
      <c r="C1596" s="126"/>
      <c r="G1596" s="127"/>
      <c r="AU1596" s="2"/>
      <c r="GW1596" s="2"/>
      <c r="IK1596" s="2"/>
      <c r="JY1596" s="2"/>
      <c r="LM1596" s="2"/>
      <c r="NA1596" s="2"/>
      <c r="OO1596" s="2"/>
      <c r="QC1596" s="2"/>
    </row>
    <row r="1597" spans="3:445" s="125" customFormat="1">
      <c r="C1597" s="126"/>
      <c r="G1597" s="127"/>
      <c r="AU1597" s="2"/>
      <c r="GW1597" s="2"/>
      <c r="IK1597" s="2"/>
      <c r="JY1597" s="2"/>
      <c r="LM1597" s="2"/>
      <c r="NA1597" s="2"/>
      <c r="OO1597" s="2"/>
      <c r="QC1597" s="2"/>
    </row>
    <row r="1598" spans="3:445" s="125" customFormat="1">
      <c r="C1598" s="126"/>
      <c r="G1598" s="127"/>
      <c r="AU1598" s="2"/>
      <c r="GW1598" s="2"/>
      <c r="IK1598" s="2"/>
      <c r="JY1598" s="2"/>
      <c r="LM1598" s="2"/>
      <c r="NA1598" s="2"/>
      <c r="OO1598" s="2"/>
      <c r="QC1598" s="2"/>
    </row>
    <row r="1599" spans="3:445" s="125" customFormat="1">
      <c r="C1599" s="126"/>
      <c r="G1599" s="127"/>
      <c r="AU1599" s="2"/>
      <c r="GW1599" s="2"/>
      <c r="IK1599" s="2"/>
      <c r="JY1599" s="2"/>
      <c r="LM1599" s="2"/>
      <c r="NA1599" s="2"/>
      <c r="OO1599" s="2"/>
      <c r="QC1599" s="2"/>
    </row>
    <row r="1600" spans="3:445" s="125" customFormat="1">
      <c r="C1600" s="126"/>
      <c r="G1600" s="127"/>
      <c r="AU1600" s="2"/>
      <c r="GW1600" s="2"/>
      <c r="IK1600" s="2"/>
      <c r="JY1600" s="2"/>
      <c r="LM1600" s="2"/>
      <c r="NA1600" s="2"/>
      <c r="OO1600" s="2"/>
      <c r="QC1600" s="2"/>
    </row>
    <row r="1601" spans="3:445" s="125" customFormat="1">
      <c r="C1601" s="126"/>
      <c r="G1601" s="127"/>
      <c r="AU1601" s="2"/>
      <c r="GW1601" s="2"/>
      <c r="IK1601" s="2"/>
      <c r="JY1601" s="2"/>
      <c r="LM1601" s="2"/>
      <c r="NA1601" s="2"/>
      <c r="OO1601" s="2"/>
      <c r="QC1601" s="2"/>
    </row>
    <row r="1602" spans="3:445" s="125" customFormat="1">
      <c r="C1602" s="126"/>
      <c r="G1602" s="127"/>
      <c r="AU1602" s="2"/>
      <c r="GW1602" s="2"/>
      <c r="IK1602" s="2"/>
      <c r="JY1602" s="2"/>
      <c r="LM1602" s="2"/>
      <c r="NA1602" s="2"/>
      <c r="OO1602" s="2"/>
      <c r="QC1602" s="2"/>
    </row>
    <row r="1603" spans="3:445" s="125" customFormat="1">
      <c r="C1603" s="126"/>
      <c r="G1603" s="127"/>
      <c r="AU1603" s="2"/>
      <c r="GW1603" s="2"/>
      <c r="IK1603" s="2"/>
      <c r="JY1603" s="2"/>
      <c r="LM1603" s="2"/>
      <c r="NA1603" s="2"/>
      <c r="OO1603" s="2"/>
      <c r="QC1603" s="2"/>
    </row>
    <row r="1604" spans="3:445" s="125" customFormat="1">
      <c r="C1604" s="126"/>
      <c r="G1604" s="127"/>
      <c r="AU1604" s="2"/>
      <c r="GW1604" s="2"/>
      <c r="IK1604" s="2"/>
      <c r="JY1604" s="2"/>
      <c r="LM1604" s="2"/>
      <c r="NA1604" s="2"/>
      <c r="OO1604" s="2"/>
      <c r="QC1604" s="2"/>
    </row>
    <row r="1605" spans="3:445" s="125" customFormat="1">
      <c r="C1605" s="126"/>
      <c r="G1605" s="127"/>
      <c r="AU1605" s="2"/>
      <c r="GW1605" s="2"/>
      <c r="IK1605" s="2"/>
      <c r="JY1605" s="2"/>
      <c r="LM1605" s="2"/>
      <c r="NA1605" s="2"/>
      <c r="OO1605" s="2"/>
      <c r="QC1605" s="2"/>
    </row>
    <row r="1606" spans="3:445" s="125" customFormat="1">
      <c r="C1606" s="126"/>
      <c r="G1606" s="127"/>
      <c r="AU1606" s="2"/>
      <c r="GW1606" s="2"/>
      <c r="IK1606" s="2"/>
      <c r="JY1606" s="2"/>
      <c r="LM1606" s="2"/>
      <c r="NA1606" s="2"/>
      <c r="OO1606" s="2"/>
      <c r="QC1606" s="2"/>
    </row>
    <row r="1607" spans="3:445" s="125" customFormat="1">
      <c r="C1607" s="126"/>
      <c r="G1607" s="127"/>
      <c r="AU1607" s="2"/>
      <c r="GW1607" s="2"/>
      <c r="IK1607" s="2"/>
      <c r="JY1607" s="2"/>
      <c r="LM1607" s="2"/>
      <c r="NA1607" s="2"/>
      <c r="OO1607" s="2"/>
      <c r="QC1607" s="2"/>
    </row>
    <row r="1608" spans="3:445" s="125" customFormat="1">
      <c r="C1608" s="126"/>
      <c r="G1608" s="127"/>
      <c r="AU1608" s="2"/>
      <c r="GW1608" s="2"/>
      <c r="IK1608" s="2"/>
      <c r="JY1608" s="2"/>
      <c r="LM1608" s="2"/>
      <c r="NA1608" s="2"/>
      <c r="OO1608" s="2"/>
      <c r="QC1608" s="2"/>
    </row>
    <row r="1609" spans="3:445" s="125" customFormat="1">
      <c r="C1609" s="126"/>
      <c r="G1609" s="127"/>
      <c r="AU1609" s="2"/>
      <c r="GW1609" s="2"/>
      <c r="IK1609" s="2"/>
      <c r="JY1609" s="2"/>
      <c r="LM1609" s="2"/>
      <c r="NA1609" s="2"/>
      <c r="OO1609" s="2"/>
      <c r="QC1609" s="2"/>
    </row>
    <row r="1610" spans="3:445" s="125" customFormat="1">
      <c r="C1610" s="126"/>
      <c r="G1610" s="127"/>
      <c r="AU1610" s="2"/>
      <c r="GW1610" s="2"/>
      <c r="IK1610" s="2"/>
      <c r="JY1610" s="2"/>
      <c r="LM1610" s="2"/>
      <c r="NA1610" s="2"/>
      <c r="OO1610" s="2"/>
      <c r="QC1610" s="2"/>
    </row>
    <row r="1611" spans="3:445" s="125" customFormat="1">
      <c r="C1611" s="126"/>
      <c r="G1611" s="127"/>
      <c r="AU1611" s="2"/>
      <c r="GW1611" s="2"/>
      <c r="IK1611" s="2"/>
      <c r="JY1611" s="2"/>
      <c r="LM1611" s="2"/>
      <c r="NA1611" s="2"/>
      <c r="OO1611" s="2"/>
      <c r="QC1611" s="2"/>
    </row>
    <row r="1612" spans="3:445" s="125" customFormat="1">
      <c r="C1612" s="126"/>
      <c r="G1612" s="127"/>
      <c r="AU1612" s="2"/>
      <c r="GW1612" s="2"/>
      <c r="IK1612" s="2"/>
      <c r="JY1612" s="2"/>
      <c r="LM1612" s="2"/>
      <c r="NA1612" s="2"/>
      <c r="OO1612" s="2"/>
      <c r="QC1612" s="2"/>
    </row>
    <row r="1613" spans="3:445" s="125" customFormat="1">
      <c r="C1613" s="126"/>
      <c r="G1613" s="127"/>
      <c r="AU1613" s="2"/>
      <c r="GW1613" s="2"/>
      <c r="IK1613" s="2"/>
      <c r="JY1613" s="2"/>
      <c r="LM1613" s="2"/>
      <c r="NA1613" s="2"/>
      <c r="OO1613" s="2"/>
      <c r="QC1613" s="2"/>
    </row>
    <row r="1614" spans="3:445" s="125" customFormat="1">
      <c r="C1614" s="126"/>
      <c r="G1614" s="127"/>
      <c r="AU1614" s="2"/>
      <c r="GW1614" s="2"/>
      <c r="IK1614" s="2"/>
      <c r="JY1614" s="2"/>
      <c r="LM1614" s="2"/>
      <c r="NA1614" s="2"/>
      <c r="OO1614" s="2"/>
      <c r="QC1614" s="2"/>
    </row>
    <row r="1615" spans="3:445" s="125" customFormat="1">
      <c r="C1615" s="126"/>
      <c r="G1615" s="127"/>
      <c r="AU1615" s="2"/>
      <c r="GW1615" s="2"/>
      <c r="IK1615" s="2"/>
      <c r="JY1615" s="2"/>
      <c r="LM1615" s="2"/>
      <c r="NA1615" s="2"/>
      <c r="OO1615" s="2"/>
      <c r="QC1615" s="2"/>
    </row>
    <row r="1616" spans="3:445" s="125" customFormat="1">
      <c r="C1616" s="126"/>
      <c r="G1616" s="127"/>
      <c r="AU1616" s="2"/>
      <c r="GW1616" s="2"/>
      <c r="IK1616" s="2"/>
      <c r="JY1616" s="2"/>
      <c r="LM1616" s="2"/>
      <c r="NA1616" s="2"/>
      <c r="OO1616" s="2"/>
      <c r="QC1616" s="2"/>
    </row>
    <row r="1617" spans="3:445" s="125" customFormat="1">
      <c r="C1617" s="126"/>
      <c r="G1617" s="127"/>
      <c r="AU1617" s="2"/>
      <c r="GW1617" s="2"/>
      <c r="IK1617" s="2"/>
      <c r="JY1617" s="2"/>
      <c r="LM1617" s="2"/>
      <c r="NA1617" s="2"/>
      <c r="OO1617" s="2"/>
      <c r="QC1617" s="2"/>
    </row>
    <row r="1618" spans="3:445" s="125" customFormat="1">
      <c r="C1618" s="126"/>
      <c r="G1618" s="127"/>
      <c r="AU1618" s="2"/>
      <c r="GW1618" s="2"/>
      <c r="IK1618" s="2"/>
      <c r="JY1618" s="2"/>
      <c r="LM1618" s="2"/>
      <c r="NA1618" s="2"/>
      <c r="OO1618" s="2"/>
      <c r="QC1618" s="2"/>
    </row>
    <row r="1619" spans="3:445" s="125" customFormat="1">
      <c r="C1619" s="126"/>
      <c r="G1619" s="127"/>
      <c r="AU1619" s="2"/>
      <c r="GW1619" s="2"/>
      <c r="IK1619" s="2"/>
      <c r="JY1619" s="2"/>
      <c r="LM1619" s="2"/>
      <c r="NA1619" s="2"/>
      <c r="OO1619" s="2"/>
      <c r="QC1619" s="2"/>
    </row>
    <row r="1620" spans="3:445" s="125" customFormat="1">
      <c r="C1620" s="126"/>
      <c r="G1620" s="127"/>
      <c r="AU1620" s="2"/>
      <c r="GW1620" s="2"/>
      <c r="IK1620" s="2"/>
      <c r="JY1620" s="2"/>
      <c r="LM1620" s="2"/>
      <c r="NA1620" s="2"/>
      <c r="OO1620" s="2"/>
      <c r="QC1620" s="2"/>
    </row>
    <row r="1621" spans="3:445" s="125" customFormat="1">
      <c r="C1621" s="126"/>
      <c r="G1621" s="127"/>
      <c r="AU1621" s="2"/>
      <c r="GW1621" s="2"/>
      <c r="IK1621" s="2"/>
      <c r="JY1621" s="2"/>
      <c r="LM1621" s="2"/>
      <c r="NA1621" s="2"/>
      <c r="OO1621" s="2"/>
      <c r="QC1621" s="2"/>
    </row>
    <row r="1622" spans="3:445" s="125" customFormat="1">
      <c r="C1622" s="126"/>
      <c r="G1622" s="127"/>
      <c r="AU1622" s="2"/>
      <c r="GW1622" s="2"/>
      <c r="IK1622" s="2"/>
      <c r="JY1622" s="2"/>
      <c r="LM1622" s="2"/>
      <c r="NA1622" s="2"/>
      <c r="OO1622" s="2"/>
      <c r="QC1622" s="2"/>
    </row>
    <row r="1623" spans="3:445" s="125" customFormat="1">
      <c r="C1623" s="126"/>
      <c r="G1623" s="127"/>
      <c r="AU1623" s="2"/>
      <c r="GW1623" s="2"/>
      <c r="IK1623" s="2"/>
      <c r="JY1623" s="2"/>
      <c r="LM1623" s="2"/>
      <c r="NA1623" s="2"/>
      <c r="OO1623" s="2"/>
      <c r="QC1623" s="2"/>
    </row>
    <row r="1624" spans="3:445" s="125" customFormat="1">
      <c r="C1624" s="126"/>
      <c r="G1624" s="127"/>
      <c r="AU1624" s="2"/>
      <c r="GW1624" s="2"/>
      <c r="IK1624" s="2"/>
      <c r="JY1624" s="2"/>
      <c r="LM1624" s="2"/>
      <c r="NA1624" s="2"/>
      <c r="OO1624" s="2"/>
      <c r="QC1624" s="2"/>
    </row>
    <row r="1625" spans="3:445" s="125" customFormat="1">
      <c r="C1625" s="126"/>
      <c r="G1625" s="127"/>
      <c r="AU1625" s="2"/>
      <c r="GW1625" s="2"/>
      <c r="IK1625" s="2"/>
      <c r="JY1625" s="2"/>
      <c r="LM1625" s="2"/>
      <c r="NA1625" s="2"/>
      <c r="OO1625" s="2"/>
      <c r="QC1625" s="2"/>
    </row>
    <row r="1626" spans="3:445" s="125" customFormat="1">
      <c r="C1626" s="126"/>
      <c r="G1626" s="127"/>
      <c r="AU1626" s="2"/>
      <c r="GW1626" s="2"/>
      <c r="IK1626" s="2"/>
      <c r="JY1626" s="2"/>
      <c r="LM1626" s="2"/>
      <c r="NA1626" s="2"/>
      <c r="OO1626" s="2"/>
      <c r="QC1626" s="2"/>
    </row>
    <row r="1627" spans="3:445" s="125" customFormat="1">
      <c r="C1627" s="126"/>
      <c r="G1627" s="127"/>
      <c r="AU1627" s="2"/>
      <c r="GW1627" s="2"/>
      <c r="IK1627" s="2"/>
      <c r="JY1627" s="2"/>
      <c r="LM1627" s="2"/>
      <c r="NA1627" s="2"/>
      <c r="OO1627" s="2"/>
      <c r="QC1627" s="2"/>
    </row>
    <row r="1628" spans="3:445" s="125" customFormat="1">
      <c r="C1628" s="126"/>
      <c r="G1628" s="127"/>
      <c r="AU1628" s="2"/>
      <c r="GW1628" s="2"/>
      <c r="IK1628" s="2"/>
      <c r="JY1628" s="2"/>
      <c r="LM1628" s="2"/>
      <c r="NA1628" s="2"/>
      <c r="OO1628" s="2"/>
      <c r="QC1628" s="2"/>
    </row>
    <row r="1629" spans="3:445" s="125" customFormat="1">
      <c r="C1629" s="126"/>
      <c r="G1629" s="127"/>
      <c r="AU1629" s="2"/>
      <c r="GW1629" s="2"/>
      <c r="IK1629" s="2"/>
      <c r="JY1629" s="2"/>
      <c r="LM1629" s="2"/>
      <c r="NA1629" s="2"/>
      <c r="OO1629" s="2"/>
      <c r="QC1629" s="2"/>
    </row>
    <row r="1630" spans="3:445" s="125" customFormat="1">
      <c r="C1630" s="126"/>
      <c r="G1630" s="127"/>
      <c r="AU1630" s="2"/>
      <c r="GW1630" s="2"/>
      <c r="IK1630" s="2"/>
      <c r="JY1630" s="2"/>
      <c r="LM1630" s="2"/>
      <c r="NA1630" s="2"/>
      <c r="OO1630" s="2"/>
      <c r="QC1630" s="2"/>
    </row>
    <row r="1631" spans="3:445" s="125" customFormat="1">
      <c r="C1631" s="126"/>
      <c r="G1631" s="127"/>
      <c r="AU1631" s="2"/>
      <c r="GW1631" s="2"/>
      <c r="IK1631" s="2"/>
      <c r="JY1631" s="2"/>
      <c r="LM1631" s="2"/>
      <c r="NA1631" s="2"/>
      <c r="OO1631" s="2"/>
      <c r="QC1631" s="2"/>
    </row>
    <row r="1632" spans="3:445" s="125" customFormat="1">
      <c r="C1632" s="126"/>
      <c r="G1632" s="127"/>
      <c r="AU1632" s="2"/>
      <c r="GW1632" s="2"/>
      <c r="IK1632" s="2"/>
      <c r="JY1632" s="2"/>
      <c r="LM1632" s="2"/>
      <c r="NA1632" s="2"/>
      <c r="OO1632" s="2"/>
      <c r="QC1632" s="2"/>
    </row>
    <row r="1633" spans="3:445" s="125" customFormat="1">
      <c r="C1633" s="126"/>
      <c r="G1633" s="127"/>
      <c r="AU1633" s="2"/>
      <c r="GW1633" s="2"/>
      <c r="IK1633" s="2"/>
      <c r="JY1633" s="2"/>
      <c r="LM1633" s="2"/>
      <c r="NA1633" s="2"/>
      <c r="OO1633" s="2"/>
      <c r="QC1633" s="2"/>
    </row>
    <row r="1634" spans="3:445" s="125" customFormat="1">
      <c r="C1634" s="126"/>
      <c r="G1634" s="127"/>
      <c r="AU1634" s="2"/>
      <c r="GW1634" s="2"/>
      <c r="IK1634" s="2"/>
      <c r="JY1634" s="2"/>
      <c r="LM1634" s="2"/>
      <c r="NA1634" s="2"/>
      <c r="OO1634" s="2"/>
      <c r="QC1634" s="2"/>
    </row>
    <row r="1635" spans="3:445" s="125" customFormat="1">
      <c r="C1635" s="126"/>
      <c r="G1635" s="127"/>
      <c r="AU1635" s="2"/>
      <c r="GW1635" s="2"/>
      <c r="IK1635" s="2"/>
      <c r="JY1635" s="2"/>
      <c r="LM1635" s="2"/>
      <c r="NA1635" s="2"/>
      <c r="OO1635" s="2"/>
      <c r="QC1635" s="2"/>
    </row>
    <row r="1636" spans="3:445" s="125" customFormat="1">
      <c r="C1636" s="126"/>
      <c r="G1636" s="127"/>
      <c r="AU1636" s="2"/>
      <c r="GW1636" s="2"/>
      <c r="IK1636" s="2"/>
      <c r="JY1636" s="2"/>
      <c r="LM1636" s="2"/>
      <c r="NA1636" s="2"/>
      <c r="OO1636" s="2"/>
      <c r="QC1636" s="2"/>
    </row>
    <row r="1637" spans="3:445" s="125" customFormat="1">
      <c r="C1637" s="126"/>
      <c r="G1637" s="127"/>
      <c r="AU1637" s="2"/>
      <c r="GW1637" s="2"/>
      <c r="IK1637" s="2"/>
      <c r="JY1637" s="2"/>
      <c r="LM1637" s="2"/>
      <c r="NA1637" s="2"/>
      <c r="OO1637" s="2"/>
      <c r="QC1637" s="2"/>
    </row>
    <row r="1638" spans="3:445" s="125" customFormat="1">
      <c r="C1638" s="126"/>
      <c r="G1638" s="127"/>
      <c r="AU1638" s="2"/>
      <c r="GW1638" s="2"/>
      <c r="IK1638" s="2"/>
      <c r="JY1638" s="2"/>
      <c r="LM1638" s="2"/>
      <c r="NA1638" s="2"/>
      <c r="OO1638" s="2"/>
      <c r="QC1638" s="2"/>
    </row>
    <row r="1639" spans="3:445" s="125" customFormat="1">
      <c r="C1639" s="126"/>
      <c r="G1639" s="127"/>
      <c r="AU1639" s="2"/>
      <c r="GW1639" s="2"/>
      <c r="IK1639" s="2"/>
      <c r="JY1639" s="2"/>
      <c r="LM1639" s="2"/>
      <c r="NA1639" s="2"/>
      <c r="OO1639" s="2"/>
      <c r="QC1639" s="2"/>
    </row>
    <row r="1640" spans="3:445" s="125" customFormat="1">
      <c r="C1640" s="126"/>
      <c r="G1640" s="127"/>
      <c r="AU1640" s="2"/>
      <c r="GW1640" s="2"/>
      <c r="IK1640" s="2"/>
      <c r="JY1640" s="2"/>
      <c r="LM1640" s="2"/>
      <c r="NA1640" s="2"/>
      <c r="OO1640" s="2"/>
      <c r="QC1640" s="2"/>
    </row>
    <row r="1641" spans="3:445" s="125" customFormat="1">
      <c r="C1641" s="126"/>
      <c r="G1641" s="127"/>
      <c r="AU1641" s="2"/>
      <c r="GW1641" s="2"/>
      <c r="IK1641" s="2"/>
      <c r="JY1641" s="2"/>
      <c r="LM1641" s="2"/>
      <c r="NA1641" s="2"/>
      <c r="OO1641" s="2"/>
      <c r="QC1641" s="2"/>
    </row>
    <row r="1642" spans="3:445" s="125" customFormat="1">
      <c r="C1642" s="126"/>
      <c r="G1642" s="127"/>
      <c r="AU1642" s="2"/>
      <c r="GW1642" s="2"/>
      <c r="IK1642" s="2"/>
      <c r="JY1642" s="2"/>
      <c r="LM1642" s="2"/>
      <c r="NA1642" s="2"/>
      <c r="OO1642" s="2"/>
      <c r="QC1642" s="2"/>
    </row>
    <row r="1643" spans="3:445" s="125" customFormat="1">
      <c r="C1643" s="126"/>
      <c r="G1643" s="127"/>
      <c r="AU1643" s="2"/>
      <c r="GW1643" s="2"/>
      <c r="IK1643" s="2"/>
      <c r="JY1643" s="2"/>
      <c r="LM1643" s="2"/>
      <c r="NA1643" s="2"/>
      <c r="OO1643" s="2"/>
      <c r="QC1643" s="2"/>
    </row>
    <row r="1644" spans="3:445" s="125" customFormat="1">
      <c r="C1644" s="126"/>
      <c r="G1644" s="127"/>
      <c r="AU1644" s="2"/>
      <c r="GW1644" s="2"/>
      <c r="IK1644" s="2"/>
      <c r="JY1644" s="2"/>
      <c r="LM1644" s="2"/>
      <c r="NA1644" s="2"/>
      <c r="OO1644" s="2"/>
      <c r="QC1644" s="2"/>
    </row>
    <row r="1645" spans="3:445" s="125" customFormat="1">
      <c r="C1645" s="126"/>
      <c r="G1645" s="127"/>
      <c r="AU1645" s="2"/>
      <c r="GW1645" s="2"/>
      <c r="IK1645" s="2"/>
      <c r="JY1645" s="2"/>
      <c r="LM1645" s="2"/>
      <c r="NA1645" s="2"/>
      <c r="OO1645" s="2"/>
      <c r="QC1645" s="2"/>
    </row>
    <row r="1646" spans="3:445" s="125" customFormat="1">
      <c r="C1646" s="126"/>
      <c r="G1646" s="127"/>
      <c r="AU1646" s="2"/>
      <c r="GW1646" s="2"/>
      <c r="IK1646" s="2"/>
      <c r="JY1646" s="2"/>
      <c r="LM1646" s="2"/>
      <c r="NA1646" s="2"/>
      <c r="OO1646" s="2"/>
      <c r="QC1646" s="2"/>
    </row>
    <row r="1647" spans="3:445" s="125" customFormat="1">
      <c r="C1647" s="126"/>
      <c r="G1647" s="127"/>
      <c r="AU1647" s="2"/>
      <c r="GW1647" s="2"/>
      <c r="IK1647" s="2"/>
      <c r="JY1647" s="2"/>
      <c r="LM1647" s="2"/>
      <c r="NA1647" s="2"/>
      <c r="OO1647" s="2"/>
      <c r="QC1647" s="2"/>
    </row>
    <row r="1648" spans="3:445" s="125" customFormat="1">
      <c r="C1648" s="126"/>
      <c r="G1648" s="127"/>
      <c r="AU1648" s="2"/>
      <c r="GW1648" s="2"/>
      <c r="IK1648" s="2"/>
      <c r="JY1648" s="2"/>
      <c r="LM1648" s="2"/>
      <c r="NA1648" s="2"/>
      <c r="OO1648" s="2"/>
      <c r="QC1648" s="2"/>
    </row>
    <row r="1649" spans="3:445" s="125" customFormat="1">
      <c r="C1649" s="126"/>
      <c r="G1649" s="127"/>
      <c r="AU1649" s="2"/>
      <c r="GW1649" s="2"/>
      <c r="IK1649" s="2"/>
      <c r="JY1649" s="2"/>
      <c r="LM1649" s="2"/>
      <c r="NA1649" s="2"/>
      <c r="OO1649" s="2"/>
      <c r="QC1649" s="2"/>
    </row>
    <row r="1650" spans="3:445" s="125" customFormat="1">
      <c r="C1650" s="126"/>
      <c r="G1650" s="127"/>
      <c r="AU1650" s="2"/>
      <c r="GW1650" s="2"/>
      <c r="IK1650" s="2"/>
      <c r="JY1650" s="2"/>
      <c r="LM1650" s="2"/>
      <c r="NA1650" s="2"/>
      <c r="OO1650" s="2"/>
      <c r="QC1650" s="2"/>
    </row>
    <row r="1651" spans="3:445" s="125" customFormat="1">
      <c r="C1651" s="126"/>
      <c r="G1651" s="127"/>
      <c r="AU1651" s="2"/>
      <c r="GW1651" s="2"/>
      <c r="IK1651" s="2"/>
      <c r="JY1651" s="2"/>
      <c r="LM1651" s="2"/>
      <c r="NA1651" s="2"/>
      <c r="OO1651" s="2"/>
      <c r="QC1651" s="2"/>
    </row>
    <row r="1652" spans="3:445" s="125" customFormat="1">
      <c r="C1652" s="126"/>
      <c r="G1652" s="127"/>
      <c r="AU1652" s="2"/>
      <c r="GW1652" s="2"/>
      <c r="IK1652" s="2"/>
      <c r="JY1652" s="2"/>
      <c r="LM1652" s="2"/>
      <c r="NA1652" s="2"/>
      <c r="OO1652" s="2"/>
      <c r="QC1652" s="2"/>
    </row>
    <row r="1653" spans="3:445" s="125" customFormat="1">
      <c r="C1653" s="126"/>
      <c r="G1653" s="127"/>
      <c r="AU1653" s="2"/>
      <c r="GW1653" s="2"/>
      <c r="IK1653" s="2"/>
      <c r="JY1653" s="2"/>
      <c r="LM1653" s="2"/>
      <c r="NA1653" s="2"/>
      <c r="OO1653" s="2"/>
      <c r="QC1653" s="2"/>
    </row>
    <row r="1654" spans="3:445" s="125" customFormat="1">
      <c r="C1654" s="126"/>
      <c r="G1654" s="127"/>
      <c r="AU1654" s="2"/>
      <c r="GW1654" s="2"/>
      <c r="IK1654" s="2"/>
      <c r="JY1654" s="2"/>
      <c r="LM1654" s="2"/>
      <c r="NA1654" s="2"/>
      <c r="OO1654" s="2"/>
      <c r="QC1654" s="2"/>
    </row>
    <row r="1655" spans="3:445" s="125" customFormat="1">
      <c r="C1655" s="126"/>
      <c r="G1655" s="127"/>
      <c r="AU1655" s="2"/>
      <c r="GW1655" s="2"/>
      <c r="IK1655" s="2"/>
      <c r="JY1655" s="2"/>
      <c r="LM1655" s="2"/>
      <c r="NA1655" s="2"/>
      <c r="OO1655" s="2"/>
      <c r="QC1655" s="2"/>
    </row>
    <row r="1656" spans="3:445" s="125" customFormat="1">
      <c r="C1656" s="126"/>
      <c r="G1656" s="127"/>
      <c r="AU1656" s="2"/>
      <c r="GW1656" s="2"/>
      <c r="IK1656" s="2"/>
      <c r="JY1656" s="2"/>
      <c r="LM1656" s="2"/>
      <c r="NA1656" s="2"/>
      <c r="OO1656" s="2"/>
      <c r="QC1656" s="2"/>
    </row>
    <row r="1657" spans="3:445" s="125" customFormat="1">
      <c r="C1657" s="126"/>
      <c r="G1657" s="127"/>
      <c r="AU1657" s="2"/>
      <c r="GW1657" s="2"/>
      <c r="IK1657" s="2"/>
      <c r="JY1657" s="2"/>
      <c r="LM1657" s="2"/>
      <c r="NA1657" s="2"/>
      <c r="OO1657" s="2"/>
      <c r="QC1657" s="2"/>
    </row>
    <row r="1658" spans="3:445" s="125" customFormat="1">
      <c r="C1658" s="126"/>
      <c r="G1658" s="127"/>
      <c r="AU1658" s="2"/>
      <c r="GW1658" s="2"/>
      <c r="IK1658" s="2"/>
      <c r="JY1658" s="2"/>
      <c r="LM1658" s="2"/>
      <c r="NA1658" s="2"/>
      <c r="OO1658" s="2"/>
      <c r="QC1658" s="2"/>
    </row>
    <row r="1659" spans="3:445" s="125" customFormat="1">
      <c r="C1659" s="126"/>
      <c r="G1659" s="127"/>
      <c r="AU1659" s="2"/>
      <c r="GW1659" s="2"/>
      <c r="IK1659" s="2"/>
      <c r="JY1659" s="2"/>
      <c r="LM1659" s="2"/>
      <c r="NA1659" s="2"/>
      <c r="OO1659" s="2"/>
      <c r="QC1659" s="2"/>
    </row>
    <row r="1660" spans="3:445" s="125" customFormat="1">
      <c r="C1660" s="126"/>
      <c r="G1660" s="127"/>
      <c r="AU1660" s="2"/>
      <c r="GW1660" s="2"/>
      <c r="IK1660" s="2"/>
      <c r="JY1660" s="2"/>
      <c r="LM1660" s="2"/>
      <c r="NA1660" s="2"/>
      <c r="OO1660" s="2"/>
      <c r="QC1660" s="2"/>
    </row>
    <row r="1661" spans="3:445" s="125" customFormat="1">
      <c r="C1661" s="126"/>
      <c r="G1661" s="127"/>
      <c r="AU1661" s="2"/>
      <c r="GW1661" s="2"/>
      <c r="IK1661" s="2"/>
      <c r="JY1661" s="2"/>
      <c r="LM1661" s="2"/>
      <c r="NA1661" s="2"/>
      <c r="OO1661" s="2"/>
      <c r="QC1661" s="2"/>
    </row>
    <row r="1662" spans="3:445" s="125" customFormat="1">
      <c r="C1662" s="126"/>
      <c r="G1662" s="127"/>
      <c r="AU1662" s="2"/>
      <c r="GW1662" s="2"/>
      <c r="IK1662" s="2"/>
      <c r="JY1662" s="2"/>
      <c r="LM1662" s="2"/>
      <c r="NA1662" s="2"/>
      <c r="OO1662" s="2"/>
      <c r="QC1662" s="2"/>
    </row>
    <row r="1663" spans="3:445" s="125" customFormat="1">
      <c r="C1663" s="126"/>
      <c r="G1663" s="127"/>
      <c r="AU1663" s="2"/>
      <c r="GW1663" s="2"/>
      <c r="IK1663" s="2"/>
      <c r="JY1663" s="2"/>
      <c r="LM1663" s="2"/>
      <c r="NA1663" s="2"/>
      <c r="OO1663" s="2"/>
      <c r="QC1663" s="2"/>
    </row>
    <row r="1664" spans="3:445" s="125" customFormat="1">
      <c r="C1664" s="126"/>
      <c r="G1664" s="127"/>
      <c r="AU1664" s="2"/>
      <c r="GW1664" s="2"/>
      <c r="IK1664" s="2"/>
      <c r="JY1664" s="2"/>
      <c r="LM1664" s="2"/>
      <c r="NA1664" s="2"/>
      <c r="OO1664" s="2"/>
      <c r="QC1664" s="2"/>
    </row>
    <row r="1665" spans="3:445" s="125" customFormat="1">
      <c r="C1665" s="126"/>
      <c r="G1665" s="127"/>
      <c r="AU1665" s="2"/>
      <c r="GW1665" s="2"/>
      <c r="IK1665" s="2"/>
      <c r="JY1665" s="2"/>
      <c r="LM1665" s="2"/>
      <c r="NA1665" s="2"/>
      <c r="OO1665" s="2"/>
      <c r="QC1665" s="2"/>
    </row>
    <row r="1666" spans="3:445" s="125" customFormat="1">
      <c r="C1666" s="126"/>
      <c r="G1666" s="127"/>
      <c r="AU1666" s="2"/>
      <c r="GW1666" s="2"/>
      <c r="IK1666" s="2"/>
      <c r="JY1666" s="2"/>
      <c r="LM1666" s="2"/>
      <c r="NA1666" s="2"/>
      <c r="OO1666" s="2"/>
      <c r="QC1666" s="2"/>
    </row>
    <row r="1667" spans="3:445" s="125" customFormat="1">
      <c r="C1667" s="126"/>
      <c r="G1667" s="127"/>
      <c r="AU1667" s="2"/>
      <c r="GW1667" s="2"/>
      <c r="IK1667" s="2"/>
      <c r="JY1667" s="2"/>
      <c r="LM1667" s="2"/>
      <c r="NA1667" s="2"/>
      <c r="OO1667" s="2"/>
      <c r="QC1667" s="2"/>
    </row>
    <row r="1668" spans="3:445" s="125" customFormat="1">
      <c r="C1668" s="126"/>
      <c r="G1668" s="127"/>
      <c r="AU1668" s="2"/>
      <c r="GW1668" s="2"/>
      <c r="IK1668" s="2"/>
      <c r="JY1668" s="2"/>
      <c r="LM1668" s="2"/>
      <c r="NA1668" s="2"/>
      <c r="OO1668" s="2"/>
      <c r="QC1668" s="2"/>
    </row>
    <row r="1669" spans="3:445" s="125" customFormat="1">
      <c r="C1669" s="126"/>
      <c r="G1669" s="127"/>
      <c r="AU1669" s="2"/>
      <c r="GW1669" s="2"/>
      <c r="IK1669" s="2"/>
      <c r="JY1669" s="2"/>
      <c r="LM1669" s="2"/>
      <c r="NA1669" s="2"/>
      <c r="OO1669" s="2"/>
      <c r="QC1669" s="2"/>
    </row>
    <row r="1670" spans="3:445" s="125" customFormat="1">
      <c r="C1670" s="126"/>
      <c r="G1670" s="127"/>
      <c r="AU1670" s="2"/>
      <c r="GW1670" s="2"/>
      <c r="IK1670" s="2"/>
      <c r="JY1670" s="2"/>
      <c r="LM1670" s="2"/>
      <c r="NA1670" s="2"/>
      <c r="OO1670" s="2"/>
      <c r="QC1670" s="2"/>
    </row>
    <row r="1671" spans="3:445" s="125" customFormat="1">
      <c r="C1671" s="126"/>
      <c r="G1671" s="127"/>
      <c r="AU1671" s="2"/>
      <c r="GW1671" s="2"/>
      <c r="IK1671" s="2"/>
      <c r="JY1671" s="2"/>
      <c r="LM1671" s="2"/>
      <c r="NA1671" s="2"/>
      <c r="OO1671" s="2"/>
      <c r="QC1671" s="2"/>
    </row>
    <row r="1672" spans="3:445" s="125" customFormat="1">
      <c r="C1672" s="126"/>
      <c r="G1672" s="127"/>
      <c r="AU1672" s="2"/>
      <c r="GW1672" s="2"/>
      <c r="IK1672" s="2"/>
      <c r="JY1672" s="2"/>
      <c r="LM1672" s="2"/>
      <c r="NA1672" s="2"/>
      <c r="OO1672" s="2"/>
      <c r="QC1672" s="2"/>
    </row>
    <row r="1673" spans="3:445" s="125" customFormat="1">
      <c r="C1673" s="126"/>
      <c r="G1673" s="127"/>
      <c r="AU1673" s="2"/>
      <c r="GW1673" s="2"/>
      <c r="IK1673" s="2"/>
      <c r="JY1673" s="2"/>
      <c r="LM1673" s="2"/>
      <c r="NA1673" s="2"/>
      <c r="OO1673" s="2"/>
      <c r="QC1673" s="2"/>
    </row>
    <row r="1674" spans="3:445" s="125" customFormat="1">
      <c r="C1674" s="126"/>
      <c r="G1674" s="127"/>
      <c r="AU1674" s="2"/>
      <c r="GW1674" s="2"/>
      <c r="IK1674" s="2"/>
      <c r="JY1674" s="2"/>
      <c r="LM1674" s="2"/>
      <c r="NA1674" s="2"/>
      <c r="OO1674" s="2"/>
      <c r="QC1674" s="2"/>
    </row>
    <row r="1675" spans="3:445" s="125" customFormat="1">
      <c r="C1675" s="126"/>
      <c r="G1675" s="127"/>
      <c r="AU1675" s="2"/>
      <c r="GW1675" s="2"/>
      <c r="IK1675" s="2"/>
      <c r="JY1675" s="2"/>
      <c r="LM1675" s="2"/>
      <c r="NA1675" s="2"/>
      <c r="OO1675" s="2"/>
      <c r="QC1675" s="2"/>
    </row>
    <row r="1676" spans="3:445" s="125" customFormat="1">
      <c r="C1676" s="126"/>
      <c r="G1676" s="127"/>
      <c r="AU1676" s="2"/>
      <c r="GW1676" s="2"/>
      <c r="IK1676" s="2"/>
      <c r="JY1676" s="2"/>
      <c r="LM1676" s="2"/>
      <c r="NA1676" s="2"/>
      <c r="OO1676" s="2"/>
      <c r="QC1676" s="2"/>
    </row>
    <row r="1677" spans="3:445" s="125" customFormat="1">
      <c r="C1677" s="126"/>
      <c r="G1677" s="127"/>
      <c r="AU1677" s="2"/>
      <c r="GW1677" s="2"/>
      <c r="IK1677" s="2"/>
      <c r="JY1677" s="2"/>
      <c r="LM1677" s="2"/>
      <c r="NA1677" s="2"/>
      <c r="OO1677" s="2"/>
      <c r="QC1677" s="2"/>
    </row>
    <row r="1678" spans="3:445" s="125" customFormat="1">
      <c r="C1678" s="126"/>
      <c r="G1678" s="127"/>
      <c r="AU1678" s="2"/>
      <c r="GW1678" s="2"/>
      <c r="IK1678" s="2"/>
      <c r="JY1678" s="2"/>
      <c r="LM1678" s="2"/>
      <c r="NA1678" s="2"/>
      <c r="OO1678" s="2"/>
      <c r="QC1678" s="2"/>
    </row>
    <row r="1679" spans="3:445" s="125" customFormat="1">
      <c r="C1679" s="126"/>
      <c r="G1679" s="127"/>
      <c r="AU1679" s="2"/>
      <c r="GW1679" s="2"/>
      <c r="IK1679" s="2"/>
      <c r="JY1679" s="2"/>
      <c r="LM1679" s="2"/>
      <c r="NA1679" s="2"/>
      <c r="OO1679" s="2"/>
      <c r="QC1679" s="2"/>
    </row>
    <row r="1680" spans="3:445" s="125" customFormat="1">
      <c r="C1680" s="126"/>
      <c r="G1680" s="127"/>
      <c r="AU1680" s="2"/>
      <c r="GW1680" s="2"/>
      <c r="IK1680" s="2"/>
      <c r="JY1680" s="2"/>
      <c r="LM1680" s="2"/>
      <c r="NA1680" s="2"/>
      <c r="OO1680" s="2"/>
      <c r="QC1680" s="2"/>
    </row>
    <row r="1681" spans="3:445" s="125" customFormat="1">
      <c r="C1681" s="126"/>
      <c r="G1681" s="127"/>
      <c r="AU1681" s="2"/>
      <c r="GW1681" s="2"/>
      <c r="IK1681" s="2"/>
      <c r="JY1681" s="2"/>
      <c r="LM1681" s="2"/>
      <c r="NA1681" s="2"/>
      <c r="OO1681" s="2"/>
      <c r="QC1681" s="2"/>
    </row>
    <row r="1682" spans="3:445" s="125" customFormat="1">
      <c r="C1682" s="126"/>
      <c r="G1682" s="127"/>
      <c r="AU1682" s="2"/>
      <c r="GW1682" s="2"/>
      <c r="IK1682" s="2"/>
      <c r="JY1682" s="2"/>
      <c r="LM1682" s="2"/>
      <c r="NA1682" s="2"/>
      <c r="OO1682" s="2"/>
      <c r="QC1682" s="2"/>
    </row>
    <row r="1683" spans="3:445" s="125" customFormat="1">
      <c r="C1683" s="126"/>
      <c r="G1683" s="127"/>
      <c r="AU1683" s="2"/>
      <c r="GW1683" s="2"/>
      <c r="IK1683" s="2"/>
      <c r="JY1683" s="2"/>
      <c r="LM1683" s="2"/>
      <c r="NA1683" s="2"/>
      <c r="OO1683" s="2"/>
      <c r="QC1683" s="2"/>
    </row>
    <row r="1684" spans="3:445" s="125" customFormat="1">
      <c r="C1684" s="126"/>
      <c r="G1684" s="127"/>
      <c r="AU1684" s="2"/>
      <c r="GW1684" s="2"/>
      <c r="IK1684" s="2"/>
      <c r="JY1684" s="2"/>
      <c r="LM1684" s="2"/>
      <c r="NA1684" s="2"/>
      <c r="OO1684" s="2"/>
      <c r="QC1684" s="2"/>
    </row>
    <row r="1685" spans="3:445" s="125" customFormat="1">
      <c r="C1685" s="126"/>
      <c r="G1685" s="127"/>
      <c r="AU1685" s="2"/>
      <c r="GW1685" s="2"/>
      <c r="IK1685" s="2"/>
      <c r="JY1685" s="2"/>
      <c r="LM1685" s="2"/>
      <c r="NA1685" s="2"/>
      <c r="OO1685" s="2"/>
      <c r="QC1685" s="2"/>
    </row>
    <row r="1686" spans="3:445" s="125" customFormat="1">
      <c r="C1686" s="126"/>
      <c r="G1686" s="127"/>
      <c r="AU1686" s="2"/>
      <c r="GW1686" s="2"/>
      <c r="IK1686" s="2"/>
      <c r="JY1686" s="2"/>
      <c r="LM1686" s="2"/>
      <c r="NA1686" s="2"/>
      <c r="OO1686" s="2"/>
      <c r="QC1686" s="2"/>
    </row>
    <row r="1687" spans="3:445" s="125" customFormat="1">
      <c r="C1687" s="126"/>
      <c r="G1687" s="127"/>
      <c r="AU1687" s="2"/>
      <c r="GW1687" s="2"/>
      <c r="IK1687" s="2"/>
      <c r="JY1687" s="2"/>
      <c r="LM1687" s="2"/>
      <c r="NA1687" s="2"/>
      <c r="OO1687" s="2"/>
      <c r="QC1687" s="2"/>
    </row>
    <row r="1688" spans="3:445" s="125" customFormat="1">
      <c r="C1688" s="126"/>
      <c r="G1688" s="127"/>
      <c r="AU1688" s="2"/>
      <c r="GW1688" s="2"/>
      <c r="IK1688" s="2"/>
      <c r="JY1688" s="2"/>
      <c r="LM1688" s="2"/>
      <c r="NA1688" s="2"/>
      <c r="OO1688" s="2"/>
      <c r="QC1688" s="2"/>
    </row>
    <row r="1689" spans="3:445" s="125" customFormat="1">
      <c r="C1689" s="126"/>
      <c r="G1689" s="127"/>
      <c r="AU1689" s="2"/>
      <c r="GW1689" s="2"/>
      <c r="IK1689" s="2"/>
      <c r="JY1689" s="2"/>
      <c r="LM1689" s="2"/>
      <c r="NA1689" s="2"/>
      <c r="OO1689" s="2"/>
      <c r="QC1689" s="2"/>
    </row>
    <row r="1690" spans="3:445" s="125" customFormat="1">
      <c r="C1690" s="126"/>
      <c r="G1690" s="127"/>
      <c r="AU1690" s="2"/>
      <c r="GW1690" s="2"/>
      <c r="IK1690" s="2"/>
      <c r="JY1690" s="2"/>
      <c r="LM1690" s="2"/>
      <c r="NA1690" s="2"/>
      <c r="OO1690" s="2"/>
      <c r="QC1690" s="2"/>
    </row>
    <row r="1691" spans="3:445" s="125" customFormat="1">
      <c r="C1691" s="126"/>
      <c r="G1691" s="127"/>
      <c r="AU1691" s="2"/>
      <c r="GW1691" s="2"/>
      <c r="IK1691" s="2"/>
      <c r="JY1691" s="2"/>
      <c r="LM1691" s="2"/>
      <c r="NA1691" s="2"/>
      <c r="OO1691" s="2"/>
      <c r="QC1691" s="2"/>
    </row>
    <row r="1692" spans="3:445" s="125" customFormat="1">
      <c r="C1692" s="126"/>
      <c r="G1692" s="127"/>
      <c r="AU1692" s="2"/>
      <c r="GW1692" s="2"/>
      <c r="IK1692" s="2"/>
      <c r="JY1692" s="2"/>
      <c r="LM1692" s="2"/>
      <c r="NA1692" s="2"/>
      <c r="OO1692" s="2"/>
      <c r="QC1692" s="2"/>
    </row>
    <row r="1693" spans="3:445" s="125" customFormat="1">
      <c r="C1693" s="126"/>
      <c r="G1693" s="127"/>
      <c r="AU1693" s="2"/>
      <c r="GW1693" s="2"/>
      <c r="IK1693" s="2"/>
      <c r="JY1693" s="2"/>
      <c r="LM1693" s="2"/>
      <c r="NA1693" s="2"/>
      <c r="OO1693" s="2"/>
      <c r="QC1693" s="2"/>
    </row>
  </sheetData>
  <protectedRanges>
    <protectedRange password="F16F" sqref="E13" name="Rango1_3_2_3_2_2"/>
  </protectedRanges>
  <autoFilter ref="A10:SF120">
    <filterColumn colId="491">
      <filters blank="1"/>
    </filterColumn>
  </autoFilter>
  <mergeCells count="34">
    <mergeCell ref="RQ9:RQ10"/>
    <mergeCell ref="SD9:SD10"/>
    <mergeCell ref="RY9:RY10"/>
    <mergeCell ref="RZ9:RZ10"/>
    <mergeCell ref="SA9:SA10"/>
    <mergeCell ref="SB9:SB10"/>
    <mergeCell ref="SC9:SC10"/>
    <mergeCell ref="RU9:RU10"/>
    <mergeCell ref="RW9:RW10"/>
    <mergeCell ref="RS9:RS10"/>
    <mergeCell ref="RR9:RR10"/>
    <mergeCell ref="RT9:RT10"/>
    <mergeCell ref="RV9:RV10"/>
    <mergeCell ref="SE9:SE10"/>
    <mergeCell ref="A7:MZ7"/>
    <mergeCell ref="LN9:MZ9"/>
    <mergeCell ref="A8:MZ8"/>
    <mergeCell ref="AV9:CH9"/>
    <mergeCell ref="IL9:JX9"/>
    <mergeCell ref="JZ9:LL9"/>
    <mergeCell ref="OP9:QB9"/>
    <mergeCell ref="RX9:RX10"/>
    <mergeCell ref="DV9:FH9"/>
    <mergeCell ref="CI9:DU9"/>
    <mergeCell ref="GX9:IJ9"/>
    <mergeCell ref="FJ9:GV9"/>
    <mergeCell ref="NB9:ON9"/>
    <mergeCell ref="H9:AT9"/>
    <mergeCell ref="QD9:RP9"/>
    <mergeCell ref="A2:MZ2"/>
    <mergeCell ref="A3:MZ3"/>
    <mergeCell ref="A4:MZ4"/>
    <mergeCell ref="A5:MZ5"/>
    <mergeCell ref="A6:MZ6"/>
  </mergeCells>
  <printOptions horizontalCentered="1" verticalCentered="1"/>
  <pageMargins left="0.11811023622047245" right="0.11811023622047245" top="0.35433070866141736" bottom="0.35433070866141736" header="0.31496062992125984" footer="0.31496062992125984"/>
  <pageSetup scale="2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topLeftCell="A7" zoomScale="73" zoomScaleNormal="73" workbookViewId="0">
      <selection activeCell="A37" sqref="A37"/>
    </sheetView>
  </sheetViews>
  <sheetFormatPr baseColWidth="10" defaultColWidth="11.42578125" defaultRowHeight="15"/>
  <cols>
    <col min="1" max="1" width="32.42578125" style="183" customWidth="1"/>
    <col min="2" max="2" width="39.42578125" style="183" customWidth="1"/>
    <col min="3" max="3" width="21.28515625" style="183" bestFit="1" customWidth="1"/>
    <col min="4" max="4" width="21.140625" style="183" customWidth="1"/>
    <col min="5" max="5" width="19.85546875" style="183" bestFit="1" customWidth="1"/>
    <col min="6" max="6" width="4" style="183" bestFit="1" customWidth="1"/>
    <col min="7" max="7" width="5.5703125" style="183" customWidth="1"/>
    <col min="8" max="12" width="4" style="183" bestFit="1" customWidth="1"/>
    <col min="13" max="20" width="5.42578125" style="183" bestFit="1" customWidth="1"/>
    <col min="21" max="25" width="11.7109375" style="183" bestFit="1" customWidth="1"/>
    <col min="26" max="16384" width="11.42578125" style="183"/>
  </cols>
  <sheetData>
    <row r="1" spans="1:20">
      <c r="A1" s="253" t="s">
        <v>57</v>
      </c>
      <c r="B1" s="253"/>
      <c r="C1" s="253"/>
    </row>
    <row r="2" spans="1:20">
      <c r="A2" s="253" t="s">
        <v>383</v>
      </c>
      <c r="B2" s="253"/>
      <c r="C2" s="253"/>
    </row>
    <row r="3" spans="1:20" ht="76.5" customHeight="1">
      <c r="A3" s="253" t="s">
        <v>384</v>
      </c>
      <c r="B3" s="253"/>
      <c r="C3" s="253"/>
    </row>
    <row r="4" spans="1:20">
      <c r="A4" s="184"/>
    </row>
    <row r="6" spans="1:20" ht="15.75" thickBot="1"/>
    <row r="7" spans="1:20">
      <c r="A7" s="185" t="s">
        <v>380</v>
      </c>
      <c r="B7" s="186" t="s">
        <v>381</v>
      </c>
      <c r="C7" s="187" t="s">
        <v>382</v>
      </c>
    </row>
    <row r="8" spans="1:20">
      <c r="A8" s="188" t="s">
        <v>325</v>
      </c>
      <c r="B8" s="189">
        <v>53</v>
      </c>
      <c r="C8" s="190">
        <v>6664000</v>
      </c>
      <c r="E8" s="191">
        <v>53</v>
      </c>
    </row>
    <row r="9" spans="1:20">
      <c r="A9" s="188" t="s">
        <v>326</v>
      </c>
      <c r="B9" s="189">
        <v>16</v>
      </c>
      <c r="C9" s="190">
        <v>61880000</v>
      </c>
      <c r="E9" s="191">
        <v>16</v>
      </c>
    </row>
    <row r="10" spans="1:20">
      <c r="A10" s="188" t="s">
        <v>328</v>
      </c>
      <c r="B10" s="189" t="s">
        <v>395</v>
      </c>
      <c r="C10" s="190">
        <v>16388680</v>
      </c>
      <c r="E10" s="191">
        <v>29</v>
      </c>
      <c r="F10" s="191">
        <v>54</v>
      </c>
      <c r="G10" s="191">
        <v>84</v>
      </c>
    </row>
    <row r="11" spans="1:20">
      <c r="A11" s="188" t="s">
        <v>330</v>
      </c>
      <c r="B11" s="189" t="s">
        <v>385</v>
      </c>
      <c r="C11" s="190">
        <v>46945500</v>
      </c>
      <c r="E11" s="191">
        <v>69</v>
      </c>
      <c r="F11" s="191">
        <v>74</v>
      </c>
      <c r="G11" s="191">
        <v>93</v>
      </c>
      <c r="H11" s="191">
        <v>94</v>
      </c>
      <c r="I11" s="191">
        <v>95</v>
      </c>
    </row>
    <row r="12" spans="1:20">
      <c r="A12" s="188" t="s">
        <v>331</v>
      </c>
      <c r="B12" s="192">
        <v>86</v>
      </c>
      <c r="C12" s="190">
        <v>2123153.9700000002</v>
      </c>
      <c r="E12" s="191">
        <v>86</v>
      </c>
    </row>
    <row r="13" spans="1:20" ht="30">
      <c r="A13" s="195" t="s">
        <v>333</v>
      </c>
      <c r="B13" s="196" t="s">
        <v>396</v>
      </c>
      <c r="C13" s="190">
        <v>196330143.66</v>
      </c>
      <c r="E13" s="191">
        <v>59</v>
      </c>
      <c r="F13" s="191">
        <v>60</v>
      </c>
      <c r="G13" s="191">
        <v>72</v>
      </c>
      <c r="H13" s="191">
        <v>73</v>
      </c>
      <c r="I13" s="191">
        <v>75</v>
      </c>
      <c r="J13" s="191">
        <v>76</v>
      </c>
      <c r="K13" s="191">
        <v>83</v>
      </c>
      <c r="L13" s="191">
        <v>88</v>
      </c>
      <c r="M13" s="191">
        <v>89</v>
      </c>
      <c r="N13" s="191">
        <v>91</v>
      </c>
      <c r="O13" s="191">
        <v>105</v>
      </c>
    </row>
    <row r="14" spans="1:20" ht="30">
      <c r="A14" s="195" t="s">
        <v>335</v>
      </c>
      <c r="B14" s="196" t="s">
        <v>397</v>
      </c>
      <c r="C14" s="190">
        <v>1068941300</v>
      </c>
      <c r="E14" s="191">
        <v>35</v>
      </c>
      <c r="F14" s="191">
        <v>38</v>
      </c>
      <c r="G14" s="191">
        <v>52</v>
      </c>
      <c r="H14" s="191">
        <v>55</v>
      </c>
      <c r="I14" s="191">
        <v>77</v>
      </c>
      <c r="J14" s="191">
        <v>92</v>
      </c>
      <c r="K14" s="191">
        <v>97</v>
      </c>
      <c r="L14" s="191">
        <v>98</v>
      </c>
      <c r="M14" s="191">
        <v>99</v>
      </c>
      <c r="N14" s="191">
        <v>100</v>
      </c>
      <c r="O14" s="191">
        <v>101</v>
      </c>
      <c r="P14" s="191">
        <v>102</v>
      </c>
      <c r="Q14" s="191">
        <v>103</v>
      </c>
      <c r="R14" s="191">
        <v>104</v>
      </c>
      <c r="S14" s="191">
        <v>107</v>
      </c>
      <c r="T14" s="191">
        <v>108</v>
      </c>
    </row>
    <row r="15" spans="1:20" ht="30">
      <c r="A15" s="195" t="s">
        <v>336</v>
      </c>
      <c r="B15" s="189">
        <v>6</v>
      </c>
      <c r="C15" s="190">
        <v>34399999.969999999</v>
      </c>
      <c r="E15" s="191">
        <v>6</v>
      </c>
    </row>
    <row r="16" spans="1:20" ht="30">
      <c r="A16" s="198" t="s">
        <v>338</v>
      </c>
      <c r="B16" s="189">
        <v>39</v>
      </c>
      <c r="C16" s="190">
        <v>35845061</v>
      </c>
      <c r="E16" s="191">
        <v>39</v>
      </c>
    </row>
    <row r="17" spans="1:26" ht="30">
      <c r="A17" s="195" t="s">
        <v>339</v>
      </c>
      <c r="B17" s="189">
        <v>51</v>
      </c>
      <c r="C17" s="199">
        <v>63949410</v>
      </c>
      <c r="E17" s="191">
        <v>51</v>
      </c>
      <c r="F17" s="191">
        <v>56</v>
      </c>
      <c r="Z17" s="183">
        <v>63949410</v>
      </c>
    </row>
    <row r="18" spans="1:26">
      <c r="A18" s="193" t="s">
        <v>340</v>
      </c>
      <c r="B18" s="194" t="s">
        <v>386</v>
      </c>
      <c r="C18" s="199">
        <v>62683250</v>
      </c>
      <c r="E18" s="191">
        <v>4</v>
      </c>
      <c r="F18" s="191">
        <v>58</v>
      </c>
      <c r="G18" s="191">
        <v>61</v>
      </c>
      <c r="H18" s="191">
        <v>90</v>
      </c>
    </row>
    <row r="19" spans="1:26" ht="30">
      <c r="A19" s="188" t="s">
        <v>107</v>
      </c>
      <c r="B19" s="192" t="s">
        <v>392</v>
      </c>
      <c r="C19" s="190">
        <v>315606088</v>
      </c>
      <c r="E19" s="191">
        <v>7</v>
      </c>
      <c r="F19" s="191">
        <v>31</v>
      </c>
      <c r="G19" s="191">
        <v>42</v>
      </c>
      <c r="H19" s="197">
        <v>43</v>
      </c>
      <c r="I19" s="191">
        <v>44</v>
      </c>
      <c r="J19" s="197">
        <v>45</v>
      </c>
      <c r="K19" s="191">
        <v>46</v>
      </c>
      <c r="L19" s="197">
        <v>47</v>
      </c>
      <c r="M19" s="191">
        <v>48</v>
      </c>
      <c r="N19" s="197">
        <v>49</v>
      </c>
      <c r="O19" s="191">
        <v>50</v>
      </c>
      <c r="P19" s="191">
        <v>78</v>
      </c>
      <c r="Q19" s="191">
        <v>96</v>
      </c>
    </row>
    <row r="20" spans="1:26" ht="30">
      <c r="A20" s="195" t="s">
        <v>345</v>
      </c>
      <c r="B20" s="192" t="s">
        <v>398</v>
      </c>
      <c r="C20" s="190">
        <v>103471273.5</v>
      </c>
      <c r="E20" s="191">
        <v>23</v>
      </c>
      <c r="F20" s="191">
        <v>24</v>
      </c>
      <c r="G20" s="191">
        <v>26</v>
      </c>
      <c r="H20" s="208"/>
      <c r="I20" s="207"/>
      <c r="J20" s="208"/>
      <c r="K20" s="207"/>
      <c r="L20" s="208"/>
      <c r="M20" s="207"/>
      <c r="N20" s="208"/>
      <c r="O20" s="207"/>
      <c r="P20" s="207"/>
      <c r="Q20" s="207"/>
    </row>
    <row r="21" spans="1:26" ht="30">
      <c r="A21" s="198" t="s">
        <v>346</v>
      </c>
      <c r="B21" s="189">
        <v>21</v>
      </c>
      <c r="C21" s="190">
        <v>25846800</v>
      </c>
      <c r="E21" s="191">
        <v>21</v>
      </c>
    </row>
    <row r="22" spans="1:26" ht="30">
      <c r="A22" s="198" t="s">
        <v>362</v>
      </c>
      <c r="B22" s="189" t="s">
        <v>393</v>
      </c>
      <c r="C22" s="190">
        <v>274042898.81</v>
      </c>
      <c r="E22" s="191">
        <v>1</v>
      </c>
      <c r="F22" s="191">
        <v>8</v>
      </c>
      <c r="G22" s="191">
        <v>13</v>
      </c>
      <c r="H22" s="191">
        <v>32</v>
      </c>
      <c r="I22" s="197">
        <v>37</v>
      </c>
      <c r="J22" s="191">
        <v>40</v>
      </c>
      <c r="K22" s="191">
        <v>66</v>
      </c>
      <c r="L22" s="191">
        <v>70</v>
      </c>
      <c r="M22" s="191">
        <v>109</v>
      </c>
    </row>
    <row r="23" spans="1:26">
      <c r="A23" s="193" t="s">
        <v>350</v>
      </c>
      <c r="B23" s="192" t="s">
        <v>400</v>
      </c>
      <c r="C23" s="200">
        <v>180364730</v>
      </c>
      <c r="E23" s="191">
        <v>36</v>
      </c>
      <c r="F23" s="75">
        <v>56</v>
      </c>
      <c r="G23" s="75">
        <v>62</v>
      </c>
      <c r="H23" s="75">
        <v>85</v>
      </c>
    </row>
    <row r="24" spans="1:26">
      <c r="A24" s="193" t="s">
        <v>355</v>
      </c>
      <c r="B24" s="194">
        <v>14</v>
      </c>
      <c r="C24" s="199">
        <v>60254168.999999993</v>
      </c>
      <c r="E24" s="191">
        <v>14</v>
      </c>
    </row>
    <row r="25" spans="1:26">
      <c r="A25" s="193" t="s">
        <v>356</v>
      </c>
      <c r="B25" s="194" t="s">
        <v>387</v>
      </c>
      <c r="C25" s="199">
        <v>98758100</v>
      </c>
      <c r="E25" s="191">
        <v>2</v>
      </c>
      <c r="F25" s="191">
        <v>57</v>
      </c>
      <c r="G25" s="191">
        <v>64</v>
      </c>
      <c r="H25" s="191">
        <v>71</v>
      </c>
    </row>
    <row r="26" spans="1:26">
      <c r="A26" s="193" t="s">
        <v>358</v>
      </c>
      <c r="B26" s="194" t="s">
        <v>388</v>
      </c>
      <c r="C26" s="199">
        <v>238476000</v>
      </c>
      <c r="E26" s="191">
        <v>5</v>
      </c>
      <c r="F26" s="191">
        <v>50</v>
      </c>
    </row>
    <row r="27" spans="1:26" ht="45">
      <c r="A27" s="195" t="s">
        <v>360</v>
      </c>
      <c r="B27" s="209" t="s">
        <v>399</v>
      </c>
      <c r="C27" s="210">
        <v>108664281.18000001</v>
      </c>
      <c r="E27" s="191">
        <v>18</v>
      </c>
      <c r="F27" s="191">
        <v>19</v>
      </c>
      <c r="G27" s="191">
        <v>27</v>
      </c>
      <c r="H27" s="191">
        <v>28</v>
      </c>
    </row>
    <row r="28" spans="1:26">
      <c r="A28" s="198" t="s">
        <v>361</v>
      </c>
      <c r="B28" s="189" t="s">
        <v>389</v>
      </c>
      <c r="C28" s="190">
        <v>80682000</v>
      </c>
      <c r="E28" s="191">
        <v>68</v>
      </c>
      <c r="F28" s="201">
        <v>80</v>
      </c>
    </row>
    <row r="29" spans="1:26" ht="30">
      <c r="A29" s="198" t="s">
        <v>359</v>
      </c>
      <c r="B29" s="189">
        <v>15</v>
      </c>
      <c r="C29" s="190">
        <v>62320000</v>
      </c>
      <c r="E29" s="191">
        <v>15</v>
      </c>
    </row>
    <row r="32" spans="1:26">
      <c r="A32" s="250" t="s">
        <v>390</v>
      </c>
      <c r="B32" s="250"/>
      <c r="C32" s="250"/>
    </row>
    <row r="33" spans="1:24">
      <c r="A33" s="251">
        <f>SUM(C8:C29)</f>
        <v>3144636839.0900002</v>
      </c>
      <c r="B33" s="251"/>
      <c r="C33" s="251"/>
      <c r="D33" s="205">
        <v>3314485178.3481536</v>
      </c>
      <c r="E33" s="205">
        <f>+A33-D33</f>
        <v>-169848339.25815344</v>
      </c>
      <c r="G33" s="206">
        <f>+E33/D33</f>
        <v>-5.124425970213603E-2</v>
      </c>
    </row>
    <row r="34" spans="1:24">
      <c r="A34" s="202"/>
      <c r="B34" s="202"/>
      <c r="C34" s="202"/>
    </row>
    <row r="35" spans="1:24">
      <c r="A35" s="250" t="s">
        <v>391</v>
      </c>
      <c r="B35" s="250"/>
      <c r="C35" s="250"/>
    </row>
    <row r="36" spans="1:24">
      <c r="A36" s="252" t="s">
        <v>401</v>
      </c>
      <c r="B36" s="252"/>
      <c r="C36" s="252"/>
      <c r="E36" s="191">
        <v>3</v>
      </c>
      <c r="F36" s="191">
        <v>9</v>
      </c>
      <c r="G36" s="191">
        <v>10</v>
      </c>
      <c r="H36" s="191">
        <v>11</v>
      </c>
      <c r="I36" s="191">
        <v>12</v>
      </c>
      <c r="J36" s="191">
        <v>17</v>
      </c>
      <c r="K36" s="191">
        <v>20</v>
      </c>
      <c r="L36" s="191">
        <v>22</v>
      </c>
      <c r="M36" s="191">
        <v>25</v>
      </c>
      <c r="N36" s="191">
        <v>33</v>
      </c>
      <c r="O36" s="191">
        <v>34</v>
      </c>
      <c r="P36" s="197">
        <v>41</v>
      </c>
      <c r="Q36" s="191">
        <v>63</v>
      </c>
      <c r="R36" s="191">
        <v>65</v>
      </c>
      <c r="S36" s="191">
        <v>67</v>
      </c>
      <c r="T36" s="191">
        <v>79</v>
      </c>
      <c r="U36" s="191">
        <v>81</v>
      </c>
      <c r="V36" s="191">
        <v>82</v>
      </c>
      <c r="W36" s="191">
        <v>87</v>
      </c>
      <c r="X36" s="197">
        <v>106</v>
      </c>
    </row>
    <row r="38" spans="1:24">
      <c r="A38" s="250" t="s">
        <v>394</v>
      </c>
      <c r="B38" s="250"/>
      <c r="C38" s="250"/>
    </row>
    <row r="39" spans="1:24">
      <c r="A39" s="251">
        <v>634533153.49409997</v>
      </c>
      <c r="B39" s="251"/>
      <c r="C39" s="251"/>
      <c r="D39" s="211">
        <f>+A39/C42</f>
        <v>0.16068123775917859</v>
      </c>
    </row>
    <row r="40" spans="1:24">
      <c r="D40" s="212"/>
    </row>
    <row r="41" spans="1:24">
      <c r="D41" s="212"/>
    </row>
    <row r="42" spans="1:24">
      <c r="B42" s="203">
        <f>+A39+A33</f>
        <v>3779169992.5841002</v>
      </c>
      <c r="C42" s="204">
        <f>+B42-E33</f>
        <v>3949018331.8422537</v>
      </c>
      <c r="D42" s="211">
        <f>+A33/C42</f>
        <v>0.79630849361567735</v>
      </c>
    </row>
  </sheetData>
  <protectedRanges>
    <protectedRange password="F16F" sqref="A1:C3" name="Rango1_1_1"/>
  </protectedRanges>
  <mergeCells count="9">
    <mergeCell ref="A38:C38"/>
    <mergeCell ref="A39:C39"/>
    <mergeCell ref="A36:C36"/>
    <mergeCell ref="A1:C1"/>
    <mergeCell ref="A2:C2"/>
    <mergeCell ref="A3:C3"/>
    <mergeCell ref="A32:C32"/>
    <mergeCell ref="A33:C33"/>
    <mergeCell ref="A35:C35"/>
  </mergeCells>
  <printOptions horizontalCentered="1" verticalCentered="1"/>
  <pageMargins left="0.70866141732283472" right="0.70866141732283472" top="0.74803149606299213" bottom="0.74803149606299213" header="0.31496062992125984" footer="0.31496062992125984"/>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C47"/>
  <sheetViews>
    <sheetView topLeftCell="A6" zoomScale="96" zoomScaleNormal="96" workbookViewId="0">
      <pane xSplit="6" ySplit="6" topLeftCell="G12" activePane="bottomRight" state="frozen"/>
      <selection activeCell="A6" sqref="A6"/>
      <selection pane="topRight" activeCell="H6" sqref="H6"/>
      <selection pane="bottomLeft" activeCell="A12" sqref="A12"/>
      <selection pane="bottomRight" activeCell="G15" sqref="G15"/>
    </sheetView>
  </sheetViews>
  <sheetFormatPr baseColWidth="10" defaultColWidth="11.42578125" defaultRowHeight="10.5"/>
  <cols>
    <col min="1" max="1" width="11.42578125" style="2" bestFit="1" customWidth="1"/>
    <col min="2" max="2" width="13.140625" style="2" hidden="1" customWidth="1"/>
    <col min="3" max="3" width="22.42578125" style="9" hidden="1" customWidth="1"/>
    <col min="4" max="4" width="15" style="9" hidden="1" customWidth="1"/>
    <col min="5" max="5" width="26.85546875" style="9" hidden="1" customWidth="1"/>
    <col min="6" max="6" width="11.42578125" style="9" bestFit="1" customWidth="1"/>
    <col min="7" max="54" width="12.85546875" style="9" customWidth="1"/>
    <col min="55" max="16384" width="11.42578125" style="9"/>
  </cols>
  <sheetData>
    <row r="1" spans="1:55" s="4" customFormat="1" ht="11.25">
      <c r="A1" s="37"/>
      <c r="B1" s="49"/>
      <c r="C1" s="49"/>
      <c r="D1" s="49"/>
      <c r="E1" s="38"/>
      <c r="F1" s="40"/>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row>
    <row r="2" spans="1:55" s="4" customFormat="1" ht="22.5">
      <c r="A2" s="213" t="s">
        <v>57</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row>
    <row r="3" spans="1:55" s="4" customFormat="1" ht="15.75" customHeight="1">
      <c r="A3" s="213" t="s">
        <v>69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row>
    <row r="4" spans="1:55" s="4" customFormat="1" ht="65.25" customHeight="1">
      <c r="A4" s="214" t="s">
        <v>59</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row>
    <row r="5" spans="1:55" s="4" customFormat="1" ht="15">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row>
    <row r="6" spans="1:55" s="4" customFormat="1" ht="18">
      <c r="A6" s="215" t="s">
        <v>58</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row>
    <row r="7" spans="1:55" s="3" customFormat="1" ht="12" customHeigh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row>
    <row r="8" spans="1:55" s="4" customFormat="1" ht="27" customHeight="1">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row>
    <row r="9" spans="1:55" s="4" customFormat="1" ht="15" customHeight="1">
      <c r="A9" s="47"/>
      <c r="B9" s="47"/>
      <c r="C9" s="47"/>
      <c r="D9" s="47"/>
      <c r="E9" s="47"/>
      <c r="F9" s="47"/>
      <c r="G9" s="254" t="s">
        <v>120</v>
      </c>
      <c r="H9" s="255"/>
      <c r="I9" s="255"/>
      <c r="J9" s="255"/>
      <c r="K9" s="255"/>
      <c r="L9" s="255"/>
      <c r="M9" s="255"/>
      <c r="N9" s="255"/>
      <c r="O9" s="255"/>
      <c r="P9" s="255"/>
      <c r="Q9" s="255"/>
      <c r="R9" s="255"/>
      <c r="S9" s="255"/>
      <c r="T9" s="255"/>
      <c r="U9" s="255"/>
      <c r="V9" s="256"/>
      <c r="W9" s="257" t="s">
        <v>113</v>
      </c>
      <c r="X9" s="258"/>
      <c r="Y9" s="258"/>
      <c r="Z9" s="258"/>
      <c r="AA9" s="258"/>
      <c r="AB9" s="258"/>
      <c r="AC9" s="258"/>
      <c r="AD9" s="258"/>
      <c r="AE9" s="258"/>
      <c r="AF9" s="258"/>
      <c r="AG9" s="258"/>
      <c r="AH9" s="258"/>
      <c r="AI9" s="258"/>
      <c r="AJ9" s="258"/>
      <c r="AK9" s="258"/>
      <c r="AL9" s="259"/>
      <c r="AM9" s="260" t="s">
        <v>116</v>
      </c>
      <c r="AN9" s="261"/>
      <c r="AO9" s="261"/>
      <c r="AP9" s="261"/>
      <c r="AQ9" s="261"/>
      <c r="AR9" s="261"/>
      <c r="AS9" s="261"/>
      <c r="AT9" s="261"/>
      <c r="AU9" s="261"/>
      <c r="AV9" s="261"/>
      <c r="AW9" s="261"/>
      <c r="AX9" s="261"/>
      <c r="AY9" s="261"/>
      <c r="AZ9" s="261"/>
      <c r="BA9" s="261"/>
      <c r="BB9" s="262"/>
      <c r="BC9" s="265" t="s">
        <v>119</v>
      </c>
    </row>
    <row r="10" spans="1:55" s="4" customFormat="1" ht="49.5" customHeight="1">
      <c r="A10" s="226" t="s">
        <v>0</v>
      </c>
      <c r="B10" s="226" t="s">
        <v>1</v>
      </c>
      <c r="C10" s="226" t="s">
        <v>2</v>
      </c>
      <c r="D10" s="226" t="s">
        <v>3</v>
      </c>
      <c r="E10" s="226" t="s">
        <v>4</v>
      </c>
      <c r="F10" s="226" t="s">
        <v>6</v>
      </c>
      <c r="G10" s="263" t="s">
        <v>95</v>
      </c>
      <c r="H10" s="266" t="s">
        <v>96</v>
      </c>
      <c r="I10" s="263" t="s">
        <v>97</v>
      </c>
      <c r="J10" s="263" t="s">
        <v>98</v>
      </c>
      <c r="K10" s="263" t="s">
        <v>99</v>
      </c>
      <c r="L10" s="263" t="s">
        <v>100</v>
      </c>
      <c r="M10" s="263" t="s">
        <v>101</v>
      </c>
      <c r="N10" s="263" t="s">
        <v>102</v>
      </c>
      <c r="O10" s="263" t="s">
        <v>103</v>
      </c>
      <c r="P10" s="263" t="s">
        <v>104</v>
      </c>
      <c r="Q10" s="263" t="s">
        <v>105</v>
      </c>
      <c r="R10" s="263" t="s">
        <v>106</v>
      </c>
      <c r="S10" s="263" t="s">
        <v>107</v>
      </c>
      <c r="T10" s="263" t="s">
        <v>108</v>
      </c>
      <c r="U10" s="263" t="s">
        <v>109</v>
      </c>
      <c r="V10" s="263" t="s">
        <v>110</v>
      </c>
      <c r="W10" s="268" t="s">
        <v>95</v>
      </c>
      <c r="X10" s="270" t="s">
        <v>96</v>
      </c>
      <c r="Y10" s="268" t="s">
        <v>97</v>
      </c>
      <c r="Z10" s="268" t="s">
        <v>98</v>
      </c>
      <c r="AA10" s="268" t="s">
        <v>99</v>
      </c>
      <c r="AB10" s="268" t="s">
        <v>100</v>
      </c>
      <c r="AC10" s="268" t="s">
        <v>101</v>
      </c>
      <c r="AD10" s="268" t="s">
        <v>102</v>
      </c>
      <c r="AE10" s="268" t="s">
        <v>103</v>
      </c>
      <c r="AF10" s="268" t="s">
        <v>104</v>
      </c>
      <c r="AG10" s="268" t="s">
        <v>105</v>
      </c>
      <c r="AH10" s="268" t="s">
        <v>106</v>
      </c>
      <c r="AI10" s="268" t="s">
        <v>107</v>
      </c>
      <c r="AJ10" s="268" t="s">
        <v>108</v>
      </c>
      <c r="AK10" s="268" t="s">
        <v>109</v>
      </c>
      <c r="AL10" s="268" t="s">
        <v>110</v>
      </c>
      <c r="AM10" s="272" t="s">
        <v>95</v>
      </c>
      <c r="AN10" s="274" t="s">
        <v>96</v>
      </c>
      <c r="AO10" s="272" t="s">
        <v>97</v>
      </c>
      <c r="AP10" s="272" t="s">
        <v>98</v>
      </c>
      <c r="AQ10" s="272" t="s">
        <v>99</v>
      </c>
      <c r="AR10" s="272" t="s">
        <v>100</v>
      </c>
      <c r="AS10" s="272" t="s">
        <v>101</v>
      </c>
      <c r="AT10" s="272" t="s">
        <v>102</v>
      </c>
      <c r="AU10" s="272" t="s">
        <v>103</v>
      </c>
      <c r="AV10" s="272" t="s">
        <v>104</v>
      </c>
      <c r="AW10" s="272" t="s">
        <v>105</v>
      </c>
      <c r="AX10" s="272" t="s">
        <v>106</v>
      </c>
      <c r="AY10" s="272" t="s">
        <v>107</v>
      </c>
      <c r="AZ10" s="272" t="s">
        <v>108</v>
      </c>
      <c r="BA10" s="272" t="s">
        <v>109</v>
      </c>
      <c r="BB10" s="272" t="s">
        <v>110</v>
      </c>
      <c r="BC10" s="265"/>
    </row>
    <row r="11" spans="1:55">
      <c r="A11" s="226"/>
      <c r="B11" s="226"/>
      <c r="C11" s="226"/>
      <c r="D11" s="226"/>
      <c r="E11" s="226"/>
      <c r="F11" s="226"/>
      <c r="G11" s="264"/>
      <c r="H11" s="267"/>
      <c r="I11" s="264"/>
      <c r="J11" s="264"/>
      <c r="K11" s="264"/>
      <c r="L11" s="264"/>
      <c r="M11" s="264"/>
      <c r="N11" s="264"/>
      <c r="O11" s="264"/>
      <c r="P11" s="264"/>
      <c r="Q11" s="264"/>
      <c r="R11" s="264"/>
      <c r="S11" s="264"/>
      <c r="T11" s="264"/>
      <c r="U11" s="264"/>
      <c r="V11" s="264"/>
      <c r="W11" s="269"/>
      <c r="X11" s="271"/>
      <c r="Y11" s="269"/>
      <c r="Z11" s="269"/>
      <c r="AA11" s="269"/>
      <c r="AB11" s="269"/>
      <c r="AC11" s="269"/>
      <c r="AD11" s="269"/>
      <c r="AE11" s="269"/>
      <c r="AF11" s="269"/>
      <c r="AG11" s="269"/>
      <c r="AH11" s="269"/>
      <c r="AI11" s="269"/>
      <c r="AJ11" s="269"/>
      <c r="AK11" s="269"/>
      <c r="AL11" s="269"/>
      <c r="AM11" s="273"/>
      <c r="AN11" s="275"/>
      <c r="AO11" s="273"/>
      <c r="AP11" s="273"/>
      <c r="AQ11" s="273"/>
      <c r="AR11" s="273"/>
      <c r="AS11" s="273"/>
      <c r="AT11" s="273"/>
      <c r="AU11" s="273"/>
      <c r="AV11" s="273"/>
      <c r="AW11" s="273"/>
      <c r="AX11" s="273"/>
      <c r="AY11" s="273"/>
      <c r="AZ11" s="273"/>
      <c r="BA11" s="273"/>
      <c r="BB11" s="273"/>
      <c r="BC11" s="265"/>
    </row>
    <row r="12" spans="1:55" ht="38.25" customHeight="1">
      <c r="A12" s="7">
        <v>1</v>
      </c>
      <c r="B12" s="7" t="s">
        <v>7</v>
      </c>
      <c r="C12" s="7" t="s">
        <v>8</v>
      </c>
      <c r="D12" s="8" t="s">
        <v>9</v>
      </c>
      <c r="E12" s="15" t="s">
        <v>10</v>
      </c>
      <c r="F12" s="23">
        <v>2</v>
      </c>
      <c r="G12" s="45" t="str">
        <f>IF(AND('ASIGNACION DE PUNTAJE'!AV11="CUMPLE",('ASIGNACION DE PUNTAJE'!IL11="CUMPLE")),'ASIGNACION DE PUNTAJE'!JZ11,"")</f>
        <v/>
      </c>
      <c r="H12" s="45" t="e">
        <f>IF(AND('ASIGNACION DE PUNTAJE'!BK11="CUMPLE",('ASIGNACION DE PUNTAJE'!#REF!="CUMPLE")),'ASIGNACION DE PUNTAJE'!#REF!,"")</f>
        <v>#REF!</v>
      </c>
      <c r="I12" s="45" t="e">
        <f>IF(AND('ASIGNACION DE PUNTAJE'!BL11="CUMPLE",('ASIGNACION DE PUNTAJE'!#REF!="CUMPLE")),'ASIGNACION DE PUNTAJE'!#REF!,"")</f>
        <v>#REF!</v>
      </c>
      <c r="J12" s="45" t="e">
        <f>IF(AND('ASIGNACION DE PUNTAJE'!BM11="CUMPLE",('ASIGNACION DE PUNTAJE'!#REF!="CUMPLE")),'ASIGNACION DE PUNTAJE'!#REF!,"")</f>
        <v>#REF!</v>
      </c>
      <c r="K12" s="45" t="e">
        <f>IF(AND('ASIGNACION DE PUNTAJE'!BN11="CUMPLE",('ASIGNACION DE PUNTAJE'!#REF!="CUMPLE")),'ASIGNACION DE PUNTAJE'!#REF!,"")</f>
        <v>#REF!</v>
      </c>
      <c r="L12" s="45" t="e">
        <f>IF(AND('ASIGNACION DE PUNTAJE'!BX11="CUMPLE",('ASIGNACION DE PUNTAJE'!#REF!="CUMPLE")),'ASIGNACION DE PUNTAJE'!#REF!,"")</f>
        <v>#REF!</v>
      </c>
      <c r="M12" s="45" t="e">
        <f>IF(AND('ASIGNACION DE PUNTAJE'!BY11="CUMPLE",('ASIGNACION DE PUNTAJE'!#REF!="CUMPLE")),'ASIGNACION DE PUNTAJE'!#REF!,"")</f>
        <v>#REF!</v>
      </c>
      <c r="N12" s="45" t="e">
        <f>IF(AND('ASIGNACION DE PUNTAJE'!BZ11="CUMPLE",('ASIGNACION DE PUNTAJE'!#REF!="CUMPLE")),'ASIGNACION DE PUNTAJE'!#REF!,"")</f>
        <v>#REF!</v>
      </c>
      <c r="O12" s="45" t="e">
        <f>IF(AND('ASIGNACION DE PUNTAJE'!CA11="CUMPLE",('ASIGNACION DE PUNTAJE'!#REF!="CUMPLE")),'ASIGNACION DE PUNTAJE'!#REF!,"")</f>
        <v>#REF!</v>
      </c>
      <c r="P12" s="45" t="e">
        <f>IF(AND('ASIGNACION DE PUNTAJE'!CB11="CUMPLE",('ASIGNACION DE PUNTAJE'!#REF!="CUMPLE")),'ASIGNACION DE PUNTAJE'!#REF!,"")</f>
        <v>#REF!</v>
      </c>
      <c r="Q12" s="45" t="e">
        <f>IF(AND('ASIGNACION DE PUNTAJE'!CC11="CUMPLE",('ASIGNACION DE PUNTAJE'!#REF!="CUMPLE")),'ASIGNACION DE PUNTAJE'!#REF!,"")</f>
        <v>#REF!</v>
      </c>
      <c r="R12" s="45" t="e">
        <f>IF(AND('ASIGNACION DE PUNTAJE'!CD11="CUMPLE",('ASIGNACION DE PUNTAJE'!#REF!="CUMPLE")),'ASIGNACION DE PUNTAJE'!#REF!,"")</f>
        <v>#REF!</v>
      </c>
      <c r="S12" s="45" t="e">
        <f>IF(AND('ASIGNACION DE PUNTAJE'!CE11="CUMPLE",('ASIGNACION DE PUNTAJE'!#REF!="CUMPLE")),'ASIGNACION DE PUNTAJE'!#REF!,"")</f>
        <v>#REF!</v>
      </c>
      <c r="T12" s="45" t="e">
        <f>IF(AND('ASIGNACION DE PUNTAJE'!CF11="CUMPLE",('ASIGNACION DE PUNTAJE'!#REF!="CUMPLE")),'ASIGNACION DE PUNTAJE'!#REF!,"")</f>
        <v>#REF!</v>
      </c>
      <c r="U12" s="45" t="e">
        <f>IF(AND('ASIGNACION DE PUNTAJE'!CG11="CUMPLE",('ASIGNACION DE PUNTAJE'!#REF!="CUMPLE")),'ASIGNACION DE PUNTAJE'!#REF!,"")</f>
        <v>#REF!</v>
      </c>
      <c r="V12" s="45" t="e">
        <f>IF(AND('ASIGNACION DE PUNTAJE'!CH11="CUMPLE",('ASIGNACION DE PUNTAJE'!#REF!="CUMPLE")),'ASIGNACION DE PUNTAJE'!#REF!,"")</f>
        <v>#REF!</v>
      </c>
      <c r="W12" s="50"/>
      <c r="X12" s="53"/>
      <c r="Y12" s="54">
        <v>3</v>
      </c>
      <c r="Z12" s="50"/>
      <c r="AA12" s="50"/>
      <c r="AB12" s="50"/>
      <c r="AC12" s="50"/>
      <c r="AD12" s="50"/>
      <c r="AE12" s="50"/>
      <c r="AF12" s="50"/>
      <c r="AG12" s="50"/>
      <c r="AH12" s="50"/>
      <c r="AI12" s="50"/>
      <c r="AJ12" s="50"/>
      <c r="AK12" s="50"/>
      <c r="AL12" s="50"/>
      <c r="AM12" s="59"/>
      <c r="AN12" s="62"/>
      <c r="AO12" s="63" t="s">
        <v>117</v>
      </c>
      <c r="AP12" s="59"/>
      <c r="AQ12" s="59"/>
      <c r="AR12" s="59"/>
      <c r="AS12" s="59"/>
      <c r="AT12" s="59"/>
      <c r="AU12" s="59"/>
      <c r="AV12" s="59"/>
      <c r="AW12" s="59"/>
      <c r="AX12" s="59"/>
      <c r="AY12" s="59"/>
      <c r="AZ12" s="59"/>
      <c r="BA12" s="59"/>
      <c r="BB12" s="59"/>
    </row>
    <row r="13" spans="1:55" ht="37.5" customHeight="1">
      <c r="A13" s="7">
        <v>2</v>
      </c>
      <c r="B13" s="7" t="s">
        <v>7</v>
      </c>
      <c r="C13" s="7" t="s">
        <v>8</v>
      </c>
      <c r="D13" s="8" t="s">
        <v>9</v>
      </c>
      <c r="E13" s="15" t="s">
        <v>12</v>
      </c>
      <c r="F13" s="23">
        <v>1</v>
      </c>
      <c r="G13" s="45" t="str">
        <f>IF(AND('ASIGNACION DE PUNTAJE'!AV12="CUMPLE",('ASIGNACION DE PUNTAJE'!IL12="CUMPLE")),'ASIGNACION DE PUNTAJE'!JZ12,"")</f>
        <v/>
      </c>
      <c r="H13" s="45" t="e">
        <f>IF(AND('ASIGNACION DE PUNTAJE'!BK12="CUMPLE",('ASIGNACION DE PUNTAJE'!#REF!="CUMPLE")),'ASIGNACION DE PUNTAJE'!#REF!,"")</f>
        <v>#REF!</v>
      </c>
      <c r="I13" s="45" t="e">
        <f>IF(AND('ASIGNACION DE PUNTAJE'!BL12="CUMPLE",('ASIGNACION DE PUNTAJE'!#REF!="CUMPLE")),'ASIGNACION DE PUNTAJE'!#REF!,"")</f>
        <v>#REF!</v>
      </c>
      <c r="J13" s="45" t="e">
        <f>IF(AND('ASIGNACION DE PUNTAJE'!BM12="CUMPLE",('ASIGNACION DE PUNTAJE'!#REF!="CUMPLE")),'ASIGNACION DE PUNTAJE'!#REF!,"")</f>
        <v>#REF!</v>
      </c>
      <c r="K13" s="45" t="e">
        <f>IF(AND('ASIGNACION DE PUNTAJE'!BN12="CUMPLE",('ASIGNACION DE PUNTAJE'!#REF!="CUMPLE")),'ASIGNACION DE PUNTAJE'!#REF!,"")</f>
        <v>#REF!</v>
      </c>
      <c r="L13" s="45" t="e">
        <f>IF(AND('ASIGNACION DE PUNTAJE'!BX12="CUMPLE",('ASIGNACION DE PUNTAJE'!#REF!="CUMPLE")),'ASIGNACION DE PUNTAJE'!#REF!,"")</f>
        <v>#REF!</v>
      </c>
      <c r="M13" s="45" t="e">
        <f>IF(AND('ASIGNACION DE PUNTAJE'!BY12="CUMPLE",('ASIGNACION DE PUNTAJE'!#REF!="CUMPLE")),'ASIGNACION DE PUNTAJE'!#REF!,"")</f>
        <v>#REF!</v>
      </c>
      <c r="N13" s="45" t="e">
        <f>IF(AND('ASIGNACION DE PUNTAJE'!BZ12="CUMPLE",('ASIGNACION DE PUNTAJE'!#REF!="CUMPLE")),'ASIGNACION DE PUNTAJE'!#REF!,"")</f>
        <v>#REF!</v>
      </c>
      <c r="O13" s="45" t="e">
        <f>IF(AND('ASIGNACION DE PUNTAJE'!CA12="CUMPLE",('ASIGNACION DE PUNTAJE'!#REF!="CUMPLE")),'ASIGNACION DE PUNTAJE'!#REF!,"")</f>
        <v>#REF!</v>
      </c>
      <c r="P13" s="45" t="e">
        <f>IF(AND('ASIGNACION DE PUNTAJE'!CB12="CUMPLE",('ASIGNACION DE PUNTAJE'!#REF!="CUMPLE")),'ASIGNACION DE PUNTAJE'!#REF!,"")</f>
        <v>#REF!</v>
      </c>
      <c r="Q13" s="45" t="e">
        <f>IF(AND('ASIGNACION DE PUNTAJE'!CC12="CUMPLE",('ASIGNACION DE PUNTAJE'!#REF!="CUMPLE")),'ASIGNACION DE PUNTAJE'!#REF!,"")</f>
        <v>#REF!</v>
      </c>
      <c r="R13" s="45" t="e">
        <f>IF(AND('ASIGNACION DE PUNTAJE'!CD12="CUMPLE",('ASIGNACION DE PUNTAJE'!#REF!="CUMPLE")),'ASIGNACION DE PUNTAJE'!#REF!,"")</f>
        <v>#REF!</v>
      </c>
      <c r="S13" s="45" t="e">
        <f>IF(AND('ASIGNACION DE PUNTAJE'!CE12="CUMPLE",('ASIGNACION DE PUNTAJE'!#REF!="CUMPLE")),'ASIGNACION DE PUNTAJE'!#REF!,"")</f>
        <v>#REF!</v>
      </c>
      <c r="T13" s="45" t="e">
        <f>IF(AND('ASIGNACION DE PUNTAJE'!CF12="CUMPLE",('ASIGNACION DE PUNTAJE'!#REF!="CUMPLE")),'ASIGNACION DE PUNTAJE'!#REF!,"")</f>
        <v>#REF!</v>
      </c>
      <c r="U13" s="45" t="e">
        <f>IF(AND('ASIGNACION DE PUNTAJE'!CG12="CUMPLE",('ASIGNACION DE PUNTAJE'!#REF!="CUMPLE")),'ASIGNACION DE PUNTAJE'!#REF!,"")</f>
        <v>#REF!</v>
      </c>
      <c r="V13" s="45" t="e">
        <f>IF(AND('ASIGNACION DE PUNTAJE'!CH12="CUMPLE",('ASIGNACION DE PUNTAJE'!#REF!="CUMPLE")),'ASIGNACION DE PUNTAJE'!#REF!,"")</f>
        <v>#REF!</v>
      </c>
      <c r="W13" s="50"/>
      <c r="X13" s="57">
        <v>5.083333333333333</v>
      </c>
      <c r="Y13" s="54"/>
      <c r="Z13" s="50"/>
      <c r="AA13" s="58">
        <v>5.25</v>
      </c>
      <c r="AB13" s="50"/>
      <c r="AC13" s="50"/>
      <c r="AD13" s="50"/>
      <c r="AE13" s="50"/>
      <c r="AF13" s="50"/>
      <c r="AG13" s="50"/>
      <c r="AH13" s="58">
        <v>5.083333333333333</v>
      </c>
      <c r="AI13" s="50"/>
      <c r="AJ13" s="50"/>
      <c r="AK13" s="50"/>
      <c r="AL13" s="50"/>
      <c r="AM13" s="59"/>
      <c r="AN13" s="64" t="s">
        <v>117</v>
      </c>
      <c r="AO13" s="63"/>
      <c r="AP13" s="59"/>
      <c r="AQ13" s="65" t="s">
        <v>117</v>
      </c>
      <c r="AR13" s="59"/>
      <c r="AS13" s="59"/>
      <c r="AT13" s="59"/>
      <c r="AU13" s="59"/>
      <c r="AV13" s="59"/>
      <c r="AW13" s="59"/>
      <c r="AX13" s="65" t="s">
        <v>117</v>
      </c>
      <c r="AY13" s="59"/>
      <c r="AZ13" s="59"/>
      <c r="BA13" s="59"/>
      <c r="BB13" s="59"/>
    </row>
    <row r="14" spans="1:55" ht="28.5" customHeight="1">
      <c r="A14" s="7">
        <v>3</v>
      </c>
      <c r="B14" s="7" t="s">
        <v>7</v>
      </c>
      <c r="C14" s="7" t="s">
        <v>8</v>
      </c>
      <c r="D14" s="8" t="s">
        <v>9</v>
      </c>
      <c r="E14" s="15" t="s">
        <v>13</v>
      </c>
      <c r="F14" s="23">
        <v>4</v>
      </c>
      <c r="G14" s="45" t="str">
        <f>IF(AND('ASIGNACION DE PUNTAJE'!AV13="CUMPLE",('ASIGNACION DE PUNTAJE'!IL13="CUMPLE")),'ASIGNACION DE PUNTAJE'!JZ13,"")</f>
        <v/>
      </c>
      <c r="H14" s="45" t="e">
        <f>IF(AND('ASIGNACION DE PUNTAJE'!BK13="CUMPLE",('ASIGNACION DE PUNTAJE'!#REF!="CUMPLE")),'ASIGNACION DE PUNTAJE'!#REF!,"")</f>
        <v>#REF!</v>
      </c>
      <c r="I14" s="45" t="e">
        <f>IF(AND('ASIGNACION DE PUNTAJE'!BL13="CUMPLE",('ASIGNACION DE PUNTAJE'!#REF!="CUMPLE")),'ASIGNACION DE PUNTAJE'!#REF!,"")</f>
        <v>#REF!</v>
      </c>
      <c r="J14" s="45" t="e">
        <f>IF(AND('ASIGNACION DE PUNTAJE'!BM13="CUMPLE",('ASIGNACION DE PUNTAJE'!#REF!="CUMPLE")),'ASIGNACION DE PUNTAJE'!#REF!,"")</f>
        <v>#REF!</v>
      </c>
      <c r="K14" s="45" t="e">
        <f>IF(AND('ASIGNACION DE PUNTAJE'!BN13="CUMPLE",('ASIGNACION DE PUNTAJE'!#REF!="CUMPLE")),'ASIGNACION DE PUNTAJE'!#REF!,"")</f>
        <v>#REF!</v>
      </c>
      <c r="L14" s="45" t="e">
        <f>IF(AND('ASIGNACION DE PUNTAJE'!BX13="CUMPLE",('ASIGNACION DE PUNTAJE'!#REF!="CUMPLE")),'ASIGNACION DE PUNTAJE'!#REF!,"")</f>
        <v>#REF!</v>
      </c>
      <c r="M14" s="45" t="e">
        <f>IF(AND('ASIGNACION DE PUNTAJE'!BY13="CUMPLE",('ASIGNACION DE PUNTAJE'!#REF!="CUMPLE")),'ASIGNACION DE PUNTAJE'!#REF!,"")</f>
        <v>#REF!</v>
      </c>
      <c r="N14" s="45" t="e">
        <f>IF(AND('ASIGNACION DE PUNTAJE'!BZ13="CUMPLE",('ASIGNACION DE PUNTAJE'!#REF!="CUMPLE")),'ASIGNACION DE PUNTAJE'!#REF!,"")</f>
        <v>#REF!</v>
      </c>
      <c r="O14" s="45" t="e">
        <f>IF(AND('ASIGNACION DE PUNTAJE'!CA13="CUMPLE",('ASIGNACION DE PUNTAJE'!#REF!="CUMPLE")),'ASIGNACION DE PUNTAJE'!#REF!,"")</f>
        <v>#REF!</v>
      </c>
      <c r="P14" s="45" t="e">
        <f>IF(AND('ASIGNACION DE PUNTAJE'!CB13="CUMPLE",('ASIGNACION DE PUNTAJE'!#REF!="CUMPLE")),'ASIGNACION DE PUNTAJE'!#REF!,"")</f>
        <v>#REF!</v>
      </c>
      <c r="Q14" s="45" t="e">
        <f>IF(AND('ASIGNACION DE PUNTAJE'!CC13="CUMPLE",('ASIGNACION DE PUNTAJE'!#REF!="CUMPLE")),'ASIGNACION DE PUNTAJE'!#REF!,"")</f>
        <v>#REF!</v>
      </c>
      <c r="R14" s="45" t="e">
        <f>IF(AND('ASIGNACION DE PUNTAJE'!CD13="CUMPLE",('ASIGNACION DE PUNTAJE'!#REF!="CUMPLE")),'ASIGNACION DE PUNTAJE'!#REF!,"")</f>
        <v>#REF!</v>
      </c>
      <c r="S14" s="45" t="e">
        <f>IF(AND('ASIGNACION DE PUNTAJE'!CE13="CUMPLE",('ASIGNACION DE PUNTAJE'!#REF!="CUMPLE")),'ASIGNACION DE PUNTAJE'!#REF!,"")</f>
        <v>#REF!</v>
      </c>
      <c r="T14" s="45" t="e">
        <f>IF(AND('ASIGNACION DE PUNTAJE'!CF13="CUMPLE",('ASIGNACION DE PUNTAJE'!#REF!="CUMPLE")),'ASIGNACION DE PUNTAJE'!#REF!,"")</f>
        <v>#REF!</v>
      </c>
      <c r="U14" s="45" t="e">
        <f>IF(AND('ASIGNACION DE PUNTAJE'!CG13="CUMPLE",('ASIGNACION DE PUNTAJE'!#REF!="CUMPLE")),'ASIGNACION DE PUNTAJE'!#REF!,"")</f>
        <v>#REF!</v>
      </c>
      <c r="V14" s="45" t="e">
        <f>IF(AND('ASIGNACION DE PUNTAJE'!CH13="CUMPLE",('ASIGNACION DE PUNTAJE'!#REF!="CUMPLE")),'ASIGNACION DE PUNTAJE'!#REF!,"")</f>
        <v>#REF!</v>
      </c>
      <c r="W14" s="50"/>
      <c r="X14" s="53"/>
      <c r="Y14" s="54">
        <v>5</v>
      </c>
      <c r="Z14" s="50"/>
      <c r="AA14" s="50"/>
      <c r="AB14" s="50"/>
      <c r="AC14" s="50"/>
      <c r="AD14" s="50"/>
      <c r="AE14" s="50"/>
      <c r="AF14" s="55">
        <v>5</v>
      </c>
      <c r="AG14" s="50"/>
      <c r="AH14" s="50"/>
      <c r="AI14" s="50"/>
      <c r="AJ14" s="50"/>
      <c r="AK14" s="50"/>
      <c r="AL14" s="50"/>
      <c r="AM14" s="59"/>
      <c r="AN14" s="62"/>
      <c r="AO14" s="63" t="s">
        <v>117</v>
      </c>
      <c r="AP14" s="59"/>
      <c r="AQ14" s="59"/>
      <c r="AR14" s="59"/>
      <c r="AS14" s="59"/>
      <c r="AT14" s="59"/>
      <c r="AU14" s="59"/>
      <c r="AV14" s="66" t="s">
        <v>117</v>
      </c>
      <c r="AW14" s="59"/>
      <c r="AX14" s="59"/>
      <c r="AY14" s="59"/>
      <c r="AZ14" s="59"/>
      <c r="BA14" s="59"/>
      <c r="BB14" s="59"/>
    </row>
    <row r="15" spans="1:55" ht="29.25" customHeight="1">
      <c r="A15" s="7">
        <v>4</v>
      </c>
      <c r="B15" s="7" t="s">
        <v>7</v>
      </c>
      <c r="C15" s="7" t="s">
        <v>8</v>
      </c>
      <c r="D15" s="8" t="s">
        <v>9</v>
      </c>
      <c r="E15" s="15" t="s">
        <v>15</v>
      </c>
      <c r="F15" s="23">
        <v>3</v>
      </c>
      <c r="G15" s="45" t="str">
        <f>IF(AND('ASIGNACION DE PUNTAJE'!AV14="CUMPLE",('ASIGNACION DE PUNTAJE'!IL14="CUMPLE")),'ASIGNACION DE PUNTAJE'!JZ14,"")</f>
        <v/>
      </c>
      <c r="H15" s="45" t="e">
        <f>IF(AND('ASIGNACION DE PUNTAJE'!BK14="CUMPLE",('ASIGNACION DE PUNTAJE'!#REF!="CUMPLE")),'ASIGNACION DE PUNTAJE'!#REF!,"")</f>
        <v>#REF!</v>
      </c>
      <c r="I15" s="45" t="e">
        <f>IF(AND('ASIGNACION DE PUNTAJE'!BL14="CUMPLE",('ASIGNACION DE PUNTAJE'!#REF!="CUMPLE")),'ASIGNACION DE PUNTAJE'!#REF!,"")</f>
        <v>#REF!</v>
      </c>
      <c r="J15" s="45" t="e">
        <f>IF(AND('ASIGNACION DE PUNTAJE'!BM14="CUMPLE",('ASIGNACION DE PUNTAJE'!#REF!="CUMPLE")),'ASIGNACION DE PUNTAJE'!#REF!,"")</f>
        <v>#REF!</v>
      </c>
      <c r="K15" s="45" t="e">
        <f>IF(AND('ASIGNACION DE PUNTAJE'!BN14="CUMPLE",('ASIGNACION DE PUNTAJE'!#REF!="CUMPLE")),'ASIGNACION DE PUNTAJE'!#REF!,"")</f>
        <v>#REF!</v>
      </c>
      <c r="L15" s="45" t="e">
        <f>IF(AND('ASIGNACION DE PUNTAJE'!BX14="CUMPLE",('ASIGNACION DE PUNTAJE'!#REF!="CUMPLE")),'ASIGNACION DE PUNTAJE'!#REF!,"")</f>
        <v>#REF!</v>
      </c>
      <c r="M15" s="45" t="e">
        <f>IF(AND('ASIGNACION DE PUNTAJE'!BY14="CUMPLE",('ASIGNACION DE PUNTAJE'!#REF!="CUMPLE")),'ASIGNACION DE PUNTAJE'!#REF!,"")</f>
        <v>#REF!</v>
      </c>
      <c r="N15" s="45" t="e">
        <f>IF(AND('ASIGNACION DE PUNTAJE'!BZ14="CUMPLE",('ASIGNACION DE PUNTAJE'!#REF!="CUMPLE")),'ASIGNACION DE PUNTAJE'!#REF!,"")</f>
        <v>#REF!</v>
      </c>
      <c r="O15" s="45" t="e">
        <f>IF(AND('ASIGNACION DE PUNTAJE'!CA14="CUMPLE",('ASIGNACION DE PUNTAJE'!#REF!="CUMPLE")),'ASIGNACION DE PUNTAJE'!#REF!,"")</f>
        <v>#REF!</v>
      </c>
      <c r="P15" s="45" t="e">
        <f>IF(AND('ASIGNACION DE PUNTAJE'!CB14="CUMPLE",('ASIGNACION DE PUNTAJE'!#REF!="CUMPLE")),'ASIGNACION DE PUNTAJE'!#REF!,"")</f>
        <v>#REF!</v>
      </c>
      <c r="Q15" s="45" t="e">
        <f>IF(AND('ASIGNACION DE PUNTAJE'!CC14="CUMPLE",('ASIGNACION DE PUNTAJE'!#REF!="CUMPLE")),'ASIGNACION DE PUNTAJE'!#REF!,"")</f>
        <v>#REF!</v>
      </c>
      <c r="R15" s="45" t="e">
        <f>IF(AND('ASIGNACION DE PUNTAJE'!CD14="CUMPLE",('ASIGNACION DE PUNTAJE'!#REF!="CUMPLE")),'ASIGNACION DE PUNTAJE'!#REF!,"")</f>
        <v>#REF!</v>
      </c>
      <c r="S15" s="45" t="e">
        <f>IF(AND('ASIGNACION DE PUNTAJE'!CE14="CUMPLE",('ASIGNACION DE PUNTAJE'!#REF!="CUMPLE")),'ASIGNACION DE PUNTAJE'!#REF!,"")</f>
        <v>#REF!</v>
      </c>
      <c r="T15" s="45" t="e">
        <f>IF(AND('ASIGNACION DE PUNTAJE'!CF14="CUMPLE",('ASIGNACION DE PUNTAJE'!#REF!="CUMPLE")),'ASIGNACION DE PUNTAJE'!#REF!,"")</f>
        <v>#REF!</v>
      </c>
      <c r="U15" s="45" t="e">
        <f>IF(AND('ASIGNACION DE PUNTAJE'!CG14="CUMPLE",('ASIGNACION DE PUNTAJE'!#REF!="CUMPLE")),'ASIGNACION DE PUNTAJE'!#REF!,"")</f>
        <v>#REF!</v>
      </c>
      <c r="V15" s="45" t="e">
        <f>IF(AND('ASIGNACION DE PUNTAJE'!CH14="CUMPLE",('ASIGNACION DE PUNTAJE'!#REF!="CUMPLE")),'ASIGNACION DE PUNTAJE'!#REF!,"")</f>
        <v>#REF!</v>
      </c>
      <c r="W15" s="50"/>
      <c r="X15" s="53"/>
      <c r="Y15" s="54">
        <v>3</v>
      </c>
      <c r="Z15" s="50"/>
      <c r="AA15" s="50"/>
      <c r="AB15" s="50"/>
      <c r="AC15" s="50"/>
      <c r="AD15" s="50"/>
      <c r="AE15" s="50"/>
      <c r="AF15" s="55"/>
      <c r="AG15" s="50"/>
      <c r="AH15" s="50"/>
      <c r="AI15" s="50"/>
      <c r="AJ15" s="50"/>
      <c r="AK15" s="50"/>
      <c r="AL15" s="50"/>
      <c r="AM15" s="59"/>
      <c r="AN15" s="62"/>
      <c r="AO15" s="63" t="s">
        <v>117</v>
      </c>
      <c r="AP15" s="59"/>
      <c r="AQ15" s="59"/>
      <c r="AR15" s="59"/>
      <c r="AS15" s="59"/>
      <c r="AT15" s="59"/>
      <c r="AU15" s="59"/>
      <c r="AV15" s="66"/>
      <c r="AW15" s="59"/>
      <c r="AX15" s="59"/>
      <c r="AY15" s="59"/>
      <c r="AZ15" s="59"/>
      <c r="BA15" s="59"/>
      <c r="BB15" s="59"/>
    </row>
    <row r="16" spans="1:55" ht="19.5">
      <c r="A16" s="7">
        <v>5</v>
      </c>
      <c r="B16" s="7" t="s">
        <v>7</v>
      </c>
      <c r="C16" s="7" t="s">
        <v>8</v>
      </c>
      <c r="D16" s="8" t="s">
        <v>9</v>
      </c>
      <c r="E16" s="15" t="s">
        <v>17</v>
      </c>
      <c r="F16" s="23">
        <v>10</v>
      </c>
      <c r="G16" s="45" t="str">
        <f>IF(AND('ASIGNACION DE PUNTAJE'!AV15="CUMPLE",('ASIGNACION DE PUNTAJE'!IL15="CUMPLE")),'ASIGNACION DE PUNTAJE'!JZ15,"")</f>
        <v/>
      </c>
      <c r="H16" s="45" t="e">
        <f>IF(AND('ASIGNACION DE PUNTAJE'!BK15="CUMPLE",('ASIGNACION DE PUNTAJE'!#REF!="CUMPLE")),'ASIGNACION DE PUNTAJE'!#REF!,"")</f>
        <v>#REF!</v>
      </c>
      <c r="I16" s="45" t="e">
        <f>IF(AND('ASIGNACION DE PUNTAJE'!BL15="CUMPLE",('ASIGNACION DE PUNTAJE'!#REF!="CUMPLE")),'ASIGNACION DE PUNTAJE'!#REF!,"")</f>
        <v>#REF!</v>
      </c>
      <c r="J16" s="45" t="e">
        <f>IF(AND('ASIGNACION DE PUNTAJE'!BM15="CUMPLE",('ASIGNACION DE PUNTAJE'!#REF!="CUMPLE")),'ASIGNACION DE PUNTAJE'!#REF!,"")</f>
        <v>#REF!</v>
      </c>
      <c r="K16" s="45" t="e">
        <f>IF(AND('ASIGNACION DE PUNTAJE'!BN15="CUMPLE",('ASIGNACION DE PUNTAJE'!#REF!="CUMPLE")),'ASIGNACION DE PUNTAJE'!#REF!,"")</f>
        <v>#REF!</v>
      </c>
      <c r="L16" s="45" t="e">
        <f>IF(AND('ASIGNACION DE PUNTAJE'!BX15="CUMPLE",('ASIGNACION DE PUNTAJE'!#REF!="CUMPLE")),'ASIGNACION DE PUNTAJE'!#REF!,"")</f>
        <v>#REF!</v>
      </c>
      <c r="M16" s="45" t="e">
        <f>IF(AND('ASIGNACION DE PUNTAJE'!BY15="CUMPLE",('ASIGNACION DE PUNTAJE'!#REF!="CUMPLE")),'ASIGNACION DE PUNTAJE'!#REF!,"")</f>
        <v>#REF!</v>
      </c>
      <c r="N16" s="45" t="e">
        <f>IF(AND('ASIGNACION DE PUNTAJE'!BZ15="CUMPLE",('ASIGNACION DE PUNTAJE'!#REF!="CUMPLE")),'ASIGNACION DE PUNTAJE'!#REF!,"")</f>
        <v>#REF!</v>
      </c>
      <c r="O16" s="45" t="e">
        <f>IF(AND('ASIGNACION DE PUNTAJE'!CA15="CUMPLE",('ASIGNACION DE PUNTAJE'!#REF!="CUMPLE")),'ASIGNACION DE PUNTAJE'!#REF!,"")</f>
        <v>#REF!</v>
      </c>
      <c r="P16" s="45" t="e">
        <f>IF(AND('ASIGNACION DE PUNTAJE'!CB15="CUMPLE",('ASIGNACION DE PUNTAJE'!#REF!="CUMPLE")),'ASIGNACION DE PUNTAJE'!#REF!,"")</f>
        <v>#REF!</v>
      </c>
      <c r="Q16" s="45" t="e">
        <f>IF(AND('ASIGNACION DE PUNTAJE'!CC15="CUMPLE",('ASIGNACION DE PUNTAJE'!#REF!="CUMPLE")),'ASIGNACION DE PUNTAJE'!#REF!,"")</f>
        <v>#REF!</v>
      </c>
      <c r="R16" s="45" t="e">
        <f>IF(AND('ASIGNACION DE PUNTAJE'!CD15="CUMPLE",('ASIGNACION DE PUNTAJE'!#REF!="CUMPLE")),'ASIGNACION DE PUNTAJE'!#REF!,"")</f>
        <v>#REF!</v>
      </c>
      <c r="S16" s="45" t="e">
        <f>IF(AND('ASIGNACION DE PUNTAJE'!CE15="CUMPLE",('ASIGNACION DE PUNTAJE'!#REF!="CUMPLE")),'ASIGNACION DE PUNTAJE'!#REF!,"")</f>
        <v>#REF!</v>
      </c>
      <c r="T16" s="45" t="e">
        <f>IF(AND('ASIGNACION DE PUNTAJE'!CF15="CUMPLE",('ASIGNACION DE PUNTAJE'!#REF!="CUMPLE")),'ASIGNACION DE PUNTAJE'!#REF!,"")</f>
        <v>#REF!</v>
      </c>
      <c r="U16" s="45" t="e">
        <f>IF(AND('ASIGNACION DE PUNTAJE'!CG15="CUMPLE",('ASIGNACION DE PUNTAJE'!#REF!="CUMPLE")),'ASIGNACION DE PUNTAJE'!#REF!,"")</f>
        <v>#REF!</v>
      </c>
      <c r="V16" s="45" t="e">
        <f>IF(AND('ASIGNACION DE PUNTAJE'!CH15="CUMPLE",('ASIGNACION DE PUNTAJE'!#REF!="CUMPLE")),'ASIGNACION DE PUNTAJE'!#REF!,"")</f>
        <v>#REF!</v>
      </c>
      <c r="W16" s="50"/>
      <c r="X16" s="57">
        <v>5.083333333333333</v>
      </c>
      <c r="Y16" s="54">
        <v>2</v>
      </c>
      <c r="Z16" s="50"/>
      <c r="AA16" s="50"/>
      <c r="AB16" s="50"/>
      <c r="AC16" s="54">
        <v>2</v>
      </c>
      <c r="AD16" s="50"/>
      <c r="AE16" s="50"/>
      <c r="AF16" s="55">
        <v>5</v>
      </c>
      <c r="AG16" s="50"/>
      <c r="AH16" s="50"/>
      <c r="AI16" s="50"/>
      <c r="AJ16" s="50"/>
      <c r="AK16" s="50"/>
      <c r="AL16" s="50"/>
      <c r="AM16" s="59"/>
      <c r="AN16" s="64" t="s">
        <v>117</v>
      </c>
      <c r="AO16" s="63" t="s">
        <v>117</v>
      </c>
      <c r="AP16" s="59"/>
      <c r="AQ16" s="59"/>
      <c r="AR16" s="59"/>
      <c r="AS16" s="63" t="s">
        <v>117</v>
      </c>
      <c r="AT16" s="59"/>
      <c r="AU16" s="59"/>
      <c r="AV16" s="66" t="s">
        <v>117</v>
      </c>
      <c r="AW16" s="59"/>
      <c r="AX16" s="59"/>
      <c r="AY16" s="59"/>
      <c r="AZ16" s="59"/>
      <c r="BA16" s="59"/>
      <c r="BB16" s="59"/>
    </row>
    <row r="17" spans="1:54" ht="31.5">
      <c r="A17" s="7">
        <v>6</v>
      </c>
      <c r="B17" s="7" t="s">
        <v>7</v>
      </c>
      <c r="C17" s="7" t="s">
        <v>19</v>
      </c>
      <c r="D17" s="8" t="s">
        <v>9</v>
      </c>
      <c r="E17" s="15" t="s">
        <v>20</v>
      </c>
      <c r="F17" s="23">
        <v>3</v>
      </c>
      <c r="G17" s="45" t="str">
        <f>IF(AND('ASIGNACION DE PUNTAJE'!AV16="CUMPLE",('ASIGNACION DE PUNTAJE'!IL16="CUMPLE")),'ASIGNACION DE PUNTAJE'!JZ16,"")</f>
        <v/>
      </c>
      <c r="H17" s="45" t="e">
        <f>IF(AND('ASIGNACION DE PUNTAJE'!BK16="CUMPLE",('ASIGNACION DE PUNTAJE'!#REF!="CUMPLE")),'ASIGNACION DE PUNTAJE'!#REF!,"")</f>
        <v>#REF!</v>
      </c>
      <c r="I17" s="45" t="e">
        <f>IF(AND('ASIGNACION DE PUNTAJE'!BL16="CUMPLE",('ASIGNACION DE PUNTAJE'!#REF!="CUMPLE")),'ASIGNACION DE PUNTAJE'!#REF!,"")</f>
        <v>#REF!</v>
      </c>
      <c r="J17" s="45" t="e">
        <f>IF(AND('ASIGNACION DE PUNTAJE'!BM16="CUMPLE",('ASIGNACION DE PUNTAJE'!#REF!="CUMPLE")),'ASIGNACION DE PUNTAJE'!#REF!,"")</f>
        <v>#REF!</v>
      </c>
      <c r="K17" s="45" t="e">
        <f>IF(AND('ASIGNACION DE PUNTAJE'!BN16="CUMPLE",('ASIGNACION DE PUNTAJE'!#REF!="CUMPLE")),'ASIGNACION DE PUNTAJE'!#REF!,"")</f>
        <v>#REF!</v>
      </c>
      <c r="L17" s="45" t="e">
        <f>IF(AND('ASIGNACION DE PUNTAJE'!BX16="CUMPLE",('ASIGNACION DE PUNTAJE'!#REF!="CUMPLE")),'ASIGNACION DE PUNTAJE'!#REF!,"")</f>
        <v>#REF!</v>
      </c>
      <c r="M17" s="45" t="e">
        <f>IF(AND('ASIGNACION DE PUNTAJE'!BY16="CUMPLE",('ASIGNACION DE PUNTAJE'!#REF!="CUMPLE")),'ASIGNACION DE PUNTAJE'!#REF!,"")</f>
        <v>#REF!</v>
      </c>
      <c r="N17" s="45" t="e">
        <f>IF(AND('ASIGNACION DE PUNTAJE'!BZ16="CUMPLE",('ASIGNACION DE PUNTAJE'!#REF!="CUMPLE")),'ASIGNACION DE PUNTAJE'!#REF!,"")</f>
        <v>#REF!</v>
      </c>
      <c r="O17" s="45" t="e">
        <f>IF(AND('ASIGNACION DE PUNTAJE'!CA16="CUMPLE",('ASIGNACION DE PUNTAJE'!#REF!="CUMPLE")),'ASIGNACION DE PUNTAJE'!#REF!,"")</f>
        <v>#REF!</v>
      </c>
      <c r="P17" s="45" t="e">
        <f>IF(AND('ASIGNACION DE PUNTAJE'!CB16="CUMPLE",('ASIGNACION DE PUNTAJE'!#REF!="CUMPLE")),'ASIGNACION DE PUNTAJE'!#REF!,"")</f>
        <v>#REF!</v>
      </c>
      <c r="Q17" s="45" t="e">
        <f>IF(AND('ASIGNACION DE PUNTAJE'!CC16="CUMPLE",('ASIGNACION DE PUNTAJE'!#REF!="CUMPLE")),'ASIGNACION DE PUNTAJE'!#REF!,"")</f>
        <v>#REF!</v>
      </c>
      <c r="R17" s="45" t="e">
        <f>IF(AND('ASIGNACION DE PUNTAJE'!CD16="CUMPLE",('ASIGNACION DE PUNTAJE'!#REF!="CUMPLE")),'ASIGNACION DE PUNTAJE'!#REF!,"")</f>
        <v>#REF!</v>
      </c>
      <c r="S17" s="45" t="e">
        <f>IF(AND('ASIGNACION DE PUNTAJE'!CE16="CUMPLE",('ASIGNACION DE PUNTAJE'!#REF!="CUMPLE")),'ASIGNACION DE PUNTAJE'!#REF!,"")</f>
        <v>#REF!</v>
      </c>
      <c r="T17" s="45" t="e">
        <f>IF(AND('ASIGNACION DE PUNTAJE'!CF16="CUMPLE",('ASIGNACION DE PUNTAJE'!#REF!="CUMPLE")),'ASIGNACION DE PUNTAJE'!#REF!,"")</f>
        <v>#REF!</v>
      </c>
      <c r="U17" s="45" t="e">
        <f>IF(AND('ASIGNACION DE PUNTAJE'!CG16="CUMPLE",('ASIGNACION DE PUNTAJE'!#REF!="CUMPLE")),'ASIGNACION DE PUNTAJE'!#REF!,"")</f>
        <v>#REF!</v>
      </c>
      <c r="V17" s="45" t="e">
        <f>IF(AND('ASIGNACION DE PUNTAJE'!CH16="CUMPLE",('ASIGNACION DE PUNTAJE'!#REF!="CUMPLE")),'ASIGNACION DE PUNTAJE'!#REF!,"")</f>
        <v>#REF!</v>
      </c>
      <c r="W17" s="50"/>
      <c r="X17" s="57">
        <v>5.083333333333333</v>
      </c>
      <c r="Y17" s="50"/>
      <c r="Z17" s="50"/>
      <c r="AA17" s="50"/>
      <c r="AB17" s="50"/>
      <c r="AC17" s="50"/>
      <c r="AD17" s="50"/>
      <c r="AE17" s="50"/>
      <c r="AF17" s="50"/>
      <c r="AG17" s="50"/>
      <c r="AH17" s="50"/>
      <c r="AI17" s="50"/>
      <c r="AJ17" s="50"/>
      <c r="AK17" s="50"/>
      <c r="AL17" s="50"/>
      <c r="AM17" s="59"/>
      <c r="AN17" s="64" t="s">
        <v>117</v>
      </c>
      <c r="AO17" s="59"/>
      <c r="AP17" s="59"/>
      <c r="AQ17" s="59"/>
      <c r="AR17" s="59"/>
      <c r="AS17" s="59"/>
      <c r="AT17" s="59"/>
      <c r="AU17" s="59"/>
      <c r="AV17" s="59"/>
      <c r="AW17" s="59"/>
      <c r="AX17" s="59"/>
      <c r="AY17" s="59"/>
      <c r="AZ17" s="59"/>
      <c r="BA17" s="59"/>
      <c r="BB17" s="59"/>
    </row>
    <row r="18" spans="1:54" ht="137.25" customHeight="1">
      <c r="A18" s="7">
        <v>7</v>
      </c>
      <c r="B18" s="7" t="s">
        <v>7</v>
      </c>
      <c r="C18" s="7" t="s">
        <v>22</v>
      </c>
      <c r="D18" s="8" t="s">
        <v>9</v>
      </c>
      <c r="E18" s="6" t="s">
        <v>23</v>
      </c>
      <c r="F18" s="23">
        <v>1</v>
      </c>
      <c r="G18" s="45" t="str">
        <f>IF(AND('ASIGNACION DE PUNTAJE'!AV17="CUMPLE",('ASIGNACION DE PUNTAJE'!IL17="CUMPLE")),'ASIGNACION DE PUNTAJE'!JZ17,"")</f>
        <v/>
      </c>
      <c r="H18" s="45" t="e">
        <f>IF(AND('ASIGNACION DE PUNTAJE'!BK17="CUMPLE",('ASIGNACION DE PUNTAJE'!#REF!="CUMPLE")),'ASIGNACION DE PUNTAJE'!#REF!,"")</f>
        <v>#REF!</v>
      </c>
      <c r="I18" s="45" t="e">
        <f>IF(AND('ASIGNACION DE PUNTAJE'!BL17="CUMPLE",('ASIGNACION DE PUNTAJE'!#REF!="CUMPLE")),'ASIGNACION DE PUNTAJE'!#REF!,"")</f>
        <v>#REF!</v>
      </c>
      <c r="J18" s="45" t="e">
        <f>IF(AND('ASIGNACION DE PUNTAJE'!BM17="CUMPLE",('ASIGNACION DE PUNTAJE'!#REF!="CUMPLE")),'ASIGNACION DE PUNTAJE'!#REF!,"")</f>
        <v>#REF!</v>
      </c>
      <c r="K18" s="45" t="e">
        <f>IF(AND('ASIGNACION DE PUNTAJE'!BN17="CUMPLE",('ASIGNACION DE PUNTAJE'!#REF!="CUMPLE")),'ASIGNACION DE PUNTAJE'!#REF!,"")</f>
        <v>#REF!</v>
      </c>
      <c r="L18" s="45" t="e">
        <f>IF(AND('ASIGNACION DE PUNTAJE'!BX17="CUMPLE",('ASIGNACION DE PUNTAJE'!#REF!="CUMPLE")),'ASIGNACION DE PUNTAJE'!#REF!,"")</f>
        <v>#REF!</v>
      </c>
      <c r="M18" s="45" t="e">
        <f>IF(AND('ASIGNACION DE PUNTAJE'!BY17="CUMPLE",('ASIGNACION DE PUNTAJE'!#REF!="CUMPLE")),'ASIGNACION DE PUNTAJE'!#REF!,"")</f>
        <v>#REF!</v>
      </c>
      <c r="N18" s="45" t="e">
        <f>IF(AND('ASIGNACION DE PUNTAJE'!BZ17="CUMPLE",('ASIGNACION DE PUNTAJE'!#REF!="CUMPLE")),'ASIGNACION DE PUNTAJE'!#REF!,"")</f>
        <v>#REF!</v>
      </c>
      <c r="O18" s="45" t="e">
        <f>IF(AND('ASIGNACION DE PUNTAJE'!CA17="CUMPLE",('ASIGNACION DE PUNTAJE'!#REF!="CUMPLE")),'ASIGNACION DE PUNTAJE'!#REF!,"")</f>
        <v>#REF!</v>
      </c>
      <c r="P18" s="45" t="e">
        <f>IF(AND('ASIGNACION DE PUNTAJE'!CB17="CUMPLE",('ASIGNACION DE PUNTAJE'!#REF!="CUMPLE")),'ASIGNACION DE PUNTAJE'!#REF!,"")</f>
        <v>#REF!</v>
      </c>
      <c r="Q18" s="45" t="e">
        <f>IF(AND('ASIGNACION DE PUNTAJE'!CC17="CUMPLE",('ASIGNACION DE PUNTAJE'!#REF!="CUMPLE")),'ASIGNACION DE PUNTAJE'!#REF!,"")</f>
        <v>#REF!</v>
      </c>
      <c r="R18" s="45" t="e">
        <f>IF(AND('ASIGNACION DE PUNTAJE'!CD17="CUMPLE",('ASIGNACION DE PUNTAJE'!#REF!="CUMPLE")),'ASIGNACION DE PUNTAJE'!#REF!,"")</f>
        <v>#REF!</v>
      </c>
      <c r="S18" s="45" t="e">
        <f>IF(AND('ASIGNACION DE PUNTAJE'!CE17="CUMPLE",('ASIGNACION DE PUNTAJE'!#REF!="CUMPLE")),'ASIGNACION DE PUNTAJE'!#REF!,"")</f>
        <v>#REF!</v>
      </c>
      <c r="T18" s="45" t="e">
        <f>IF(AND('ASIGNACION DE PUNTAJE'!CF17="CUMPLE",('ASIGNACION DE PUNTAJE'!#REF!="CUMPLE")),'ASIGNACION DE PUNTAJE'!#REF!,"")</f>
        <v>#REF!</v>
      </c>
      <c r="U18" s="45" t="e">
        <f>IF(AND('ASIGNACION DE PUNTAJE'!CG17="CUMPLE",('ASIGNACION DE PUNTAJE'!#REF!="CUMPLE")),'ASIGNACION DE PUNTAJE'!#REF!,"")</f>
        <v>#REF!</v>
      </c>
      <c r="V18" s="45" t="e">
        <f>IF(AND('ASIGNACION DE PUNTAJE'!CH17="CUMPLE",('ASIGNACION DE PUNTAJE'!#REF!="CUMPLE")),'ASIGNACION DE PUNTAJE'!#REF!,"")</f>
        <v>#REF!</v>
      </c>
      <c r="W18" s="50"/>
      <c r="X18" s="53"/>
      <c r="Y18" s="50"/>
      <c r="Z18" s="50"/>
      <c r="AA18" s="50"/>
      <c r="AB18" s="50"/>
      <c r="AC18" s="54">
        <v>3</v>
      </c>
      <c r="AD18" s="50"/>
      <c r="AE18" s="50"/>
      <c r="AF18" s="50"/>
      <c r="AG18" s="54">
        <v>2</v>
      </c>
      <c r="AH18" s="58">
        <v>5.083333333333333</v>
      </c>
      <c r="AI18" s="50"/>
      <c r="AJ18" s="50"/>
      <c r="AK18" s="50"/>
      <c r="AL18" s="50"/>
      <c r="AM18" s="59"/>
      <c r="AN18" s="62"/>
      <c r="AO18" s="59"/>
      <c r="AP18" s="59"/>
      <c r="AQ18" s="59"/>
      <c r="AR18" s="59"/>
      <c r="AS18" s="63" t="s">
        <v>117</v>
      </c>
      <c r="AT18" s="59"/>
      <c r="AU18" s="59"/>
      <c r="AV18" s="59"/>
      <c r="AW18" s="63" t="s">
        <v>117</v>
      </c>
      <c r="AX18" s="65" t="s">
        <v>117</v>
      </c>
      <c r="AY18" s="59"/>
      <c r="AZ18" s="59"/>
      <c r="BA18" s="59"/>
      <c r="BB18" s="59"/>
    </row>
    <row r="19" spans="1:54" ht="170.25" customHeight="1">
      <c r="A19" s="7">
        <v>8</v>
      </c>
      <c r="B19" s="7" t="s">
        <v>7</v>
      </c>
      <c r="C19" s="7" t="s">
        <v>22</v>
      </c>
      <c r="D19" s="8" t="s">
        <v>9</v>
      </c>
      <c r="E19" s="6" t="s">
        <v>24</v>
      </c>
      <c r="F19" s="23">
        <v>1</v>
      </c>
      <c r="G19" s="45" t="str">
        <f>IF(AND('ASIGNACION DE PUNTAJE'!AV18="CUMPLE",('ASIGNACION DE PUNTAJE'!IL18="CUMPLE")),'ASIGNACION DE PUNTAJE'!JZ18,"")</f>
        <v/>
      </c>
      <c r="H19" s="45" t="e">
        <f>IF(AND('ASIGNACION DE PUNTAJE'!BK18="CUMPLE",('ASIGNACION DE PUNTAJE'!#REF!="CUMPLE")),'ASIGNACION DE PUNTAJE'!#REF!,"")</f>
        <v>#REF!</v>
      </c>
      <c r="I19" s="45" t="e">
        <f>IF(AND('ASIGNACION DE PUNTAJE'!BL18="CUMPLE",('ASIGNACION DE PUNTAJE'!#REF!="CUMPLE")),'ASIGNACION DE PUNTAJE'!#REF!,"")</f>
        <v>#REF!</v>
      </c>
      <c r="J19" s="45" t="e">
        <f>IF(AND('ASIGNACION DE PUNTAJE'!BM18="CUMPLE",('ASIGNACION DE PUNTAJE'!#REF!="CUMPLE")),'ASIGNACION DE PUNTAJE'!#REF!,"")</f>
        <v>#REF!</v>
      </c>
      <c r="K19" s="45" t="e">
        <f>IF(AND('ASIGNACION DE PUNTAJE'!BN18="CUMPLE",('ASIGNACION DE PUNTAJE'!#REF!="CUMPLE")),'ASIGNACION DE PUNTAJE'!#REF!,"")</f>
        <v>#REF!</v>
      </c>
      <c r="L19" s="45" t="e">
        <f>IF(AND('ASIGNACION DE PUNTAJE'!BX18="CUMPLE",('ASIGNACION DE PUNTAJE'!#REF!="CUMPLE")),'ASIGNACION DE PUNTAJE'!#REF!,"")</f>
        <v>#REF!</v>
      </c>
      <c r="M19" s="45" t="e">
        <f>IF(AND('ASIGNACION DE PUNTAJE'!BY18="CUMPLE",('ASIGNACION DE PUNTAJE'!#REF!="CUMPLE")),'ASIGNACION DE PUNTAJE'!#REF!,"")</f>
        <v>#REF!</v>
      </c>
      <c r="N19" s="45" t="e">
        <f>IF(AND('ASIGNACION DE PUNTAJE'!BZ18="CUMPLE",('ASIGNACION DE PUNTAJE'!#REF!="CUMPLE")),'ASIGNACION DE PUNTAJE'!#REF!,"")</f>
        <v>#REF!</v>
      </c>
      <c r="O19" s="45" t="e">
        <f>IF(AND('ASIGNACION DE PUNTAJE'!CA18="CUMPLE",('ASIGNACION DE PUNTAJE'!#REF!="CUMPLE")),'ASIGNACION DE PUNTAJE'!#REF!,"")</f>
        <v>#REF!</v>
      </c>
      <c r="P19" s="45" t="e">
        <f>IF(AND('ASIGNACION DE PUNTAJE'!CB18="CUMPLE",('ASIGNACION DE PUNTAJE'!#REF!="CUMPLE")),'ASIGNACION DE PUNTAJE'!#REF!,"")</f>
        <v>#REF!</v>
      </c>
      <c r="Q19" s="45" t="e">
        <f>IF(AND('ASIGNACION DE PUNTAJE'!CC18="CUMPLE",('ASIGNACION DE PUNTAJE'!#REF!="CUMPLE")),'ASIGNACION DE PUNTAJE'!#REF!,"")</f>
        <v>#REF!</v>
      </c>
      <c r="R19" s="45" t="e">
        <f>IF(AND('ASIGNACION DE PUNTAJE'!CD18="CUMPLE",('ASIGNACION DE PUNTAJE'!#REF!="CUMPLE")),'ASIGNACION DE PUNTAJE'!#REF!,"")</f>
        <v>#REF!</v>
      </c>
      <c r="S19" s="45" t="e">
        <f>IF(AND('ASIGNACION DE PUNTAJE'!CE18="CUMPLE",('ASIGNACION DE PUNTAJE'!#REF!="CUMPLE")),'ASIGNACION DE PUNTAJE'!#REF!,"")</f>
        <v>#REF!</v>
      </c>
      <c r="T19" s="45" t="e">
        <f>IF(AND('ASIGNACION DE PUNTAJE'!CF18="CUMPLE",('ASIGNACION DE PUNTAJE'!#REF!="CUMPLE")),'ASIGNACION DE PUNTAJE'!#REF!,"")</f>
        <v>#REF!</v>
      </c>
      <c r="U19" s="45" t="e">
        <f>IF(AND('ASIGNACION DE PUNTAJE'!CG18="CUMPLE",('ASIGNACION DE PUNTAJE'!#REF!="CUMPLE")),'ASIGNACION DE PUNTAJE'!#REF!,"")</f>
        <v>#REF!</v>
      </c>
      <c r="V19" s="45" t="e">
        <f>IF(AND('ASIGNACION DE PUNTAJE'!CH18="CUMPLE",('ASIGNACION DE PUNTAJE'!#REF!="CUMPLE")),'ASIGNACION DE PUNTAJE'!#REF!,"")</f>
        <v>#REF!</v>
      </c>
      <c r="W19" s="50"/>
      <c r="X19" s="53"/>
      <c r="Y19" s="50"/>
      <c r="Z19" s="50"/>
      <c r="AA19" s="50"/>
      <c r="AB19" s="50"/>
      <c r="AC19" s="50"/>
      <c r="AD19" s="50"/>
      <c r="AE19" s="50"/>
      <c r="AF19" s="50"/>
      <c r="AG19" s="54">
        <v>3</v>
      </c>
      <c r="AH19" s="58">
        <v>5.083333333333333</v>
      </c>
      <c r="AI19" s="50"/>
      <c r="AJ19" s="50"/>
      <c r="AK19" s="50"/>
      <c r="AL19" s="50"/>
      <c r="AM19" s="59"/>
      <c r="AN19" s="62"/>
      <c r="AO19" s="59"/>
      <c r="AP19" s="59"/>
      <c r="AQ19" s="59"/>
      <c r="AR19" s="59"/>
      <c r="AS19" s="59"/>
      <c r="AT19" s="59"/>
      <c r="AU19" s="59"/>
      <c r="AV19" s="59"/>
      <c r="AW19" s="63" t="s">
        <v>117</v>
      </c>
      <c r="AX19" s="65" t="s">
        <v>117</v>
      </c>
      <c r="AY19" s="59"/>
      <c r="AZ19" s="59"/>
      <c r="BA19" s="59"/>
      <c r="BB19" s="59"/>
    </row>
    <row r="20" spans="1:54" ht="36" customHeight="1">
      <c r="A20" s="7">
        <v>9</v>
      </c>
      <c r="B20" s="7" t="s">
        <v>7</v>
      </c>
      <c r="C20" s="7" t="s">
        <v>25</v>
      </c>
      <c r="D20" s="8" t="s">
        <v>9</v>
      </c>
      <c r="E20" s="15" t="s">
        <v>26</v>
      </c>
      <c r="F20" s="23">
        <v>2</v>
      </c>
      <c r="G20" s="45" t="str">
        <f>IF(AND('ASIGNACION DE PUNTAJE'!AV19="CUMPLE",('ASIGNACION DE PUNTAJE'!IL19="CUMPLE")),'ASIGNACION DE PUNTAJE'!JZ19,"")</f>
        <v/>
      </c>
      <c r="H20" s="45" t="e">
        <f>IF(AND('ASIGNACION DE PUNTAJE'!BK19="CUMPLE",('ASIGNACION DE PUNTAJE'!#REF!="CUMPLE")),'ASIGNACION DE PUNTAJE'!#REF!,"")</f>
        <v>#REF!</v>
      </c>
      <c r="I20" s="45" t="e">
        <f>IF(AND('ASIGNACION DE PUNTAJE'!BL19="CUMPLE",('ASIGNACION DE PUNTAJE'!#REF!="CUMPLE")),'ASIGNACION DE PUNTAJE'!#REF!,"")</f>
        <v>#REF!</v>
      </c>
      <c r="J20" s="45" t="e">
        <f>IF(AND('ASIGNACION DE PUNTAJE'!BM19="CUMPLE",('ASIGNACION DE PUNTAJE'!#REF!="CUMPLE")),'ASIGNACION DE PUNTAJE'!#REF!,"")</f>
        <v>#REF!</v>
      </c>
      <c r="K20" s="45" t="e">
        <f>IF(AND('ASIGNACION DE PUNTAJE'!BN19="CUMPLE",('ASIGNACION DE PUNTAJE'!#REF!="CUMPLE")),'ASIGNACION DE PUNTAJE'!#REF!,"")</f>
        <v>#REF!</v>
      </c>
      <c r="L20" s="45" t="e">
        <f>IF(AND('ASIGNACION DE PUNTAJE'!BX19="CUMPLE",('ASIGNACION DE PUNTAJE'!#REF!="CUMPLE")),'ASIGNACION DE PUNTAJE'!#REF!,"")</f>
        <v>#REF!</v>
      </c>
      <c r="M20" s="45" t="e">
        <f>IF(AND('ASIGNACION DE PUNTAJE'!BY19="CUMPLE",('ASIGNACION DE PUNTAJE'!#REF!="CUMPLE")),'ASIGNACION DE PUNTAJE'!#REF!,"")</f>
        <v>#REF!</v>
      </c>
      <c r="N20" s="45" t="e">
        <f>IF(AND('ASIGNACION DE PUNTAJE'!BZ19="CUMPLE",('ASIGNACION DE PUNTAJE'!#REF!="CUMPLE")),'ASIGNACION DE PUNTAJE'!#REF!,"")</f>
        <v>#REF!</v>
      </c>
      <c r="O20" s="45" t="e">
        <f>IF(AND('ASIGNACION DE PUNTAJE'!CA19="CUMPLE",('ASIGNACION DE PUNTAJE'!#REF!="CUMPLE")),'ASIGNACION DE PUNTAJE'!#REF!,"")</f>
        <v>#REF!</v>
      </c>
      <c r="P20" s="45" t="e">
        <f>IF(AND('ASIGNACION DE PUNTAJE'!CB19="CUMPLE",('ASIGNACION DE PUNTAJE'!#REF!="CUMPLE")),'ASIGNACION DE PUNTAJE'!#REF!,"")</f>
        <v>#REF!</v>
      </c>
      <c r="Q20" s="45" t="e">
        <f>IF(AND('ASIGNACION DE PUNTAJE'!CC19="CUMPLE",('ASIGNACION DE PUNTAJE'!#REF!="CUMPLE")),'ASIGNACION DE PUNTAJE'!#REF!,"")</f>
        <v>#REF!</v>
      </c>
      <c r="R20" s="45" t="e">
        <f>IF(AND('ASIGNACION DE PUNTAJE'!CD19="CUMPLE",('ASIGNACION DE PUNTAJE'!#REF!="CUMPLE")),'ASIGNACION DE PUNTAJE'!#REF!,"")</f>
        <v>#REF!</v>
      </c>
      <c r="S20" s="45" t="e">
        <f>IF(AND('ASIGNACION DE PUNTAJE'!CE19="CUMPLE",('ASIGNACION DE PUNTAJE'!#REF!="CUMPLE")),'ASIGNACION DE PUNTAJE'!#REF!,"")</f>
        <v>#REF!</v>
      </c>
      <c r="T20" s="45" t="e">
        <f>IF(AND('ASIGNACION DE PUNTAJE'!CF19="CUMPLE",('ASIGNACION DE PUNTAJE'!#REF!="CUMPLE")),'ASIGNACION DE PUNTAJE'!#REF!,"")</f>
        <v>#REF!</v>
      </c>
      <c r="U20" s="45" t="e">
        <f>IF(AND('ASIGNACION DE PUNTAJE'!CG19="CUMPLE",('ASIGNACION DE PUNTAJE'!#REF!="CUMPLE")),'ASIGNACION DE PUNTAJE'!#REF!,"")</f>
        <v>#REF!</v>
      </c>
      <c r="V20" s="45" t="e">
        <f>IF(AND('ASIGNACION DE PUNTAJE'!CH19="CUMPLE",('ASIGNACION DE PUNTAJE'!#REF!="CUMPLE")),'ASIGNACION DE PUNTAJE'!#REF!,"")</f>
        <v>#REF!</v>
      </c>
      <c r="W20" s="54">
        <v>3</v>
      </c>
      <c r="X20" s="53"/>
      <c r="Y20" s="50"/>
      <c r="Z20" s="50"/>
      <c r="AA20" s="50"/>
      <c r="AB20" s="50"/>
      <c r="AC20" s="50"/>
      <c r="AD20" s="50"/>
      <c r="AE20" s="50"/>
      <c r="AF20" s="55">
        <v>5</v>
      </c>
      <c r="AG20" s="50"/>
      <c r="AH20" s="50"/>
      <c r="AI20" s="50"/>
      <c r="AJ20" s="50"/>
      <c r="AK20" s="50"/>
      <c r="AL20" s="50"/>
      <c r="AM20" s="63" t="s">
        <v>117</v>
      </c>
      <c r="AN20" s="62"/>
      <c r="AO20" s="59"/>
      <c r="AP20" s="59"/>
      <c r="AQ20" s="59"/>
      <c r="AR20" s="59"/>
      <c r="AS20" s="59"/>
      <c r="AT20" s="59"/>
      <c r="AU20" s="59"/>
      <c r="AV20" s="66" t="s">
        <v>117</v>
      </c>
      <c r="AW20" s="59"/>
      <c r="AX20" s="59"/>
      <c r="AY20" s="59"/>
      <c r="AZ20" s="59"/>
      <c r="BA20" s="59"/>
      <c r="BB20" s="59"/>
    </row>
    <row r="21" spans="1:54" ht="11.25">
      <c r="A21" s="7">
        <v>10</v>
      </c>
      <c r="B21" s="7" t="s">
        <v>7</v>
      </c>
      <c r="C21" s="7" t="s">
        <v>25</v>
      </c>
      <c r="D21" s="8" t="s">
        <v>9</v>
      </c>
      <c r="E21" s="15" t="s">
        <v>77</v>
      </c>
      <c r="F21" s="23">
        <v>3</v>
      </c>
      <c r="G21" s="45" t="str">
        <f>IF(AND('ASIGNACION DE PUNTAJE'!AV20="CUMPLE",('ASIGNACION DE PUNTAJE'!IL20="CUMPLE")),'ASIGNACION DE PUNTAJE'!JZ20,"")</f>
        <v/>
      </c>
      <c r="H21" s="45" t="e">
        <f>IF(AND('ASIGNACION DE PUNTAJE'!BK20="CUMPLE",('ASIGNACION DE PUNTAJE'!#REF!="CUMPLE")),'ASIGNACION DE PUNTAJE'!#REF!,"")</f>
        <v>#REF!</v>
      </c>
      <c r="I21" s="45" t="e">
        <f>IF(AND('ASIGNACION DE PUNTAJE'!BL20="CUMPLE",('ASIGNACION DE PUNTAJE'!#REF!="CUMPLE")),'ASIGNACION DE PUNTAJE'!#REF!,"")</f>
        <v>#REF!</v>
      </c>
      <c r="J21" s="45" t="e">
        <f>IF(AND('ASIGNACION DE PUNTAJE'!BM20="CUMPLE",('ASIGNACION DE PUNTAJE'!#REF!="CUMPLE")),'ASIGNACION DE PUNTAJE'!#REF!,"")</f>
        <v>#REF!</v>
      </c>
      <c r="K21" s="45" t="e">
        <f>IF(AND('ASIGNACION DE PUNTAJE'!BN20="CUMPLE",('ASIGNACION DE PUNTAJE'!#REF!="CUMPLE")),'ASIGNACION DE PUNTAJE'!#REF!,"")</f>
        <v>#REF!</v>
      </c>
      <c r="L21" s="45" t="e">
        <f>IF(AND('ASIGNACION DE PUNTAJE'!BX20="CUMPLE",('ASIGNACION DE PUNTAJE'!#REF!="CUMPLE")),'ASIGNACION DE PUNTAJE'!#REF!,"")</f>
        <v>#REF!</v>
      </c>
      <c r="M21" s="45" t="e">
        <f>IF(AND('ASIGNACION DE PUNTAJE'!BY20="CUMPLE",('ASIGNACION DE PUNTAJE'!#REF!="CUMPLE")),'ASIGNACION DE PUNTAJE'!#REF!,"")</f>
        <v>#REF!</v>
      </c>
      <c r="N21" s="45" t="e">
        <f>IF(AND('ASIGNACION DE PUNTAJE'!BZ20="CUMPLE",('ASIGNACION DE PUNTAJE'!#REF!="CUMPLE")),'ASIGNACION DE PUNTAJE'!#REF!,"")</f>
        <v>#REF!</v>
      </c>
      <c r="O21" s="45" t="e">
        <f>IF(AND('ASIGNACION DE PUNTAJE'!CA20="CUMPLE",('ASIGNACION DE PUNTAJE'!#REF!="CUMPLE")),'ASIGNACION DE PUNTAJE'!#REF!,"")</f>
        <v>#REF!</v>
      </c>
      <c r="P21" s="45" t="e">
        <f>IF(AND('ASIGNACION DE PUNTAJE'!CB20="CUMPLE",('ASIGNACION DE PUNTAJE'!#REF!="CUMPLE")),'ASIGNACION DE PUNTAJE'!#REF!,"")</f>
        <v>#REF!</v>
      </c>
      <c r="Q21" s="45" t="e">
        <f>IF(AND('ASIGNACION DE PUNTAJE'!CC20="CUMPLE",('ASIGNACION DE PUNTAJE'!#REF!="CUMPLE")),'ASIGNACION DE PUNTAJE'!#REF!,"")</f>
        <v>#REF!</v>
      </c>
      <c r="R21" s="45" t="e">
        <f>IF(AND('ASIGNACION DE PUNTAJE'!CD20="CUMPLE",('ASIGNACION DE PUNTAJE'!#REF!="CUMPLE")),'ASIGNACION DE PUNTAJE'!#REF!,"")</f>
        <v>#REF!</v>
      </c>
      <c r="S21" s="45" t="e">
        <f>IF(AND('ASIGNACION DE PUNTAJE'!CE20="CUMPLE",('ASIGNACION DE PUNTAJE'!#REF!="CUMPLE")),'ASIGNACION DE PUNTAJE'!#REF!,"")</f>
        <v>#REF!</v>
      </c>
      <c r="T21" s="45" t="e">
        <f>IF(AND('ASIGNACION DE PUNTAJE'!CF20="CUMPLE",('ASIGNACION DE PUNTAJE'!#REF!="CUMPLE")),'ASIGNACION DE PUNTAJE'!#REF!,"")</f>
        <v>#REF!</v>
      </c>
      <c r="U21" s="45" t="e">
        <f>IF(AND('ASIGNACION DE PUNTAJE'!CG20="CUMPLE",('ASIGNACION DE PUNTAJE'!#REF!="CUMPLE")),'ASIGNACION DE PUNTAJE'!#REF!,"")</f>
        <v>#REF!</v>
      </c>
      <c r="V21" s="45" t="e">
        <f>IF(AND('ASIGNACION DE PUNTAJE'!CH20="CUMPLE",('ASIGNACION DE PUNTAJE'!#REF!="CUMPLE")),'ASIGNACION DE PUNTAJE'!#REF!,"")</f>
        <v>#REF!</v>
      </c>
      <c r="W21" s="54">
        <v>3</v>
      </c>
      <c r="X21" s="53"/>
      <c r="Y21" s="50"/>
      <c r="Z21" s="50"/>
      <c r="AA21" s="50"/>
      <c r="AB21" s="50"/>
      <c r="AC21" s="50"/>
      <c r="AD21" s="50"/>
      <c r="AE21" s="50"/>
      <c r="AF21" s="55">
        <v>5</v>
      </c>
      <c r="AG21" s="50"/>
      <c r="AH21" s="50"/>
      <c r="AI21" s="50"/>
      <c r="AJ21" s="50"/>
      <c r="AK21" s="50"/>
      <c r="AL21" s="50"/>
      <c r="AM21" s="63" t="s">
        <v>117</v>
      </c>
      <c r="AN21" s="62"/>
      <c r="AO21" s="59"/>
      <c r="AP21" s="59"/>
      <c r="AQ21" s="59"/>
      <c r="AR21" s="59"/>
      <c r="AS21" s="59"/>
      <c r="AT21" s="59"/>
      <c r="AU21" s="59"/>
      <c r="AV21" s="66" t="s">
        <v>117</v>
      </c>
      <c r="AW21" s="59"/>
      <c r="AX21" s="59"/>
      <c r="AY21" s="59"/>
      <c r="AZ21" s="59"/>
      <c r="BA21" s="59"/>
      <c r="BB21" s="59"/>
    </row>
    <row r="22" spans="1:54" ht="11.25">
      <c r="A22" s="7">
        <v>11</v>
      </c>
      <c r="B22" s="7" t="s">
        <v>7</v>
      </c>
      <c r="C22" s="7" t="s">
        <v>25</v>
      </c>
      <c r="D22" s="8" t="s">
        <v>9</v>
      </c>
      <c r="E22" s="15" t="s">
        <v>79</v>
      </c>
      <c r="F22" s="23">
        <v>10</v>
      </c>
      <c r="G22" s="45" t="str">
        <f>IF(AND('ASIGNACION DE PUNTAJE'!AV21="CUMPLE",('ASIGNACION DE PUNTAJE'!IL21="CUMPLE")),'ASIGNACION DE PUNTAJE'!JZ21,"")</f>
        <v/>
      </c>
      <c r="H22" s="45" t="e">
        <f>IF(AND('ASIGNACION DE PUNTAJE'!BK21="CUMPLE",('ASIGNACION DE PUNTAJE'!#REF!="CUMPLE")),'ASIGNACION DE PUNTAJE'!#REF!,"")</f>
        <v>#REF!</v>
      </c>
      <c r="I22" s="45" t="e">
        <f>IF(AND('ASIGNACION DE PUNTAJE'!BL21="CUMPLE",('ASIGNACION DE PUNTAJE'!#REF!="CUMPLE")),'ASIGNACION DE PUNTAJE'!#REF!,"")</f>
        <v>#REF!</v>
      </c>
      <c r="J22" s="45" t="e">
        <f>IF(AND('ASIGNACION DE PUNTAJE'!BM21="CUMPLE",('ASIGNACION DE PUNTAJE'!#REF!="CUMPLE")),'ASIGNACION DE PUNTAJE'!#REF!,"")</f>
        <v>#REF!</v>
      </c>
      <c r="K22" s="45" t="e">
        <f>IF(AND('ASIGNACION DE PUNTAJE'!BN21="CUMPLE",('ASIGNACION DE PUNTAJE'!#REF!="CUMPLE")),'ASIGNACION DE PUNTAJE'!#REF!,"")</f>
        <v>#REF!</v>
      </c>
      <c r="L22" s="45" t="e">
        <f>IF(AND('ASIGNACION DE PUNTAJE'!BX21="CUMPLE",('ASIGNACION DE PUNTAJE'!#REF!="CUMPLE")),'ASIGNACION DE PUNTAJE'!#REF!,"")</f>
        <v>#REF!</v>
      </c>
      <c r="M22" s="45" t="e">
        <f>IF(AND('ASIGNACION DE PUNTAJE'!BY21="CUMPLE",('ASIGNACION DE PUNTAJE'!#REF!="CUMPLE")),'ASIGNACION DE PUNTAJE'!#REF!,"")</f>
        <v>#REF!</v>
      </c>
      <c r="N22" s="45" t="e">
        <f>IF(AND('ASIGNACION DE PUNTAJE'!BZ21="CUMPLE",('ASIGNACION DE PUNTAJE'!#REF!="CUMPLE")),'ASIGNACION DE PUNTAJE'!#REF!,"")</f>
        <v>#REF!</v>
      </c>
      <c r="O22" s="45" t="e">
        <f>IF(AND('ASIGNACION DE PUNTAJE'!CA21="CUMPLE",('ASIGNACION DE PUNTAJE'!#REF!="CUMPLE")),'ASIGNACION DE PUNTAJE'!#REF!,"")</f>
        <v>#REF!</v>
      </c>
      <c r="P22" s="45" t="e">
        <f>IF(AND('ASIGNACION DE PUNTAJE'!CB21="CUMPLE",('ASIGNACION DE PUNTAJE'!#REF!="CUMPLE")),'ASIGNACION DE PUNTAJE'!#REF!,"")</f>
        <v>#REF!</v>
      </c>
      <c r="Q22" s="45" t="e">
        <f>IF(AND('ASIGNACION DE PUNTAJE'!CC21="CUMPLE",('ASIGNACION DE PUNTAJE'!#REF!="CUMPLE")),'ASIGNACION DE PUNTAJE'!#REF!,"")</f>
        <v>#REF!</v>
      </c>
      <c r="R22" s="45" t="e">
        <f>IF(AND('ASIGNACION DE PUNTAJE'!CD21="CUMPLE",('ASIGNACION DE PUNTAJE'!#REF!="CUMPLE")),'ASIGNACION DE PUNTAJE'!#REF!,"")</f>
        <v>#REF!</v>
      </c>
      <c r="S22" s="45" t="e">
        <f>IF(AND('ASIGNACION DE PUNTAJE'!CE21="CUMPLE",('ASIGNACION DE PUNTAJE'!#REF!="CUMPLE")),'ASIGNACION DE PUNTAJE'!#REF!,"")</f>
        <v>#REF!</v>
      </c>
      <c r="T22" s="45" t="e">
        <f>IF(AND('ASIGNACION DE PUNTAJE'!CF21="CUMPLE",('ASIGNACION DE PUNTAJE'!#REF!="CUMPLE")),'ASIGNACION DE PUNTAJE'!#REF!,"")</f>
        <v>#REF!</v>
      </c>
      <c r="U22" s="45" t="e">
        <f>IF(AND('ASIGNACION DE PUNTAJE'!CG21="CUMPLE",('ASIGNACION DE PUNTAJE'!#REF!="CUMPLE")),'ASIGNACION DE PUNTAJE'!#REF!,"")</f>
        <v>#REF!</v>
      </c>
      <c r="V22" s="45" t="e">
        <f>IF(AND('ASIGNACION DE PUNTAJE'!CH21="CUMPLE",('ASIGNACION DE PUNTAJE'!#REF!="CUMPLE")),'ASIGNACION DE PUNTAJE'!#REF!,"")</f>
        <v>#REF!</v>
      </c>
      <c r="W22" s="54">
        <v>3</v>
      </c>
      <c r="X22" s="53"/>
      <c r="Y22" s="54">
        <v>3</v>
      </c>
      <c r="Z22" s="50"/>
      <c r="AA22" s="50"/>
      <c r="AB22" s="50"/>
      <c r="AC22" s="50"/>
      <c r="AD22" s="50"/>
      <c r="AE22" s="50"/>
      <c r="AF22" s="55">
        <v>5</v>
      </c>
      <c r="AG22" s="50"/>
      <c r="AH22" s="50"/>
      <c r="AI22" s="50"/>
      <c r="AJ22" s="50"/>
      <c r="AK22" s="50"/>
      <c r="AL22" s="50"/>
      <c r="AM22" s="63" t="s">
        <v>117</v>
      </c>
      <c r="AN22" s="62"/>
      <c r="AO22" s="63" t="s">
        <v>117</v>
      </c>
      <c r="AP22" s="59"/>
      <c r="AQ22" s="59"/>
      <c r="AR22" s="59"/>
      <c r="AS22" s="59"/>
      <c r="AT22" s="59"/>
      <c r="AU22" s="59"/>
      <c r="AV22" s="66" t="s">
        <v>117</v>
      </c>
      <c r="AW22" s="59"/>
      <c r="AX22" s="59"/>
      <c r="AY22" s="59"/>
      <c r="AZ22" s="59"/>
      <c r="BA22" s="59"/>
      <c r="BB22" s="59"/>
    </row>
    <row r="23" spans="1:54" ht="11.25">
      <c r="A23" s="7">
        <v>12</v>
      </c>
      <c r="B23" s="7" t="s">
        <v>7</v>
      </c>
      <c r="C23" s="7" t="s">
        <v>25</v>
      </c>
      <c r="D23" s="8" t="s">
        <v>9</v>
      </c>
      <c r="E23" s="15" t="s">
        <v>27</v>
      </c>
      <c r="F23" s="23">
        <v>23</v>
      </c>
      <c r="G23" s="45" t="str">
        <f>IF(AND('ASIGNACION DE PUNTAJE'!AV22="CUMPLE",('ASIGNACION DE PUNTAJE'!IL22="CUMPLE")),'ASIGNACION DE PUNTAJE'!JZ22,"")</f>
        <v/>
      </c>
      <c r="H23" s="45" t="e">
        <f>IF(AND('ASIGNACION DE PUNTAJE'!BK22="CUMPLE",('ASIGNACION DE PUNTAJE'!#REF!="CUMPLE")),'ASIGNACION DE PUNTAJE'!#REF!,"")</f>
        <v>#REF!</v>
      </c>
      <c r="I23" s="45" t="e">
        <f>IF(AND('ASIGNACION DE PUNTAJE'!BL22="CUMPLE",('ASIGNACION DE PUNTAJE'!#REF!="CUMPLE")),'ASIGNACION DE PUNTAJE'!#REF!,"")</f>
        <v>#REF!</v>
      </c>
      <c r="J23" s="45" t="e">
        <f>IF(AND('ASIGNACION DE PUNTAJE'!BM22="CUMPLE",('ASIGNACION DE PUNTAJE'!#REF!="CUMPLE")),'ASIGNACION DE PUNTAJE'!#REF!,"")</f>
        <v>#REF!</v>
      </c>
      <c r="K23" s="45" t="e">
        <f>IF(AND('ASIGNACION DE PUNTAJE'!BN22="CUMPLE",('ASIGNACION DE PUNTAJE'!#REF!="CUMPLE")),'ASIGNACION DE PUNTAJE'!#REF!,"")</f>
        <v>#REF!</v>
      </c>
      <c r="L23" s="45" t="e">
        <f>IF(AND('ASIGNACION DE PUNTAJE'!BX22="CUMPLE",('ASIGNACION DE PUNTAJE'!#REF!="CUMPLE")),'ASIGNACION DE PUNTAJE'!#REF!,"")</f>
        <v>#REF!</v>
      </c>
      <c r="M23" s="45" t="e">
        <f>IF(AND('ASIGNACION DE PUNTAJE'!BY22="CUMPLE",('ASIGNACION DE PUNTAJE'!#REF!="CUMPLE")),'ASIGNACION DE PUNTAJE'!#REF!,"")</f>
        <v>#REF!</v>
      </c>
      <c r="N23" s="45" t="e">
        <f>IF(AND('ASIGNACION DE PUNTAJE'!BZ22="CUMPLE",('ASIGNACION DE PUNTAJE'!#REF!="CUMPLE")),'ASIGNACION DE PUNTAJE'!#REF!,"")</f>
        <v>#REF!</v>
      </c>
      <c r="O23" s="45" t="e">
        <f>IF(AND('ASIGNACION DE PUNTAJE'!CA22="CUMPLE",('ASIGNACION DE PUNTAJE'!#REF!="CUMPLE")),'ASIGNACION DE PUNTAJE'!#REF!,"")</f>
        <v>#REF!</v>
      </c>
      <c r="P23" s="45" t="e">
        <f>IF(AND('ASIGNACION DE PUNTAJE'!CB22="CUMPLE",('ASIGNACION DE PUNTAJE'!#REF!="CUMPLE")),'ASIGNACION DE PUNTAJE'!#REF!,"")</f>
        <v>#REF!</v>
      </c>
      <c r="Q23" s="45" t="e">
        <f>IF(AND('ASIGNACION DE PUNTAJE'!CC22="CUMPLE",('ASIGNACION DE PUNTAJE'!#REF!="CUMPLE")),'ASIGNACION DE PUNTAJE'!#REF!,"")</f>
        <v>#REF!</v>
      </c>
      <c r="R23" s="45" t="e">
        <f>IF(AND('ASIGNACION DE PUNTAJE'!CD22="CUMPLE",('ASIGNACION DE PUNTAJE'!#REF!="CUMPLE")),'ASIGNACION DE PUNTAJE'!#REF!,"")</f>
        <v>#REF!</v>
      </c>
      <c r="S23" s="45" t="e">
        <f>IF(AND('ASIGNACION DE PUNTAJE'!CE22="CUMPLE",('ASIGNACION DE PUNTAJE'!#REF!="CUMPLE")),'ASIGNACION DE PUNTAJE'!#REF!,"")</f>
        <v>#REF!</v>
      </c>
      <c r="T23" s="45" t="e">
        <f>IF(AND('ASIGNACION DE PUNTAJE'!CF22="CUMPLE",('ASIGNACION DE PUNTAJE'!#REF!="CUMPLE")),'ASIGNACION DE PUNTAJE'!#REF!,"")</f>
        <v>#REF!</v>
      </c>
      <c r="U23" s="45" t="e">
        <f>IF(AND('ASIGNACION DE PUNTAJE'!CG22="CUMPLE",('ASIGNACION DE PUNTAJE'!#REF!="CUMPLE")),'ASIGNACION DE PUNTAJE'!#REF!,"")</f>
        <v>#REF!</v>
      </c>
      <c r="V23" s="45" t="e">
        <f>IF(AND('ASIGNACION DE PUNTAJE'!CH22="CUMPLE",('ASIGNACION DE PUNTAJE'!#REF!="CUMPLE")),'ASIGNACION DE PUNTAJE'!#REF!,"")</f>
        <v>#REF!</v>
      </c>
      <c r="W23" s="54">
        <v>3</v>
      </c>
      <c r="X23" s="53"/>
      <c r="Y23" s="54">
        <v>2</v>
      </c>
      <c r="Z23" s="50"/>
      <c r="AA23" s="50"/>
      <c r="AB23" s="50"/>
      <c r="AC23" s="50"/>
      <c r="AD23" s="50"/>
      <c r="AE23" s="50"/>
      <c r="AF23" s="55">
        <v>5</v>
      </c>
      <c r="AG23" s="50"/>
      <c r="AH23" s="50"/>
      <c r="AI23" s="50"/>
      <c r="AJ23" s="50"/>
      <c r="AK23" s="50"/>
      <c r="AL23" s="50"/>
      <c r="AM23" s="63" t="s">
        <v>117</v>
      </c>
      <c r="AN23" s="62"/>
      <c r="AO23" s="63" t="s">
        <v>117</v>
      </c>
      <c r="AP23" s="59"/>
      <c r="AQ23" s="59"/>
      <c r="AR23" s="59"/>
      <c r="AS23" s="59"/>
      <c r="AT23" s="59"/>
      <c r="AU23" s="59"/>
      <c r="AV23" s="66" t="s">
        <v>117</v>
      </c>
      <c r="AW23" s="59"/>
      <c r="AX23" s="59"/>
      <c r="AY23" s="59"/>
      <c r="AZ23" s="59"/>
      <c r="BA23" s="59"/>
      <c r="BB23" s="59"/>
    </row>
    <row r="24" spans="1:54" ht="11.25">
      <c r="A24" s="7">
        <v>13</v>
      </c>
      <c r="B24" s="7" t="s">
        <v>7</v>
      </c>
      <c r="C24" s="7" t="s">
        <v>25</v>
      </c>
      <c r="D24" s="8" t="s">
        <v>9</v>
      </c>
      <c r="E24" s="15" t="s">
        <v>29</v>
      </c>
      <c r="F24" s="23">
        <v>20</v>
      </c>
      <c r="G24" s="45" t="str">
        <f>IF(AND('ASIGNACION DE PUNTAJE'!AV23="CUMPLE",('ASIGNACION DE PUNTAJE'!IL23="CUMPLE")),'ASIGNACION DE PUNTAJE'!JZ23,"")</f>
        <v/>
      </c>
      <c r="H24" s="45" t="e">
        <f>IF(AND('ASIGNACION DE PUNTAJE'!BK23="CUMPLE",('ASIGNACION DE PUNTAJE'!#REF!="CUMPLE")),'ASIGNACION DE PUNTAJE'!#REF!,"")</f>
        <v>#REF!</v>
      </c>
      <c r="I24" s="45" t="e">
        <f>IF(AND('ASIGNACION DE PUNTAJE'!BL23="CUMPLE",('ASIGNACION DE PUNTAJE'!#REF!="CUMPLE")),'ASIGNACION DE PUNTAJE'!#REF!,"")</f>
        <v>#REF!</v>
      </c>
      <c r="J24" s="45" t="e">
        <f>IF(AND('ASIGNACION DE PUNTAJE'!BM23="CUMPLE",('ASIGNACION DE PUNTAJE'!#REF!="CUMPLE")),'ASIGNACION DE PUNTAJE'!#REF!,"")</f>
        <v>#REF!</v>
      </c>
      <c r="K24" s="45" t="e">
        <f>IF(AND('ASIGNACION DE PUNTAJE'!BN23="CUMPLE",('ASIGNACION DE PUNTAJE'!#REF!="CUMPLE")),'ASIGNACION DE PUNTAJE'!#REF!,"")</f>
        <v>#REF!</v>
      </c>
      <c r="L24" s="45" t="e">
        <f>IF(AND('ASIGNACION DE PUNTAJE'!BX23="CUMPLE",('ASIGNACION DE PUNTAJE'!#REF!="CUMPLE")),'ASIGNACION DE PUNTAJE'!#REF!,"")</f>
        <v>#REF!</v>
      </c>
      <c r="M24" s="45" t="e">
        <f>IF(AND('ASIGNACION DE PUNTAJE'!BY23="CUMPLE",('ASIGNACION DE PUNTAJE'!#REF!="CUMPLE")),'ASIGNACION DE PUNTAJE'!#REF!,"")</f>
        <v>#REF!</v>
      </c>
      <c r="N24" s="45" t="e">
        <f>IF(AND('ASIGNACION DE PUNTAJE'!BZ23="CUMPLE",('ASIGNACION DE PUNTAJE'!#REF!="CUMPLE")),'ASIGNACION DE PUNTAJE'!#REF!,"")</f>
        <v>#REF!</v>
      </c>
      <c r="O24" s="45" t="e">
        <f>IF(AND('ASIGNACION DE PUNTAJE'!CA23="CUMPLE",('ASIGNACION DE PUNTAJE'!#REF!="CUMPLE")),'ASIGNACION DE PUNTAJE'!#REF!,"")</f>
        <v>#REF!</v>
      </c>
      <c r="P24" s="45" t="e">
        <f>IF(AND('ASIGNACION DE PUNTAJE'!CB23="CUMPLE",('ASIGNACION DE PUNTAJE'!#REF!="CUMPLE")),'ASIGNACION DE PUNTAJE'!#REF!,"")</f>
        <v>#REF!</v>
      </c>
      <c r="Q24" s="45" t="e">
        <f>IF(AND('ASIGNACION DE PUNTAJE'!CC23="CUMPLE",('ASIGNACION DE PUNTAJE'!#REF!="CUMPLE")),'ASIGNACION DE PUNTAJE'!#REF!,"")</f>
        <v>#REF!</v>
      </c>
      <c r="R24" s="45" t="e">
        <f>IF(AND('ASIGNACION DE PUNTAJE'!CD23="CUMPLE",('ASIGNACION DE PUNTAJE'!#REF!="CUMPLE")),'ASIGNACION DE PUNTAJE'!#REF!,"")</f>
        <v>#REF!</v>
      </c>
      <c r="S24" s="45" t="e">
        <f>IF(AND('ASIGNACION DE PUNTAJE'!CE23="CUMPLE",('ASIGNACION DE PUNTAJE'!#REF!="CUMPLE")),'ASIGNACION DE PUNTAJE'!#REF!,"")</f>
        <v>#REF!</v>
      </c>
      <c r="T24" s="45" t="e">
        <f>IF(AND('ASIGNACION DE PUNTAJE'!CF23="CUMPLE",('ASIGNACION DE PUNTAJE'!#REF!="CUMPLE")),'ASIGNACION DE PUNTAJE'!#REF!,"")</f>
        <v>#REF!</v>
      </c>
      <c r="U24" s="45" t="e">
        <f>IF(AND('ASIGNACION DE PUNTAJE'!CG23="CUMPLE",('ASIGNACION DE PUNTAJE'!#REF!="CUMPLE")),'ASIGNACION DE PUNTAJE'!#REF!,"")</f>
        <v>#REF!</v>
      </c>
      <c r="V24" s="45" t="e">
        <f>IF(AND('ASIGNACION DE PUNTAJE'!CH23="CUMPLE",('ASIGNACION DE PUNTAJE'!#REF!="CUMPLE")),'ASIGNACION DE PUNTAJE'!#REF!,"")</f>
        <v>#REF!</v>
      </c>
      <c r="W24" s="54">
        <v>3</v>
      </c>
      <c r="X24" s="53"/>
      <c r="Y24" s="50"/>
      <c r="Z24" s="50"/>
      <c r="AA24" s="50"/>
      <c r="AB24" s="50"/>
      <c r="AC24" s="50"/>
      <c r="AD24" s="50"/>
      <c r="AE24" s="50"/>
      <c r="AF24" s="55">
        <v>5</v>
      </c>
      <c r="AG24" s="50"/>
      <c r="AH24" s="50"/>
      <c r="AI24" s="50"/>
      <c r="AJ24" s="50"/>
      <c r="AK24" s="50"/>
      <c r="AL24" s="50"/>
      <c r="AM24" s="63" t="s">
        <v>117</v>
      </c>
      <c r="AN24" s="62"/>
      <c r="AO24" s="59"/>
      <c r="AP24" s="59"/>
      <c r="AQ24" s="59"/>
      <c r="AR24" s="59"/>
      <c r="AS24" s="59"/>
      <c r="AT24" s="59"/>
      <c r="AU24" s="59"/>
      <c r="AV24" s="66" t="s">
        <v>117</v>
      </c>
      <c r="AW24" s="59"/>
      <c r="AX24" s="59"/>
      <c r="AY24" s="59"/>
      <c r="AZ24" s="59"/>
      <c r="BA24" s="59"/>
      <c r="BB24" s="59"/>
    </row>
    <row r="25" spans="1:54" ht="19.5">
      <c r="A25" s="7">
        <v>14</v>
      </c>
      <c r="B25" s="7" t="s">
        <v>7</v>
      </c>
      <c r="C25" s="7" t="s">
        <v>25</v>
      </c>
      <c r="D25" s="8" t="s">
        <v>9</v>
      </c>
      <c r="E25" s="15" t="s">
        <v>31</v>
      </c>
      <c r="F25" s="23">
        <v>15</v>
      </c>
      <c r="G25" s="45" t="str">
        <f>IF(AND('ASIGNACION DE PUNTAJE'!AV24="CUMPLE",('ASIGNACION DE PUNTAJE'!IL24="CUMPLE")),'ASIGNACION DE PUNTAJE'!JZ24,"")</f>
        <v/>
      </c>
      <c r="H25" s="45" t="e">
        <f>IF(AND('ASIGNACION DE PUNTAJE'!BK24="CUMPLE",('ASIGNACION DE PUNTAJE'!#REF!="CUMPLE")),'ASIGNACION DE PUNTAJE'!#REF!,"")</f>
        <v>#REF!</v>
      </c>
      <c r="I25" s="45" t="e">
        <f>IF(AND('ASIGNACION DE PUNTAJE'!BL24="CUMPLE",('ASIGNACION DE PUNTAJE'!#REF!="CUMPLE")),'ASIGNACION DE PUNTAJE'!#REF!,"")</f>
        <v>#REF!</v>
      </c>
      <c r="J25" s="45" t="e">
        <f>IF(AND('ASIGNACION DE PUNTAJE'!BM24="CUMPLE",('ASIGNACION DE PUNTAJE'!#REF!="CUMPLE")),'ASIGNACION DE PUNTAJE'!#REF!,"")</f>
        <v>#REF!</v>
      </c>
      <c r="K25" s="45" t="e">
        <f>IF(AND('ASIGNACION DE PUNTAJE'!BN24="CUMPLE",('ASIGNACION DE PUNTAJE'!#REF!="CUMPLE")),'ASIGNACION DE PUNTAJE'!#REF!,"")</f>
        <v>#REF!</v>
      </c>
      <c r="L25" s="45" t="e">
        <f>IF(AND('ASIGNACION DE PUNTAJE'!BX24="CUMPLE",('ASIGNACION DE PUNTAJE'!#REF!="CUMPLE")),'ASIGNACION DE PUNTAJE'!#REF!,"")</f>
        <v>#REF!</v>
      </c>
      <c r="M25" s="45" t="e">
        <f>IF(AND('ASIGNACION DE PUNTAJE'!BY24="CUMPLE",('ASIGNACION DE PUNTAJE'!#REF!="CUMPLE")),'ASIGNACION DE PUNTAJE'!#REF!,"")</f>
        <v>#REF!</v>
      </c>
      <c r="N25" s="45" t="e">
        <f>IF(AND('ASIGNACION DE PUNTAJE'!BZ24="CUMPLE",('ASIGNACION DE PUNTAJE'!#REF!="CUMPLE")),'ASIGNACION DE PUNTAJE'!#REF!,"")</f>
        <v>#REF!</v>
      </c>
      <c r="O25" s="45" t="e">
        <f>IF(AND('ASIGNACION DE PUNTAJE'!CA24="CUMPLE",('ASIGNACION DE PUNTAJE'!#REF!="CUMPLE")),'ASIGNACION DE PUNTAJE'!#REF!,"")</f>
        <v>#REF!</v>
      </c>
      <c r="P25" s="45" t="e">
        <f>IF(AND('ASIGNACION DE PUNTAJE'!CB24="CUMPLE",('ASIGNACION DE PUNTAJE'!#REF!="CUMPLE")),'ASIGNACION DE PUNTAJE'!#REF!,"")</f>
        <v>#REF!</v>
      </c>
      <c r="Q25" s="45" t="e">
        <f>IF(AND('ASIGNACION DE PUNTAJE'!CC24="CUMPLE",('ASIGNACION DE PUNTAJE'!#REF!="CUMPLE")),'ASIGNACION DE PUNTAJE'!#REF!,"")</f>
        <v>#REF!</v>
      </c>
      <c r="R25" s="45" t="e">
        <f>IF(AND('ASIGNACION DE PUNTAJE'!CD24="CUMPLE",('ASIGNACION DE PUNTAJE'!#REF!="CUMPLE")),'ASIGNACION DE PUNTAJE'!#REF!,"")</f>
        <v>#REF!</v>
      </c>
      <c r="S25" s="45" t="e">
        <f>IF(AND('ASIGNACION DE PUNTAJE'!CE24="CUMPLE",('ASIGNACION DE PUNTAJE'!#REF!="CUMPLE")),'ASIGNACION DE PUNTAJE'!#REF!,"")</f>
        <v>#REF!</v>
      </c>
      <c r="T25" s="45" t="e">
        <f>IF(AND('ASIGNACION DE PUNTAJE'!CF24="CUMPLE",('ASIGNACION DE PUNTAJE'!#REF!="CUMPLE")),'ASIGNACION DE PUNTAJE'!#REF!,"")</f>
        <v>#REF!</v>
      </c>
      <c r="U25" s="45" t="e">
        <f>IF(AND('ASIGNACION DE PUNTAJE'!CG24="CUMPLE",('ASIGNACION DE PUNTAJE'!#REF!="CUMPLE")),'ASIGNACION DE PUNTAJE'!#REF!,"")</f>
        <v>#REF!</v>
      </c>
      <c r="V25" s="45" t="e">
        <f>IF(AND('ASIGNACION DE PUNTAJE'!CH24="CUMPLE",('ASIGNACION DE PUNTAJE'!#REF!="CUMPLE")),'ASIGNACION DE PUNTAJE'!#REF!,"")</f>
        <v>#REF!</v>
      </c>
      <c r="W25" s="54">
        <v>3</v>
      </c>
      <c r="X25" s="53"/>
      <c r="Y25" s="50"/>
      <c r="Z25" s="50"/>
      <c r="AA25" s="50"/>
      <c r="AB25" s="50"/>
      <c r="AC25" s="50"/>
      <c r="AD25" s="50"/>
      <c r="AE25" s="50"/>
      <c r="AF25" s="55">
        <v>5</v>
      </c>
      <c r="AG25" s="50"/>
      <c r="AH25" s="50"/>
      <c r="AI25" s="50"/>
      <c r="AJ25" s="50"/>
      <c r="AK25" s="50"/>
      <c r="AL25" s="50"/>
      <c r="AM25" s="63" t="s">
        <v>117</v>
      </c>
      <c r="AN25" s="62"/>
      <c r="AO25" s="59"/>
      <c r="AP25" s="59"/>
      <c r="AQ25" s="59"/>
      <c r="AR25" s="59"/>
      <c r="AS25" s="59"/>
      <c r="AT25" s="59"/>
      <c r="AU25" s="59"/>
      <c r="AV25" s="66" t="s">
        <v>117</v>
      </c>
      <c r="AW25" s="59"/>
      <c r="AX25" s="59"/>
      <c r="AY25" s="59"/>
      <c r="AZ25" s="59"/>
      <c r="BA25" s="59"/>
      <c r="BB25" s="59"/>
    </row>
    <row r="26" spans="1:54" ht="11.25">
      <c r="A26" s="7">
        <v>15</v>
      </c>
      <c r="B26" s="7" t="s">
        <v>7</v>
      </c>
      <c r="C26" s="7" t="s">
        <v>25</v>
      </c>
      <c r="D26" s="8" t="s">
        <v>9</v>
      </c>
      <c r="E26" s="15" t="s">
        <v>81</v>
      </c>
      <c r="F26" s="23">
        <v>21</v>
      </c>
      <c r="G26" s="45" t="str">
        <f>IF(AND('ASIGNACION DE PUNTAJE'!AV25="CUMPLE",('ASIGNACION DE PUNTAJE'!IL25="CUMPLE")),'ASIGNACION DE PUNTAJE'!JZ25,"")</f>
        <v/>
      </c>
      <c r="H26" s="45" t="e">
        <f>IF(AND('ASIGNACION DE PUNTAJE'!BK25="CUMPLE",('ASIGNACION DE PUNTAJE'!#REF!="CUMPLE")),'ASIGNACION DE PUNTAJE'!#REF!,"")</f>
        <v>#REF!</v>
      </c>
      <c r="I26" s="45" t="e">
        <f>IF(AND('ASIGNACION DE PUNTAJE'!BL25="CUMPLE",('ASIGNACION DE PUNTAJE'!#REF!="CUMPLE")),'ASIGNACION DE PUNTAJE'!#REF!,"")</f>
        <v>#REF!</v>
      </c>
      <c r="J26" s="45" t="e">
        <f>IF(AND('ASIGNACION DE PUNTAJE'!BM25="CUMPLE",('ASIGNACION DE PUNTAJE'!#REF!="CUMPLE")),'ASIGNACION DE PUNTAJE'!#REF!,"")</f>
        <v>#REF!</v>
      </c>
      <c r="K26" s="45" t="e">
        <f>IF(AND('ASIGNACION DE PUNTAJE'!BN25="CUMPLE",('ASIGNACION DE PUNTAJE'!#REF!="CUMPLE")),'ASIGNACION DE PUNTAJE'!#REF!,"")</f>
        <v>#REF!</v>
      </c>
      <c r="L26" s="45" t="e">
        <f>IF(AND('ASIGNACION DE PUNTAJE'!BX25="CUMPLE",('ASIGNACION DE PUNTAJE'!#REF!="CUMPLE")),'ASIGNACION DE PUNTAJE'!#REF!,"")</f>
        <v>#REF!</v>
      </c>
      <c r="M26" s="45" t="e">
        <f>IF(AND('ASIGNACION DE PUNTAJE'!BY25="CUMPLE",('ASIGNACION DE PUNTAJE'!#REF!="CUMPLE")),'ASIGNACION DE PUNTAJE'!#REF!,"")</f>
        <v>#REF!</v>
      </c>
      <c r="N26" s="45" t="e">
        <f>IF(AND('ASIGNACION DE PUNTAJE'!BZ25="CUMPLE",('ASIGNACION DE PUNTAJE'!#REF!="CUMPLE")),'ASIGNACION DE PUNTAJE'!#REF!,"")</f>
        <v>#REF!</v>
      </c>
      <c r="O26" s="45" t="e">
        <f>IF(AND('ASIGNACION DE PUNTAJE'!CA25="CUMPLE",('ASIGNACION DE PUNTAJE'!#REF!="CUMPLE")),'ASIGNACION DE PUNTAJE'!#REF!,"")</f>
        <v>#REF!</v>
      </c>
      <c r="P26" s="45" t="e">
        <f>IF(AND('ASIGNACION DE PUNTAJE'!CB25="CUMPLE",('ASIGNACION DE PUNTAJE'!#REF!="CUMPLE")),'ASIGNACION DE PUNTAJE'!#REF!,"")</f>
        <v>#REF!</v>
      </c>
      <c r="Q26" s="45" t="e">
        <f>IF(AND('ASIGNACION DE PUNTAJE'!CC25="CUMPLE",('ASIGNACION DE PUNTAJE'!#REF!="CUMPLE")),'ASIGNACION DE PUNTAJE'!#REF!,"")</f>
        <v>#REF!</v>
      </c>
      <c r="R26" s="45" t="e">
        <f>IF(AND('ASIGNACION DE PUNTAJE'!CD25="CUMPLE",('ASIGNACION DE PUNTAJE'!#REF!="CUMPLE")),'ASIGNACION DE PUNTAJE'!#REF!,"")</f>
        <v>#REF!</v>
      </c>
      <c r="S26" s="45" t="e">
        <f>IF(AND('ASIGNACION DE PUNTAJE'!CE25="CUMPLE",('ASIGNACION DE PUNTAJE'!#REF!="CUMPLE")),'ASIGNACION DE PUNTAJE'!#REF!,"")</f>
        <v>#REF!</v>
      </c>
      <c r="T26" s="45" t="e">
        <f>IF(AND('ASIGNACION DE PUNTAJE'!CF25="CUMPLE",('ASIGNACION DE PUNTAJE'!#REF!="CUMPLE")),'ASIGNACION DE PUNTAJE'!#REF!,"")</f>
        <v>#REF!</v>
      </c>
      <c r="U26" s="45" t="e">
        <f>IF(AND('ASIGNACION DE PUNTAJE'!CG25="CUMPLE",('ASIGNACION DE PUNTAJE'!#REF!="CUMPLE")),'ASIGNACION DE PUNTAJE'!#REF!,"")</f>
        <v>#REF!</v>
      </c>
      <c r="V26" s="45" t="e">
        <f>IF(AND('ASIGNACION DE PUNTAJE'!CH25="CUMPLE",('ASIGNACION DE PUNTAJE'!#REF!="CUMPLE")),'ASIGNACION DE PUNTAJE'!#REF!,"")</f>
        <v>#REF!</v>
      </c>
      <c r="W26" s="54">
        <v>3</v>
      </c>
      <c r="X26" s="53"/>
      <c r="Y26" s="50"/>
      <c r="Z26" s="50"/>
      <c r="AA26" s="50"/>
      <c r="AB26" s="50"/>
      <c r="AC26" s="50"/>
      <c r="AD26" s="50"/>
      <c r="AE26" s="50"/>
      <c r="AF26" s="55">
        <v>5</v>
      </c>
      <c r="AG26" s="50"/>
      <c r="AH26" s="50"/>
      <c r="AI26" s="50"/>
      <c r="AJ26" s="50"/>
      <c r="AK26" s="50"/>
      <c r="AL26" s="50"/>
      <c r="AM26" s="63" t="s">
        <v>117</v>
      </c>
      <c r="AN26" s="62"/>
      <c r="AO26" s="59"/>
      <c r="AP26" s="59"/>
      <c r="AQ26" s="59"/>
      <c r="AR26" s="59"/>
      <c r="AS26" s="59"/>
      <c r="AT26" s="59"/>
      <c r="AU26" s="59"/>
      <c r="AV26" s="66" t="s">
        <v>117</v>
      </c>
      <c r="AW26" s="59"/>
      <c r="AX26" s="59"/>
      <c r="AY26" s="59"/>
      <c r="AZ26" s="59"/>
      <c r="BA26" s="59"/>
      <c r="BB26" s="59"/>
    </row>
    <row r="27" spans="1:54" ht="11.25">
      <c r="A27" s="7">
        <v>16</v>
      </c>
      <c r="B27" s="7" t="s">
        <v>7</v>
      </c>
      <c r="C27" s="7" t="s">
        <v>25</v>
      </c>
      <c r="D27" s="8" t="s">
        <v>9</v>
      </c>
      <c r="E27" s="15" t="s">
        <v>34</v>
      </c>
      <c r="F27" s="23">
        <v>10</v>
      </c>
      <c r="G27" s="45" t="str">
        <f>IF(AND('ASIGNACION DE PUNTAJE'!AV26="CUMPLE",('ASIGNACION DE PUNTAJE'!IL26="CUMPLE")),'ASIGNACION DE PUNTAJE'!JZ26,"")</f>
        <v/>
      </c>
      <c r="H27" s="45" t="e">
        <f>IF(AND('ASIGNACION DE PUNTAJE'!BK26="CUMPLE",('ASIGNACION DE PUNTAJE'!#REF!="CUMPLE")),'ASIGNACION DE PUNTAJE'!#REF!,"")</f>
        <v>#REF!</v>
      </c>
      <c r="I27" s="45" t="e">
        <f>IF(AND('ASIGNACION DE PUNTAJE'!BL26="CUMPLE",('ASIGNACION DE PUNTAJE'!#REF!="CUMPLE")),'ASIGNACION DE PUNTAJE'!#REF!,"")</f>
        <v>#REF!</v>
      </c>
      <c r="J27" s="45" t="e">
        <f>IF(AND('ASIGNACION DE PUNTAJE'!BM26="CUMPLE",('ASIGNACION DE PUNTAJE'!#REF!="CUMPLE")),'ASIGNACION DE PUNTAJE'!#REF!,"")</f>
        <v>#REF!</v>
      </c>
      <c r="K27" s="45" t="e">
        <f>IF(AND('ASIGNACION DE PUNTAJE'!BN26="CUMPLE",('ASIGNACION DE PUNTAJE'!#REF!="CUMPLE")),'ASIGNACION DE PUNTAJE'!#REF!,"")</f>
        <v>#REF!</v>
      </c>
      <c r="L27" s="45" t="e">
        <f>IF(AND('ASIGNACION DE PUNTAJE'!BX26="CUMPLE",('ASIGNACION DE PUNTAJE'!#REF!="CUMPLE")),'ASIGNACION DE PUNTAJE'!#REF!,"")</f>
        <v>#REF!</v>
      </c>
      <c r="M27" s="45" t="e">
        <f>IF(AND('ASIGNACION DE PUNTAJE'!BY26="CUMPLE",('ASIGNACION DE PUNTAJE'!#REF!="CUMPLE")),'ASIGNACION DE PUNTAJE'!#REF!,"")</f>
        <v>#REF!</v>
      </c>
      <c r="N27" s="45" t="e">
        <f>IF(AND('ASIGNACION DE PUNTAJE'!BZ26="CUMPLE",('ASIGNACION DE PUNTAJE'!#REF!="CUMPLE")),'ASIGNACION DE PUNTAJE'!#REF!,"")</f>
        <v>#REF!</v>
      </c>
      <c r="O27" s="45" t="e">
        <f>IF(AND('ASIGNACION DE PUNTAJE'!CA26="CUMPLE",('ASIGNACION DE PUNTAJE'!#REF!="CUMPLE")),'ASIGNACION DE PUNTAJE'!#REF!,"")</f>
        <v>#REF!</v>
      </c>
      <c r="P27" s="45" t="e">
        <f>IF(AND('ASIGNACION DE PUNTAJE'!CB26="CUMPLE",('ASIGNACION DE PUNTAJE'!#REF!="CUMPLE")),'ASIGNACION DE PUNTAJE'!#REF!,"")</f>
        <v>#REF!</v>
      </c>
      <c r="Q27" s="45" t="e">
        <f>IF(AND('ASIGNACION DE PUNTAJE'!CC26="CUMPLE",('ASIGNACION DE PUNTAJE'!#REF!="CUMPLE")),'ASIGNACION DE PUNTAJE'!#REF!,"")</f>
        <v>#REF!</v>
      </c>
      <c r="R27" s="45" t="e">
        <f>IF(AND('ASIGNACION DE PUNTAJE'!CD26="CUMPLE",('ASIGNACION DE PUNTAJE'!#REF!="CUMPLE")),'ASIGNACION DE PUNTAJE'!#REF!,"")</f>
        <v>#REF!</v>
      </c>
      <c r="S27" s="45" t="e">
        <f>IF(AND('ASIGNACION DE PUNTAJE'!CE26="CUMPLE",('ASIGNACION DE PUNTAJE'!#REF!="CUMPLE")),'ASIGNACION DE PUNTAJE'!#REF!,"")</f>
        <v>#REF!</v>
      </c>
      <c r="T27" s="45" t="e">
        <f>IF(AND('ASIGNACION DE PUNTAJE'!CF26="CUMPLE",('ASIGNACION DE PUNTAJE'!#REF!="CUMPLE")),'ASIGNACION DE PUNTAJE'!#REF!,"")</f>
        <v>#REF!</v>
      </c>
      <c r="U27" s="45" t="e">
        <f>IF(AND('ASIGNACION DE PUNTAJE'!CG26="CUMPLE",('ASIGNACION DE PUNTAJE'!#REF!="CUMPLE")),'ASIGNACION DE PUNTAJE'!#REF!,"")</f>
        <v>#REF!</v>
      </c>
      <c r="V27" s="45" t="e">
        <f>IF(AND('ASIGNACION DE PUNTAJE'!CH26="CUMPLE",('ASIGNACION DE PUNTAJE'!#REF!="CUMPLE")),'ASIGNACION DE PUNTAJE'!#REF!,"")</f>
        <v>#REF!</v>
      </c>
      <c r="W27" s="54">
        <v>3</v>
      </c>
      <c r="X27" s="53"/>
      <c r="Y27" s="50"/>
      <c r="Z27" s="50"/>
      <c r="AA27" s="50"/>
      <c r="AB27" s="50"/>
      <c r="AC27" s="50"/>
      <c r="AD27" s="50"/>
      <c r="AE27" s="50"/>
      <c r="AF27" s="55">
        <v>5</v>
      </c>
      <c r="AG27" s="50"/>
      <c r="AH27" s="50"/>
      <c r="AI27" s="50"/>
      <c r="AJ27" s="50"/>
      <c r="AK27" s="50"/>
      <c r="AL27" s="50"/>
      <c r="AM27" s="63" t="s">
        <v>117</v>
      </c>
      <c r="AN27" s="62"/>
      <c r="AO27" s="59"/>
      <c r="AP27" s="59"/>
      <c r="AQ27" s="59"/>
      <c r="AR27" s="59"/>
      <c r="AS27" s="59"/>
      <c r="AT27" s="59"/>
      <c r="AU27" s="59"/>
      <c r="AV27" s="66" t="s">
        <v>117</v>
      </c>
      <c r="AW27" s="59"/>
      <c r="AX27" s="59"/>
      <c r="AY27" s="59"/>
      <c r="AZ27" s="59"/>
      <c r="BA27" s="59"/>
      <c r="BB27" s="59"/>
    </row>
    <row r="28" spans="1:54" ht="11.25">
      <c r="A28" s="7">
        <v>17</v>
      </c>
      <c r="B28" s="7" t="s">
        <v>7</v>
      </c>
      <c r="C28" s="7" t="s">
        <v>25</v>
      </c>
      <c r="D28" s="8" t="s">
        <v>9</v>
      </c>
      <c r="E28" s="15" t="s">
        <v>36</v>
      </c>
      <c r="F28" s="23">
        <v>25</v>
      </c>
      <c r="G28" s="45" t="str">
        <f>IF(AND('ASIGNACION DE PUNTAJE'!AV27="CUMPLE",('ASIGNACION DE PUNTAJE'!IL27="CUMPLE")),'ASIGNACION DE PUNTAJE'!JZ27,"")</f>
        <v/>
      </c>
      <c r="H28" s="45" t="e">
        <f>IF(AND('ASIGNACION DE PUNTAJE'!BK27="CUMPLE",('ASIGNACION DE PUNTAJE'!#REF!="CUMPLE")),'ASIGNACION DE PUNTAJE'!#REF!,"")</f>
        <v>#REF!</v>
      </c>
      <c r="I28" s="45" t="e">
        <f>IF(AND('ASIGNACION DE PUNTAJE'!BL27="CUMPLE",('ASIGNACION DE PUNTAJE'!#REF!="CUMPLE")),'ASIGNACION DE PUNTAJE'!#REF!,"")</f>
        <v>#REF!</v>
      </c>
      <c r="J28" s="45" t="e">
        <f>IF(AND('ASIGNACION DE PUNTAJE'!BM27="CUMPLE",('ASIGNACION DE PUNTAJE'!#REF!="CUMPLE")),'ASIGNACION DE PUNTAJE'!#REF!,"")</f>
        <v>#REF!</v>
      </c>
      <c r="K28" s="45" t="e">
        <f>IF(AND('ASIGNACION DE PUNTAJE'!BN27="CUMPLE",('ASIGNACION DE PUNTAJE'!#REF!="CUMPLE")),'ASIGNACION DE PUNTAJE'!#REF!,"")</f>
        <v>#REF!</v>
      </c>
      <c r="L28" s="45" t="e">
        <f>IF(AND('ASIGNACION DE PUNTAJE'!BX27="CUMPLE",('ASIGNACION DE PUNTAJE'!#REF!="CUMPLE")),'ASIGNACION DE PUNTAJE'!#REF!,"")</f>
        <v>#REF!</v>
      </c>
      <c r="M28" s="45" t="e">
        <f>IF(AND('ASIGNACION DE PUNTAJE'!BY27="CUMPLE",('ASIGNACION DE PUNTAJE'!#REF!="CUMPLE")),'ASIGNACION DE PUNTAJE'!#REF!,"")</f>
        <v>#REF!</v>
      </c>
      <c r="N28" s="45" t="e">
        <f>IF(AND('ASIGNACION DE PUNTAJE'!BZ27="CUMPLE",('ASIGNACION DE PUNTAJE'!#REF!="CUMPLE")),'ASIGNACION DE PUNTAJE'!#REF!,"")</f>
        <v>#REF!</v>
      </c>
      <c r="O28" s="45" t="e">
        <f>IF(AND('ASIGNACION DE PUNTAJE'!CA27="CUMPLE",('ASIGNACION DE PUNTAJE'!#REF!="CUMPLE")),'ASIGNACION DE PUNTAJE'!#REF!,"")</f>
        <v>#REF!</v>
      </c>
      <c r="P28" s="45" t="e">
        <f>IF(AND('ASIGNACION DE PUNTAJE'!CB27="CUMPLE",('ASIGNACION DE PUNTAJE'!#REF!="CUMPLE")),'ASIGNACION DE PUNTAJE'!#REF!,"")</f>
        <v>#REF!</v>
      </c>
      <c r="Q28" s="45" t="e">
        <f>IF(AND('ASIGNACION DE PUNTAJE'!CC27="CUMPLE",('ASIGNACION DE PUNTAJE'!#REF!="CUMPLE")),'ASIGNACION DE PUNTAJE'!#REF!,"")</f>
        <v>#REF!</v>
      </c>
      <c r="R28" s="45" t="e">
        <f>IF(AND('ASIGNACION DE PUNTAJE'!CD27="CUMPLE",('ASIGNACION DE PUNTAJE'!#REF!="CUMPLE")),'ASIGNACION DE PUNTAJE'!#REF!,"")</f>
        <v>#REF!</v>
      </c>
      <c r="S28" s="45" t="e">
        <f>IF(AND('ASIGNACION DE PUNTAJE'!CE27="CUMPLE",('ASIGNACION DE PUNTAJE'!#REF!="CUMPLE")),'ASIGNACION DE PUNTAJE'!#REF!,"")</f>
        <v>#REF!</v>
      </c>
      <c r="T28" s="45" t="e">
        <f>IF(AND('ASIGNACION DE PUNTAJE'!CF27="CUMPLE",('ASIGNACION DE PUNTAJE'!#REF!="CUMPLE")),'ASIGNACION DE PUNTAJE'!#REF!,"")</f>
        <v>#REF!</v>
      </c>
      <c r="U28" s="45" t="e">
        <f>IF(AND('ASIGNACION DE PUNTAJE'!CG27="CUMPLE",('ASIGNACION DE PUNTAJE'!#REF!="CUMPLE")),'ASIGNACION DE PUNTAJE'!#REF!,"")</f>
        <v>#REF!</v>
      </c>
      <c r="V28" s="45" t="e">
        <f>IF(AND('ASIGNACION DE PUNTAJE'!CH27="CUMPLE",('ASIGNACION DE PUNTAJE'!#REF!="CUMPLE")),'ASIGNACION DE PUNTAJE'!#REF!,"")</f>
        <v>#REF!</v>
      </c>
      <c r="W28" s="54">
        <v>3</v>
      </c>
      <c r="X28" s="53"/>
      <c r="Y28" s="50"/>
      <c r="Z28" s="50"/>
      <c r="AA28" s="50"/>
      <c r="AB28" s="50"/>
      <c r="AC28" s="50"/>
      <c r="AD28" s="50"/>
      <c r="AE28" s="50"/>
      <c r="AF28" s="55">
        <v>5</v>
      </c>
      <c r="AG28" s="50"/>
      <c r="AH28" s="50"/>
      <c r="AI28" s="50"/>
      <c r="AJ28" s="50"/>
      <c r="AK28" s="50"/>
      <c r="AL28" s="50"/>
      <c r="AM28" s="63" t="s">
        <v>117</v>
      </c>
      <c r="AN28" s="62"/>
      <c r="AO28" s="59"/>
      <c r="AP28" s="59"/>
      <c r="AQ28" s="59"/>
      <c r="AR28" s="59"/>
      <c r="AS28" s="59"/>
      <c r="AT28" s="59"/>
      <c r="AU28" s="59"/>
      <c r="AV28" s="66" t="s">
        <v>117</v>
      </c>
      <c r="AW28" s="59"/>
      <c r="AX28" s="59"/>
      <c r="AY28" s="59"/>
      <c r="AZ28" s="59"/>
      <c r="BA28" s="59"/>
      <c r="BB28" s="59"/>
    </row>
    <row r="29" spans="1:54" ht="31.5">
      <c r="A29" s="7">
        <v>18</v>
      </c>
      <c r="B29" s="7" t="s">
        <v>7</v>
      </c>
      <c r="C29" s="7" t="s">
        <v>38</v>
      </c>
      <c r="D29" s="8" t="s">
        <v>39</v>
      </c>
      <c r="E29" s="7" t="s">
        <v>40</v>
      </c>
      <c r="F29" s="23">
        <v>1</v>
      </c>
      <c r="G29" s="45" t="str">
        <f>IF(AND('ASIGNACION DE PUNTAJE'!AV28="CUMPLE",('ASIGNACION DE PUNTAJE'!IL28="CUMPLE")),'ASIGNACION DE PUNTAJE'!JZ28,"")</f>
        <v/>
      </c>
      <c r="H29" s="45" t="e">
        <f>IF(AND('ASIGNACION DE PUNTAJE'!BK28="CUMPLE",('ASIGNACION DE PUNTAJE'!#REF!="CUMPLE")),'ASIGNACION DE PUNTAJE'!#REF!,"")</f>
        <v>#REF!</v>
      </c>
      <c r="I29" s="45" t="e">
        <f>IF(AND('ASIGNACION DE PUNTAJE'!BL28="CUMPLE",('ASIGNACION DE PUNTAJE'!#REF!="CUMPLE")),'ASIGNACION DE PUNTAJE'!#REF!,"")</f>
        <v>#REF!</v>
      </c>
      <c r="J29" s="45" t="e">
        <f>IF(AND('ASIGNACION DE PUNTAJE'!BM28="CUMPLE",('ASIGNACION DE PUNTAJE'!#REF!="CUMPLE")),'ASIGNACION DE PUNTAJE'!#REF!,"")</f>
        <v>#REF!</v>
      </c>
      <c r="K29" s="45" t="e">
        <f>IF(AND('ASIGNACION DE PUNTAJE'!BN28="CUMPLE",('ASIGNACION DE PUNTAJE'!#REF!="CUMPLE")),'ASIGNACION DE PUNTAJE'!#REF!,"")</f>
        <v>#REF!</v>
      </c>
      <c r="L29" s="45" t="e">
        <f>IF(AND('ASIGNACION DE PUNTAJE'!BX28="CUMPLE",('ASIGNACION DE PUNTAJE'!#REF!="CUMPLE")),'ASIGNACION DE PUNTAJE'!#REF!,"")</f>
        <v>#REF!</v>
      </c>
      <c r="M29" s="45" t="e">
        <f>IF(AND('ASIGNACION DE PUNTAJE'!BY28="CUMPLE",('ASIGNACION DE PUNTAJE'!#REF!="CUMPLE")),'ASIGNACION DE PUNTAJE'!#REF!,"")</f>
        <v>#REF!</v>
      </c>
      <c r="N29" s="45" t="e">
        <f>IF(AND('ASIGNACION DE PUNTAJE'!BZ28="CUMPLE",('ASIGNACION DE PUNTAJE'!#REF!="CUMPLE")),'ASIGNACION DE PUNTAJE'!#REF!,"")</f>
        <v>#REF!</v>
      </c>
      <c r="O29" s="45" t="e">
        <f>IF(AND('ASIGNACION DE PUNTAJE'!CA28="CUMPLE",('ASIGNACION DE PUNTAJE'!#REF!="CUMPLE")),'ASIGNACION DE PUNTAJE'!#REF!,"")</f>
        <v>#REF!</v>
      </c>
      <c r="P29" s="45" t="e">
        <f>IF(AND('ASIGNACION DE PUNTAJE'!CB28="CUMPLE",('ASIGNACION DE PUNTAJE'!#REF!="CUMPLE")),'ASIGNACION DE PUNTAJE'!#REF!,"")</f>
        <v>#REF!</v>
      </c>
      <c r="Q29" s="45" t="e">
        <f>IF(AND('ASIGNACION DE PUNTAJE'!CC28="CUMPLE",('ASIGNACION DE PUNTAJE'!#REF!="CUMPLE")),'ASIGNACION DE PUNTAJE'!#REF!,"")</f>
        <v>#REF!</v>
      </c>
      <c r="R29" s="45" t="e">
        <f>IF(AND('ASIGNACION DE PUNTAJE'!CD28="CUMPLE",('ASIGNACION DE PUNTAJE'!#REF!="CUMPLE")),'ASIGNACION DE PUNTAJE'!#REF!,"")</f>
        <v>#REF!</v>
      </c>
      <c r="S29" s="45" t="e">
        <f>IF(AND('ASIGNACION DE PUNTAJE'!CE28="CUMPLE",('ASIGNACION DE PUNTAJE'!#REF!="CUMPLE")),'ASIGNACION DE PUNTAJE'!#REF!,"")</f>
        <v>#REF!</v>
      </c>
      <c r="T29" s="45" t="e">
        <f>IF(AND('ASIGNACION DE PUNTAJE'!CF28="CUMPLE",('ASIGNACION DE PUNTAJE'!#REF!="CUMPLE")),'ASIGNACION DE PUNTAJE'!#REF!,"")</f>
        <v>#REF!</v>
      </c>
      <c r="U29" s="45" t="e">
        <f>IF(AND('ASIGNACION DE PUNTAJE'!CG28="CUMPLE",('ASIGNACION DE PUNTAJE'!#REF!="CUMPLE")),'ASIGNACION DE PUNTAJE'!#REF!,"")</f>
        <v>#REF!</v>
      </c>
      <c r="V29" s="45" t="e">
        <f>IF(AND('ASIGNACION DE PUNTAJE'!CH28="CUMPLE",('ASIGNACION DE PUNTAJE'!#REF!="CUMPLE")),'ASIGNACION DE PUNTAJE'!#REF!,"")</f>
        <v>#REF!</v>
      </c>
      <c r="W29" s="50"/>
      <c r="X29" s="53"/>
      <c r="Y29" s="50"/>
      <c r="Z29" s="54">
        <v>2</v>
      </c>
      <c r="AA29" s="50"/>
      <c r="AB29" s="58">
        <v>5.083333333333333</v>
      </c>
      <c r="AC29" s="50"/>
      <c r="AD29" s="50"/>
      <c r="AE29" s="58">
        <v>5.083333333333333</v>
      </c>
      <c r="AF29" s="55">
        <v>5</v>
      </c>
      <c r="AG29" s="50"/>
      <c r="AH29" s="50"/>
      <c r="AI29" s="58">
        <v>5.083333333333333</v>
      </c>
      <c r="AJ29" s="58">
        <v>5.083333333333333</v>
      </c>
      <c r="AK29" s="50"/>
      <c r="AL29" s="50"/>
      <c r="AM29" s="59"/>
      <c r="AN29" s="62"/>
      <c r="AO29" s="59"/>
      <c r="AP29" s="63" t="s">
        <v>117</v>
      </c>
      <c r="AQ29" s="59"/>
      <c r="AR29" s="65" t="s">
        <v>117</v>
      </c>
      <c r="AS29" s="59"/>
      <c r="AT29" s="59"/>
      <c r="AU29" s="65" t="s">
        <v>118</v>
      </c>
      <c r="AV29" s="66" t="s">
        <v>117</v>
      </c>
      <c r="AW29" s="59"/>
      <c r="AX29" s="59"/>
      <c r="AY29" s="65" t="s">
        <v>117</v>
      </c>
      <c r="AZ29" s="65" t="s">
        <v>117</v>
      </c>
      <c r="BA29" s="59"/>
      <c r="BB29" s="59"/>
    </row>
    <row r="30" spans="1:54" ht="21">
      <c r="A30" s="7">
        <v>19</v>
      </c>
      <c r="B30" s="7" t="s">
        <v>7</v>
      </c>
      <c r="C30" s="7" t="s">
        <v>41</v>
      </c>
      <c r="D30" s="8" t="s">
        <v>9</v>
      </c>
      <c r="E30" s="15" t="s">
        <v>83</v>
      </c>
      <c r="F30" s="23">
        <v>1</v>
      </c>
      <c r="G30" s="45" t="str">
        <f>IF(AND('ASIGNACION DE PUNTAJE'!AV29="CUMPLE",('ASIGNACION DE PUNTAJE'!IL29="CUMPLE")),'ASIGNACION DE PUNTAJE'!JZ29,"")</f>
        <v/>
      </c>
      <c r="H30" s="45" t="e">
        <f>IF(AND('ASIGNACION DE PUNTAJE'!BK29="CUMPLE",('ASIGNACION DE PUNTAJE'!#REF!="CUMPLE")),'ASIGNACION DE PUNTAJE'!#REF!,"")</f>
        <v>#REF!</v>
      </c>
      <c r="I30" s="45" t="e">
        <f>IF(AND('ASIGNACION DE PUNTAJE'!BL29="CUMPLE",('ASIGNACION DE PUNTAJE'!#REF!="CUMPLE")),'ASIGNACION DE PUNTAJE'!#REF!,"")</f>
        <v>#REF!</v>
      </c>
      <c r="J30" s="45" t="e">
        <f>IF(AND('ASIGNACION DE PUNTAJE'!BM29="CUMPLE",('ASIGNACION DE PUNTAJE'!#REF!="CUMPLE")),'ASIGNACION DE PUNTAJE'!#REF!,"")</f>
        <v>#REF!</v>
      </c>
      <c r="K30" s="45" t="e">
        <f>IF(AND('ASIGNACION DE PUNTAJE'!BN29="CUMPLE",('ASIGNACION DE PUNTAJE'!#REF!="CUMPLE")),'ASIGNACION DE PUNTAJE'!#REF!,"")</f>
        <v>#REF!</v>
      </c>
      <c r="L30" s="45" t="e">
        <f>IF(AND('ASIGNACION DE PUNTAJE'!BX29="CUMPLE",('ASIGNACION DE PUNTAJE'!#REF!="CUMPLE")),'ASIGNACION DE PUNTAJE'!#REF!,"")</f>
        <v>#REF!</v>
      </c>
      <c r="M30" s="45" t="e">
        <f>IF(AND('ASIGNACION DE PUNTAJE'!BY29="CUMPLE",('ASIGNACION DE PUNTAJE'!#REF!="CUMPLE")),'ASIGNACION DE PUNTAJE'!#REF!,"")</f>
        <v>#REF!</v>
      </c>
      <c r="N30" s="45" t="e">
        <f>IF(AND('ASIGNACION DE PUNTAJE'!BZ29="CUMPLE",('ASIGNACION DE PUNTAJE'!#REF!="CUMPLE")),'ASIGNACION DE PUNTAJE'!#REF!,"")</f>
        <v>#REF!</v>
      </c>
      <c r="O30" s="45" t="e">
        <f>IF(AND('ASIGNACION DE PUNTAJE'!CA29="CUMPLE",('ASIGNACION DE PUNTAJE'!#REF!="CUMPLE")),'ASIGNACION DE PUNTAJE'!#REF!,"")</f>
        <v>#REF!</v>
      </c>
      <c r="P30" s="45" t="e">
        <f>IF(AND('ASIGNACION DE PUNTAJE'!CB29="CUMPLE",('ASIGNACION DE PUNTAJE'!#REF!="CUMPLE")),'ASIGNACION DE PUNTAJE'!#REF!,"")</f>
        <v>#REF!</v>
      </c>
      <c r="Q30" s="45" t="e">
        <f>IF(AND('ASIGNACION DE PUNTAJE'!CC29="CUMPLE",('ASIGNACION DE PUNTAJE'!#REF!="CUMPLE")),'ASIGNACION DE PUNTAJE'!#REF!,"")</f>
        <v>#REF!</v>
      </c>
      <c r="R30" s="45" t="e">
        <f>IF(AND('ASIGNACION DE PUNTAJE'!CD29="CUMPLE",('ASIGNACION DE PUNTAJE'!#REF!="CUMPLE")),'ASIGNACION DE PUNTAJE'!#REF!,"")</f>
        <v>#REF!</v>
      </c>
      <c r="S30" s="45" t="e">
        <f>IF(AND('ASIGNACION DE PUNTAJE'!CE29="CUMPLE",('ASIGNACION DE PUNTAJE'!#REF!="CUMPLE")),'ASIGNACION DE PUNTAJE'!#REF!,"")</f>
        <v>#REF!</v>
      </c>
      <c r="T30" s="45" t="e">
        <f>IF(AND('ASIGNACION DE PUNTAJE'!CF29="CUMPLE",('ASIGNACION DE PUNTAJE'!#REF!="CUMPLE")),'ASIGNACION DE PUNTAJE'!#REF!,"")</f>
        <v>#REF!</v>
      </c>
      <c r="U30" s="45" t="e">
        <f>IF(AND('ASIGNACION DE PUNTAJE'!CG29="CUMPLE",('ASIGNACION DE PUNTAJE'!#REF!="CUMPLE")),'ASIGNACION DE PUNTAJE'!#REF!,"")</f>
        <v>#REF!</v>
      </c>
      <c r="V30" s="45" t="e">
        <f>IF(AND('ASIGNACION DE PUNTAJE'!CH29="CUMPLE",('ASIGNACION DE PUNTAJE'!#REF!="CUMPLE")),'ASIGNACION DE PUNTAJE'!#REF!,"")</f>
        <v>#REF!</v>
      </c>
      <c r="W30" s="50"/>
      <c r="X30" s="53"/>
      <c r="Y30" s="50"/>
      <c r="Z30" s="50"/>
      <c r="AA30" s="50"/>
      <c r="AB30" s="50"/>
      <c r="AC30" s="50"/>
      <c r="AD30" s="50"/>
      <c r="AE30" s="50"/>
      <c r="AF30" s="50"/>
      <c r="AG30" s="50"/>
      <c r="AH30" s="50"/>
      <c r="AI30" s="50"/>
      <c r="AJ30" s="50"/>
      <c r="AK30" s="54">
        <v>2</v>
      </c>
      <c r="AL30" s="50"/>
      <c r="AM30" s="59"/>
      <c r="AN30" s="62"/>
      <c r="AO30" s="59"/>
      <c r="AP30" s="59"/>
      <c r="AQ30" s="59"/>
      <c r="AR30" s="59"/>
      <c r="AS30" s="59"/>
      <c r="AT30" s="59"/>
      <c r="AU30" s="59"/>
      <c r="AV30" s="59"/>
      <c r="AW30" s="59"/>
      <c r="AX30" s="59"/>
      <c r="AY30" s="59"/>
      <c r="AZ30" s="59"/>
      <c r="BA30" s="63" t="s">
        <v>117</v>
      </c>
      <c r="BB30" s="59"/>
    </row>
    <row r="31" spans="1:54" ht="11.25">
      <c r="A31" s="7">
        <v>20</v>
      </c>
      <c r="B31" s="7" t="s">
        <v>7</v>
      </c>
      <c r="C31" s="7" t="s">
        <v>42</v>
      </c>
      <c r="D31" s="7" t="s">
        <v>43</v>
      </c>
      <c r="E31" s="15" t="s">
        <v>44</v>
      </c>
      <c r="F31" s="23">
        <v>3</v>
      </c>
      <c r="G31" s="45" t="str">
        <f>IF(AND('ASIGNACION DE PUNTAJE'!AV30="CUMPLE",('ASIGNACION DE PUNTAJE'!IL30="CUMPLE")),'ASIGNACION DE PUNTAJE'!JZ30,"")</f>
        <v/>
      </c>
      <c r="H31" s="45" t="e">
        <f>IF(AND('ASIGNACION DE PUNTAJE'!BK30="CUMPLE",('ASIGNACION DE PUNTAJE'!#REF!="CUMPLE")),'ASIGNACION DE PUNTAJE'!#REF!,"")</f>
        <v>#REF!</v>
      </c>
      <c r="I31" s="45" t="e">
        <f>IF(AND('ASIGNACION DE PUNTAJE'!BL30="CUMPLE",('ASIGNACION DE PUNTAJE'!#REF!="CUMPLE")),'ASIGNACION DE PUNTAJE'!#REF!,"")</f>
        <v>#REF!</v>
      </c>
      <c r="J31" s="45" t="e">
        <f>IF(AND('ASIGNACION DE PUNTAJE'!BM30="CUMPLE",('ASIGNACION DE PUNTAJE'!#REF!="CUMPLE")),'ASIGNACION DE PUNTAJE'!#REF!,"")</f>
        <v>#REF!</v>
      </c>
      <c r="K31" s="45" t="e">
        <f>IF(AND('ASIGNACION DE PUNTAJE'!BN30="CUMPLE",('ASIGNACION DE PUNTAJE'!#REF!="CUMPLE")),'ASIGNACION DE PUNTAJE'!#REF!,"")</f>
        <v>#REF!</v>
      </c>
      <c r="L31" s="45" t="e">
        <f>IF(AND('ASIGNACION DE PUNTAJE'!BX30="CUMPLE",('ASIGNACION DE PUNTAJE'!#REF!="CUMPLE")),'ASIGNACION DE PUNTAJE'!#REF!,"")</f>
        <v>#REF!</v>
      </c>
      <c r="M31" s="45" t="e">
        <f>IF(AND('ASIGNACION DE PUNTAJE'!BY30="CUMPLE",('ASIGNACION DE PUNTAJE'!#REF!="CUMPLE")),'ASIGNACION DE PUNTAJE'!#REF!,"")</f>
        <v>#REF!</v>
      </c>
      <c r="N31" s="45" t="e">
        <f>IF(AND('ASIGNACION DE PUNTAJE'!BZ30="CUMPLE",('ASIGNACION DE PUNTAJE'!#REF!="CUMPLE")),'ASIGNACION DE PUNTAJE'!#REF!,"")</f>
        <v>#REF!</v>
      </c>
      <c r="O31" s="45" t="e">
        <f>IF(AND('ASIGNACION DE PUNTAJE'!CA30="CUMPLE",('ASIGNACION DE PUNTAJE'!#REF!="CUMPLE")),'ASIGNACION DE PUNTAJE'!#REF!,"")</f>
        <v>#REF!</v>
      </c>
      <c r="P31" s="45" t="e">
        <f>IF(AND('ASIGNACION DE PUNTAJE'!CB30="CUMPLE",('ASIGNACION DE PUNTAJE'!#REF!="CUMPLE")),'ASIGNACION DE PUNTAJE'!#REF!,"")</f>
        <v>#REF!</v>
      </c>
      <c r="Q31" s="45" t="e">
        <f>IF(AND('ASIGNACION DE PUNTAJE'!CC30="CUMPLE",('ASIGNACION DE PUNTAJE'!#REF!="CUMPLE")),'ASIGNACION DE PUNTAJE'!#REF!,"")</f>
        <v>#REF!</v>
      </c>
      <c r="R31" s="45" t="e">
        <f>IF(AND('ASIGNACION DE PUNTAJE'!CD30="CUMPLE",('ASIGNACION DE PUNTAJE'!#REF!="CUMPLE")),'ASIGNACION DE PUNTAJE'!#REF!,"")</f>
        <v>#REF!</v>
      </c>
      <c r="S31" s="45" t="e">
        <f>IF(AND('ASIGNACION DE PUNTAJE'!CE30="CUMPLE",('ASIGNACION DE PUNTAJE'!#REF!="CUMPLE")),'ASIGNACION DE PUNTAJE'!#REF!,"")</f>
        <v>#REF!</v>
      </c>
      <c r="T31" s="45" t="e">
        <f>IF(AND('ASIGNACION DE PUNTAJE'!CF30="CUMPLE",('ASIGNACION DE PUNTAJE'!#REF!="CUMPLE")),'ASIGNACION DE PUNTAJE'!#REF!,"")</f>
        <v>#REF!</v>
      </c>
      <c r="U31" s="45" t="e">
        <f>IF(AND('ASIGNACION DE PUNTAJE'!CG30="CUMPLE",('ASIGNACION DE PUNTAJE'!#REF!="CUMPLE")),'ASIGNACION DE PUNTAJE'!#REF!,"")</f>
        <v>#REF!</v>
      </c>
      <c r="V31" s="45" t="e">
        <f>IF(AND('ASIGNACION DE PUNTAJE'!CH30="CUMPLE",('ASIGNACION DE PUNTAJE'!#REF!="CUMPLE")),'ASIGNACION DE PUNTAJE'!#REF!,"")</f>
        <v>#REF!</v>
      </c>
      <c r="W31" s="54">
        <v>3</v>
      </c>
      <c r="X31" s="53"/>
      <c r="Y31" s="50"/>
      <c r="Z31" s="50"/>
      <c r="AA31" s="50"/>
      <c r="AB31" s="50"/>
      <c r="AC31" s="50"/>
      <c r="AD31" s="50"/>
      <c r="AE31" s="50"/>
      <c r="AF31" s="55">
        <v>5</v>
      </c>
      <c r="AG31" s="50"/>
      <c r="AH31" s="50"/>
      <c r="AI31" s="50"/>
      <c r="AJ31" s="50"/>
      <c r="AK31" s="50"/>
      <c r="AL31" s="50"/>
      <c r="AM31" s="63" t="s">
        <v>117</v>
      </c>
      <c r="AN31" s="62"/>
      <c r="AO31" s="59"/>
      <c r="AP31" s="59"/>
      <c r="AQ31" s="59"/>
      <c r="AR31" s="59"/>
      <c r="AS31" s="59"/>
      <c r="AT31" s="59"/>
      <c r="AU31" s="59"/>
      <c r="AV31" s="66" t="s">
        <v>117</v>
      </c>
      <c r="AW31" s="59"/>
      <c r="AX31" s="59"/>
      <c r="AY31" s="59"/>
      <c r="AZ31" s="59"/>
      <c r="BA31" s="59"/>
      <c r="BB31" s="59"/>
    </row>
    <row r="32" spans="1:54" ht="63" customHeight="1">
      <c r="A32" s="7">
        <v>21</v>
      </c>
      <c r="B32" s="7" t="s">
        <v>7</v>
      </c>
      <c r="C32" s="7" t="s">
        <v>42</v>
      </c>
      <c r="D32" s="7" t="s">
        <v>43</v>
      </c>
      <c r="E32" s="7" t="s">
        <v>45</v>
      </c>
      <c r="F32" s="23">
        <v>3</v>
      </c>
      <c r="G32" s="45" t="str">
        <f>IF(AND('ASIGNACION DE PUNTAJE'!AV31="CUMPLE",('ASIGNACION DE PUNTAJE'!IL31="CUMPLE")),'ASIGNACION DE PUNTAJE'!JZ31,"")</f>
        <v/>
      </c>
      <c r="H32" s="45" t="e">
        <f>IF(AND('ASIGNACION DE PUNTAJE'!BK31="CUMPLE",('ASIGNACION DE PUNTAJE'!#REF!="CUMPLE")),'ASIGNACION DE PUNTAJE'!#REF!,"")</f>
        <v>#REF!</v>
      </c>
      <c r="I32" s="45" t="e">
        <f>IF(AND('ASIGNACION DE PUNTAJE'!BL31="CUMPLE",('ASIGNACION DE PUNTAJE'!#REF!="CUMPLE")),'ASIGNACION DE PUNTAJE'!#REF!,"")</f>
        <v>#REF!</v>
      </c>
      <c r="J32" s="45" t="e">
        <f>IF(AND('ASIGNACION DE PUNTAJE'!BM31="CUMPLE",('ASIGNACION DE PUNTAJE'!#REF!="CUMPLE")),'ASIGNACION DE PUNTAJE'!#REF!,"")</f>
        <v>#REF!</v>
      </c>
      <c r="K32" s="45" t="e">
        <f>IF(AND('ASIGNACION DE PUNTAJE'!BN31="CUMPLE",('ASIGNACION DE PUNTAJE'!#REF!="CUMPLE")),'ASIGNACION DE PUNTAJE'!#REF!,"")</f>
        <v>#REF!</v>
      </c>
      <c r="L32" s="45" t="e">
        <f>IF(AND('ASIGNACION DE PUNTAJE'!BX31="CUMPLE",('ASIGNACION DE PUNTAJE'!#REF!="CUMPLE")),'ASIGNACION DE PUNTAJE'!#REF!,"")</f>
        <v>#REF!</v>
      </c>
      <c r="M32" s="45" t="e">
        <f>IF(AND('ASIGNACION DE PUNTAJE'!BY31="CUMPLE",('ASIGNACION DE PUNTAJE'!#REF!="CUMPLE")),'ASIGNACION DE PUNTAJE'!#REF!,"")</f>
        <v>#REF!</v>
      </c>
      <c r="N32" s="45" t="e">
        <f>IF(AND('ASIGNACION DE PUNTAJE'!BZ31="CUMPLE",('ASIGNACION DE PUNTAJE'!#REF!="CUMPLE")),'ASIGNACION DE PUNTAJE'!#REF!,"")</f>
        <v>#REF!</v>
      </c>
      <c r="O32" s="45" t="e">
        <f>IF(AND('ASIGNACION DE PUNTAJE'!CA31="CUMPLE",('ASIGNACION DE PUNTAJE'!#REF!="CUMPLE")),'ASIGNACION DE PUNTAJE'!#REF!,"")</f>
        <v>#REF!</v>
      </c>
      <c r="P32" s="45" t="e">
        <f>IF(AND('ASIGNACION DE PUNTAJE'!CB31="CUMPLE",('ASIGNACION DE PUNTAJE'!#REF!="CUMPLE")),'ASIGNACION DE PUNTAJE'!#REF!,"")</f>
        <v>#REF!</v>
      </c>
      <c r="Q32" s="45" t="e">
        <f>IF(AND('ASIGNACION DE PUNTAJE'!CC31="CUMPLE",('ASIGNACION DE PUNTAJE'!#REF!="CUMPLE")),'ASIGNACION DE PUNTAJE'!#REF!,"")</f>
        <v>#REF!</v>
      </c>
      <c r="R32" s="45" t="e">
        <f>IF(AND('ASIGNACION DE PUNTAJE'!CD31="CUMPLE",('ASIGNACION DE PUNTAJE'!#REF!="CUMPLE")),'ASIGNACION DE PUNTAJE'!#REF!,"")</f>
        <v>#REF!</v>
      </c>
      <c r="S32" s="45" t="e">
        <f>IF(AND('ASIGNACION DE PUNTAJE'!CE31="CUMPLE",('ASIGNACION DE PUNTAJE'!#REF!="CUMPLE")),'ASIGNACION DE PUNTAJE'!#REF!,"")</f>
        <v>#REF!</v>
      </c>
      <c r="T32" s="45" t="e">
        <f>IF(AND('ASIGNACION DE PUNTAJE'!CF31="CUMPLE",('ASIGNACION DE PUNTAJE'!#REF!="CUMPLE")),'ASIGNACION DE PUNTAJE'!#REF!,"")</f>
        <v>#REF!</v>
      </c>
      <c r="U32" s="45" t="e">
        <f>IF(AND('ASIGNACION DE PUNTAJE'!CG31="CUMPLE",('ASIGNACION DE PUNTAJE'!#REF!="CUMPLE")),'ASIGNACION DE PUNTAJE'!#REF!,"")</f>
        <v>#REF!</v>
      </c>
      <c r="V32" s="45" t="e">
        <f>IF(AND('ASIGNACION DE PUNTAJE'!CH31="CUMPLE",('ASIGNACION DE PUNTAJE'!#REF!="CUMPLE")),'ASIGNACION DE PUNTAJE'!#REF!,"")</f>
        <v>#REF!</v>
      </c>
      <c r="W32" s="54">
        <v>3</v>
      </c>
      <c r="X32" s="53"/>
      <c r="Y32" s="50"/>
      <c r="Z32" s="50"/>
      <c r="AA32" s="50"/>
      <c r="AB32" s="50"/>
      <c r="AC32" s="50"/>
      <c r="AD32" s="50"/>
      <c r="AE32" s="50"/>
      <c r="AF32" s="55">
        <v>5</v>
      </c>
      <c r="AG32" s="50"/>
      <c r="AH32" s="50"/>
      <c r="AI32" s="50"/>
      <c r="AJ32" s="50"/>
      <c r="AK32" s="50"/>
      <c r="AL32" s="50"/>
      <c r="AM32" s="63" t="s">
        <v>117</v>
      </c>
      <c r="AN32" s="62"/>
      <c r="AO32" s="59"/>
      <c r="AP32" s="59"/>
      <c r="AQ32" s="59"/>
      <c r="AR32" s="59"/>
      <c r="AS32" s="59"/>
      <c r="AT32" s="59"/>
      <c r="AU32" s="59"/>
      <c r="AV32" s="66" t="s">
        <v>117</v>
      </c>
      <c r="AW32" s="59"/>
      <c r="AX32" s="59"/>
      <c r="AY32" s="59"/>
      <c r="AZ32" s="59"/>
      <c r="BA32" s="59"/>
      <c r="BB32" s="59"/>
    </row>
    <row r="33" spans="1:54" ht="97.5" customHeight="1">
      <c r="A33" s="7">
        <v>22</v>
      </c>
      <c r="B33" s="7" t="s">
        <v>7</v>
      </c>
      <c r="C33" s="7" t="s">
        <v>46</v>
      </c>
      <c r="D33" s="7" t="s">
        <v>43</v>
      </c>
      <c r="E33" s="7" t="s">
        <v>47</v>
      </c>
      <c r="F33" s="23">
        <v>1</v>
      </c>
      <c r="G33" s="45" t="str">
        <f>IF(AND('ASIGNACION DE PUNTAJE'!AV32="CUMPLE",('ASIGNACION DE PUNTAJE'!IL32="CUMPLE")),'ASIGNACION DE PUNTAJE'!JZ32,"")</f>
        <v/>
      </c>
      <c r="H33" s="45" t="e">
        <f>IF(AND('ASIGNACION DE PUNTAJE'!BK32="CUMPLE",('ASIGNACION DE PUNTAJE'!#REF!="CUMPLE")),'ASIGNACION DE PUNTAJE'!#REF!,"")</f>
        <v>#REF!</v>
      </c>
      <c r="I33" s="45" t="e">
        <f>IF(AND('ASIGNACION DE PUNTAJE'!BL32="CUMPLE",('ASIGNACION DE PUNTAJE'!#REF!="CUMPLE")),'ASIGNACION DE PUNTAJE'!#REF!,"")</f>
        <v>#REF!</v>
      </c>
      <c r="J33" s="45" t="e">
        <f>IF(AND('ASIGNACION DE PUNTAJE'!BM32="CUMPLE",('ASIGNACION DE PUNTAJE'!#REF!="CUMPLE")),'ASIGNACION DE PUNTAJE'!#REF!,"")</f>
        <v>#REF!</v>
      </c>
      <c r="K33" s="45" t="e">
        <f>IF(AND('ASIGNACION DE PUNTAJE'!BN32="CUMPLE",('ASIGNACION DE PUNTAJE'!#REF!="CUMPLE")),'ASIGNACION DE PUNTAJE'!#REF!,"")</f>
        <v>#REF!</v>
      </c>
      <c r="L33" s="45" t="e">
        <f>IF(AND('ASIGNACION DE PUNTAJE'!BX32="CUMPLE",('ASIGNACION DE PUNTAJE'!#REF!="CUMPLE")),'ASIGNACION DE PUNTAJE'!#REF!,"")</f>
        <v>#REF!</v>
      </c>
      <c r="M33" s="45" t="e">
        <f>IF(AND('ASIGNACION DE PUNTAJE'!BY32="CUMPLE",('ASIGNACION DE PUNTAJE'!#REF!="CUMPLE")),'ASIGNACION DE PUNTAJE'!#REF!,"")</f>
        <v>#REF!</v>
      </c>
      <c r="N33" s="45" t="e">
        <f>IF(AND('ASIGNACION DE PUNTAJE'!BZ32="CUMPLE",('ASIGNACION DE PUNTAJE'!#REF!="CUMPLE")),'ASIGNACION DE PUNTAJE'!#REF!,"")</f>
        <v>#REF!</v>
      </c>
      <c r="O33" s="45" t="e">
        <f>IF(AND('ASIGNACION DE PUNTAJE'!CA32="CUMPLE",('ASIGNACION DE PUNTAJE'!#REF!="CUMPLE")),'ASIGNACION DE PUNTAJE'!#REF!,"")</f>
        <v>#REF!</v>
      </c>
      <c r="P33" s="45" t="e">
        <f>IF(AND('ASIGNACION DE PUNTAJE'!CB32="CUMPLE",('ASIGNACION DE PUNTAJE'!#REF!="CUMPLE")),'ASIGNACION DE PUNTAJE'!#REF!,"")</f>
        <v>#REF!</v>
      </c>
      <c r="Q33" s="45" t="e">
        <f>IF(AND('ASIGNACION DE PUNTAJE'!CC32="CUMPLE",('ASIGNACION DE PUNTAJE'!#REF!="CUMPLE")),'ASIGNACION DE PUNTAJE'!#REF!,"")</f>
        <v>#REF!</v>
      </c>
      <c r="R33" s="45" t="e">
        <f>IF(AND('ASIGNACION DE PUNTAJE'!CD32="CUMPLE",('ASIGNACION DE PUNTAJE'!#REF!="CUMPLE")),'ASIGNACION DE PUNTAJE'!#REF!,"")</f>
        <v>#REF!</v>
      </c>
      <c r="S33" s="45" t="e">
        <f>IF(AND('ASIGNACION DE PUNTAJE'!CE32="CUMPLE",('ASIGNACION DE PUNTAJE'!#REF!="CUMPLE")),'ASIGNACION DE PUNTAJE'!#REF!,"")</f>
        <v>#REF!</v>
      </c>
      <c r="T33" s="45" t="e">
        <f>IF(AND('ASIGNACION DE PUNTAJE'!CF32="CUMPLE",('ASIGNACION DE PUNTAJE'!#REF!="CUMPLE")),'ASIGNACION DE PUNTAJE'!#REF!,"")</f>
        <v>#REF!</v>
      </c>
      <c r="U33" s="45" t="e">
        <f>IF(AND('ASIGNACION DE PUNTAJE'!CG32="CUMPLE",('ASIGNACION DE PUNTAJE'!#REF!="CUMPLE")),'ASIGNACION DE PUNTAJE'!#REF!,"")</f>
        <v>#REF!</v>
      </c>
      <c r="V33" s="45" t="e">
        <f>IF(AND('ASIGNACION DE PUNTAJE'!CH32="CUMPLE",('ASIGNACION DE PUNTAJE'!#REF!="CUMPLE")),'ASIGNACION DE PUNTAJE'!#REF!,"")</f>
        <v>#REF!</v>
      </c>
      <c r="W33" s="50"/>
      <c r="X33" s="53"/>
      <c r="Y33" s="50"/>
      <c r="Z33" s="50"/>
      <c r="AA33" s="50"/>
      <c r="AB33" s="50"/>
      <c r="AC33" s="50"/>
      <c r="AD33" s="50"/>
      <c r="AE33" s="50"/>
      <c r="AF33" s="50"/>
      <c r="AG33" s="50"/>
      <c r="AH33" s="50"/>
      <c r="AI33" s="51" t="s">
        <v>111</v>
      </c>
      <c r="AJ33" s="50"/>
      <c r="AK33" s="50"/>
      <c r="AL33" s="50"/>
      <c r="AM33" s="59"/>
      <c r="AN33" s="62"/>
      <c r="AO33" s="59"/>
      <c r="AP33" s="59"/>
      <c r="AQ33" s="59"/>
      <c r="AR33" s="59"/>
      <c r="AS33" s="59"/>
      <c r="AT33" s="59"/>
      <c r="AU33" s="59"/>
      <c r="AV33" s="59"/>
      <c r="AW33" s="59"/>
      <c r="AX33" s="59"/>
      <c r="AY33" s="60" t="s">
        <v>117</v>
      </c>
      <c r="AZ33" s="59"/>
      <c r="BA33" s="59"/>
      <c r="BB33" s="59"/>
    </row>
    <row r="34" spans="1:54" ht="42">
      <c r="A34" s="7">
        <v>23</v>
      </c>
      <c r="B34" s="7" t="s">
        <v>48</v>
      </c>
      <c r="C34" s="7" t="s">
        <v>49</v>
      </c>
      <c r="D34" s="7" t="s">
        <v>50</v>
      </c>
      <c r="E34" s="15" t="s">
        <v>51</v>
      </c>
      <c r="F34" s="23">
        <v>4</v>
      </c>
      <c r="G34" s="45" t="str">
        <f>IF(AND('ASIGNACION DE PUNTAJE'!AV33="CUMPLE",('ASIGNACION DE PUNTAJE'!IL33="CUMPLE")),'ASIGNACION DE PUNTAJE'!JZ33,"")</f>
        <v/>
      </c>
      <c r="H34" s="45" t="e">
        <f>IF(AND('ASIGNACION DE PUNTAJE'!BK33="CUMPLE",('ASIGNACION DE PUNTAJE'!#REF!="CUMPLE")),'ASIGNACION DE PUNTAJE'!#REF!,"")</f>
        <v>#REF!</v>
      </c>
      <c r="I34" s="45" t="e">
        <f>IF(AND('ASIGNACION DE PUNTAJE'!BL33="CUMPLE",('ASIGNACION DE PUNTAJE'!#REF!="CUMPLE")),'ASIGNACION DE PUNTAJE'!#REF!,"")</f>
        <v>#REF!</v>
      </c>
      <c r="J34" s="45" t="e">
        <f>IF(AND('ASIGNACION DE PUNTAJE'!BM33="CUMPLE",('ASIGNACION DE PUNTAJE'!#REF!="CUMPLE")),'ASIGNACION DE PUNTAJE'!#REF!,"")</f>
        <v>#REF!</v>
      </c>
      <c r="K34" s="45" t="e">
        <f>IF(AND('ASIGNACION DE PUNTAJE'!BN33="CUMPLE",('ASIGNACION DE PUNTAJE'!#REF!="CUMPLE")),'ASIGNACION DE PUNTAJE'!#REF!,"")</f>
        <v>#REF!</v>
      </c>
      <c r="L34" s="45" t="e">
        <f>IF(AND('ASIGNACION DE PUNTAJE'!BX33="CUMPLE",('ASIGNACION DE PUNTAJE'!#REF!="CUMPLE")),'ASIGNACION DE PUNTAJE'!#REF!,"")</f>
        <v>#REF!</v>
      </c>
      <c r="M34" s="45" t="e">
        <f>IF(AND('ASIGNACION DE PUNTAJE'!BY33="CUMPLE",('ASIGNACION DE PUNTAJE'!#REF!="CUMPLE")),'ASIGNACION DE PUNTAJE'!#REF!,"")</f>
        <v>#REF!</v>
      </c>
      <c r="N34" s="45" t="e">
        <f>IF(AND('ASIGNACION DE PUNTAJE'!BZ33="CUMPLE",('ASIGNACION DE PUNTAJE'!#REF!="CUMPLE")),'ASIGNACION DE PUNTAJE'!#REF!,"")</f>
        <v>#REF!</v>
      </c>
      <c r="O34" s="45" t="e">
        <f>IF(AND('ASIGNACION DE PUNTAJE'!CA33="CUMPLE",('ASIGNACION DE PUNTAJE'!#REF!="CUMPLE")),'ASIGNACION DE PUNTAJE'!#REF!,"")</f>
        <v>#REF!</v>
      </c>
      <c r="P34" s="45" t="e">
        <f>IF(AND('ASIGNACION DE PUNTAJE'!CB33="CUMPLE",('ASIGNACION DE PUNTAJE'!#REF!="CUMPLE")),'ASIGNACION DE PUNTAJE'!#REF!,"")</f>
        <v>#REF!</v>
      </c>
      <c r="Q34" s="45" t="e">
        <f>IF(AND('ASIGNACION DE PUNTAJE'!CC33="CUMPLE",('ASIGNACION DE PUNTAJE'!#REF!="CUMPLE")),'ASIGNACION DE PUNTAJE'!#REF!,"")</f>
        <v>#REF!</v>
      </c>
      <c r="R34" s="45" t="e">
        <f>IF(AND('ASIGNACION DE PUNTAJE'!CD33="CUMPLE",('ASIGNACION DE PUNTAJE'!#REF!="CUMPLE")),'ASIGNACION DE PUNTAJE'!#REF!,"")</f>
        <v>#REF!</v>
      </c>
      <c r="S34" s="45" t="e">
        <f>IF(AND('ASIGNACION DE PUNTAJE'!CE33="CUMPLE",('ASIGNACION DE PUNTAJE'!#REF!="CUMPLE")),'ASIGNACION DE PUNTAJE'!#REF!,"")</f>
        <v>#REF!</v>
      </c>
      <c r="T34" s="45" t="e">
        <f>IF(AND('ASIGNACION DE PUNTAJE'!CF33="CUMPLE",('ASIGNACION DE PUNTAJE'!#REF!="CUMPLE")),'ASIGNACION DE PUNTAJE'!#REF!,"")</f>
        <v>#REF!</v>
      </c>
      <c r="U34" s="45" t="e">
        <f>IF(AND('ASIGNACION DE PUNTAJE'!CG33="CUMPLE",('ASIGNACION DE PUNTAJE'!#REF!="CUMPLE")),'ASIGNACION DE PUNTAJE'!#REF!,"")</f>
        <v>#REF!</v>
      </c>
      <c r="V34" s="45" t="e">
        <f>IF(AND('ASIGNACION DE PUNTAJE'!CH33="CUMPLE",('ASIGNACION DE PUNTAJE'!#REF!="CUMPLE")),'ASIGNACION DE PUNTAJE'!#REF!,"")</f>
        <v>#REF!</v>
      </c>
      <c r="W34" s="50"/>
      <c r="X34" s="53"/>
      <c r="Y34" s="50"/>
      <c r="Z34" s="50"/>
      <c r="AA34" s="50"/>
      <c r="AB34" s="50"/>
      <c r="AC34" s="50"/>
      <c r="AD34" s="50"/>
      <c r="AE34" s="50"/>
      <c r="AF34" s="55">
        <v>5</v>
      </c>
      <c r="AG34" s="50"/>
      <c r="AH34" s="50"/>
      <c r="AI34" s="50"/>
      <c r="AJ34" s="50"/>
      <c r="AK34" s="50"/>
      <c r="AL34" s="50"/>
      <c r="AM34" s="59"/>
      <c r="AN34" s="62"/>
      <c r="AO34" s="59"/>
      <c r="AP34" s="59"/>
      <c r="AQ34" s="59"/>
      <c r="AR34" s="59"/>
      <c r="AS34" s="59"/>
      <c r="AT34" s="59"/>
      <c r="AU34" s="59"/>
      <c r="AV34" s="66" t="s">
        <v>117</v>
      </c>
      <c r="AW34" s="59"/>
      <c r="AX34" s="59"/>
      <c r="AY34" s="59"/>
      <c r="AZ34" s="59"/>
      <c r="BA34" s="59"/>
      <c r="BB34" s="59"/>
    </row>
    <row r="35" spans="1:54" ht="42">
      <c r="A35" s="7">
        <v>24</v>
      </c>
      <c r="B35" s="7" t="s">
        <v>48</v>
      </c>
      <c r="C35" s="7" t="s">
        <v>49</v>
      </c>
      <c r="D35" s="7" t="s">
        <v>50</v>
      </c>
      <c r="E35" s="15" t="s">
        <v>52</v>
      </c>
      <c r="F35" s="23">
        <v>2</v>
      </c>
      <c r="G35" s="45" t="str">
        <f>IF(AND('ASIGNACION DE PUNTAJE'!AV34="CUMPLE",('ASIGNACION DE PUNTAJE'!IL34="CUMPLE")),'ASIGNACION DE PUNTAJE'!JZ34,"")</f>
        <v/>
      </c>
      <c r="H35" s="45" t="e">
        <f>IF(AND('ASIGNACION DE PUNTAJE'!BK34="CUMPLE",('ASIGNACION DE PUNTAJE'!#REF!="CUMPLE")),'ASIGNACION DE PUNTAJE'!#REF!,"")</f>
        <v>#REF!</v>
      </c>
      <c r="I35" s="45" t="e">
        <f>IF(AND('ASIGNACION DE PUNTAJE'!BL34="CUMPLE",('ASIGNACION DE PUNTAJE'!#REF!="CUMPLE")),'ASIGNACION DE PUNTAJE'!#REF!,"")</f>
        <v>#REF!</v>
      </c>
      <c r="J35" s="45" t="e">
        <f>IF(AND('ASIGNACION DE PUNTAJE'!BM34="CUMPLE",('ASIGNACION DE PUNTAJE'!#REF!="CUMPLE")),'ASIGNACION DE PUNTAJE'!#REF!,"")</f>
        <v>#REF!</v>
      </c>
      <c r="K35" s="45" t="e">
        <f>IF(AND('ASIGNACION DE PUNTAJE'!BN34="CUMPLE",('ASIGNACION DE PUNTAJE'!#REF!="CUMPLE")),'ASIGNACION DE PUNTAJE'!#REF!,"")</f>
        <v>#REF!</v>
      </c>
      <c r="L35" s="45" t="e">
        <f>IF(AND('ASIGNACION DE PUNTAJE'!BX34="CUMPLE",('ASIGNACION DE PUNTAJE'!#REF!="CUMPLE")),'ASIGNACION DE PUNTAJE'!#REF!,"")</f>
        <v>#REF!</v>
      </c>
      <c r="M35" s="45" t="e">
        <f>IF(AND('ASIGNACION DE PUNTAJE'!BY34="CUMPLE",('ASIGNACION DE PUNTAJE'!#REF!="CUMPLE")),'ASIGNACION DE PUNTAJE'!#REF!,"")</f>
        <v>#REF!</v>
      </c>
      <c r="N35" s="45" t="e">
        <f>IF(AND('ASIGNACION DE PUNTAJE'!BZ34="CUMPLE",('ASIGNACION DE PUNTAJE'!#REF!="CUMPLE")),'ASIGNACION DE PUNTAJE'!#REF!,"")</f>
        <v>#REF!</v>
      </c>
      <c r="O35" s="45" t="e">
        <f>IF(AND('ASIGNACION DE PUNTAJE'!CA34="CUMPLE",('ASIGNACION DE PUNTAJE'!#REF!="CUMPLE")),'ASIGNACION DE PUNTAJE'!#REF!,"")</f>
        <v>#REF!</v>
      </c>
      <c r="P35" s="45" t="e">
        <f>IF(AND('ASIGNACION DE PUNTAJE'!CB34="CUMPLE",('ASIGNACION DE PUNTAJE'!#REF!="CUMPLE")),'ASIGNACION DE PUNTAJE'!#REF!,"")</f>
        <v>#REF!</v>
      </c>
      <c r="Q35" s="45" t="e">
        <f>IF(AND('ASIGNACION DE PUNTAJE'!CC34="CUMPLE",('ASIGNACION DE PUNTAJE'!#REF!="CUMPLE")),'ASIGNACION DE PUNTAJE'!#REF!,"")</f>
        <v>#REF!</v>
      </c>
      <c r="R35" s="45" t="e">
        <f>IF(AND('ASIGNACION DE PUNTAJE'!CD34="CUMPLE",('ASIGNACION DE PUNTAJE'!#REF!="CUMPLE")),'ASIGNACION DE PUNTAJE'!#REF!,"")</f>
        <v>#REF!</v>
      </c>
      <c r="S35" s="45" t="e">
        <f>IF(AND('ASIGNACION DE PUNTAJE'!CE34="CUMPLE",('ASIGNACION DE PUNTAJE'!#REF!="CUMPLE")),'ASIGNACION DE PUNTAJE'!#REF!,"")</f>
        <v>#REF!</v>
      </c>
      <c r="T35" s="45" t="e">
        <f>IF(AND('ASIGNACION DE PUNTAJE'!CF34="CUMPLE",('ASIGNACION DE PUNTAJE'!#REF!="CUMPLE")),'ASIGNACION DE PUNTAJE'!#REF!,"")</f>
        <v>#REF!</v>
      </c>
      <c r="U35" s="45" t="e">
        <f>IF(AND('ASIGNACION DE PUNTAJE'!CG34="CUMPLE",('ASIGNACION DE PUNTAJE'!#REF!="CUMPLE")),'ASIGNACION DE PUNTAJE'!#REF!,"")</f>
        <v>#REF!</v>
      </c>
      <c r="V35" s="45" t="e">
        <f>IF(AND('ASIGNACION DE PUNTAJE'!CH34="CUMPLE",('ASIGNACION DE PUNTAJE'!#REF!="CUMPLE")),'ASIGNACION DE PUNTAJE'!#REF!,"")</f>
        <v>#REF!</v>
      </c>
      <c r="W35" s="54">
        <v>3</v>
      </c>
      <c r="X35" s="53"/>
      <c r="Y35" s="50"/>
      <c r="Z35" s="50"/>
      <c r="AA35" s="50"/>
      <c r="AB35" s="50"/>
      <c r="AC35" s="50"/>
      <c r="AD35" s="50"/>
      <c r="AE35" s="50"/>
      <c r="AF35" s="55">
        <v>5</v>
      </c>
      <c r="AG35" s="50"/>
      <c r="AH35" s="50"/>
      <c r="AI35" s="50"/>
      <c r="AJ35" s="50"/>
      <c r="AK35" s="50"/>
      <c r="AL35" s="50"/>
      <c r="AM35" s="63" t="s">
        <v>117</v>
      </c>
      <c r="AN35" s="62"/>
      <c r="AO35" s="59"/>
      <c r="AP35" s="59"/>
      <c r="AQ35" s="59"/>
      <c r="AR35" s="59"/>
      <c r="AS35" s="59"/>
      <c r="AT35" s="59"/>
      <c r="AU35" s="59"/>
      <c r="AV35" s="66" t="s">
        <v>117</v>
      </c>
      <c r="AW35" s="59"/>
      <c r="AX35" s="59"/>
      <c r="AY35" s="59"/>
      <c r="AZ35" s="59"/>
      <c r="BA35" s="59"/>
      <c r="BB35" s="59"/>
    </row>
    <row r="36" spans="1:54" ht="21">
      <c r="A36" s="7">
        <f>+A35+1</f>
        <v>25</v>
      </c>
      <c r="B36" s="7" t="s">
        <v>53</v>
      </c>
      <c r="C36" s="7" t="s">
        <v>54</v>
      </c>
      <c r="D36" s="7" t="s">
        <v>55</v>
      </c>
      <c r="E36" s="7" t="s">
        <v>54</v>
      </c>
      <c r="F36" s="8">
        <v>1</v>
      </c>
      <c r="G36" s="45" t="str">
        <f>IF(AND('ASIGNACION DE PUNTAJE'!AV35="CUMPLE",('ASIGNACION DE PUNTAJE'!IL35="CUMPLE")),'ASIGNACION DE PUNTAJE'!JZ35,"")</f>
        <v/>
      </c>
      <c r="H36" s="45" t="e">
        <f>IF(AND('ASIGNACION DE PUNTAJE'!BK35="CUMPLE",('ASIGNACION DE PUNTAJE'!#REF!="CUMPLE")),'ASIGNACION DE PUNTAJE'!#REF!,"")</f>
        <v>#REF!</v>
      </c>
      <c r="I36" s="45" t="e">
        <f>IF(AND('ASIGNACION DE PUNTAJE'!BL35="CUMPLE",('ASIGNACION DE PUNTAJE'!#REF!="CUMPLE")),'ASIGNACION DE PUNTAJE'!#REF!,"")</f>
        <v>#REF!</v>
      </c>
      <c r="J36" s="45" t="e">
        <f>IF(AND('ASIGNACION DE PUNTAJE'!BM35="CUMPLE",('ASIGNACION DE PUNTAJE'!#REF!="CUMPLE")),'ASIGNACION DE PUNTAJE'!#REF!,"")</f>
        <v>#REF!</v>
      </c>
      <c r="K36" s="45" t="e">
        <f>IF(AND('ASIGNACION DE PUNTAJE'!BN35="CUMPLE",('ASIGNACION DE PUNTAJE'!#REF!="CUMPLE")),'ASIGNACION DE PUNTAJE'!#REF!,"")</f>
        <v>#REF!</v>
      </c>
      <c r="L36" s="45" t="e">
        <f>IF(AND('ASIGNACION DE PUNTAJE'!BX35="CUMPLE",('ASIGNACION DE PUNTAJE'!#REF!="CUMPLE")),'ASIGNACION DE PUNTAJE'!#REF!,"")</f>
        <v>#REF!</v>
      </c>
      <c r="M36" s="45" t="e">
        <f>IF(AND('ASIGNACION DE PUNTAJE'!BY35="CUMPLE",('ASIGNACION DE PUNTAJE'!#REF!="CUMPLE")),'ASIGNACION DE PUNTAJE'!#REF!,"")</f>
        <v>#REF!</v>
      </c>
      <c r="N36" s="45" t="e">
        <f>IF(AND('ASIGNACION DE PUNTAJE'!BZ35="CUMPLE",('ASIGNACION DE PUNTAJE'!#REF!="CUMPLE")),'ASIGNACION DE PUNTAJE'!#REF!,"")</f>
        <v>#REF!</v>
      </c>
      <c r="O36" s="45" t="e">
        <f>IF(AND('ASIGNACION DE PUNTAJE'!CA35="CUMPLE",('ASIGNACION DE PUNTAJE'!#REF!="CUMPLE")),'ASIGNACION DE PUNTAJE'!#REF!,"")</f>
        <v>#REF!</v>
      </c>
      <c r="P36" s="45" t="e">
        <f>IF(AND('ASIGNACION DE PUNTAJE'!CB35="CUMPLE",('ASIGNACION DE PUNTAJE'!#REF!="CUMPLE")),'ASIGNACION DE PUNTAJE'!#REF!,"")</f>
        <v>#REF!</v>
      </c>
      <c r="Q36" s="45" t="e">
        <f>IF(AND('ASIGNACION DE PUNTAJE'!CC35="CUMPLE",('ASIGNACION DE PUNTAJE'!#REF!="CUMPLE")),'ASIGNACION DE PUNTAJE'!#REF!,"")</f>
        <v>#REF!</v>
      </c>
      <c r="R36" s="45" t="e">
        <f>IF(AND('ASIGNACION DE PUNTAJE'!CD35="CUMPLE",('ASIGNACION DE PUNTAJE'!#REF!="CUMPLE")),'ASIGNACION DE PUNTAJE'!#REF!,"")</f>
        <v>#REF!</v>
      </c>
      <c r="S36" s="45" t="e">
        <f>IF(AND('ASIGNACION DE PUNTAJE'!CE35="CUMPLE",('ASIGNACION DE PUNTAJE'!#REF!="CUMPLE")),'ASIGNACION DE PUNTAJE'!#REF!,"")</f>
        <v>#REF!</v>
      </c>
      <c r="T36" s="45" t="e">
        <f>IF(AND('ASIGNACION DE PUNTAJE'!CF35="CUMPLE",('ASIGNACION DE PUNTAJE'!#REF!="CUMPLE")),'ASIGNACION DE PUNTAJE'!#REF!,"")</f>
        <v>#REF!</v>
      </c>
      <c r="U36" s="45" t="e">
        <f>IF(AND('ASIGNACION DE PUNTAJE'!CG35="CUMPLE",('ASIGNACION DE PUNTAJE'!#REF!="CUMPLE")),'ASIGNACION DE PUNTAJE'!#REF!,"")</f>
        <v>#REF!</v>
      </c>
      <c r="V36" s="45" t="e">
        <f>IF(AND('ASIGNACION DE PUNTAJE'!CH35="CUMPLE",('ASIGNACION DE PUNTAJE'!#REF!="CUMPLE")),'ASIGNACION DE PUNTAJE'!#REF!,"")</f>
        <v>#REF!</v>
      </c>
      <c r="W36" s="56"/>
      <c r="X36" s="53"/>
      <c r="Y36" s="50"/>
      <c r="Z36" s="50"/>
      <c r="AA36" s="50"/>
      <c r="AB36" s="50"/>
      <c r="AC36" s="50"/>
      <c r="AD36" s="50"/>
      <c r="AE36" s="50"/>
      <c r="AF36" s="50"/>
      <c r="AG36" s="50"/>
      <c r="AH36" s="50"/>
      <c r="AI36" s="50"/>
      <c r="AJ36" s="50"/>
      <c r="AK36" s="50"/>
      <c r="AL36" s="51">
        <v>2</v>
      </c>
      <c r="AM36" s="67"/>
      <c r="AN36" s="62"/>
      <c r="AO36" s="59"/>
      <c r="AP36" s="59"/>
      <c r="AQ36" s="59"/>
      <c r="AR36" s="59"/>
      <c r="AS36" s="59"/>
      <c r="AT36" s="59"/>
      <c r="AU36" s="59"/>
      <c r="AV36" s="59"/>
      <c r="AW36" s="59"/>
      <c r="AX36" s="59"/>
      <c r="AY36" s="59"/>
      <c r="AZ36" s="59"/>
      <c r="BA36" s="59"/>
      <c r="BB36" s="60" t="s">
        <v>117</v>
      </c>
    </row>
    <row r="37" spans="1:54" ht="73.5">
      <c r="A37" s="7">
        <v>26</v>
      </c>
      <c r="B37" s="7" t="s">
        <v>56</v>
      </c>
      <c r="C37" s="7" t="s">
        <v>56</v>
      </c>
      <c r="D37" s="7" t="s">
        <v>56</v>
      </c>
      <c r="E37" s="7" t="s">
        <v>88</v>
      </c>
      <c r="F37" s="8">
        <v>1</v>
      </c>
      <c r="G37" s="45" t="str">
        <f>IF(AND('ASIGNACION DE PUNTAJE'!AV36="CUMPLE",('ASIGNACION DE PUNTAJE'!IL36="CUMPLE")),'ASIGNACION DE PUNTAJE'!JZ36,"")</f>
        <v/>
      </c>
      <c r="H37" s="45" t="e">
        <f>IF(AND('ASIGNACION DE PUNTAJE'!BK36="CUMPLE",('ASIGNACION DE PUNTAJE'!#REF!="CUMPLE")),'ASIGNACION DE PUNTAJE'!#REF!,"")</f>
        <v>#REF!</v>
      </c>
      <c r="I37" s="45" t="e">
        <f>IF(AND('ASIGNACION DE PUNTAJE'!BL36="CUMPLE",('ASIGNACION DE PUNTAJE'!#REF!="CUMPLE")),'ASIGNACION DE PUNTAJE'!#REF!,"")</f>
        <v>#REF!</v>
      </c>
      <c r="J37" s="45" t="e">
        <f>IF(AND('ASIGNACION DE PUNTAJE'!BM36="CUMPLE",('ASIGNACION DE PUNTAJE'!#REF!="CUMPLE")),'ASIGNACION DE PUNTAJE'!#REF!,"")</f>
        <v>#REF!</v>
      </c>
      <c r="K37" s="45" t="e">
        <f>IF(AND('ASIGNACION DE PUNTAJE'!BN36="CUMPLE",('ASIGNACION DE PUNTAJE'!#REF!="CUMPLE")),'ASIGNACION DE PUNTAJE'!#REF!,"")</f>
        <v>#REF!</v>
      </c>
      <c r="L37" s="45" t="e">
        <f>IF(AND('ASIGNACION DE PUNTAJE'!BX36="CUMPLE",('ASIGNACION DE PUNTAJE'!#REF!="CUMPLE")),'ASIGNACION DE PUNTAJE'!#REF!,"")</f>
        <v>#REF!</v>
      </c>
      <c r="M37" s="45" t="e">
        <f>IF(AND('ASIGNACION DE PUNTAJE'!BY36="CUMPLE",('ASIGNACION DE PUNTAJE'!#REF!="CUMPLE")),'ASIGNACION DE PUNTAJE'!#REF!,"")</f>
        <v>#REF!</v>
      </c>
      <c r="N37" s="45" t="e">
        <f>IF(AND('ASIGNACION DE PUNTAJE'!BZ36="CUMPLE",('ASIGNACION DE PUNTAJE'!#REF!="CUMPLE")),'ASIGNACION DE PUNTAJE'!#REF!,"")</f>
        <v>#REF!</v>
      </c>
      <c r="O37" s="45" t="e">
        <f>IF(AND('ASIGNACION DE PUNTAJE'!CA36="CUMPLE",('ASIGNACION DE PUNTAJE'!#REF!="CUMPLE")),'ASIGNACION DE PUNTAJE'!#REF!,"")</f>
        <v>#REF!</v>
      </c>
      <c r="P37" s="45" t="e">
        <f>IF(AND('ASIGNACION DE PUNTAJE'!CB36="CUMPLE",('ASIGNACION DE PUNTAJE'!#REF!="CUMPLE")),'ASIGNACION DE PUNTAJE'!#REF!,"")</f>
        <v>#REF!</v>
      </c>
      <c r="Q37" s="45" t="e">
        <f>IF(AND('ASIGNACION DE PUNTAJE'!CC36="CUMPLE",('ASIGNACION DE PUNTAJE'!#REF!="CUMPLE")),'ASIGNACION DE PUNTAJE'!#REF!,"")</f>
        <v>#REF!</v>
      </c>
      <c r="R37" s="45" t="e">
        <f>IF(AND('ASIGNACION DE PUNTAJE'!CD36="CUMPLE",('ASIGNACION DE PUNTAJE'!#REF!="CUMPLE")),'ASIGNACION DE PUNTAJE'!#REF!,"")</f>
        <v>#REF!</v>
      </c>
      <c r="S37" s="45" t="e">
        <f>IF(AND('ASIGNACION DE PUNTAJE'!CE36="CUMPLE",('ASIGNACION DE PUNTAJE'!#REF!="CUMPLE")),'ASIGNACION DE PUNTAJE'!#REF!,"")</f>
        <v>#REF!</v>
      </c>
      <c r="T37" s="45" t="e">
        <f>IF(AND('ASIGNACION DE PUNTAJE'!CF36="CUMPLE",('ASIGNACION DE PUNTAJE'!#REF!="CUMPLE")),'ASIGNACION DE PUNTAJE'!#REF!,"")</f>
        <v>#REF!</v>
      </c>
      <c r="U37" s="45" t="e">
        <f>IF(AND('ASIGNACION DE PUNTAJE'!CG36="CUMPLE",('ASIGNACION DE PUNTAJE'!#REF!="CUMPLE")),'ASIGNACION DE PUNTAJE'!#REF!,"")</f>
        <v>#REF!</v>
      </c>
      <c r="V37" s="45" t="e">
        <f>IF(AND('ASIGNACION DE PUNTAJE'!CH36="CUMPLE",('ASIGNACION DE PUNTAJE'!#REF!="CUMPLE")),'ASIGNACION DE PUNTAJE'!#REF!,"")</f>
        <v>#REF!</v>
      </c>
      <c r="W37" s="56"/>
      <c r="X37" s="53"/>
      <c r="Y37" s="50"/>
      <c r="Z37" s="50"/>
      <c r="AA37" s="50"/>
      <c r="AB37" s="50"/>
      <c r="AC37" s="50"/>
      <c r="AD37" s="54">
        <v>2</v>
      </c>
      <c r="AE37" s="50"/>
      <c r="AF37" s="50"/>
      <c r="AG37" s="50"/>
      <c r="AH37" s="50"/>
      <c r="AI37" s="50"/>
      <c r="AJ37" s="50"/>
      <c r="AK37" s="50"/>
      <c r="AL37" s="50"/>
      <c r="AM37" s="67"/>
      <c r="AN37" s="62"/>
      <c r="AO37" s="59"/>
      <c r="AP37" s="59"/>
      <c r="AQ37" s="59"/>
      <c r="AR37" s="59"/>
      <c r="AS37" s="59"/>
      <c r="AT37" s="63" t="s">
        <v>117</v>
      </c>
      <c r="AU37" s="59"/>
      <c r="AV37" s="59"/>
      <c r="AW37" s="59"/>
      <c r="AX37" s="59"/>
      <c r="AY37" s="59"/>
      <c r="AZ37" s="59"/>
      <c r="BA37" s="59"/>
      <c r="BB37" s="59"/>
    </row>
    <row r="38" spans="1:54" ht="31.5">
      <c r="A38" s="7">
        <v>27</v>
      </c>
      <c r="B38" s="7" t="s">
        <v>56</v>
      </c>
      <c r="C38" s="7" t="s">
        <v>56</v>
      </c>
      <c r="D38" s="7" t="s">
        <v>56</v>
      </c>
      <c r="E38" s="7" t="s">
        <v>91</v>
      </c>
      <c r="F38" s="8">
        <v>1</v>
      </c>
      <c r="G38" s="45" t="str">
        <f>IF(AND('ASIGNACION DE PUNTAJE'!AV37="CUMPLE",('ASIGNACION DE PUNTAJE'!IL37="CUMPLE")),'ASIGNACION DE PUNTAJE'!JZ37,"")</f>
        <v/>
      </c>
      <c r="H38" s="45" t="e">
        <f>IF(AND('ASIGNACION DE PUNTAJE'!BK37="CUMPLE",('ASIGNACION DE PUNTAJE'!#REF!="CUMPLE")),'ASIGNACION DE PUNTAJE'!#REF!,"")</f>
        <v>#REF!</v>
      </c>
      <c r="I38" s="45" t="e">
        <f>IF(AND('ASIGNACION DE PUNTAJE'!BL37="CUMPLE",('ASIGNACION DE PUNTAJE'!#REF!="CUMPLE")),'ASIGNACION DE PUNTAJE'!#REF!,"")</f>
        <v>#REF!</v>
      </c>
      <c r="J38" s="45" t="e">
        <f>IF(AND('ASIGNACION DE PUNTAJE'!BM37="CUMPLE",('ASIGNACION DE PUNTAJE'!#REF!="CUMPLE")),'ASIGNACION DE PUNTAJE'!#REF!,"")</f>
        <v>#REF!</v>
      </c>
      <c r="K38" s="45" t="e">
        <f>IF(AND('ASIGNACION DE PUNTAJE'!BN37="CUMPLE",('ASIGNACION DE PUNTAJE'!#REF!="CUMPLE")),'ASIGNACION DE PUNTAJE'!#REF!,"")</f>
        <v>#REF!</v>
      </c>
      <c r="L38" s="45" t="e">
        <f>IF(AND('ASIGNACION DE PUNTAJE'!BX37="CUMPLE",('ASIGNACION DE PUNTAJE'!#REF!="CUMPLE")),'ASIGNACION DE PUNTAJE'!#REF!,"")</f>
        <v>#REF!</v>
      </c>
      <c r="M38" s="45" t="e">
        <f>IF(AND('ASIGNACION DE PUNTAJE'!BY37="CUMPLE",('ASIGNACION DE PUNTAJE'!#REF!="CUMPLE")),'ASIGNACION DE PUNTAJE'!#REF!,"")</f>
        <v>#REF!</v>
      </c>
      <c r="N38" s="45" t="e">
        <f>IF(AND('ASIGNACION DE PUNTAJE'!BZ37="CUMPLE",('ASIGNACION DE PUNTAJE'!#REF!="CUMPLE")),'ASIGNACION DE PUNTAJE'!#REF!,"")</f>
        <v>#REF!</v>
      </c>
      <c r="O38" s="45" t="e">
        <f>IF(AND('ASIGNACION DE PUNTAJE'!CA37="CUMPLE",('ASIGNACION DE PUNTAJE'!#REF!="CUMPLE")),'ASIGNACION DE PUNTAJE'!#REF!,"")</f>
        <v>#REF!</v>
      </c>
      <c r="P38" s="45" t="e">
        <f>IF(AND('ASIGNACION DE PUNTAJE'!CB37="CUMPLE",('ASIGNACION DE PUNTAJE'!#REF!="CUMPLE")),'ASIGNACION DE PUNTAJE'!#REF!,"")</f>
        <v>#REF!</v>
      </c>
      <c r="Q38" s="45" t="e">
        <f>IF(AND('ASIGNACION DE PUNTAJE'!CC37="CUMPLE",('ASIGNACION DE PUNTAJE'!#REF!="CUMPLE")),'ASIGNACION DE PUNTAJE'!#REF!,"")</f>
        <v>#REF!</v>
      </c>
      <c r="R38" s="45" t="e">
        <f>IF(AND('ASIGNACION DE PUNTAJE'!CD37="CUMPLE",('ASIGNACION DE PUNTAJE'!#REF!="CUMPLE")),'ASIGNACION DE PUNTAJE'!#REF!,"")</f>
        <v>#REF!</v>
      </c>
      <c r="S38" s="45" t="e">
        <f>IF(AND('ASIGNACION DE PUNTAJE'!CE37="CUMPLE",('ASIGNACION DE PUNTAJE'!#REF!="CUMPLE")),'ASIGNACION DE PUNTAJE'!#REF!,"")</f>
        <v>#REF!</v>
      </c>
      <c r="T38" s="45" t="e">
        <f>IF(AND('ASIGNACION DE PUNTAJE'!CF37="CUMPLE",('ASIGNACION DE PUNTAJE'!#REF!="CUMPLE")),'ASIGNACION DE PUNTAJE'!#REF!,"")</f>
        <v>#REF!</v>
      </c>
      <c r="U38" s="45" t="e">
        <f>IF(AND('ASIGNACION DE PUNTAJE'!CG37="CUMPLE",('ASIGNACION DE PUNTAJE'!#REF!="CUMPLE")),'ASIGNACION DE PUNTAJE'!#REF!,"")</f>
        <v>#REF!</v>
      </c>
      <c r="V38" s="45" t="e">
        <f>IF(AND('ASIGNACION DE PUNTAJE'!CH37="CUMPLE",('ASIGNACION DE PUNTAJE'!#REF!="CUMPLE")),'ASIGNACION DE PUNTAJE'!#REF!,"")</f>
        <v>#REF!</v>
      </c>
      <c r="W38" s="56"/>
      <c r="X38" s="53"/>
      <c r="Y38" s="50"/>
      <c r="Z38" s="50"/>
      <c r="AA38" s="50"/>
      <c r="AB38" s="50"/>
      <c r="AC38" s="50"/>
      <c r="AD38" s="50"/>
      <c r="AE38" s="50"/>
      <c r="AF38" s="50"/>
      <c r="AG38" s="50"/>
      <c r="AH38" s="50"/>
      <c r="AI38" s="50"/>
      <c r="AJ38" s="50"/>
      <c r="AK38" s="50"/>
      <c r="AL38" s="50"/>
      <c r="AM38" s="67"/>
      <c r="AN38" s="62"/>
      <c r="AO38" s="59"/>
      <c r="AP38" s="59"/>
      <c r="AQ38" s="59"/>
      <c r="AR38" s="59"/>
      <c r="AS38" s="59"/>
      <c r="AT38" s="59"/>
      <c r="AU38" s="59"/>
      <c r="AV38" s="59"/>
      <c r="AW38" s="59"/>
      <c r="AX38" s="59"/>
      <c r="AY38" s="59"/>
      <c r="AZ38" s="59"/>
      <c r="BA38" s="59"/>
      <c r="BB38" s="59"/>
    </row>
    <row r="39" spans="1:54" ht="31.5">
      <c r="A39" s="7">
        <v>28</v>
      </c>
      <c r="B39" s="7" t="s">
        <v>56</v>
      </c>
      <c r="C39" s="7" t="s">
        <v>56</v>
      </c>
      <c r="D39" s="7" t="s">
        <v>56</v>
      </c>
      <c r="E39" s="7" t="s">
        <v>92</v>
      </c>
      <c r="F39" s="8">
        <v>1</v>
      </c>
      <c r="G39" s="45" t="str">
        <f>IF(AND('ASIGNACION DE PUNTAJE'!AV38="CUMPLE",('ASIGNACION DE PUNTAJE'!IL38="CUMPLE")),'ASIGNACION DE PUNTAJE'!JZ38,"")</f>
        <v/>
      </c>
      <c r="H39" s="45" t="e">
        <f>IF(AND('ASIGNACION DE PUNTAJE'!BK38="CUMPLE",('ASIGNACION DE PUNTAJE'!#REF!="CUMPLE")),'ASIGNACION DE PUNTAJE'!#REF!,"")</f>
        <v>#REF!</v>
      </c>
      <c r="I39" s="45" t="e">
        <f>IF(AND('ASIGNACION DE PUNTAJE'!BL38="CUMPLE",('ASIGNACION DE PUNTAJE'!#REF!="CUMPLE")),'ASIGNACION DE PUNTAJE'!#REF!,"")</f>
        <v>#REF!</v>
      </c>
      <c r="J39" s="45" t="e">
        <f>IF(AND('ASIGNACION DE PUNTAJE'!BM38="CUMPLE",('ASIGNACION DE PUNTAJE'!#REF!="CUMPLE")),'ASIGNACION DE PUNTAJE'!#REF!,"")</f>
        <v>#REF!</v>
      </c>
      <c r="K39" s="45" t="e">
        <f>IF(AND('ASIGNACION DE PUNTAJE'!BN38="CUMPLE",('ASIGNACION DE PUNTAJE'!#REF!="CUMPLE")),'ASIGNACION DE PUNTAJE'!#REF!,"")</f>
        <v>#REF!</v>
      </c>
      <c r="L39" s="45" t="e">
        <f>IF(AND('ASIGNACION DE PUNTAJE'!BX38="CUMPLE",('ASIGNACION DE PUNTAJE'!#REF!="CUMPLE")),'ASIGNACION DE PUNTAJE'!#REF!,"")</f>
        <v>#REF!</v>
      </c>
      <c r="M39" s="45" t="e">
        <f>IF(AND('ASIGNACION DE PUNTAJE'!BY38="CUMPLE",('ASIGNACION DE PUNTAJE'!#REF!="CUMPLE")),'ASIGNACION DE PUNTAJE'!#REF!,"")</f>
        <v>#REF!</v>
      </c>
      <c r="N39" s="45" t="e">
        <f>IF(AND('ASIGNACION DE PUNTAJE'!BZ38="CUMPLE",('ASIGNACION DE PUNTAJE'!#REF!="CUMPLE")),'ASIGNACION DE PUNTAJE'!#REF!,"")</f>
        <v>#REF!</v>
      </c>
      <c r="O39" s="45" t="e">
        <f>IF(AND('ASIGNACION DE PUNTAJE'!CA38="CUMPLE",('ASIGNACION DE PUNTAJE'!#REF!="CUMPLE")),'ASIGNACION DE PUNTAJE'!#REF!,"")</f>
        <v>#REF!</v>
      </c>
      <c r="P39" s="45" t="e">
        <f>IF(AND('ASIGNACION DE PUNTAJE'!CB38="CUMPLE",('ASIGNACION DE PUNTAJE'!#REF!="CUMPLE")),'ASIGNACION DE PUNTAJE'!#REF!,"")</f>
        <v>#REF!</v>
      </c>
      <c r="Q39" s="45" t="e">
        <f>IF(AND('ASIGNACION DE PUNTAJE'!CC38="CUMPLE",('ASIGNACION DE PUNTAJE'!#REF!="CUMPLE")),'ASIGNACION DE PUNTAJE'!#REF!,"")</f>
        <v>#REF!</v>
      </c>
      <c r="R39" s="45" t="e">
        <f>IF(AND('ASIGNACION DE PUNTAJE'!CD38="CUMPLE",('ASIGNACION DE PUNTAJE'!#REF!="CUMPLE")),'ASIGNACION DE PUNTAJE'!#REF!,"")</f>
        <v>#REF!</v>
      </c>
      <c r="S39" s="45" t="e">
        <f>IF(AND('ASIGNACION DE PUNTAJE'!CE38="CUMPLE",('ASIGNACION DE PUNTAJE'!#REF!="CUMPLE")),'ASIGNACION DE PUNTAJE'!#REF!,"")</f>
        <v>#REF!</v>
      </c>
      <c r="T39" s="45" t="e">
        <f>IF(AND('ASIGNACION DE PUNTAJE'!CF38="CUMPLE",('ASIGNACION DE PUNTAJE'!#REF!="CUMPLE")),'ASIGNACION DE PUNTAJE'!#REF!,"")</f>
        <v>#REF!</v>
      </c>
      <c r="U39" s="45" t="e">
        <f>IF(AND('ASIGNACION DE PUNTAJE'!CG38="CUMPLE",('ASIGNACION DE PUNTAJE'!#REF!="CUMPLE")),'ASIGNACION DE PUNTAJE'!#REF!,"")</f>
        <v>#REF!</v>
      </c>
      <c r="V39" s="45" t="e">
        <f>IF(AND('ASIGNACION DE PUNTAJE'!CH38="CUMPLE",('ASIGNACION DE PUNTAJE'!#REF!="CUMPLE")),'ASIGNACION DE PUNTAJE'!#REF!,"")</f>
        <v>#REF!</v>
      </c>
      <c r="W39" s="56"/>
      <c r="X39" s="57">
        <v>5.083333333333333</v>
      </c>
      <c r="Y39" s="50"/>
      <c r="Z39" s="50"/>
      <c r="AA39" s="50"/>
      <c r="AB39" s="50"/>
      <c r="AC39" s="50"/>
      <c r="AD39" s="50"/>
      <c r="AE39" s="50"/>
      <c r="AF39" s="50"/>
      <c r="AG39" s="50"/>
      <c r="AH39" s="50"/>
      <c r="AI39" s="50"/>
      <c r="AJ39" s="50"/>
      <c r="AK39" s="54">
        <v>2</v>
      </c>
      <c r="AL39" s="50"/>
      <c r="AM39" s="67"/>
      <c r="AN39" s="64" t="s">
        <v>117</v>
      </c>
      <c r="AO39" s="59"/>
      <c r="AP39" s="59"/>
      <c r="AQ39" s="59"/>
      <c r="AR39" s="59"/>
      <c r="AS39" s="59"/>
      <c r="AT39" s="59"/>
      <c r="AU39" s="59"/>
      <c r="AV39" s="59"/>
      <c r="AW39" s="59"/>
      <c r="AX39" s="59"/>
      <c r="AY39" s="59"/>
      <c r="AZ39" s="59"/>
      <c r="BA39" s="63" t="s">
        <v>117</v>
      </c>
      <c r="BB39" s="59"/>
    </row>
    <row r="40" spans="1:54" ht="31.5">
      <c r="A40" s="7">
        <v>29</v>
      </c>
      <c r="B40" s="7" t="s">
        <v>56</v>
      </c>
      <c r="C40" s="7" t="s">
        <v>56</v>
      </c>
      <c r="D40" s="7" t="s">
        <v>56</v>
      </c>
      <c r="E40" s="7" t="s">
        <v>74</v>
      </c>
      <c r="F40" s="8">
        <v>1</v>
      </c>
      <c r="G40" s="45">
        <f>IF(AND('ASIGNACION DE PUNTAJE'!AV39="CUMPLE",('ASIGNACION DE PUNTAJE'!IL39="CUMPLE")),'ASIGNACION DE PUNTAJE'!JZ39,"")</f>
        <v>14280000</v>
      </c>
      <c r="H40" s="45" t="e">
        <f>IF(AND('ASIGNACION DE PUNTAJE'!BK39="CUMPLE",('ASIGNACION DE PUNTAJE'!#REF!="CUMPLE")),'ASIGNACION DE PUNTAJE'!#REF!,"")</f>
        <v>#REF!</v>
      </c>
      <c r="I40" s="45" t="e">
        <f>IF(AND('ASIGNACION DE PUNTAJE'!BL39="CUMPLE",('ASIGNACION DE PUNTAJE'!#REF!="CUMPLE")),'ASIGNACION DE PUNTAJE'!#REF!,"")</f>
        <v>#REF!</v>
      </c>
      <c r="J40" s="45" t="e">
        <f>IF(AND('ASIGNACION DE PUNTAJE'!BM39="CUMPLE",('ASIGNACION DE PUNTAJE'!#REF!="CUMPLE")),'ASIGNACION DE PUNTAJE'!#REF!,"")</f>
        <v>#REF!</v>
      </c>
      <c r="K40" s="45" t="e">
        <f>IF(AND('ASIGNACION DE PUNTAJE'!BN39="CUMPLE",('ASIGNACION DE PUNTAJE'!#REF!="CUMPLE")),'ASIGNACION DE PUNTAJE'!#REF!,"")</f>
        <v>#REF!</v>
      </c>
      <c r="L40" s="45" t="e">
        <f>IF(AND('ASIGNACION DE PUNTAJE'!BX39="CUMPLE",('ASIGNACION DE PUNTAJE'!#REF!="CUMPLE")),'ASIGNACION DE PUNTAJE'!#REF!,"")</f>
        <v>#REF!</v>
      </c>
      <c r="M40" s="45" t="e">
        <f>IF(AND('ASIGNACION DE PUNTAJE'!BY39="CUMPLE",('ASIGNACION DE PUNTAJE'!#REF!="CUMPLE")),'ASIGNACION DE PUNTAJE'!#REF!,"")</f>
        <v>#REF!</v>
      </c>
      <c r="N40" s="45" t="e">
        <f>IF(AND('ASIGNACION DE PUNTAJE'!BZ39="CUMPLE",('ASIGNACION DE PUNTAJE'!#REF!="CUMPLE")),'ASIGNACION DE PUNTAJE'!#REF!,"")</f>
        <v>#REF!</v>
      </c>
      <c r="O40" s="45" t="e">
        <f>IF(AND('ASIGNACION DE PUNTAJE'!CA39="CUMPLE",('ASIGNACION DE PUNTAJE'!#REF!="CUMPLE")),'ASIGNACION DE PUNTAJE'!#REF!,"")</f>
        <v>#REF!</v>
      </c>
      <c r="P40" s="45" t="e">
        <f>IF(AND('ASIGNACION DE PUNTAJE'!CB39="CUMPLE",('ASIGNACION DE PUNTAJE'!#REF!="CUMPLE")),'ASIGNACION DE PUNTAJE'!#REF!,"")</f>
        <v>#REF!</v>
      </c>
      <c r="Q40" s="45" t="e">
        <f>IF(AND('ASIGNACION DE PUNTAJE'!CC39="CUMPLE",('ASIGNACION DE PUNTAJE'!#REF!="CUMPLE")),'ASIGNACION DE PUNTAJE'!#REF!,"")</f>
        <v>#REF!</v>
      </c>
      <c r="R40" s="45" t="e">
        <f>IF(AND('ASIGNACION DE PUNTAJE'!CD39="CUMPLE",('ASIGNACION DE PUNTAJE'!#REF!="CUMPLE")),'ASIGNACION DE PUNTAJE'!#REF!,"")</f>
        <v>#REF!</v>
      </c>
      <c r="S40" s="45" t="e">
        <f>IF(AND('ASIGNACION DE PUNTAJE'!CE39="CUMPLE",('ASIGNACION DE PUNTAJE'!#REF!="CUMPLE")),'ASIGNACION DE PUNTAJE'!#REF!,"")</f>
        <v>#REF!</v>
      </c>
      <c r="T40" s="45" t="e">
        <f>IF(AND('ASIGNACION DE PUNTAJE'!CF39="CUMPLE",('ASIGNACION DE PUNTAJE'!#REF!="CUMPLE")),'ASIGNACION DE PUNTAJE'!#REF!,"")</f>
        <v>#REF!</v>
      </c>
      <c r="U40" s="45" t="e">
        <f>IF(AND('ASIGNACION DE PUNTAJE'!CG39="CUMPLE",('ASIGNACION DE PUNTAJE'!#REF!="CUMPLE")),'ASIGNACION DE PUNTAJE'!#REF!,"")</f>
        <v>#REF!</v>
      </c>
      <c r="V40" s="45" t="e">
        <f>IF(AND('ASIGNACION DE PUNTAJE'!CH39="CUMPLE",('ASIGNACION DE PUNTAJE'!#REF!="CUMPLE")),'ASIGNACION DE PUNTAJE'!#REF!,"")</f>
        <v>#REF!</v>
      </c>
      <c r="W40" s="56"/>
      <c r="X40" s="57">
        <v>5.083333333333333</v>
      </c>
      <c r="Y40" s="50"/>
      <c r="Z40" s="50"/>
      <c r="AA40" s="50"/>
      <c r="AB40" s="50"/>
      <c r="AC40" s="50"/>
      <c r="AD40" s="50"/>
      <c r="AE40" s="50"/>
      <c r="AF40" s="50"/>
      <c r="AG40" s="50"/>
      <c r="AH40" s="50"/>
      <c r="AI40" s="50"/>
      <c r="AJ40" s="50"/>
      <c r="AK40" s="50"/>
      <c r="AL40" s="50"/>
      <c r="AM40" s="67"/>
      <c r="AN40" s="64" t="s">
        <v>117</v>
      </c>
      <c r="AO40" s="59"/>
      <c r="AP40" s="59"/>
      <c r="AQ40" s="59"/>
      <c r="AR40" s="59"/>
      <c r="AS40" s="59"/>
      <c r="AT40" s="59"/>
      <c r="AU40" s="59"/>
      <c r="AV40" s="59"/>
      <c r="AW40" s="59"/>
      <c r="AX40" s="59"/>
      <c r="AY40" s="59"/>
      <c r="AZ40" s="59"/>
      <c r="BA40" s="59"/>
      <c r="BB40" s="59"/>
    </row>
    <row r="41" spans="1:54" s="18" customFormat="1" ht="15" customHeight="1">
      <c r="A41" s="225" t="s">
        <v>67</v>
      </c>
      <c r="B41" s="225"/>
      <c r="C41" s="225"/>
      <c r="D41" s="225"/>
      <c r="E41" s="225"/>
      <c r="F41" s="225"/>
      <c r="G41" s="46">
        <f>SUM(G12:G40)</f>
        <v>14280000</v>
      </c>
      <c r="H41" s="46" t="e">
        <f t="shared" ref="H41:V41" si="0">SUM(H12:H40)</f>
        <v>#REF!</v>
      </c>
      <c r="I41" s="46" t="e">
        <f t="shared" si="0"/>
        <v>#REF!</v>
      </c>
      <c r="J41" s="46" t="e">
        <f t="shared" si="0"/>
        <v>#REF!</v>
      </c>
      <c r="K41" s="46" t="e">
        <f t="shared" si="0"/>
        <v>#REF!</v>
      </c>
      <c r="L41" s="46" t="e">
        <f t="shared" si="0"/>
        <v>#REF!</v>
      </c>
      <c r="M41" s="46" t="e">
        <f t="shared" si="0"/>
        <v>#REF!</v>
      </c>
      <c r="N41" s="46" t="e">
        <f t="shared" si="0"/>
        <v>#REF!</v>
      </c>
      <c r="O41" s="46" t="e">
        <f t="shared" si="0"/>
        <v>#REF!</v>
      </c>
      <c r="P41" s="46" t="e">
        <f t="shared" si="0"/>
        <v>#REF!</v>
      </c>
      <c r="Q41" s="46" t="e">
        <f t="shared" si="0"/>
        <v>#REF!</v>
      </c>
      <c r="R41" s="46" t="e">
        <f t="shared" si="0"/>
        <v>#REF!</v>
      </c>
      <c r="S41" s="46" t="e">
        <f t="shared" si="0"/>
        <v>#REF!</v>
      </c>
      <c r="T41" s="46" t="e">
        <f t="shared" si="0"/>
        <v>#REF!</v>
      </c>
      <c r="U41" s="46" t="e">
        <f t="shared" si="0"/>
        <v>#REF!</v>
      </c>
      <c r="V41" s="46" t="e">
        <f t="shared" si="0"/>
        <v>#REF!</v>
      </c>
      <c r="W41" s="52"/>
      <c r="X41" s="52"/>
      <c r="Y41" s="52"/>
      <c r="Z41" s="52"/>
      <c r="AA41" s="52"/>
      <c r="AB41" s="52"/>
      <c r="AC41" s="52"/>
      <c r="AD41" s="52"/>
      <c r="AE41" s="52"/>
      <c r="AF41" s="52"/>
      <c r="AG41" s="52"/>
      <c r="AH41" s="52"/>
      <c r="AI41" s="52"/>
      <c r="AJ41" s="52"/>
      <c r="AK41" s="52"/>
      <c r="AL41" s="52"/>
      <c r="AM41" s="61"/>
      <c r="AN41" s="61"/>
      <c r="AO41" s="61"/>
      <c r="AP41" s="61"/>
      <c r="AQ41" s="61"/>
      <c r="AR41" s="61"/>
      <c r="AS41" s="61"/>
      <c r="AT41" s="61"/>
      <c r="AU41" s="61"/>
      <c r="AV41" s="61"/>
      <c r="AW41" s="61"/>
      <c r="AX41" s="61"/>
      <c r="AY41" s="61"/>
      <c r="AZ41" s="61"/>
      <c r="BA41" s="61"/>
      <c r="BB41" s="61"/>
    </row>
    <row r="42" spans="1:54" s="5" customFormat="1" ht="39.75" customHeight="1"/>
    <row r="43" spans="1:54" s="5" customFormat="1" ht="39.75" customHeight="1">
      <c r="A43" s="5" t="s">
        <v>66</v>
      </c>
    </row>
    <row r="44" spans="1:54" s="5" customFormat="1" ht="39.75" customHeight="1">
      <c r="A44" s="5" t="s">
        <v>64</v>
      </c>
    </row>
    <row r="45" spans="1:54" s="5" customFormat="1" ht="39.75" customHeight="1">
      <c r="A45" s="5" t="s">
        <v>65</v>
      </c>
    </row>
    <row r="46" spans="1:54" s="5" customFormat="1" ht="15"/>
    <row r="47" spans="1:54" s="5" customFormat="1" ht="15"/>
  </sheetData>
  <protectedRanges>
    <protectedRange password="F16F" sqref="E14" name="Rango1_3_2_3_2"/>
  </protectedRanges>
  <autoFilter ref="A11:BB45"/>
  <mergeCells count="66">
    <mergeCell ref="AX10:AX11"/>
    <mergeCell ref="AY10:AY11"/>
    <mergeCell ref="AZ10:AZ11"/>
    <mergeCell ref="BA10:BA11"/>
    <mergeCell ref="BB10:BB11"/>
    <mergeCell ref="A41:F41"/>
    <mergeCell ref="AR10:AR11"/>
    <mergeCell ref="AS10:AS11"/>
    <mergeCell ref="AT10:AT11"/>
    <mergeCell ref="AU10:AU11"/>
    <mergeCell ref="AF10:AF11"/>
    <mergeCell ref="AG10:AG11"/>
    <mergeCell ref="AH10:AH11"/>
    <mergeCell ref="AI10:AI11"/>
    <mergeCell ref="AJ10:AJ11"/>
    <mergeCell ref="AK10:AK11"/>
    <mergeCell ref="Z10:Z11"/>
    <mergeCell ref="AA10:AA11"/>
    <mergeCell ref="AB10:AB11"/>
    <mergeCell ref="AC10:AC11"/>
    <mergeCell ref="AD10:AD11"/>
    <mergeCell ref="AV10:AV11"/>
    <mergeCell ref="AW10:AW11"/>
    <mergeCell ref="AL10:AL11"/>
    <mergeCell ref="AM10:AM11"/>
    <mergeCell ref="AN10:AN11"/>
    <mergeCell ref="AO10:AO11"/>
    <mergeCell ref="AP10:AP11"/>
    <mergeCell ref="AQ10:AQ11"/>
    <mergeCell ref="O10:O11"/>
    <mergeCell ref="P10:P11"/>
    <mergeCell ref="Q10:Q11"/>
    <mergeCell ref="R10:R11"/>
    <mergeCell ref="AE10:AE11"/>
    <mergeCell ref="T10:T11"/>
    <mergeCell ref="U10:U11"/>
    <mergeCell ref="V10:V11"/>
    <mergeCell ref="W10:W11"/>
    <mergeCell ref="X10:X11"/>
    <mergeCell ref="Y10:Y11"/>
    <mergeCell ref="G10:G11"/>
    <mergeCell ref="BC9:BC11"/>
    <mergeCell ref="A10:A11"/>
    <mergeCell ref="B10:B11"/>
    <mergeCell ref="C10:C11"/>
    <mergeCell ref="D10:D11"/>
    <mergeCell ref="E10:E11"/>
    <mergeCell ref="F10:F11"/>
    <mergeCell ref="S10:S11"/>
    <mergeCell ref="H10:H11"/>
    <mergeCell ref="I10:I11"/>
    <mergeCell ref="J10:J11"/>
    <mergeCell ref="K10:K11"/>
    <mergeCell ref="L10:L11"/>
    <mergeCell ref="M10:M11"/>
    <mergeCell ref="N10:N11"/>
    <mergeCell ref="A8:BB8"/>
    <mergeCell ref="G9:V9"/>
    <mergeCell ref="W9:AL9"/>
    <mergeCell ref="AM9:BB9"/>
    <mergeCell ref="A2:BB2"/>
    <mergeCell ref="A3:BB3"/>
    <mergeCell ref="A4:BB4"/>
    <mergeCell ref="A5:BB5"/>
    <mergeCell ref="A6:BB6"/>
    <mergeCell ref="A7:BB7"/>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ANEXO No. 3</vt:lpstr>
      <vt:lpstr>ASIGNACION DE PUNTAJE</vt:lpstr>
      <vt:lpstr>ADJUDICACION</vt:lpstr>
      <vt:lpstr>HABILITADOS</vt:lpstr>
      <vt:lpstr>'ANEXO No. 3'!Títulos_a_imprimir</vt:lpstr>
      <vt:lpstr>'ASIGNACION DE PUNTAJE'!Títulos_a_imprimir</vt:lpstr>
      <vt:lpstr>HABILITADOS!Títulos_a_imprimir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cp:lastPrinted>2018-12-27T14:58:50Z</cp:lastPrinted>
  <dcterms:created xsi:type="dcterms:W3CDTF">2018-06-13T17:21:53Z</dcterms:created>
  <dcterms:modified xsi:type="dcterms:W3CDTF">2018-12-27T16:20:18Z</dcterms:modified>
</cp:coreProperties>
</file>