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valuación convocatoria 008 de 2018\"/>
    </mc:Choice>
  </mc:AlternateContent>
  <bookViews>
    <workbookView xWindow="0" yWindow="0" windowWidth="28800" windowHeight="12330"/>
  </bookViews>
  <sheets>
    <sheet name="ASIGNACION DE PUNTAJE 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E40" i="1" l="1"/>
  <c r="ED40" i="1"/>
  <c r="EC40" i="1"/>
  <c r="EB40" i="1"/>
  <c r="EA40" i="1"/>
  <c r="DZ40" i="1"/>
  <c r="DY40" i="1"/>
  <c r="DX40" i="1"/>
  <c r="DW40" i="1"/>
  <c r="DV40" i="1"/>
  <c r="DU40" i="1"/>
  <c r="DT40" i="1"/>
  <c r="DS40" i="1"/>
  <c r="DR40" i="1"/>
  <c r="DQ40" i="1"/>
  <c r="DP40" i="1"/>
  <c r="DO40" i="1"/>
  <c r="DN40" i="1"/>
  <c r="DM40" i="1"/>
  <c r="DL40" i="1"/>
  <c r="DK40" i="1"/>
  <c r="DJ40" i="1"/>
  <c r="DI40" i="1"/>
  <c r="DH40" i="1"/>
  <c r="DG40" i="1"/>
  <c r="DF40" i="1"/>
  <c r="DE40" i="1"/>
  <c r="DD40" i="1"/>
  <c r="DC40" i="1"/>
  <c r="DB40" i="1"/>
  <c r="DA40" i="1"/>
  <c r="CZ40" i="1"/>
  <c r="CY40" i="1"/>
  <c r="EU40" i="1" s="1"/>
  <c r="CX40" i="1"/>
  <c r="ET40" i="1" s="1"/>
  <c r="CW40" i="1"/>
  <c r="ES40" i="1" s="1"/>
  <c r="CV40" i="1"/>
  <c r="ER40" i="1" s="1"/>
  <c r="CU40" i="1"/>
  <c r="EQ40" i="1" s="1"/>
  <c r="CT40" i="1"/>
  <c r="EP40" i="1" s="1"/>
  <c r="CS40" i="1"/>
  <c r="EO40" i="1" s="1"/>
  <c r="CR40" i="1"/>
  <c r="EN40" i="1" s="1"/>
  <c r="CQ40" i="1"/>
  <c r="EM40" i="1" s="1"/>
  <c r="CP40" i="1"/>
  <c r="EL40" i="1" s="1"/>
  <c r="CO40" i="1"/>
  <c r="EK40" i="1" s="1"/>
  <c r="CN40" i="1"/>
  <c r="EJ40" i="1" s="1"/>
  <c r="CM40" i="1"/>
  <c r="EI40" i="1" s="1"/>
  <c r="CL40" i="1"/>
  <c r="EH40" i="1" s="1"/>
  <c r="CK40" i="1"/>
  <c r="EG40" i="1" s="1"/>
  <c r="CJ40" i="1"/>
  <c r="EF40" i="1" s="1"/>
  <c r="EE39" i="1"/>
  <c r="ED39" i="1"/>
  <c r="EC39" i="1"/>
  <c r="EB39" i="1"/>
  <c r="EA39" i="1"/>
  <c r="DZ39" i="1"/>
  <c r="DY39" i="1"/>
  <c r="DX39" i="1"/>
  <c r="DW39" i="1"/>
  <c r="DV39" i="1"/>
  <c r="DU39" i="1"/>
  <c r="DT39" i="1"/>
  <c r="DS39" i="1"/>
  <c r="DR39" i="1"/>
  <c r="DQ39" i="1"/>
  <c r="DP39" i="1"/>
  <c r="DO39" i="1"/>
  <c r="DN39" i="1"/>
  <c r="DM39" i="1"/>
  <c r="DL39" i="1"/>
  <c r="DK39" i="1"/>
  <c r="DJ39" i="1"/>
  <c r="DI39" i="1"/>
  <c r="DH39" i="1"/>
  <c r="DG39" i="1"/>
  <c r="DF39" i="1"/>
  <c r="DE39" i="1"/>
  <c r="DD39" i="1"/>
  <c r="DC39" i="1"/>
  <c r="DB39" i="1"/>
  <c r="DA39" i="1"/>
  <c r="CZ39" i="1"/>
  <c r="CY39" i="1"/>
  <c r="EU39" i="1" s="1"/>
  <c r="CX39" i="1"/>
  <c r="ET39" i="1" s="1"/>
  <c r="CW39" i="1"/>
  <c r="ES39" i="1" s="1"/>
  <c r="CV39" i="1"/>
  <c r="ER39" i="1" s="1"/>
  <c r="CU39" i="1"/>
  <c r="EQ39" i="1" s="1"/>
  <c r="CT39" i="1"/>
  <c r="EP39" i="1" s="1"/>
  <c r="CS39" i="1"/>
  <c r="EO39" i="1" s="1"/>
  <c r="CR39" i="1"/>
  <c r="EN39" i="1" s="1"/>
  <c r="CQ39" i="1"/>
  <c r="EM39" i="1" s="1"/>
  <c r="CP39" i="1"/>
  <c r="EL39" i="1" s="1"/>
  <c r="CO39" i="1"/>
  <c r="EK39" i="1" s="1"/>
  <c r="CN39" i="1"/>
  <c r="EJ39" i="1" s="1"/>
  <c r="CM39" i="1"/>
  <c r="EI39" i="1" s="1"/>
  <c r="CL39" i="1"/>
  <c r="EH39" i="1" s="1"/>
  <c r="CK39" i="1"/>
  <c r="EG39" i="1" s="1"/>
  <c r="CJ39" i="1"/>
  <c r="EF39" i="1" s="1"/>
  <c r="EE38" i="1"/>
  <c r="ED38" i="1"/>
  <c r="EC38" i="1"/>
  <c r="EB38" i="1"/>
  <c r="EA38" i="1"/>
  <c r="DZ38" i="1"/>
  <c r="DY38" i="1"/>
  <c r="DX38" i="1"/>
  <c r="DW38" i="1"/>
  <c r="DV38" i="1"/>
  <c r="DU38" i="1"/>
  <c r="DT38" i="1"/>
  <c r="DS38" i="1"/>
  <c r="DR38" i="1"/>
  <c r="DQ38" i="1"/>
  <c r="DP38" i="1"/>
  <c r="DO38" i="1"/>
  <c r="DN38" i="1"/>
  <c r="DM38" i="1"/>
  <c r="DL38" i="1"/>
  <c r="DK38" i="1"/>
  <c r="DJ38" i="1"/>
  <c r="DI38" i="1"/>
  <c r="DH38" i="1"/>
  <c r="DG38" i="1"/>
  <c r="DF38" i="1"/>
  <c r="DE38" i="1"/>
  <c r="DD38" i="1"/>
  <c r="DC38" i="1"/>
  <c r="DB38" i="1"/>
  <c r="DA38" i="1"/>
  <c r="CZ38" i="1"/>
  <c r="CY38" i="1"/>
  <c r="EU38" i="1" s="1"/>
  <c r="CX38" i="1"/>
  <c r="ET38" i="1" s="1"/>
  <c r="CW38" i="1"/>
  <c r="ES38" i="1" s="1"/>
  <c r="CV38" i="1"/>
  <c r="ER38" i="1" s="1"/>
  <c r="CU38" i="1"/>
  <c r="EQ38" i="1" s="1"/>
  <c r="CT38" i="1"/>
  <c r="EP38" i="1" s="1"/>
  <c r="CS38" i="1"/>
  <c r="EO38" i="1" s="1"/>
  <c r="CR38" i="1"/>
  <c r="EN38" i="1" s="1"/>
  <c r="CQ38" i="1"/>
  <c r="EM38" i="1" s="1"/>
  <c r="CP38" i="1"/>
  <c r="EL38" i="1" s="1"/>
  <c r="CO38" i="1"/>
  <c r="EK38" i="1" s="1"/>
  <c r="CN38" i="1"/>
  <c r="EJ38" i="1" s="1"/>
  <c r="CM38" i="1"/>
  <c r="EI38" i="1" s="1"/>
  <c r="CL38" i="1"/>
  <c r="EH38" i="1" s="1"/>
  <c r="CK38" i="1"/>
  <c r="EG38" i="1" s="1"/>
  <c r="CJ38" i="1"/>
  <c r="EF38" i="1" s="1"/>
  <c r="EE37" i="1"/>
  <c r="ED37" i="1"/>
  <c r="EC37" i="1"/>
  <c r="EB37" i="1"/>
  <c r="EA37" i="1"/>
  <c r="DZ37" i="1"/>
  <c r="DY37" i="1"/>
  <c r="DX37" i="1"/>
  <c r="DW37" i="1"/>
  <c r="DV37" i="1"/>
  <c r="DU37" i="1"/>
  <c r="DT37" i="1"/>
  <c r="DS37" i="1"/>
  <c r="DR37" i="1"/>
  <c r="DQ37" i="1"/>
  <c r="DP37" i="1"/>
  <c r="DO37" i="1"/>
  <c r="DN37" i="1"/>
  <c r="DM37" i="1"/>
  <c r="DL37" i="1"/>
  <c r="DK37" i="1"/>
  <c r="DJ37" i="1"/>
  <c r="DI37" i="1"/>
  <c r="DH37" i="1"/>
  <c r="DG37" i="1"/>
  <c r="DF37" i="1"/>
  <c r="DE37" i="1"/>
  <c r="DD37" i="1"/>
  <c r="DC37" i="1"/>
  <c r="DB37" i="1"/>
  <c r="DA37" i="1"/>
  <c r="CZ37" i="1"/>
  <c r="CY37" i="1"/>
  <c r="EU37" i="1" s="1"/>
  <c r="CX37" i="1"/>
  <c r="ET37" i="1" s="1"/>
  <c r="CW37" i="1"/>
  <c r="ES37" i="1" s="1"/>
  <c r="CV37" i="1"/>
  <c r="ER37" i="1" s="1"/>
  <c r="CU37" i="1"/>
  <c r="EQ37" i="1" s="1"/>
  <c r="CT37" i="1"/>
  <c r="EP37" i="1" s="1"/>
  <c r="CS37" i="1"/>
  <c r="EO37" i="1" s="1"/>
  <c r="CR37" i="1"/>
  <c r="EN37" i="1" s="1"/>
  <c r="CQ37" i="1"/>
  <c r="EM37" i="1" s="1"/>
  <c r="CP37" i="1"/>
  <c r="EL37" i="1" s="1"/>
  <c r="CO37" i="1"/>
  <c r="EK37" i="1" s="1"/>
  <c r="CN37" i="1"/>
  <c r="EJ37" i="1" s="1"/>
  <c r="CM37" i="1"/>
  <c r="EI37" i="1" s="1"/>
  <c r="CL37" i="1"/>
  <c r="EH37" i="1" s="1"/>
  <c r="CK37" i="1"/>
  <c r="EG37" i="1" s="1"/>
  <c r="CJ37" i="1"/>
  <c r="EF37" i="1" s="1"/>
  <c r="EE36" i="1"/>
  <c r="ED36" i="1"/>
  <c r="EC36" i="1"/>
  <c r="EB36" i="1"/>
  <c r="EA36" i="1"/>
  <c r="DZ36" i="1"/>
  <c r="DY36" i="1"/>
  <c r="DX36" i="1"/>
  <c r="DW36" i="1"/>
  <c r="DV36" i="1"/>
  <c r="DU36" i="1"/>
  <c r="DT36" i="1"/>
  <c r="DS36" i="1"/>
  <c r="DR36" i="1"/>
  <c r="DQ36" i="1"/>
  <c r="DP36" i="1"/>
  <c r="DO36" i="1"/>
  <c r="DN36" i="1"/>
  <c r="DM36" i="1"/>
  <c r="DL36" i="1"/>
  <c r="DK36" i="1"/>
  <c r="DJ36" i="1"/>
  <c r="DI36" i="1"/>
  <c r="DH36" i="1"/>
  <c r="DG36" i="1"/>
  <c r="DF36" i="1"/>
  <c r="DE36" i="1"/>
  <c r="DD36" i="1"/>
  <c r="DC36" i="1"/>
  <c r="DB36" i="1"/>
  <c r="DA36" i="1"/>
  <c r="CZ36" i="1"/>
  <c r="CY36" i="1"/>
  <c r="EU36" i="1" s="1"/>
  <c r="CX36" i="1"/>
  <c r="ET36" i="1" s="1"/>
  <c r="CW36" i="1"/>
  <c r="ES36" i="1" s="1"/>
  <c r="CV36" i="1"/>
  <c r="ER36" i="1" s="1"/>
  <c r="CU36" i="1"/>
  <c r="EQ36" i="1" s="1"/>
  <c r="CT36" i="1"/>
  <c r="EP36" i="1" s="1"/>
  <c r="CS36" i="1"/>
  <c r="EO36" i="1" s="1"/>
  <c r="CR36" i="1"/>
  <c r="EN36" i="1" s="1"/>
  <c r="CQ36" i="1"/>
  <c r="EM36" i="1" s="1"/>
  <c r="CP36" i="1"/>
  <c r="EL36" i="1" s="1"/>
  <c r="CO36" i="1"/>
  <c r="EK36" i="1" s="1"/>
  <c r="CN36" i="1"/>
  <c r="EJ36" i="1" s="1"/>
  <c r="CM36" i="1"/>
  <c r="EI36" i="1" s="1"/>
  <c r="CL36" i="1"/>
  <c r="EH36" i="1" s="1"/>
  <c r="CK36" i="1"/>
  <c r="EG36" i="1" s="1"/>
  <c r="CJ36" i="1"/>
  <c r="EF36" i="1" s="1"/>
  <c r="A36" i="1"/>
  <c r="EE35" i="1"/>
  <c r="ED35" i="1"/>
  <c r="EC35" i="1"/>
  <c r="EB35" i="1"/>
  <c r="EA35" i="1"/>
  <c r="DZ35" i="1"/>
  <c r="DY35" i="1"/>
  <c r="DX35" i="1"/>
  <c r="DW35" i="1"/>
  <c r="DV35" i="1"/>
  <c r="DU35" i="1"/>
  <c r="DT35" i="1"/>
  <c r="DS35" i="1"/>
  <c r="DR35" i="1"/>
  <c r="DQ35" i="1"/>
  <c r="DP35" i="1"/>
  <c r="DO35" i="1"/>
  <c r="DN35" i="1"/>
  <c r="DM35" i="1"/>
  <c r="DL35" i="1"/>
  <c r="DK35" i="1"/>
  <c r="DJ35" i="1"/>
  <c r="DI35" i="1"/>
  <c r="DH35" i="1"/>
  <c r="DG35" i="1"/>
  <c r="DF35" i="1"/>
  <c r="DE35" i="1"/>
  <c r="DD35" i="1"/>
  <c r="DC35" i="1"/>
  <c r="DB35" i="1"/>
  <c r="DA35" i="1"/>
  <c r="CZ35" i="1"/>
  <c r="CY35" i="1"/>
  <c r="EU35" i="1" s="1"/>
  <c r="CX35" i="1"/>
  <c r="ET35" i="1" s="1"/>
  <c r="CW35" i="1"/>
  <c r="ES35" i="1" s="1"/>
  <c r="CV35" i="1"/>
  <c r="ER35" i="1" s="1"/>
  <c r="CU35" i="1"/>
  <c r="EQ35" i="1" s="1"/>
  <c r="CT35" i="1"/>
  <c r="EP35" i="1" s="1"/>
  <c r="CS35" i="1"/>
  <c r="EO35" i="1" s="1"/>
  <c r="CR35" i="1"/>
  <c r="EN35" i="1" s="1"/>
  <c r="CQ35" i="1"/>
  <c r="EM35" i="1" s="1"/>
  <c r="CP35" i="1"/>
  <c r="EL35" i="1" s="1"/>
  <c r="CO35" i="1"/>
  <c r="EK35" i="1" s="1"/>
  <c r="CN35" i="1"/>
  <c r="EJ35" i="1" s="1"/>
  <c r="CM35" i="1"/>
  <c r="EI35" i="1" s="1"/>
  <c r="CL35" i="1"/>
  <c r="EH35" i="1" s="1"/>
  <c r="CK35" i="1"/>
  <c r="EG35" i="1" s="1"/>
  <c r="CJ35" i="1"/>
  <c r="EF35" i="1" s="1"/>
  <c r="EE34" i="1"/>
  <c r="ED34" i="1"/>
  <c r="EC34" i="1"/>
  <c r="EB34" i="1"/>
  <c r="EA34" i="1"/>
  <c r="DZ34" i="1"/>
  <c r="DY34" i="1"/>
  <c r="DX34" i="1"/>
  <c r="DW34" i="1"/>
  <c r="DV34" i="1"/>
  <c r="DU34" i="1"/>
  <c r="DT34" i="1"/>
  <c r="DS34" i="1"/>
  <c r="DR34" i="1"/>
  <c r="DQ34" i="1"/>
  <c r="DP34" i="1"/>
  <c r="DO34" i="1"/>
  <c r="DN34" i="1"/>
  <c r="DM34" i="1"/>
  <c r="DL34" i="1"/>
  <c r="DK34" i="1"/>
  <c r="DJ34" i="1"/>
  <c r="DI34" i="1"/>
  <c r="DH34" i="1"/>
  <c r="DG34" i="1"/>
  <c r="DF34" i="1"/>
  <c r="DE34" i="1"/>
  <c r="DD34" i="1"/>
  <c r="DC34" i="1"/>
  <c r="DB34" i="1"/>
  <c r="DA34" i="1"/>
  <c r="CZ34" i="1"/>
  <c r="CY34" i="1"/>
  <c r="EU34" i="1" s="1"/>
  <c r="CX34" i="1"/>
  <c r="ET34" i="1" s="1"/>
  <c r="CW34" i="1"/>
  <c r="ES34" i="1" s="1"/>
  <c r="CV34" i="1"/>
  <c r="ER34" i="1" s="1"/>
  <c r="CU34" i="1"/>
  <c r="EQ34" i="1" s="1"/>
  <c r="CT34" i="1"/>
  <c r="EP34" i="1" s="1"/>
  <c r="CS34" i="1"/>
  <c r="EO34" i="1" s="1"/>
  <c r="CR34" i="1"/>
  <c r="EN34" i="1" s="1"/>
  <c r="CQ34" i="1"/>
  <c r="EM34" i="1" s="1"/>
  <c r="CP34" i="1"/>
  <c r="EL34" i="1" s="1"/>
  <c r="CO34" i="1"/>
  <c r="EK34" i="1" s="1"/>
  <c r="CN34" i="1"/>
  <c r="EJ34" i="1" s="1"/>
  <c r="CM34" i="1"/>
  <c r="EI34" i="1" s="1"/>
  <c r="CL34" i="1"/>
  <c r="EH34" i="1" s="1"/>
  <c r="CK34" i="1"/>
  <c r="EG34" i="1" s="1"/>
  <c r="CJ34" i="1"/>
  <c r="EF34" i="1" s="1"/>
  <c r="EE33" i="1"/>
  <c r="ED33" i="1"/>
  <c r="EC33" i="1"/>
  <c r="EB33" i="1"/>
  <c r="EA33" i="1"/>
  <c r="DZ33" i="1"/>
  <c r="DY33" i="1"/>
  <c r="DX33" i="1"/>
  <c r="DW33" i="1"/>
  <c r="DV33" i="1"/>
  <c r="DU33" i="1"/>
  <c r="DT33" i="1"/>
  <c r="DS33" i="1"/>
  <c r="DR33" i="1"/>
  <c r="DQ33" i="1"/>
  <c r="DP33" i="1"/>
  <c r="DO33" i="1"/>
  <c r="DN33" i="1"/>
  <c r="DM33" i="1"/>
  <c r="DL33" i="1"/>
  <c r="DK33" i="1"/>
  <c r="DJ33" i="1"/>
  <c r="DI33" i="1"/>
  <c r="DH33" i="1"/>
  <c r="DG33" i="1"/>
  <c r="DF33" i="1"/>
  <c r="DE33" i="1"/>
  <c r="DD33" i="1"/>
  <c r="DC33" i="1"/>
  <c r="DB33" i="1"/>
  <c r="DA33" i="1"/>
  <c r="CZ33" i="1"/>
  <c r="CY33" i="1"/>
  <c r="EU33" i="1" s="1"/>
  <c r="CX33" i="1"/>
  <c r="ET33" i="1" s="1"/>
  <c r="CW33" i="1"/>
  <c r="ES33" i="1" s="1"/>
  <c r="CV33" i="1"/>
  <c r="ER33" i="1" s="1"/>
  <c r="CU33" i="1"/>
  <c r="EQ33" i="1" s="1"/>
  <c r="CT33" i="1"/>
  <c r="EP33" i="1" s="1"/>
  <c r="CS33" i="1"/>
  <c r="EO33" i="1" s="1"/>
  <c r="CR33" i="1"/>
  <c r="EN33" i="1" s="1"/>
  <c r="CQ33" i="1"/>
  <c r="EM33" i="1" s="1"/>
  <c r="CP33" i="1"/>
  <c r="EL33" i="1" s="1"/>
  <c r="CO33" i="1"/>
  <c r="EK33" i="1" s="1"/>
  <c r="CN33" i="1"/>
  <c r="EJ33" i="1" s="1"/>
  <c r="CM33" i="1"/>
  <c r="EI33" i="1" s="1"/>
  <c r="CL33" i="1"/>
  <c r="EH33" i="1" s="1"/>
  <c r="CK33" i="1"/>
  <c r="EG33" i="1" s="1"/>
  <c r="CJ33" i="1"/>
  <c r="EF33" i="1" s="1"/>
  <c r="EE32" i="1"/>
  <c r="ED32" i="1"/>
  <c r="EC32" i="1"/>
  <c r="EB32" i="1"/>
  <c r="EA32" i="1"/>
  <c r="DZ32" i="1"/>
  <c r="DY32" i="1"/>
  <c r="DX32" i="1"/>
  <c r="DW32" i="1"/>
  <c r="DV32" i="1"/>
  <c r="DU32" i="1"/>
  <c r="DT32" i="1"/>
  <c r="DS32" i="1"/>
  <c r="DR32" i="1"/>
  <c r="DQ32" i="1"/>
  <c r="DP32" i="1"/>
  <c r="DO32" i="1"/>
  <c r="DN32" i="1"/>
  <c r="DM32" i="1"/>
  <c r="DL32" i="1"/>
  <c r="DK32" i="1"/>
  <c r="DJ32" i="1"/>
  <c r="DI32" i="1"/>
  <c r="DH32" i="1"/>
  <c r="DG32" i="1"/>
  <c r="DF32" i="1"/>
  <c r="DE32" i="1"/>
  <c r="DD32" i="1"/>
  <c r="DC32" i="1"/>
  <c r="DB32" i="1"/>
  <c r="DA32" i="1"/>
  <c r="CZ32" i="1"/>
  <c r="CY32" i="1"/>
  <c r="EU32" i="1" s="1"/>
  <c r="CX32" i="1"/>
  <c r="ET32" i="1" s="1"/>
  <c r="CW32" i="1"/>
  <c r="ES32" i="1" s="1"/>
  <c r="CV32" i="1"/>
  <c r="ER32" i="1" s="1"/>
  <c r="CU32" i="1"/>
  <c r="EQ32" i="1" s="1"/>
  <c r="CT32" i="1"/>
  <c r="EP32" i="1" s="1"/>
  <c r="CS32" i="1"/>
  <c r="EO32" i="1" s="1"/>
  <c r="CR32" i="1"/>
  <c r="EN32" i="1" s="1"/>
  <c r="CQ32" i="1"/>
  <c r="EM32" i="1" s="1"/>
  <c r="CP32" i="1"/>
  <c r="EL32" i="1" s="1"/>
  <c r="CO32" i="1"/>
  <c r="EK32" i="1" s="1"/>
  <c r="CN32" i="1"/>
  <c r="EJ32" i="1" s="1"/>
  <c r="CM32" i="1"/>
  <c r="EI32" i="1" s="1"/>
  <c r="CL32" i="1"/>
  <c r="EH32" i="1" s="1"/>
  <c r="CK32" i="1"/>
  <c r="EG32" i="1" s="1"/>
  <c r="CJ32" i="1"/>
  <c r="EF32" i="1" s="1"/>
  <c r="EE31" i="1"/>
  <c r="ED31" i="1"/>
  <c r="EC31" i="1"/>
  <c r="EB31" i="1"/>
  <c r="EA31" i="1"/>
  <c r="DZ31" i="1"/>
  <c r="DY31" i="1"/>
  <c r="DX31" i="1"/>
  <c r="DW31" i="1"/>
  <c r="DV31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EU31" i="1" s="1"/>
  <c r="CX31" i="1"/>
  <c r="ET31" i="1" s="1"/>
  <c r="CW31" i="1"/>
  <c r="ES31" i="1" s="1"/>
  <c r="CV31" i="1"/>
  <c r="ER31" i="1" s="1"/>
  <c r="CU31" i="1"/>
  <c r="EQ31" i="1" s="1"/>
  <c r="CT31" i="1"/>
  <c r="EP31" i="1" s="1"/>
  <c r="CS31" i="1"/>
  <c r="EO31" i="1" s="1"/>
  <c r="CR31" i="1"/>
  <c r="EN31" i="1" s="1"/>
  <c r="CQ31" i="1"/>
  <c r="EM31" i="1" s="1"/>
  <c r="CP31" i="1"/>
  <c r="EL31" i="1" s="1"/>
  <c r="CO31" i="1"/>
  <c r="EK31" i="1" s="1"/>
  <c r="CN31" i="1"/>
  <c r="EJ31" i="1" s="1"/>
  <c r="CM31" i="1"/>
  <c r="EI31" i="1" s="1"/>
  <c r="CL31" i="1"/>
  <c r="EH31" i="1" s="1"/>
  <c r="CK31" i="1"/>
  <c r="EG31" i="1" s="1"/>
  <c r="CJ31" i="1"/>
  <c r="EF31" i="1" s="1"/>
  <c r="EE30" i="1"/>
  <c r="ED30" i="1"/>
  <c r="EC30" i="1"/>
  <c r="EB30" i="1"/>
  <c r="EA30" i="1"/>
  <c r="DZ30" i="1"/>
  <c r="DY30" i="1"/>
  <c r="DX30" i="1"/>
  <c r="DW30" i="1"/>
  <c r="DV30" i="1"/>
  <c r="DU30" i="1"/>
  <c r="DT30" i="1"/>
  <c r="DS30" i="1"/>
  <c r="DR30" i="1"/>
  <c r="DQ30" i="1"/>
  <c r="DP30" i="1"/>
  <c r="DO30" i="1"/>
  <c r="DN30" i="1"/>
  <c r="DM30" i="1"/>
  <c r="DL30" i="1"/>
  <c r="DK30" i="1"/>
  <c r="DJ30" i="1"/>
  <c r="DI30" i="1"/>
  <c r="DH30" i="1"/>
  <c r="DG30" i="1"/>
  <c r="DF30" i="1"/>
  <c r="DE30" i="1"/>
  <c r="DD30" i="1"/>
  <c r="DC30" i="1"/>
  <c r="DB30" i="1"/>
  <c r="DA30" i="1"/>
  <c r="CZ30" i="1"/>
  <c r="CY30" i="1"/>
  <c r="EU30" i="1" s="1"/>
  <c r="CX30" i="1"/>
  <c r="ET30" i="1" s="1"/>
  <c r="CW30" i="1"/>
  <c r="ES30" i="1" s="1"/>
  <c r="CV30" i="1"/>
  <c r="ER30" i="1" s="1"/>
  <c r="CU30" i="1"/>
  <c r="EQ30" i="1" s="1"/>
  <c r="CT30" i="1"/>
  <c r="EP30" i="1" s="1"/>
  <c r="CS30" i="1"/>
  <c r="EO30" i="1" s="1"/>
  <c r="CR30" i="1"/>
  <c r="EN30" i="1" s="1"/>
  <c r="CQ30" i="1"/>
  <c r="EM30" i="1" s="1"/>
  <c r="CP30" i="1"/>
  <c r="EL30" i="1" s="1"/>
  <c r="CO30" i="1"/>
  <c r="EK30" i="1" s="1"/>
  <c r="CN30" i="1"/>
  <c r="EJ30" i="1" s="1"/>
  <c r="CM30" i="1"/>
  <c r="EI30" i="1" s="1"/>
  <c r="CL30" i="1"/>
  <c r="EH30" i="1" s="1"/>
  <c r="CK30" i="1"/>
  <c r="EG30" i="1" s="1"/>
  <c r="CJ30" i="1"/>
  <c r="EF30" i="1" s="1"/>
  <c r="EE29" i="1"/>
  <c r="ED29" i="1"/>
  <c r="EC29" i="1"/>
  <c r="EB29" i="1"/>
  <c r="EA29" i="1"/>
  <c r="DZ29" i="1"/>
  <c r="DY29" i="1"/>
  <c r="DX29" i="1"/>
  <c r="DW29" i="1"/>
  <c r="DV29" i="1"/>
  <c r="DU29" i="1"/>
  <c r="DT29" i="1"/>
  <c r="DS29" i="1"/>
  <c r="DR29" i="1"/>
  <c r="DQ29" i="1"/>
  <c r="DP29" i="1"/>
  <c r="DO29" i="1"/>
  <c r="DN29" i="1"/>
  <c r="DM29" i="1"/>
  <c r="DL29" i="1"/>
  <c r="DK29" i="1"/>
  <c r="DJ29" i="1"/>
  <c r="DI29" i="1"/>
  <c r="DH29" i="1"/>
  <c r="DG29" i="1"/>
  <c r="DF29" i="1"/>
  <c r="DE29" i="1"/>
  <c r="DD29" i="1"/>
  <c r="DC29" i="1"/>
  <c r="DB29" i="1"/>
  <c r="DA29" i="1"/>
  <c r="CZ29" i="1"/>
  <c r="CY29" i="1"/>
  <c r="EU29" i="1" s="1"/>
  <c r="CX29" i="1"/>
  <c r="ET29" i="1" s="1"/>
  <c r="CW29" i="1"/>
  <c r="ES29" i="1" s="1"/>
  <c r="CV29" i="1"/>
  <c r="ER29" i="1" s="1"/>
  <c r="CU29" i="1"/>
  <c r="EQ29" i="1" s="1"/>
  <c r="CT29" i="1"/>
  <c r="EP29" i="1" s="1"/>
  <c r="CS29" i="1"/>
  <c r="EO29" i="1" s="1"/>
  <c r="CR29" i="1"/>
  <c r="EN29" i="1" s="1"/>
  <c r="CQ29" i="1"/>
  <c r="EM29" i="1" s="1"/>
  <c r="CP29" i="1"/>
  <c r="EL29" i="1" s="1"/>
  <c r="CO29" i="1"/>
  <c r="EK29" i="1" s="1"/>
  <c r="CN29" i="1"/>
  <c r="EJ29" i="1" s="1"/>
  <c r="CM29" i="1"/>
  <c r="EI29" i="1" s="1"/>
  <c r="CL29" i="1"/>
  <c r="EH29" i="1" s="1"/>
  <c r="CK29" i="1"/>
  <c r="EG29" i="1" s="1"/>
  <c r="CJ29" i="1"/>
  <c r="EF29" i="1" s="1"/>
  <c r="EE28" i="1"/>
  <c r="ED28" i="1"/>
  <c r="EC28" i="1"/>
  <c r="EB28" i="1"/>
  <c r="EA28" i="1"/>
  <c r="DZ28" i="1"/>
  <c r="DY28" i="1"/>
  <c r="DX28" i="1"/>
  <c r="DW28" i="1"/>
  <c r="DV28" i="1"/>
  <c r="DU28" i="1"/>
  <c r="DT28" i="1"/>
  <c r="DS28" i="1"/>
  <c r="DR28" i="1"/>
  <c r="DQ28" i="1"/>
  <c r="DP28" i="1"/>
  <c r="DO28" i="1"/>
  <c r="DN28" i="1"/>
  <c r="DM28" i="1"/>
  <c r="DL28" i="1"/>
  <c r="DK28" i="1"/>
  <c r="DJ28" i="1"/>
  <c r="DI28" i="1"/>
  <c r="DH28" i="1"/>
  <c r="DG28" i="1"/>
  <c r="DF28" i="1"/>
  <c r="DE28" i="1"/>
  <c r="DD28" i="1"/>
  <c r="DC28" i="1"/>
  <c r="DB28" i="1"/>
  <c r="DA28" i="1"/>
  <c r="CZ28" i="1"/>
  <c r="CY28" i="1"/>
  <c r="EU28" i="1" s="1"/>
  <c r="CX28" i="1"/>
  <c r="ET28" i="1" s="1"/>
  <c r="CW28" i="1"/>
  <c r="ES28" i="1" s="1"/>
  <c r="CV28" i="1"/>
  <c r="ER28" i="1" s="1"/>
  <c r="CU28" i="1"/>
  <c r="EQ28" i="1" s="1"/>
  <c r="CT28" i="1"/>
  <c r="EP28" i="1" s="1"/>
  <c r="CS28" i="1"/>
  <c r="EO28" i="1" s="1"/>
  <c r="CR28" i="1"/>
  <c r="EN28" i="1" s="1"/>
  <c r="CQ28" i="1"/>
  <c r="EM28" i="1" s="1"/>
  <c r="CP28" i="1"/>
  <c r="EL28" i="1" s="1"/>
  <c r="CO28" i="1"/>
  <c r="EK28" i="1" s="1"/>
  <c r="CN28" i="1"/>
  <c r="EJ28" i="1" s="1"/>
  <c r="CM28" i="1"/>
  <c r="EI28" i="1" s="1"/>
  <c r="CL28" i="1"/>
  <c r="EH28" i="1" s="1"/>
  <c r="CK28" i="1"/>
  <c r="EG28" i="1" s="1"/>
  <c r="CJ28" i="1"/>
  <c r="EF28" i="1" s="1"/>
  <c r="EE27" i="1"/>
  <c r="ED27" i="1"/>
  <c r="EC27" i="1"/>
  <c r="EB27" i="1"/>
  <c r="EA27" i="1"/>
  <c r="DZ27" i="1"/>
  <c r="DY27" i="1"/>
  <c r="DX27" i="1"/>
  <c r="DW27" i="1"/>
  <c r="DV27" i="1"/>
  <c r="DU27" i="1"/>
  <c r="DT27" i="1"/>
  <c r="DS27" i="1"/>
  <c r="DR27" i="1"/>
  <c r="DQ27" i="1"/>
  <c r="DP27" i="1"/>
  <c r="DO27" i="1"/>
  <c r="DN27" i="1"/>
  <c r="DM27" i="1"/>
  <c r="DL27" i="1"/>
  <c r="DK27" i="1"/>
  <c r="DJ27" i="1"/>
  <c r="DI27" i="1"/>
  <c r="DH27" i="1"/>
  <c r="DG27" i="1"/>
  <c r="DF27" i="1"/>
  <c r="DE27" i="1"/>
  <c r="DD27" i="1"/>
  <c r="DC27" i="1"/>
  <c r="DB27" i="1"/>
  <c r="DA27" i="1"/>
  <c r="CZ27" i="1"/>
  <c r="CY27" i="1"/>
  <c r="EU27" i="1" s="1"/>
  <c r="CX27" i="1"/>
  <c r="ET27" i="1" s="1"/>
  <c r="CW27" i="1"/>
  <c r="ES27" i="1" s="1"/>
  <c r="CV27" i="1"/>
  <c r="ER27" i="1" s="1"/>
  <c r="CU27" i="1"/>
  <c r="EQ27" i="1" s="1"/>
  <c r="CT27" i="1"/>
  <c r="EP27" i="1" s="1"/>
  <c r="CS27" i="1"/>
  <c r="EO27" i="1" s="1"/>
  <c r="CR27" i="1"/>
  <c r="EN27" i="1" s="1"/>
  <c r="CQ27" i="1"/>
  <c r="EM27" i="1" s="1"/>
  <c r="CP27" i="1"/>
  <c r="EL27" i="1" s="1"/>
  <c r="CO27" i="1"/>
  <c r="EK27" i="1" s="1"/>
  <c r="CN27" i="1"/>
  <c r="EJ27" i="1" s="1"/>
  <c r="CM27" i="1"/>
  <c r="EI27" i="1" s="1"/>
  <c r="CL27" i="1"/>
  <c r="EH27" i="1" s="1"/>
  <c r="CK27" i="1"/>
  <c r="EG27" i="1" s="1"/>
  <c r="CJ27" i="1"/>
  <c r="EF27" i="1" s="1"/>
  <c r="EE26" i="1"/>
  <c r="ED26" i="1"/>
  <c r="EC26" i="1"/>
  <c r="EB26" i="1"/>
  <c r="EA26" i="1"/>
  <c r="DZ26" i="1"/>
  <c r="DY26" i="1"/>
  <c r="DX26" i="1"/>
  <c r="DW26" i="1"/>
  <c r="DV26" i="1"/>
  <c r="DU26" i="1"/>
  <c r="DT26" i="1"/>
  <c r="DS26" i="1"/>
  <c r="DR26" i="1"/>
  <c r="DQ26" i="1"/>
  <c r="DP26" i="1"/>
  <c r="DO26" i="1"/>
  <c r="DN26" i="1"/>
  <c r="DM26" i="1"/>
  <c r="DL26" i="1"/>
  <c r="DK26" i="1"/>
  <c r="DJ26" i="1"/>
  <c r="DI26" i="1"/>
  <c r="DH26" i="1"/>
  <c r="DG26" i="1"/>
  <c r="DF26" i="1"/>
  <c r="DE26" i="1"/>
  <c r="DD26" i="1"/>
  <c r="DC26" i="1"/>
  <c r="DB26" i="1"/>
  <c r="DA26" i="1"/>
  <c r="CZ26" i="1"/>
  <c r="CY26" i="1"/>
  <c r="EU26" i="1" s="1"/>
  <c r="CX26" i="1"/>
  <c r="ET26" i="1" s="1"/>
  <c r="CW26" i="1"/>
  <c r="ES26" i="1" s="1"/>
  <c r="CV26" i="1"/>
  <c r="ER26" i="1" s="1"/>
  <c r="CU26" i="1"/>
  <c r="EQ26" i="1" s="1"/>
  <c r="CT26" i="1"/>
  <c r="EP26" i="1" s="1"/>
  <c r="CS26" i="1"/>
  <c r="EO26" i="1" s="1"/>
  <c r="CR26" i="1"/>
  <c r="EN26" i="1" s="1"/>
  <c r="CQ26" i="1"/>
  <c r="EM26" i="1" s="1"/>
  <c r="CP26" i="1"/>
  <c r="EL26" i="1" s="1"/>
  <c r="CO26" i="1"/>
  <c r="EK26" i="1" s="1"/>
  <c r="CN26" i="1"/>
  <c r="EJ26" i="1" s="1"/>
  <c r="CM26" i="1"/>
  <c r="EI26" i="1" s="1"/>
  <c r="CL26" i="1"/>
  <c r="EH26" i="1" s="1"/>
  <c r="CK26" i="1"/>
  <c r="EG26" i="1" s="1"/>
  <c r="CJ26" i="1"/>
  <c r="EF26" i="1" s="1"/>
  <c r="EE25" i="1"/>
  <c r="ED25" i="1"/>
  <c r="EC25" i="1"/>
  <c r="EB25" i="1"/>
  <c r="EA25" i="1"/>
  <c r="DZ25" i="1"/>
  <c r="DY25" i="1"/>
  <c r="DX25" i="1"/>
  <c r="DW25" i="1"/>
  <c r="DV25" i="1"/>
  <c r="DU25" i="1"/>
  <c r="DT25" i="1"/>
  <c r="DS25" i="1"/>
  <c r="DR25" i="1"/>
  <c r="DQ25" i="1"/>
  <c r="DP25" i="1"/>
  <c r="DO25" i="1"/>
  <c r="DN25" i="1"/>
  <c r="DM25" i="1"/>
  <c r="DL25" i="1"/>
  <c r="DK25" i="1"/>
  <c r="DJ25" i="1"/>
  <c r="DI25" i="1"/>
  <c r="DH25" i="1"/>
  <c r="DG25" i="1"/>
  <c r="DF25" i="1"/>
  <c r="DE25" i="1"/>
  <c r="DD25" i="1"/>
  <c r="DC25" i="1"/>
  <c r="DB25" i="1"/>
  <c r="DA25" i="1"/>
  <c r="CZ25" i="1"/>
  <c r="CY25" i="1"/>
  <c r="EU25" i="1" s="1"/>
  <c r="CX25" i="1"/>
  <c r="ET25" i="1" s="1"/>
  <c r="CW25" i="1"/>
  <c r="ES25" i="1" s="1"/>
  <c r="CV25" i="1"/>
  <c r="ER25" i="1" s="1"/>
  <c r="CU25" i="1"/>
  <c r="EQ25" i="1" s="1"/>
  <c r="CT25" i="1"/>
  <c r="EP25" i="1" s="1"/>
  <c r="CS25" i="1"/>
  <c r="EO25" i="1" s="1"/>
  <c r="CR25" i="1"/>
  <c r="EN25" i="1" s="1"/>
  <c r="CQ25" i="1"/>
  <c r="EM25" i="1" s="1"/>
  <c r="CP25" i="1"/>
  <c r="EL25" i="1" s="1"/>
  <c r="CO25" i="1"/>
  <c r="EK25" i="1" s="1"/>
  <c r="CN25" i="1"/>
  <c r="EJ25" i="1" s="1"/>
  <c r="CM25" i="1"/>
  <c r="EI25" i="1" s="1"/>
  <c r="CL25" i="1"/>
  <c r="EH25" i="1" s="1"/>
  <c r="CK25" i="1"/>
  <c r="EG25" i="1" s="1"/>
  <c r="CJ25" i="1"/>
  <c r="EF25" i="1" s="1"/>
  <c r="EE24" i="1"/>
  <c r="ED24" i="1"/>
  <c r="EC24" i="1"/>
  <c r="EB24" i="1"/>
  <c r="EA24" i="1"/>
  <c r="DZ24" i="1"/>
  <c r="DY24" i="1"/>
  <c r="DX24" i="1"/>
  <c r="DW24" i="1"/>
  <c r="DV24" i="1"/>
  <c r="DU24" i="1"/>
  <c r="DT24" i="1"/>
  <c r="DS24" i="1"/>
  <c r="DR24" i="1"/>
  <c r="DQ24" i="1"/>
  <c r="DP24" i="1"/>
  <c r="DO24" i="1"/>
  <c r="DN24" i="1"/>
  <c r="DM24" i="1"/>
  <c r="DL24" i="1"/>
  <c r="DK24" i="1"/>
  <c r="DJ24" i="1"/>
  <c r="DI24" i="1"/>
  <c r="DH24" i="1"/>
  <c r="DG24" i="1"/>
  <c r="DF24" i="1"/>
  <c r="DE24" i="1"/>
  <c r="DD24" i="1"/>
  <c r="DC24" i="1"/>
  <c r="DB24" i="1"/>
  <c r="DA24" i="1"/>
  <c r="CZ24" i="1"/>
  <c r="CY24" i="1"/>
  <c r="EU24" i="1" s="1"/>
  <c r="CX24" i="1"/>
  <c r="ET24" i="1" s="1"/>
  <c r="CW24" i="1"/>
  <c r="ES24" i="1" s="1"/>
  <c r="CV24" i="1"/>
  <c r="ER24" i="1" s="1"/>
  <c r="CU24" i="1"/>
  <c r="EQ24" i="1" s="1"/>
  <c r="CT24" i="1"/>
  <c r="EP24" i="1" s="1"/>
  <c r="CS24" i="1"/>
  <c r="EO24" i="1" s="1"/>
  <c r="CR24" i="1"/>
  <c r="EN24" i="1" s="1"/>
  <c r="CQ24" i="1"/>
  <c r="EM24" i="1" s="1"/>
  <c r="CP24" i="1"/>
  <c r="EL24" i="1" s="1"/>
  <c r="CO24" i="1"/>
  <c r="EK24" i="1" s="1"/>
  <c r="CN24" i="1"/>
  <c r="EJ24" i="1" s="1"/>
  <c r="CM24" i="1"/>
  <c r="EI24" i="1" s="1"/>
  <c r="CL24" i="1"/>
  <c r="EH24" i="1" s="1"/>
  <c r="CK24" i="1"/>
  <c r="EG24" i="1" s="1"/>
  <c r="CJ24" i="1"/>
  <c r="EF24" i="1" s="1"/>
  <c r="EE23" i="1"/>
  <c r="ED23" i="1"/>
  <c r="EC23" i="1"/>
  <c r="EB23" i="1"/>
  <c r="EA23" i="1"/>
  <c r="DZ23" i="1"/>
  <c r="DY23" i="1"/>
  <c r="DX23" i="1"/>
  <c r="DW23" i="1"/>
  <c r="DV23" i="1"/>
  <c r="DU23" i="1"/>
  <c r="DT23" i="1"/>
  <c r="DS23" i="1"/>
  <c r="DR23" i="1"/>
  <c r="DQ23" i="1"/>
  <c r="DP23" i="1"/>
  <c r="DO23" i="1"/>
  <c r="DN23" i="1"/>
  <c r="DM23" i="1"/>
  <c r="DL23" i="1"/>
  <c r="DK23" i="1"/>
  <c r="DJ23" i="1"/>
  <c r="DI23" i="1"/>
  <c r="DH23" i="1"/>
  <c r="DG23" i="1"/>
  <c r="DF23" i="1"/>
  <c r="DE23" i="1"/>
  <c r="DD23" i="1"/>
  <c r="DC23" i="1"/>
  <c r="DB23" i="1"/>
  <c r="DA23" i="1"/>
  <c r="CZ23" i="1"/>
  <c r="CY23" i="1"/>
  <c r="EU23" i="1" s="1"/>
  <c r="CX23" i="1"/>
  <c r="ET23" i="1" s="1"/>
  <c r="CW23" i="1"/>
  <c r="ES23" i="1" s="1"/>
  <c r="CV23" i="1"/>
  <c r="ER23" i="1" s="1"/>
  <c r="CU23" i="1"/>
  <c r="EQ23" i="1" s="1"/>
  <c r="CT23" i="1"/>
  <c r="EP23" i="1" s="1"/>
  <c r="CS23" i="1"/>
  <c r="EO23" i="1" s="1"/>
  <c r="CR23" i="1"/>
  <c r="EN23" i="1" s="1"/>
  <c r="CQ23" i="1"/>
  <c r="EM23" i="1" s="1"/>
  <c r="CP23" i="1"/>
  <c r="EL23" i="1" s="1"/>
  <c r="CO23" i="1"/>
  <c r="EK23" i="1" s="1"/>
  <c r="CN23" i="1"/>
  <c r="EJ23" i="1" s="1"/>
  <c r="CM23" i="1"/>
  <c r="EI23" i="1" s="1"/>
  <c r="CL23" i="1"/>
  <c r="EH23" i="1" s="1"/>
  <c r="CK23" i="1"/>
  <c r="EG23" i="1" s="1"/>
  <c r="CJ23" i="1"/>
  <c r="EF23" i="1" s="1"/>
  <c r="EE22" i="1"/>
  <c r="ED22" i="1"/>
  <c r="EC22" i="1"/>
  <c r="EB22" i="1"/>
  <c r="EA22" i="1"/>
  <c r="DZ22" i="1"/>
  <c r="DY22" i="1"/>
  <c r="DX22" i="1"/>
  <c r="DW22" i="1"/>
  <c r="DV22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EU22" i="1" s="1"/>
  <c r="CX22" i="1"/>
  <c r="ET22" i="1" s="1"/>
  <c r="CW22" i="1"/>
  <c r="ES22" i="1" s="1"/>
  <c r="CV22" i="1"/>
  <c r="ER22" i="1" s="1"/>
  <c r="CU22" i="1"/>
  <c r="EQ22" i="1" s="1"/>
  <c r="CT22" i="1"/>
  <c r="EP22" i="1" s="1"/>
  <c r="CS22" i="1"/>
  <c r="EO22" i="1" s="1"/>
  <c r="CR22" i="1"/>
  <c r="EN22" i="1" s="1"/>
  <c r="CQ22" i="1"/>
  <c r="EM22" i="1" s="1"/>
  <c r="CP22" i="1"/>
  <c r="EL22" i="1" s="1"/>
  <c r="CO22" i="1"/>
  <c r="EK22" i="1" s="1"/>
  <c r="CN22" i="1"/>
  <c r="EJ22" i="1" s="1"/>
  <c r="CM22" i="1"/>
  <c r="EI22" i="1" s="1"/>
  <c r="CL22" i="1"/>
  <c r="EH22" i="1" s="1"/>
  <c r="CK22" i="1"/>
  <c r="EG22" i="1" s="1"/>
  <c r="CJ22" i="1"/>
  <c r="EF22" i="1" s="1"/>
  <c r="EE21" i="1"/>
  <c r="ED21" i="1"/>
  <c r="EC21" i="1"/>
  <c r="EB21" i="1"/>
  <c r="EA21" i="1"/>
  <c r="DZ21" i="1"/>
  <c r="DY21" i="1"/>
  <c r="DX21" i="1"/>
  <c r="DW21" i="1"/>
  <c r="DV21" i="1"/>
  <c r="DU21" i="1"/>
  <c r="DT21" i="1"/>
  <c r="DS21" i="1"/>
  <c r="DR21" i="1"/>
  <c r="DQ21" i="1"/>
  <c r="DP21" i="1"/>
  <c r="DO21" i="1"/>
  <c r="DN21" i="1"/>
  <c r="DM21" i="1"/>
  <c r="DL21" i="1"/>
  <c r="DK21" i="1"/>
  <c r="DJ21" i="1"/>
  <c r="DI21" i="1"/>
  <c r="DH21" i="1"/>
  <c r="DG21" i="1"/>
  <c r="DF21" i="1"/>
  <c r="DE21" i="1"/>
  <c r="DD21" i="1"/>
  <c r="DC21" i="1"/>
  <c r="DB21" i="1"/>
  <c r="DA21" i="1"/>
  <c r="CZ21" i="1"/>
  <c r="CY21" i="1"/>
  <c r="EU21" i="1" s="1"/>
  <c r="CX21" i="1"/>
  <c r="ET21" i="1" s="1"/>
  <c r="CW21" i="1"/>
  <c r="ES21" i="1" s="1"/>
  <c r="CV21" i="1"/>
  <c r="ER21" i="1" s="1"/>
  <c r="CU21" i="1"/>
  <c r="EQ21" i="1" s="1"/>
  <c r="CT21" i="1"/>
  <c r="EP21" i="1" s="1"/>
  <c r="CS21" i="1"/>
  <c r="EO21" i="1" s="1"/>
  <c r="CR21" i="1"/>
  <c r="EN21" i="1" s="1"/>
  <c r="CQ21" i="1"/>
  <c r="EM21" i="1" s="1"/>
  <c r="CP21" i="1"/>
  <c r="EL21" i="1" s="1"/>
  <c r="CO21" i="1"/>
  <c r="EK21" i="1" s="1"/>
  <c r="CN21" i="1"/>
  <c r="EJ21" i="1" s="1"/>
  <c r="CM21" i="1"/>
  <c r="EI21" i="1" s="1"/>
  <c r="CL21" i="1"/>
  <c r="EH21" i="1" s="1"/>
  <c r="CK21" i="1"/>
  <c r="EG21" i="1" s="1"/>
  <c r="CJ21" i="1"/>
  <c r="EF21" i="1" s="1"/>
  <c r="EE20" i="1"/>
  <c r="ED20" i="1"/>
  <c r="EC20" i="1"/>
  <c r="EB20" i="1"/>
  <c r="EA20" i="1"/>
  <c r="DZ20" i="1"/>
  <c r="DY20" i="1"/>
  <c r="DX20" i="1"/>
  <c r="DW20" i="1"/>
  <c r="DV20" i="1"/>
  <c r="DU20" i="1"/>
  <c r="DT20" i="1"/>
  <c r="DS20" i="1"/>
  <c r="DR20" i="1"/>
  <c r="DQ20" i="1"/>
  <c r="DP20" i="1"/>
  <c r="DO20" i="1"/>
  <c r="DN20" i="1"/>
  <c r="DM20" i="1"/>
  <c r="DL20" i="1"/>
  <c r="DK20" i="1"/>
  <c r="DJ20" i="1"/>
  <c r="DI20" i="1"/>
  <c r="DH20" i="1"/>
  <c r="DG20" i="1"/>
  <c r="DF20" i="1"/>
  <c r="DE20" i="1"/>
  <c r="DD20" i="1"/>
  <c r="DC20" i="1"/>
  <c r="DB20" i="1"/>
  <c r="DA20" i="1"/>
  <c r="CZ20" i="1"/>
  <c r="CY20" i="1"/>
  <c r="EU20" i="1" s="1"/>
  <c r="CX20" i="1"/>
  <c r="ET20" i="1" s="1"/>
  <c r="CW20" i="1"/>
  <c r="ES20" i="1" s="1"/>
  <c r="CV20" i="1"/>
  <c r="ER20" i="1" s="1"/>
  <c r="CU20" i="1"/>
  <c r="EQ20" i="1" s="1"/>
  <c r="CT20" i="1"/>
  <c r="EP20" i="1" s="1"/>
  <c r="CS20" i="1"/>
  <c r="EO20" i="1" s="1"/>
  <c r="CR20" i="1"/>
  <c r="EN20" i="1" s="1"/>
  <c r="CQ20" i="1"/>
  <c r="EM20" i="1" s="1"/>
  <c r="CP20" i="1"/>
  <c r="EL20" i="1" s="1"/>
  <c r="CO20" i="1"/>
  <c r="EK20" i="1" s="1"/>
  <c r="CN20" i="1"/>
  <c r="EJ20" i="1" s="1"/>
  <c r="CM20" i="1"/>
  <c r="EI20" i="1" s="1"/>
  <c r="CL20" i="1"/>
  <c r="EH20" i="1" s="1"/>
  <c r="CK20" i="1"/>
  <c r="EG20" i="1" s="1"/>
  <c r="CJ20" i="1"/>
  <c r="EF20" i="1" s="1"/>
  <c r="EE19" i="1"/>
  <c r="ED19" i="1"/>
  <c r="EC19" i="1"/>
  <c r="EB19" i="1"/>
  <c r="EA19" i="1"/>
  <c r="DZ19" i="1"/>
  <c r="DY19" i="1"/>
  <c r="DX19" i="1"/>
  <c r="DW19" i="1"/>
  <c r="DV19" i="1"/>
  <c r="DU19" i="1"/>
  <c r="DT19" i="1"/>
  <c r="DS19" i="1"/>
  <c r="DR19" i="1"/>
  <c r="DQ19" i="1"/>
  <c r="DP19" i="1"/>
  <c r="DO19" i="1"/>
  <c r="DN19" i="1"/>
  <c r="DM19" i="1"/>
  <c r="DL19" i="1"/>
  <c r="DK19" i="1"/>
  <c r="DJ19" i="1"/>
  <c r="DI19" i="1"/>
  <c r="DH19" i="1"/>
  <c r="DG19" i="1"/>
  <c r="DF19" i="1"/>
  <c r="DE19" i="1"/>
  <c r="DD19" i="1"/>
  <c r="DC19" i="1"/>
  <c r="DB19" i="1"/>
  <c r="DA19" i="1"/>
  <c r="CZ19" i="1"/>
  <c r="CY19" i="1"/>
  <c r="EU19" i="1" s="1"/>
  <c r="CX19" i="1"/>
  <c r="ET19" i="1" s="1"/>
  <c r="CW19" i="1"/>
  <c r="ES19" i="1" s="1"/>
  <c r="CV19" i="1"/>
  <c r="ER19" i="1" s="1"/>
  <c r="CU19" i="1"/>
  <c r="EQ19" i="1" s="1"/>
  <c r="CT19" i="1"/>
  <c r="EP19" i="1" s="1"/>
  <c r="CS19" i="1"/>
  <c r="EO19" i="1" s="1"/>
  <c r="CR19" i="1"/>
  <c r="EN19" i="1" s="1"/>
  <c r="CQ19" i="1"/>
  <c r="EM19" i="1" s="1"/>
  <c r="CP19" i="1"/>
  <c r="EL19" i="1" s="1"/>
  <c r="CO19" i="1"/>
  <c r="EK19" i="1" s="1"/>
  <c r="CN19" i="1"/>
  <c r="EJ19" i="1" s="1"/>
  <c r="CM19" i="1"/>
  <c r="EI19" i="1" s="1"/>
  <c r="CL19" i="1"/>
  <c r="EH19" i="1" s="1"/>
  <c r="CK19" i="1"/>
  <c r="EG19" i="1" s="1"/>
  <c r="CJ19" i="1"/>
  <c r="EF19" i="1" s="1"/>
  <c r="EE18" i="1"/>
  <c r="ED18" i="1"/>
  <c r="EC18" i="1"/>
  <c r="EB18" i="1"/>
  <c r="EA18" i="1"/>
  <c r="DZ18" i="1"/>
  <c r="DY18" i="1"/>
  <c r="DX18" i="1"/>
  <c r="DW18" i="1"/>
  <c r="DV18" i="1"/>
  <c r="DU18" i="1"/>
  <c r="DT18" i="1"/>
  <c r="DS18" i="1"/>
  <c r="DR18" i="1"/>
  <c r="DQ18" i="1"/>
  <c r="DP18" i="1"/>
  <c r="DO18" i="1"/>
  <c r="DN18" i="1"/>
  <c r="DM18" i="1"/>
  <c r="DL18" i="1"/>
  <c r="DK18" i="1"/>
  <c r="DJ18" i="1"/>
  <c r="DI18" i="1"/>
  <c r="DH18" i="1"/>
  <c r="DG18" i="1"/>
  <c r="DF18" i="1"/>
  <c r="DE18" i="1"/>
  <c r="DD18" i="1"/>
  <c r="DC18" i="1"/>
  <c r="DB18" i="1"/>
  <c r="DA18" i="1"/>
  <c r="CZ18" i="1"/>
  <c r="CY18" i="1"/>
  <c r="EU18" i="1" s="1"/>
  <c r="CX18" i="1"/>
  <c r="ET18" i="1" s="1"/>
  <c r="CW18" i="1"/>
  <c r="ES18" i="1" s="1"/>
  <c r="CV18" i="1"/>
  <c r="ER18" i="1" s="1"/>
  <c r="CU18" i="1"/>
  <c r="EQ18" i="1" s="1"/>
  <c r="CT18" i="1"/>
  <c r="EP18" i="1" s="1"/>
  <c r="CS18" i="1"/>
  <c r="EO18" i="1" s="1"/>
  <c r="CR18" i="1"/>
  <c r="EN18" i="1" s="1"/>
  <c r="CQ18" i="1"/>
  <c r="EM18" i="1" s="1"/>
  <c r="CP18" i="1"/>
  <c r="EL18" i="1" s="1"/>
  <c r="CO18" i="1"/>
  <c r="EK18" i="1" s="1"/>
  <c r="CN18" i="1"/>
  <c r="EJ18" i="1" s="1"/>
  <c r="CM18" i="1"/>
  <c r="EI18" i="1" s="1"/>
  <c r="CL18" i="1"/>
  <c r="EH18" i="1" s="1"/>
  <c r="CK18" i="1"/>
  <c r="EG18" i="1" s="1"/>
  <c r="CJ18" i="1"/>
  <c r="EF18" i="1" s="1"/>
  <c r="EE17" i="1"/>
  <c r="ED17" i="1"/>
  <c r="EC17" i="1"/>
  <c r="EB17" i="1"/>
  <c r="EA17" i="1"/>
  <c r="DZ17" i="1"/>
  <c r="DY17" i="1"/>
  <c r="DX17" i="1"/>
  <c r="DW17" i="1"/>
  <c r="DV17" i="1"/>
  <c r="DU17" i="1"/>
  <c r="DT17" i="1"/>
  <c r="DS17" i="1"/>
  <c r="DR17" i="1"/>
  <c r="DQ17" i="1"/>
  <c r="DP17" i="1"/>
  <c r="DO17" i="1"/>
  <c r="DN17" i="1"/>
  <c r="DM17" i="1"/>
  <c r="DL17" i="1"/>
  <c r="DK17" i="1"/>
  <c r="DJ17" i="1"/>
  <c r="DI17" i="1"/>
  <c r="DH17" i="1"/>
  <c r="DG17" i="1"/>
  <c r="DF17" i="1"/>
  <c r="DE17" i="1"/>
  <c r="DD17" i="1"/>
  <c r="DC17" i="1"/>
  <c r="DB17" i="1"/>
  <c r="DA17" i="1"/>
  <c r="CZ17" i="1"/>
  <c r="CY17" i="1"/>
  <c r="EU17" i="1" s="1"/>
  <c r="CX17" i="1"/>
  <c r="ET17" i="1" s="1"/>
  <c r="CW17" i="1"/>
  <c r="ES17" i="1" s="1"/>
  <c r="CV17" i="1"/>
  <c r="ER17" i="1" s="1"/>
  <c r="CU17" i="1"/>
  <c r="EQ17" i="1" s="1"/>
  <c r="CT17" i="1"/>
  <c r="EP17" i="1" s="1"/>
  <c r="CS17" i="1"/>
  <c r="EO17" i="1" s="1"/>
  <c r="CR17" i="1"/>
  <c r="EN17" i="1" s="1"/>
  <c r="CQ17" i="1"/>
  <c r="EM17" i="1" s="1"/>
  <c r="CP17" i="1"/>
  <c r="EL17" i="1" s="1"/>
  <c r="CO17" i="1"/>
  <c r="EK17" i="1" s="1"/>
  <c r="CN17" i="1"/>
  <c r="EJ17" i="1" s="1"/>
  <c r="CM17" i="1"/>
  <c r="EI17" i="1" s="1"/>
  <c r="CL17" i="1"/>
  <c r="EH17" i="1" s="1"/>
  <c r="CK17" i="1"/>
  <c r="EG17" i="1" s="1"/>
  <c r="CJ17" i="1"/>
  <c r="EF17" i="1" s="1"/>
  <c r="EE16" i="1"/>
  <c r="ED16" i="1"/>
  <c r="EC16" i="1"/>
  <c r="EB16" i="1"/>
  <c r="EA16" i="1"/>
  <c r="DZ16" i="1"/>
  <c r="DY16" i="1"/>
  <c r="DX16" i="1"/>
  <c r="DW16" i="1"/>
  <c r="DV16" i="1"/>
  <c r="DU16" i="1"/>
  <c r="DT16" i="1"/>
  <c r="DS16" i="1"/>
  <c r="DR16" i="1"/>
  <c r="DQ16" i="1"/>
  <c r="DP16" i="1"/>
  <c r="DO16" i="1"/>
  <c r="DN16" i="1"/>
  <c r="DM16" i="1"/>
  <c r="DL16" i="1"/>
  <c r="DK16" i="1"/>
  <c r="DJ16" i="1"/>
  <c r="DI16" i="1"/>
  <c r="DH16" i="1"/>
  <c r="DG16" i="1"/>
  <c r="DF16" i="1"/>
  <c r="DE16" i="1"/>
  <c r="DD16" i="1"/>
  <c r="DC16" i="1"/>
  <c r="DB16" i="1"/>
  <c r="DA16" i="1"/>
  <c r="CZ16" i="1"/>
  <c r="CY16" i="1"/>
  <c r="EU16" i="1" s="1"/>
  <c r="CX16" i="1"/>
  <c r="ET16" i="1" s="1"/>
  <c r="CW16" i="1"/>
  <c r="ES16" i="1" s="1"/>
  <c r="CV16" i="1"/>
  <c r="ER16" i="1" s="1"/>
  <c r="CU16" i="1"/>
  <c r="EQ16" i="1" s="1"/>
  <c r="CT16" i="1"/>
  <c r="EP16" i="1" s="1"/>
  <c r="CS16" i="1"/>
  <c r="EO16" i="1" s="1"/>
  <c r="CR16" i="1"/>
  <c r="EN16" i="1" s="1"/>
  <c r="CQ16" i="1"/>
  <c r="EM16" i="1" s="1"/>
  <c r="CP16" i="1"/>
  <c r="EL16" i="1" s="1"/>
  <c r="CO16" i="1"/>
  <c r="EK16" i="1" s="1"/>
  <c r="CN16" i="1"/>
  <c r="EJ16" i="1" s="1"/>
  <c r="CM16" i="1"/>
  <c r="EI16" i="1" s="1"/>
  <c r="CL16" i="1"/>
  <c r="EH16" i="1" s="1"/>
  <c r="CK16" i="1"/>
  <c r="EG16" i="1" s="1"/>
  <c r="CJ16" i="1"/>
  <c r="EF16" i="1" s="1"/>
  <c r="EE15" i="1"/>
  <c r="ED15" i="1"/>
  <c r="EC15" i="1"/>
  <c r="EB15" i="1"/>
  <c r="EA15" i="1"/>
  <c r="DZ15" i="1"/>
  <c r="DY15" i="1"/>
  <c r="DX15" i="1"/>
  <c r="DW15" i="1"/>
  <c r="DV15" i="1"/>
  <c r="DU15" i="1"/>
  <c r="DT15" i="1"/>
  <c r="DS15" i="1"/>
  <c r="DR15" i="1"/>
  <c r="DQ15" i="1"/>
  <c r="DP15" i="1"/>
  <c r="DO15" i="1"/>
  <c r="DN15" i="1"/>
  <c r="DM15" i="1"/>
  <c r="DL15" i="1"/>
  <c r="DK15" i="1"/>
  <c r="DJ15" i="1"/>
  <c r="DI15" i="1"/>
  <c r="DH15" i="1"/>
  <c r="DG15" i="1"/>
  <c r="DF15" i="1"/>
  <c r="DE15" i="1"/>
  <c r="DD15" i="1"/>
  <c r="DC15" i="1"/>
  <c r="DB15" i="1"/>
  <c r="DA15" i="1"/>
  <c r="CZ15" i="1"/>
  <c r="CY15" i="1"/>
  <c r="EU15" i="1" s="1"/>
  <c r="CX15" i="1"/>
  <c r="ET15" i="1" s="1"/>
  <c r="CW15" i="1"/>
  <c r="ES15" i="1" s="1"/>
  <c r="CV15" i="1"/>
  <c r="ER15" i="1" s="1"/>
  <c r="CU15" i="1"/>
  <c r="EQ15" i="1" s="1"/>
  <c r="CT15" i="1"/>
  <c r="EP15" i="1" s="1"/>
  <c r="CS15" i="1"/>
  <c r="EO15" i="1" s="1"/>
  <c r="CR15" i="1"/>
  <c r="EN15" i="1" s="1"/>
  <c r="CQ15" i="1"/>
  <c r="EM15" i="1" s="1"/>
  <c r="CP15" i="1"/>
  <c r="EL15" i="1" s="1"/>
  <c r="CO15" i="1"/>
  <c r="EK15" i="1" s="1"/>
  <c r="CN15" i="1"/>
  <c r="EJ15" i="1" s="1"/>
  <c r="CM15" i="1"/>
  <c r="EI15" i="1" s="1"/>
  <c r="CL15" i="1"/>
  <c r="EH15" i="1" s="1"/>
  <c r="CK15" i="1"/>
  <c r="EG15" i="1" s="1"/>
  <c r="CJ15" i="1"/>
  <c r="EF15" i="1" s="1"/>
  <c r="EE14" i="1"/>
  <c r="ED14" i="1"/>
  <c r="EC14" i="1"/>
  <c r="EB14" i="1"/>
  <c r="EA14" i="1"/>
  <c r="DZ14" i="1"/>
  <c r="DY14" i="1"/>
  <c r="DX14" i="1"/>
  <c r="DW14" i="1"/>
  <c r="DV14" i="1"/>
  <c r="DU14" i="1"/>
  <c r="DT14" i="1"/>
  <c r="DS14" i="1"/>
  <c r="DR14" i="1"/>
  <c r="DQ14" i="1"/>
  <c r="DP14" i="1"/>
  <c r="DO14" i="1"/>
  <c r="DN14" i="1"/>
  <c r="DM14" i="1"/>
  <c r="DL14" i="1"/>
  <c r="DK14" i="1"/>
  <c r="DJ14" i="1"/>
  <c r="DI14" i="1"/>
  <c r="DH14" i="1"/>
  <c r="DG14" i="1"/>
  <c r="DF14" i="1"/>
  <c r="DE14" i="1"/>
  <c r="DD14" i="1"/>
  <c r="DC14" i="1"/>
  <c r="DB14" i="1"/>
  <c r="DA14" i="1"/>
  <c r="CZ14" i="1"/>
  <c r="CY14" i="1"/>
  <c r="EU14" i="1" s="1"/>
  <c r="CX14" i="1"/>
  <c r="ET14" i="1" s="1"/>
  <c r="CW14" i="1"/>
  <c r="ES14" i="1" s="1"/>
  <c r="CV14" i="1"/>
  <c r="ER14" i="1" s="1"/>
  <c r="CU14" i="1"/>
  <c r="EQ14" i="1" s="1"/>
  <c r="CT14" i="1"/>
  <c r="EP14" i="1" s="1"/>
  <c r="CS14" i="1"/>
  <c r="EO14" i="1" s="1"/>
  <c r="CR14" i="1"/>
  <c r="EN14" i="1" s="1"/>
  <c r="CQ14" i="1"/>
  <c r="EM14" i="1" s="1"/>
  <c r="CP14" i="1"/>
  <c r="EL14" i="1" s="1"/>
  <c r="CO14" i="1"/>
  <c r="EK14" i="1" s="1"/>
  <c r="CN14" i="1"/>
  <c r="EJ14" i="1" s="1"/>
  <c r="CM14" i="1"/>
  <c r="EI14" i="1" s="1"/>
  <c r="CL14" i="1"/>
  <c r="EH14" i="1" s="1"/>
  <c r="CK14" i="1"/>
  <c r="EG14" i="1" s="1"/>
  <c r="CJ14" i="1"/>
  <c r="EF14" i="1" s="1"/>
  <c r="EE13" i="1"/>
  <c r="ED13" i="1"/>
  <c r="EC13" i="1"/>
  <c r="EB13" i="1"/>
  <c r="EA13" i="1"/>
  <c r="DZ13" i="1"/>
  <c r="DY13" i="1"/>
  <c r="DX13" i="1"/>
  <c r="DW13" i="1"/>
  <c r="DV13" i="1"/>
  <c r="DU13" i="1"/>
  <c r="DT13" i="1"/>
  <c r="DS13" i="1"/>
  <c r="DR13" i="1"/>
  <c r="DQ13" i="1"/>
  <c r="DP13" i="1"/>
  <c r="DO13" i="1"/>
  <c r="DN13" i="1"/>
  <c r="DM13" i="1"/>
  <c r="DL13" i="1"/>
  <c r="DK13" i="1"/>
  <c r="DJ13" i="1"/>
  <c r="DI13" i="1"/>
  <c r="DH13" i="1"/>
  <c r="DG13" i="1"/>
  <c r="DF13" i="1"/>
  <c r="DE13" i="1"/>
  <c r="DD13" i="1"/>
  <c r="DC13" i="1"/>
  <c r="DB13" i="1"/>
  <c r="DA13" i="1"/>
  <c r="CZ13" i="1"/>
  <c r="CY13" i="1"/>
  <c r="EU13" i="1" s="1"/>
  <c r="CX13" i="1"/>
  <c r="ET13" i="1" s="1"/>
  <c r="CW13" i="1"/>
  <c r="ES13" i="1" s="1"/>
  <c r="CV13" i="1"/>
  <c r="ER13" i="1" s="1"/>
  <c r="CU13" i="1"/>
  <c r="EQ13" i="1" s="1"/>
  <c r="CT13" i="1"/>
  <c r="EP13" i="1" s="1"/>
  <c r="CS13" i="1"/>
  <c r="EO13" i="1" s="1"/>
  <c r="CR13" i="1"/>
  <c r="EN13" i="1" s="1"/>
  <c r="CQ13" i="1"/>
  <c r="EM13" i="1" s="1"/>
  <c r="CP13" i="1"/>
  <c r="EL13" i="1" s="1"/>
  <c r="CO13" i="1"/>
  <c r="EK13" i="1" s="1"/>
  <c r="CN13" i="1"/>
  <c r="EJ13" i="1" s="1"/>
  <c r="CM13" i="1"/>
  <c r="EI13" i="1" s="1"/>
  <c r="CL13" i="1"/>
  <c r="EH13" i="1" s="1"/>
  <c r="CK13" i="1"/>
  <c r="EG13" i="1" s="1"/>
  <c r="CJ13" i="1"/>
  <c r="EF13" i="1" s="1"/>
  <c r="EE12" i="1"/>
  <c r="ED12" i="1"/>
  <c r="EC12" i="1"/>
  <c r="EB12" i="1"/>
  <c r="EA12" i="1"/>
  <c r="DZ12" i="1"/>
  <c r="DY12" i="1"/>
  <c r="DX12" i="1"/>
  <c r="DW12" i="1"/>
  <c r="DV12" i="1"/>
  <c r="DU12" i="1"/>
  <c r="DT12" i="1"/>
  <c r="DS12" i="1"/>
  <c r="DR12" i="1"/>
  <c r="DQ12" i="1"/>
  <c r="DP12" i="1"/>
  <c r="DO12" i="1"/>
  <c r="DN12" i="1"/>
  <c r="DM12" i="1"/>
  <c r="DL12" i="1"/>
  <c r="DK12" i="1"/>
  <c r="DJ12" i="1"/>
  <c r="DI12" i="1"/>
  <c r="DH12" i="1"/>
  <c r="DG12" i="1"/>
  <c r="DF12" i="1"/>
  <c r="DE12" i="1"/>
  <c r="DD12" i="1"/>
  <c r="DC12" i="1"/>
  <c r="DB12" i="1"/>
  <c r="DA12" i="1"/>
  <c r="CZ12" i="1"/>
  <c r="CY12" i="1"/>
  <c r="EU12" i="1" s="1"/>
  <c r="CX12" i="1"/>
  <c r="ET12" i="1" s="1"/>
  <c r="CW12" i="1"/>
  <c r="ES12" i="1" s="1"/>
  <c r="CV12" i="1"/>
  <c r="ER12" i="1" s="1"/>
  <c r="CU12" i="1"/>
  <c r="EQ12" i="1" s="1"/>
  <c r="CT12" i="1"/>
  <c r="EP12" i="1" s="1"/>
  <c r="CS12" i="1"/>
  <c r="EO12" i="1" s="1"/>
  <c r="CR12" i="1"/>
  <c r="EN12" i="1" s="1"/>
  <c r="CQ12" i="1"/>
  <c r="EM12" i="1" s="1"/>
  <c r="CP12" i="1"/>
  <c r="EL12" i="1" s="1"/>
  <c r="CO12" i="1"/>
  <c r="EK12" i="1" s="1"/>
  <c r="CN12" i="1"/>
  <c r="EJ12" i="1" s="1"/>
  <c r="CM12" i="1"/>
  <c r="EI12" i="1" s="1"/>
  <c r="CL12" i="1"/>
  <c r="EH12" i="1" s="1"/>
  <c r="CK12" i="1"/>
  <c r="EG12" i="1" s="1"/>
  <c r="CJ12" i="1"/>
  <c r="EF12" i="1" s="1"/>
  <c r="EV36" i="1" l="1"/>
  <c r="EW36" i="1" s="1"/>
  <c r="EX36" i="1" s="1"/>
  <c r="EV37" i="1"/>
  <c r="EW37" i="1" s="1"/>
  <c r="EX37" i="1" s="1"/>
  <c r="EV38" i="1"/>
  <c r="EW38" i="1" s="1"/>
  <c r="EX38" i="1" s="1"/>
  <c r="EV39" i="1"/>
  <c r="EW39" i="1" s="1"/>
  <c r="EX39" i="1" s="1"/>
  <c r="EV40" i="1"/>
  <c r="EW40" i="1" s="1"/>
  <c r="EX40" i="1" s="1"/>
  <c r="EV12" i="1"/>
  <c r="EW12" i="1" s="1"/>
  <c r="EX12" i="1" s="1"/>
  <c r="EV13" i="1"/>
  <c r="EW13" i="1" s="1"/>
  <c r="EX13" i="1" s="1"/>
  <c r="EV14" i="1"/>
  <c r="EW14" i="1" s="1"/>
  <c r="EX14" i="1" s="1"/>
  <c r="EV15" i="1"/>
  <c r="EW15" i="1" s="1"/>
  <c r="EX15" i="1" s="1"/>
  <c r="EV16" i="1"/>
  <c r="EW16" i="1" s="1"/>
  <c r="EX16" i="1" s="1"/>
  <c r="EV17" i="1"/>
  <c r="EW17" i="1" s="1"/>
  <c r="EX17" i="1" s="1"/>
  <c r="EV18" i="1"/>
  <c r="EW18" i="1" s="1"/>
  <c r="EX18" i="1" s="1"/>
  <c r="EV19" i="1"/>
  <c r="EW19" i="1" s="1"/>
  <c r="EX19" i="1" s="1"/>
  <c r="EV20" i="1"/>
  <c r="EW20" i="1" s="1"/>
  <c r="EX20" i="1" s="1"/>
  <c r="EV21" i="1"/>
  <c r="EW21" i="1" s="1"/>
  <c r="EX21" i="1" s="1"/>
  <c r="EV22" i="1"/>
  <c r="EW22" i="1" s="1"/>
  <c r="EX22" i="1" s="1"/>
  <c r="EV23" i="1"/>
  <c r="EW23" i="1" s="1"/>
  <c r="EX23" i="1" s="1"/>
  <c r="EV24" i="1"/>
  <c r="EW24" i="1" s="1"/>
  <c r="EX24" i="1" s="1"/>
  <c r="EV25" i="1"/>
  <c r="EW25" i="1" s="1"/>
  <c r="EX25" i="1" s="1"/>
  <c r="EV26" i="1"/>
  <c r="EW26" i="1" s="1"/>
  <c r="EX26" i="1" s="1"/>
  <c r="EV27" i="1"/>
  <c r="EW27" i="1" s="1"/>
  <c r="EX27" i="1" s="1"/>
  <c r="EV28" i="1"/>
  <c r="EW28" i="1" s="1"/>
  <c r="EX28" i="1" s="1"/>
  <c r="EV29" i="1"/>
  <c r="EW29" i="1" s="1"/>
  <c r="EX29" i="1" s="1"/>
  <c r="EV30" i="1"/>
  <c r="EW30" i="1" s="1"/>
  <c r="EX30" i="1" s="1"/>
  <c r="EV31" i="1"/>
  <c r="EW31" i="1" s="1"/>
  <c r="EX31" i="1" s="1"/>
  <c r="EV32" i="1"/>
  <c r="EW32" i="1" s="1"/>
  <c r="EX32" i="1" s="1"/>
  <c r="EV33" i="1"/>
  <c r="EW33" i="1" s="1"/>
  <c r="EX33" i="1" s="1"/>
  <c r="EV34" i="1"/>
  <c r="EW34" i="1" s="1"/>
  <c r="EX34" i="1" s="1"/>
  <c r="EV35" i="1"/>
  <c r="EW35" i="1" s="1"/>
  <c r="EX35" i="1" s="1"/>
</calcChain>
</file>

<file path=xl/comments1.xml><?xml version="1.0" encoding="utf-8"?>
<comments xmlns="http://schemas.openxmlformats.org/spreadsheetml/2006/main">
  <authors>
    <author>Diana Ahumada</author>
  </authors>
  <commentList>
    <comment ref="AL39" authorId="0" shapeId="0">
      <text>
        <r>
          <rPr>
            <b/>
            <sz val="9"/>
            <color indexed="81"/>
            <rFont val="Tahoma"/>
            <family val="2"/>
          </rPr>
          <t>Diana Ahumada:</t>
        </r>
        <r>
          <rPr>
            <sz val="9"/>
            <color indexed="81"/>
            <rFont val="Tahoma"/>
            <family val="2"/>
          </rPr>
          <t xml:space="preserve">
NO CUMPLE PORQUE EL VALOR DE LA OFERTA DEL ITEM SUPERA EL PRECIO BASE</t>
        </r>
      </text>
    </comment>
  </commentList>
</comments>
</file>

<file path=xl/sharedStrings.xml><?xml version="1.0" encoding="utf-8"?>
<sst xmlns="http://schemas.openxmlformats.org/spreadsheetml/2006/main" count="455" uniqueCount="91">
  <si>
    <t>UNIVERSIDAD DISTRITAL FRANCISCO JOSE DE CALDAS</t>
  </si>
  <si>
    <t>CONVOCATORIA PÚBLICA No. 008 DE 2018</t>
  </si>
  <si>
    <t xml:space="preserve"> “CONTRATAR LA ADQUISICIÓN, INSTALACION Y CONFIGURACION DE EQUIPOS DE LABORATORIOS PARA PRACTICAS ACADEMICAS Y DE INVESTIGACION APLICADA CON DESTINO A LOS LABORATORIOS DE LA DE LA UNIVERSIDAD DISTRITAL FRANCISCO JOSÉ DE CALDAS, EN CUMPLIMIENTO DE LOS OBJETIVOS Y METAS EN EL MARCO DEL CONVENIO INTERADMINISTRATIVO NO. 1931 DE 2017 SUSCRITO ENTRE LA UNIVERSIDAD DISTRITAL FRANCISCO JOSÉ DE CALDAS Y LA SECRETARÍA DE EDUCACIÓN DEL DISTRITO.”</t>
  </si>
  <si>
    <t>EVALUACIÓN REQUISITOS HABILITANTES</t>
  </si>
  <si>
    <t>EVALUACION ITEM A ITEM</t>
  </si>
  <si>
    <t>OFERTA ECONOMICA</t>
  </si>
  <si>
    <t>GARANTIA</t>
  </si>
  <si>
    <t>CAPACITACION</t>
  </si>
  <si>
    <t>PUNTAJE OFERTA ECONÓMICA</t>
  </si>
  <si>
    <t>PUNTAJE GARANTIA</t>
  </si>
  <si>
    <t>PUNTAJE CAPACITACION</t>
  </si>
  <si>
    <t>PUNTAJE TOTAL</t>
  </si>
  <si>
    <t>PUNTAJE MAXIMO</t>
  </si>
  <si>
    <t>OFERENTE CON MAYOR PUNTAJE</t>
  </si>
  <si>
    <t>VALOR ADJUDICADO</t>
  </si>
  <si>
    <t>ITEM</t>
  </si>
  <si>
    <t>FACULTAD</t>
  </si>
  <si>
    <t xml:space="preserve">LABORATORIO </t>
  </si>
  <si>
    <t xml:space="preserve">UBICACIÓN </t>
  </si>
  <si>
    <t xml:space="preserve">ELEMENTO </t>
  </si>
  <si>
    <t>UNIDAD</t>
  </si>
  <si>
    <t>GEOSYSTEM INGENIERIA S.A.S</t>
  </si>
  <si>
    <t>CESAR TABARES L Y CIA LTDA</t>
  </si>
  <si>
    <t>KASAI S.A.S ORGANIZACIÓN COMERCIAL</t>
  </si>
  <si>
    <t>ELECTROEQUIPOS COLOMBIA S.A.S</t>
  </si>
  <si>
    <t>TECNOLOGÍAS GENÉTICAS LTDA</t>
  </si>
  <si>
    <t>ANALYTICA</t>
  </si>
  <si>
    <t>MUNDIAL DE EQUIPOS S.A.S</t>
  </si>
  <si>
    <t>S&amp;S INGENIERIA S.A.S</t>
  </si>
  <si>
    <t>NUEVOS RECURSOS S.A.S</t>
  </si>
  <si>
    <t>GAMATECNICA INGENIERIA LTDA</t>
  </si>
  <si>
    <t>ANALITICA Y MEDIO AMBIENTE S.A.S</t>
  </si>
  <si>
    <t>KASSEL GROUP S.A.S</t>
  </si>
  <si>
    <t>ICL DIDACTICA LTDA</t>
  </si>
  <si>
    <t>INSTRUMENTOS Y MEDICIONES INDUSTRIALES S.A.S.</t>
  </si>
  <si>
    <t>HACH COLOMBIA S.A.S</t>
  </si>
  <si>
    <t>SUMEQUIPOS S.A.S</t>
  </si>
  <si>
    <t>FAMARENA (SED)</t>
  </si>
  <si>
    <t>LAB ECOLOGIA Y ZOONOSIS</t>
  </si>
  <si>
    <t xml:space="preserve">PORVENIR </t>
  </si>
  <si>
    <t>MEDIDOR DE PH Y HUMEDAD DE SUELOS</t>
  </si>
  <si>
    <t>NO CUMPLE</t>
  </si>
  <si>
    <t>CUMPLE</t>
  </si>
  <si>
    <t>S</t>
  </si>
  <si>
    <t>MICROTOMO MANUAL O SEMIAUTOMATICO</t>
  </si>
  <si>
    <t>TABLA MUNSELL</t>
  </si>
  <si>
    <t>DISCO SECCHI CROMATICO</t>
  </si>
  <si>
    <t>JAULA ENTOMOLOGICA COLAPSIBLE</t>
  </si>
  <si>
    <t>LAB BIOLOGIA, LAB ECOLOGIA Y ZOONOSIS Y LAB MICROBIOLOGIA</t>
  </si>
  <si>
    <t>HORNO MICROONDAS</t>
  </si>
  <si>
    <t>LAB MICROBIOLOGIA</t>
  </si>
  <si>
    <t>CENTRIFUGA REFRIGERADA</t>
  </si>
  <si>
    <t>SONICADOR</t>
  </si>
  <si>
    <t>LAB TOPOGRAFIA</t>
  </si>
  <si>
    <t>TRIPODE EN ALUMINIO</t>
  </si>
  <si>
    <t>RECEPTOR CARTOGRAFICO</t>
  </si>
  <si>
    <t>DISTANCIOMETRO</t>
  </si>
  <si>
    <t>DECAMETRO</t>
  </si>
  <si>
    <t>FLEXOMETRO</t>
  </si>
  <si>
    <t>PLOMADA TOPOGRÁFICA CON ESTUCHE</t>
  </si>
  <si>
    <t>JALÓN</t>
  </si>
  <si>
    <t>MAZO</t>
  </si>
  <si>
    <t>PIQUETE</t>
  </si>
  <si>
    <t>LAB HIDRAULICA</t>
  </si>
  <si>
    <t>PORVENIR</t>
  </si>
  <si>
    <t>CANAL HIDRAULICA PARA EL ESTUDIO DEL MOVIMIENTO DEL AGUA A FLUJO LIBRE</t>
  </si>
  <si>
    <t xml:space="preserve">NO CUMPLE </t>
  </si>
  <si>
    <t>F</t>
  </si>
  <si>
    <t>LABORATORIO DE HIDRAULICA</t>
  </si>
  <si>
    <t>MICROMOLINETE HIDRAULICO DE EJE HORIZONTAL</t>
  </si>
  <si>
    <t>TOPOGRAFIA</t>
  </si>
  <si>
    <t>BOSA PORVENIR</t>
  </si>
  <si>
    <t>ESTACION TOTAL CON TRIPODE</t>
  </si>
  <si>
    <t>TEODOLITO</t>
  </si>
  <si>
    <t>ECOLOGIA Y ZOONOSIS</t>
  </si>
  <si>
    <t>KIT PARA MEDICIONES DE CAMPO</t>
  </si>
  <si>
    <t>FI (SED)</t>
  </si>
  <si>
    <t>Laboratorios de Ingeniería Catastral y Geodesia</t>
  </si>
  <si>
    <t>ADUANILLA 
DE PAIBA - OBSERVATORIO
ASTRONOMICO</t>
  </si>
  <si>
    <t>Receptor GPS Navegador conexión a SIG</t>
  </si>
  <si>
    <t>Colector de mano para captura de datos GNSS.</t>
  </si>
  <si>
    <t>Facultad de Ingenieria</t>
  </si>
  <si>
    <t>LABORATORIO ENFOCADO A LA INDUSTRIA 4.0</t>
  </si>
  <si>
    <t>ingenieria</t>
  </si>
  <si>
    <t>CIDC</t>
  </si>
  <si>
    <t>EQUIPOS DE LABORATORIO DE INVESTIGACIÓN APLICADA - Sistema de medición (no destructivo) de espectroscopia vibracional, que se basa en la obtención del espectro (con regla de selección par) del tipo Raman</t>
  </si>
  <si>
    <t>EQUIPOS DE LABORATORIO DE INVESTIGACIÓN APLICADA - Equipo de jarras</t>
  </si>
  <si>
    <t>EQUIPOS DE LABORATORIO DE INVESTIGACIÓN APLICADA - Equipo multiparámetro portátil</t>
  </si>
  <si>
    <t>EQUIPOS DE LABORATORIO DE INVESTIGACIÓN APLICADA - Equipo fotómetro multiparamétrico portatil</t>
  </si>
  <si>
    <t>ASIGNACIÓN DE PUNTAJE TENIENDO EN CUENTA LOS OFERENTES HABILITADOS</t>
  </si>
  <si>
    <t>PRECIO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</si>
</sst>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5" formatCode="_(&quot;$&quot;\ * #,##0_);_(&quot;$&quot;\ * \(#,##0\);_(&quot;$&quot;\ 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6"/>
      <name val="Tahoma"/>
      <family val="2"/>
    </font>
    <font>
      <b/>
      <sz val="12"/>
      <name val="Tahoma"/>
      <family val="2"/>
      <charset val="204"/>
    </font>
    <font>
      <b/>
      <sz val="9"/>
      <name val="Tahoma"/>
      <family val="2"/>
    </font>
    <font>
      <b/>
      <sz val="7"/>
      <name val="Tahoma"/>
      <family val="2"/>
    </font>
    <font>
      <b/>
      <sz val="8"/>
      <name val="Tahoma"/>
      <family val="2"/>
    </font>
    <font>
      <sz val="7"/>
      <name val="Arial"/>
      <family val="2"/>
    </font>
    <font>
      <sz val="8"/>
      <color theme="1"/>
      <name val="Tahoma"/>
      <family val="2"/>
    </font>
    <font>
      <sz val="8"/>
      <name val="Tahoma"/>
      <family val="2"/>
    </font>
    <font>
      <sz val="7.5"/>
      <color theme="1"/>
      <name val="Tahoma"/>
      <family val="2"/>
    </font>
    <font>
      <sz val="8"/>
      <name val="Calibri"/>
      <family val="2"/>
      <scheme val="minor"/>
    </font>
    <font>
      <sz val="6"/>
      <name val="Tahoma"/>
      <family val="2"/>
    </font>
    <font>
      <sz val="6"/>
      <color theme="1"/>
      <name val="Calibri"/>
      <family val="2"/>
      <scheme val="minor"/>
    </font>
    <font>
      <sz val="6"/>
      <color theme="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20"/>
      <name val="Tahoma"/>
      <family val="2"/>
    </font>
    <font>
      <b/>
      <sz val="22"/>
      <name val="Tahoma"/>
      <family val="2"/>
    </font>
    <font>
      <b/>
      <sz val="24"/>
      <name val="Tahoma"/>
      <family val="2"/>
    </font>
    <font>
      <sz val="18"/>
      <name val="Tahoma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AB4C1"/>
        <bgColor indexed="64"/>
      </patternFill>
    </fill>
    <fill>
      <patternFill patternType="solid">
        <fgColor rgb="FFB8E6C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BD9C0"/>
        <bgColor indexed="64"/>
      </patternFill>
    </fill>
    <fill>
      <patternFill patternType="solid">
        <fgColor rgb="FFDD073A"/>
        <bgColor indexed="64"/>
      </patternFill>
    </fill>
    <fill>
      <patternFill patternType="solid">
        <fgColor rgb="FFE69880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28">
    <xf numFmtId="0" fontId="0" fillId="0" borderId="0" xfId="0"/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3" fontId="7" fillId="6" borderId="1" xfId="0" applyNumberFormat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3" fontId="7" fillId="7" borderId="1" xfId="0" applyNumberFormat="1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3" fontId="7" fillId="8" borderId="1" xfId="0" applyNumberFormat="1" applyFont="1" applyFill="1" applyBorder="1" applyAlignment="1">
      <alignment horizontal="center" vertical="center" wrapText="1"/>
    </xf>
    <xf numFmtId="3" fontId="7" fillId="9" borderId="1" xfId="0" applyNumberFormat="1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3" fontId="7" fillId="1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/>
    <xf numFmtId="3" fontId="9" fillId="2" borderId="1" xfId="0" applyNumberFormat="1" applyFont="1" applyFill="1" applyBorder="1"/>
    <xf numFmtId="0" fontId="9" fillId="3" borderId="1" xfId="0" applyFont="1" applyFill="1" applyBorder="1"/>
    <xf numFmtId="3" fontId="9" fillId="3" borderId="1" xfId="0" applyNumberFormat="1" applyFont="1" applyFill="1" applyBorder="1"/>
    <xf numFmtId="0" fontId="9" fillId="4" borderId="1" xfId="0" applyFont="1" applyFill="1" applyBorder="1"/>
    <xf numFmtId="3" fontId="9" fillId="4" borderId="1" xfId="0" applyNumberFormat="1" applyFont="1" applyFill="1" applyBorder="1"/>
    <xf numFmtId="0" fontId="9" fillId="5" borderId="1" xfId="0" applyFont="1" applyFill="1" applyBorder="1"/>
    <xf numFmtId="3" fontId="9" fillId="5" borderId="1" xfId="0" applyNumberFormat="1" applyFont="1" applyFill="1" applyBorder="1"/>
    <xf numFmtId="0" fontId="9" fillId="6" borderId="1" xfId="0" applyFont="1" applyFill="1" applyBorder="1"/>
    <xf numFmtId="3" fontId="9" fillId="6" borderId="1" xfId="0" applyNumberFormat="1" applyFont="1" applyFill="1" applyBorder="1"/>
    <xf numFmtId="0" fontId="9" fillId="7" borderId="1" xfId="0" applyFont="1" applyFill="1" applyBorder="1"/>
    <xf numFmtId="3" fontId="9" fillId="7" borderId="1" xfId="0" applyNumberFormat="1" applyFont="1" applyFill="1" applyBorder="1"/>
    <xf numFmtId="0" fontId="9" fillId="8" borderId="1" xfId="0" applyFont="1" applyFill="1" applyBorder="1"/>
    <xf numFmtId="3" fontId="9" fillId="8" borderId="1" xfId="0" applyNumberFormat="1" applyFont="1" applyFill="1" applyBorder="1"/>
    <xf numFmtId="0" fontId="9" fillId="9" borderId="1" xfId="0" applyFont="1" applyFill="1" applyBorder="1"/>
    <xf numFmtId="3" fontId="9" fillId="9" borderId="1" xfId="0" applyNumberFormat="1" applyFont="1" applyFill="1" applyBorder="1"/>
    <xf numFmtId="0" fontId="9" fillId="10" borderId="1" xfId="0" applyFont="1" applyFill="1" applyBorder="1"/>
    <xf numFmtId="3" fontId="9" fillId="10" borderId="1" xfId="0" applyNumberFormat="1" applyFont="1" applyFill="1" applyBorder="1"/>
    <xf numFmtId="0" fontId="10" fillId="0" borderId="0" xfId="0" applyFont="1"/>
    <xf numFmtId="0" fontId="11" fillId="2" borderId="1" xfId="0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right" vertical="center" wrapText="1"/>
    </xf>
    <xf numFmtId="0" fontId="14" fillId="3" borderId="1" xfId="0" applyFont="1" applyFill="1" applyBorder="1" applyAlignment="1">
      <alignment horizontal="justify" vertical="center" wrapText="1"/>
    </xf>
    <xf numFmtId="3" fontId="14" fillId="3" borderId="1" xfId="0" applyNumberFormat="1" applyFont="1" applyFill="1" applyBorder="1" applyAlignment="1">
      <alignment horizontal="justify" vertical="center" wrapText="1"/>
    </xf>
    <xf numFmtId="0" fontId="15" fillId="3" borderId="1" xfId="0" applyFont="1" applyFill="1" applyBorder="1" applyAlignment="1">
      <alignment horizontal="justify" vertical="center" wrapText="1"/>
    </xf>
    <xf numFmtId="0" fontId="11" fillId="4" borderId="1" xfId="0" applyFont="1" applyFill="1" applyBorder="1" applyAlignment="1">
      <alignment horizontal="center" vertical="center" wrapText="1"/>
    </xf>
    <xf numFmtId="3" fontId="11" fillId="4" borderId="1" xfId="0" applyNumberFormat="1" applyFont="1" applyFill="1" applyBorder="1" applyAlignment="1">
      <alignment horizontal="center" vertical="center" wrapText="1"/>
    </xf>
    <xf numFmtId="3" fontId="11" fillId="4" borderId="1" xfId="0" applyNumberFormat="1" applyFont="1" applyFill="1" applyBorder="1" applyAlignment="1">
      <alignment horizontal="right" vertical="center" wrapText="1"/>
    </xf>
    <xf numFmtId="0" fontId="11" fillId="5" borderId="1" xfId="0" applyFont="1" applyFill="1" applyBorder="1" applyAlignment="1">
      <alignment horizontal="center" vertical="center" wrapText="1"/>
    </xf>
    <xf numFmtId="3" fontId="11" fillId="5" borderId="1" xfId="0" applyNumberFormat="1" applyFont="1" applyFill="1" applyBorder="1" applyAlignment="1">
      <alignment horizontal="center" vertical="center" wrapText="1"/>
    </xf>
    <xf numFmtId="3" fontId="11" fillId="5" borderId="1" xfId="0" applyNumberFormat="1" applyFont="1" applyFill="1" applyBorder="1" applyAlignment="1">
      <alignment horizontal="right" vertical="center" wrapText="1"/>
    </xf>
    <xf numFmtId="0" fontId="11" fillId="6" borderId="1" xfId="0" applyFont="1" applyFill="1" applyBorder="1" applyAlignment="1">
      <alignment horizontal="center" vertical="center" wrapText="1"/>
    </xf>
    <xf numFmtId="3" fontId="11" fillId="6" borderId="1" xfId="0" applyNumberFormat="1" applyFont="1" applyFill="1" applyBorder="1" applyAlignment="1">
      <alignment horizontal="center" vertical="center" wrapText="1"/>
    </xf>
    <xf numFmtId="3" fontId="11" fillId="6" borderId="1" xfId="0" applyNumberFormat="1" applyFont="1" applyFill="1" applyBorder="1" applyAlignment="1">
      <alignment horizontal="right" vertical="center" wrapText="1"/>
    </xf>
    <xf numFmtId="0" fontId="10" fillId="0" borderId="1" xfId="0" applyFont="1" applyBorder="1"/>
    <xf numFmtId="44" fontId="10" fillId="0" borderId="1" xfId="1" applyFont="1" applyBorder="1"/>
    <xf numFmtId="4" fontId="11" fillId="5" borderId="1" xfId="0" applyNumberFormat="1" applyFont="1" applyFill="1" applyBorder="1" applyAlignment="1">
      <alignment horizontal="center" vertical="center" wrapText="1"/>
    </xf>
    <xf numFmtId="4" fontId="11" fillId="5" borderId="1" xfId="0" applyNumberFormat="1" applyFont="1" applyFill="1" applyBorder="1" applyAlignment="1">
      <alignment horizontal="right" vertical="center" wrapText="1"/>
    </xf>
    <xf numFmtId="4" fontId="11" fillId="6" borderId="1" xfId="0" applyNumberFormat="1" applyFont="1" applyFill="1" applyBorder="1" applyAlignment="1">
      <alignment horizontal="center" vertical="center" wrapText="1"/>
    </xf>
    <xf numFmtId="4" fontId="11" fillId="6" borderId="1" xfId="0" applyNumberFormat="1" applyFont="1" applyFill="1" applyBorder="1" applyAlignment="1">
      <alignment horizontal="right" vertical="center" wrapText="1"/>
    </xf>
    <xf numFmtId="165" fontId="11" fillId="2" borderId="1" xfId="0" applyNumberFormat="1" applyFont="1" applyFill="1" applyBorder="1" applyAlignment="1">
      <alignment horizontal="center" vertical="center"/>
    </xf>
    <xf numFmtId="165" fontId="11" fillId="4" borderId="1" xfId="0" applyNumberFormat="1" applyFont="1" applyFill="1" applyBorder="1" applyAlignment="1">
      <alignment horizontal="center" vertical="center"/>
    </xf>
    <xf numFmtId="165" fontId="11" fillId="5" borderId="1" xfId="0" applyNumberFormat="1" applyFont="1" applyFill="1" applyBorder="1" applyAlignment="1">
      <alignment horizontal="center" vertical="center"/>
    </xf>
    <xf numFmtId="165" fontId="11" fillId="6" borderId="1" xfId="0" applyNumberFormat="1" applyFont="1" applyFill="1" applyBorder="1" applyAlignment="1">
      <alignment horizontal="center" vertical="center"/>
    </xf>
    <xf numFmtId="165" fontId="14" fillId="3" borderId="1" xfId="0" applyNumberFormat="1" applyFont="1" applyFill="1" applyBorder="1" applyAlignment="1">
      <alignment horizontal="justify" vertical="center" wrapText="1"/>
    </xf>
    <xf numFmtId="42" fontId="14" fillId="3" borderId="1" xfId="2" applyFont="1" applyFill="1" applyBorder="1" applyAlignment="1">
      <alignment horizontal="justify" vertical="center" wrapText="1"/>
    </xf>
    <xf numFmtId="42" fontId="11" fillId="4" borderId="1" xfId="2" applyFont="1" applyFill="1" applyBorder="1" applyAlignment="1">
      <alignment horizontal="center" vertical="center" wrapText="1"/>
    </xf>
    <xf numFmtId="3" fontId="10" fillId="2" borderId="1" xfId="1" applyNumberFormat="1" applyFont="1" applyFill="1" applyBorder="1" applyAlignment="1">
      <alignment horizontal="right" vertical="center" wrapText="1"/>
    </xf>
    <xf numFmtId="3" fontId="10" fillId="4" borderId="1" xfId="1" applyNumberFormat="1" applyFont="1" applyFill="1" applyBorder="1" applyAlignment="1">
      <alignment horizontal="right" vertical="center" wrapText="1"/>
    </xf>
    <xf numFmtId="3" fontId="10" fillId="5" borderId="1" xfId="1" applyNumberFormat="1" applyFont="1" applyFill="1" applyBorder="1" applyAlignment="1">
      <alignment horizontal="right" vertical="center" wrapText="1"/>
    </xf>
    <xf numFmtId="3" fontId="10" fillId="6" borderId="1" xfId="1" applyNumberFormat="1" applyFont="1" applyFill="1" applyBorder="1" applyAlignment="1">
      <alignment horizontal="right" vertical="center" wrapText="1"/>
    </xf>
    <xf numFmtId="165" fontId="10" fillId="2" borderId="1" xfId="1" applyNumberFormat="1" applyFont="1" applyFill="1" applyBorder="1" applyAlignment="1">
      <alignment horizontal="center" vertical="center" wrapText="1"/>
    </xf>
    <xf numFmtId="165" fontId="16" fillId="3" borderId="1" xfId="1" applyNumberFormat="1" applyFont="1" applyFill="1" applyBorder="1" applyAlignment="1">
      <alignment horizontal="justify" vertical="center" wrapText="1"/>
    </xf>
    <xf numFmtId="165" fontId="10" fillId="4" borderId="1" xfId="1" applyNumberFormat="1" applyFont="1" applyFill="1" applyBorder="1" applyAlignment="1">
      <alignment horizontal="center" vertical="center" wrapText="1"/>
    </xf>
    <xf numFmtId="165" fontId="10" fillId="5" borderId="1" xfId="1" applyNumberFormat="1" applyFont="1" applyFill="1" applyBorder="1" applyAlignment="1">
      <alignment horizontal="center" vertical="center" wrapText="1"/>
    </xf>
    <xf numFmtId="165" fontId="10" fillId="6" borderId="1" xfId="1" applyNumberFormat="1" applyFont="1" applyFill="1" applyBorder="1" applyAlignment="1">
      <alignment horizontal="center" vertical="center" wrapText="1"/>
    </xf>
    <xf numFmtId="42" fontId="11" fillId="4" borderId="1" xfId="2" applyFont="1" applyFill="1" applyBorder="1" applyAlignment="1">
      <alignment horizontal="right" vertical="center" wrapText="1"/>
    </xf>
    <xf numFmtId="0" fontId="0" fillId="0" borderId="0" xfId="0" applyFont="1" applyAlignment="1"/>
    <xf numFmtId="0" fontId="10" fillId="0" borderId="0" xfId="0" applyFont="1" applyFill="1"/>
    <xf numFmtId="0" fontId="21" fillId="0" borderId="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8" fillId="13" borderId="8" xfId="0" applyFont="1" applyFill="1" applyBorder="1" applyAlignment="1">
      <alignment horizontal="center" vertical="center" wrapText="1"/>
    </xf>
    <xf numFmtId="0" fontId="8" fillId="13" borderId="9" xfId="0" applyFont="1" applyFill="1" applyBorder="1" applyAlignment="1">
      <alignment horizontal="center" vertical="center" wrapText="1"/>
    </xf>
    <xf numFmtId="0" fontId="8" fillId="13" borderId="10" xfId="0" applyFont="1" applyFill="1" applyBorder="1" applyAlignment="1">
      <alignment horizontal="center" vertical="center" wrapText="1"/>
    </xf>
    <xf numFmtId="0" fontId="11" fillId="13" borderId="1" xfId="0" applyFont="1" applyFill="1" applyBorder="1" applyAlignment="1">
      <alignment horizontal="center" vertical="center" wrapText="1"/>
    </xf>
    <xf numFmtId="0" fontId="11" fillId="13" borderId="1" xfId="0" applyFont="1" applyFill="1" applyBorder="1" applyAlignment="1">
      <alignment horizontal="center" vertical="center"/>
    </xf>
    <xf numFmtId="0" fontId="12" fillId="13" borderId="1" xfId="0" applyFont="1" applyFill="1" applyBorder="1" applyAlignment="1">
      <alignment horizontal="justify" vertical="top" wrapText="1"/>
    </xf>
    <xf numFmtId="0" fontId="13" fillId="13" borderId="1" xfId="0" applyFont="1" applyFill="1" applyBorder="1" applyAlignment="1">
      <alignment horizontal="center" vertical="center"/>
    </xf>
    <xf numFmtId="3" fontId="13" fillId="13" borderId="1" xfId="0" applyNumberFormat="1" applyFont="1" applyFill="1" applyBorder="1" applyAlignment="1">
      <alignment horizontal="right" vertical="center"/>
    </xf>
    <xf numFmtId="0" fontId="11" fillId="13" borderId="1" xfId="0" applyFont="1" applyFill="1" applyBorder="1" applyAlignment="1">
      <alignment horizontal="justify" vertical="top" wrapText="1"/>
    </xf>
    <xf numFmtId="3" fontId="11" fillId="13" borderId="1" xfId="0" applyNumberFormat="1" applyFont="1" applyFill="1" applyBorder="1" applyAlignment="1">
      <alignment horizontal="right" vertical="center"/>
    </xf>
    <xf numFmtId="3" fontId="10" fillId="13" borderId="1" xfId="0" applyNumberFormat="1" applyFont="1" applyFill="1" applyBorder="1" applyAlignment="1">
      <alignment horizontal="right"/>
    </xf>
  </cellXfs>
  <cellStyles count="3">
    <cellStyle name="Moneda" xfId="1" builtinId="4"/>
    <cellStyle name="Moneda [0]" xfId="2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SIGNACION%20DE%20PUNTAJE%20008%20DE%202018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No. 3"/>
      <sheetName val="ANEXO No. ofertas"/>
      <sheetName val="EVAL. ITEM A ITEM"/>
      <sheetName val="ASIGNACION DE PUNTAJE"/>
      <sheetName val="HABILITADOS"/>
    </sheetNames>
    <sheetDataSet>
      <sheetData sheetId="0"/>
      <sheetData sheetId="1"/>
      <sheetData sheetId="2"/>
      <sheetData sheetId="3"/>
      <sheetData sheetId="4">
        <row r="12"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</row>
        <row r="13">
          <cell r="G13" t="str">
            <v/>
          </cell>
          <cell r="H13">
            <v>28917000</v>
          </cell>
          <cell r="I13" t="str">
            <v/>
          </cell>
          <cell r="J13" t="str">
            <v/>
          </cell>
          <cell r="K13">
            <v>22550500</v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>
            <v>24990000</v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</row>
        <row r="14"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>
            <v>4284000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</row>
        <row r="15"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</row>
        <row r="16">
          <cell r="G16" t="str">
            <v/>
          </cell>
          <cell r="H16">
            <v>7854000</v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</row>
        <row r="17"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</row>
        <row r="18"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>
            <v>42637700</v>
          </cell>
          <cell r="N18" t="str">
            <v/>
          </cell>
          <cell r="O18" t="str">
            <v/>
          </cell>
          <cell r="P18" t="str">
            <v/>
          </cell>
          <cell r="Q18">
            <v>43774150</v>
          </cell>
          <cell r="R18">
            <v>42840000</v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</row>
        <row r="19"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>
            <v>31862250</v>
          </cell>
          <cell r="R19">
            <v>31892000</v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</row>
        <row r="20">
          <cell r="G20">
            <v>573342</v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</row>
        <row r="21">
          <cell r="G21">
            <v>21241500</v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>
            <v>19635000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</row>
        <row r="22">
          <cell r="G22">
            <v>22610000</v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  <cell r="P22">
            <v>23800000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</row>
        <row r="23"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</row>
        <row r="24"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</row>
        <row r="25">
          <cell r="G25">
            <v>1106700</v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 t="str">
            <v/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</row>
        <row r="26">
          <cell r="G26">
            <v>1649340</v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</row>
        <row r="27">
          <cell r="G27">
            <v>761600</v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</row>
        <row r="28">
          <cell r="G28">
            <v>743750</v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</row>
        <row r="29">
          <cell r="G29" t="str">
            <v/>
          </cell>
          <cell r="H29" t="str">
            <v/>
          </cell>
          <cell r="I29" t="str">
            <v/>
          </cell>
          <cell r="J29">
            <v>179357871</v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>
            <v>199900008</v>
          </cell>
          <cell r="T29" t="str">
            <v/>
          </cell>
          <cell r="U29" t="str">
            <v/>
          </cell>
          <cell r="V29" t="str">
            <v/>
          </cell>
        </row>
        <row r="30"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</row>
        <row r="31">
          <cell r="G31">
            <v>52836000</v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  <cell r="O31" t="str">
            <v/>
          </cell>
          <cell r="P31">
            <v>53907000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</row>
        <row r="32">
          <cell r="G32">
            <v>11781000</v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>
            <v>10710000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</row>
        <row r="33"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  <cell r="O33" t="str">
            <v/>
          </cell>
          <cell r="P33" t="str">
            <v/>
          </cell>
          <cell r="Q33" t="str">
            <v/>
          </cell>
          <cell r="R33" t="str">
            <v/>
          </cell>
          <cell r="S33">
            <v>26636972</v>
          </cell>
          <cell r="T33" t="str">
            <v/>
          </cell>
          <cell r="U33" t="str">
            <v/>
          </cell>
          <cell r="V33" t="str">
            <v/>
          </cell>
        </row>
        <row r="34"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  <cell r="O34" t="str">
            <v/>
          </cell>
          <cell r="P34">
            <v>6188000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</row>
        <row r="35">
          <cell r="G35">
            <v>10115000</v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>
            <v>9996000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</row>
        <row r="36"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</row>
        <row r="37"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  <cell r="N37">
            <v>460530000</v>
          </cell>
          <cell r="O37" t="str">
            <v/>
          </cell>
          <cell r="P37" t="str">
            <v/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</row>
        <row r="38"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/>
          </cell>
          <cell r="O38" t="str">
            <v/>
          </cell>
          <cell r="P38" t="str">
            <v/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</row>
        <row r="39">
          <cell r="G39" t="str">
            <v/>
          </cell>
          <cell r="H39">
            <v>15946000</v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</row>
        <row r="40">
          <cell r="G40" t="str">
            <v/>
          </cell>
          <cell r="H40">
            <v>14934500</v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X42"/>
  <sheetViews>
    <sheetView tabSelected="1" topLeftCell="EH1" workbookViewId="0">
      <selection activeCell="A40" sqref="A1:EX40"/>
    </sheetView>
  </sheetViews>
  <sheetFormatPr baseColWidth="10" defaultColWidth="11.42578125" defaultRowHeight="25.5" customHeight="1" x14ac:dyDescent="0.15"/>
  <cols>
    <col min="1" max="1" width="11.42578125" style="100" bestFit="1" customWidth="1"/>
    <col min="2" max="2" width="13.140625" style="100" customWidth="1"/>
    <col min="3" max="3" width="22.42578125" style="60" customWidth="1"/>
    <col min="4" max="4" width="15" style="60" customWidth="1"/>
    <col min="5" max="5" width="40" style="60" customWidth="1"/>
    <col min="6" max="6" width="11.42578125" style="60" bestFit="1" customWidth="1"/>
    <col min="7" max="20" width="11.42578125" style="60" customWidth="1"/>
    <col min="21" max="21" width="14.5703125" style="60" customWidth="1"/>
    <col min="22" max="23" width="11.42578125" style="60" customWidth="1"/>
    <col min="24" max="87" width="12.85546875" style="60" customWidth="1"/>
    <col min="88" max="151" width="11.42578125" style="60" customWidth="1"/>
    <col min="152" max="152" width="11.42578125" style="60"/>
    <col min="153" max="153" width="29.140625" style="60" bestFit="1" customWidth="1"/>
    <col min="154" max="154" width="14.5703125" style="60" bestFit="1" customWidth="1"/>
    <col min="155" max="16384" width="11.42578125" style="60"/>
  </cols>
  <sheetData>
    <row r="1" spans="1:154" s="1" customFormat="1" ht="25.5" customHeight="1" x14ac:dyDescent="0.25">
      <c r="A1" s="103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  <c r="EP1" s="104"/>
      <c r="EQ1" s="104"/>
      <c r="ER1" s="104"/>
      <c r="ES1" s="104"/>
      <c r="ET1" s="104"/>
      <c r="EU1" s="104"/>
      <c r="EV1" s="104"/>
      <c r="EW1" s="104"/>
      <c r="EX1" s="104"/>
    </row>
    <row r="2" spans="1:154" s="1" customFormat="1" ht="25.5" customHeight="1" x14ac:dyDescent="0.25">
      <c r="A2" s="101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  <c r="EL2" s="102"/>
      <c r="EM2" s="102"/>
      <c r="EN2" s="102"/>
      <c r="EO2" s="102"/>
      <c r="EP2" s="102"/>
      <c r="EQ2" s="102"/>
      <c r="ER2" s="102"/>
      <c r="ES2" s="102"/>
      <c r="ET2" s="102"/>
      <c r="EU2" s="102"/>
      <c r="EV2" s="102"/>
      <c r="EW2" s="102"/>
      <c r="EX2" s="102"/>
    </row>
    <row r="3" spans="1:154" s="1" customFormat="1" ht="25.5" customHeight="1" x14ac:dyDescent="0.25">
      <c r="A3" s="105" t="s">
        <v>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</row>
    <row r="4" spans="1:154" s="1" customFormat="1" ht="52.5" customHeight="1" x14ac:dyDescent="0.25">
      <c r="A4" s="107" t="s">
        <v>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  <c r="DT4" s="108"/>
      <c r="DU4" s="108"/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8"/>
      <c r="EQ4" s="108"/>
      <c r="ER4" s="108"/>
      <c r="ES4" s="108"/>
      <c r="ET4" s="108"/>
      <c r="EU4" s="108"/>
      <c r="EV4" s="108"/>
      <c r="EW4" s="108"/>
      <c r="EX4" s="108"/>
    </row>
    <row r="5" spans="1:154" s="1" customFormat="1" ht="25.5" customHeight="1" x14ac:dyDescent="0.25">
      <c r="A5" s="109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</row>
    <row r="6" spans="1:154" s="1" customFormat="1" ht="25.5" customHeight="1" x14ac:dyDescent="0.25">
      <c r="A6" s="111" t="s">
        <v>89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 s="112"/>
      <c r="EJ6" s="112"/>
      <c r="EK6" s="112"/>
      <c r="EL6" s="112"/>
      <c r="EM6" s="112"/>
      <c r="EN6" s="112"/>
      <c r="EO6" s="112"/>
      <c r="EP6" s="112"/>
      <c r="EQ6" s="112"/>
      <c r="ER6" s="112"/>
      <c r="ES6" s="112"/>
      <c r="ET6" s="112"/>
      <c r="EU6" s="112"/>
      <c r="EV6" s="112"/>
      <c r="EW6" s="112"/>
      <c r="EX6" s="112"/>
    </row>
    <row r="7" spans="1:154" s="2" customFormat="1" ht="25.5" customHeight="1" x14ac:dyDescent="0.25">
      <c r="A7" s="113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</row>
    <row r="8" spans="1:154" s="1" customFormat="1" ht="25.5" customHeight="1" x14ac:dyDescent="0.25">
      <c r="A8" s="115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</row>
    <row r="9" spans="1:154" s="1" customFormat="1" ht="25.5" customHeight="1" x14ac:dyDescent="0.25">
      <c r="A9" s="117" t="s">
        <v>15</v>
      </c>
      <c r="B9" s="117" t="s">
        <v>16</v>
      </c>
      <c r="C9" s="117" t="s">
        <v>17</v>
      </c>
      <c r="D9" s="117" t="s">
        <v>18</v>
      </c>
      <c r="E9" s="117" t="s">
        <v>19</v>
      </c>
      <c r="F9" s="117" t="s">
        <v>20</v>
      </c>
      <c r="G9" s="117" t="s">
        <v>90</v>
      </c>
      <c r="H9" s="3" t="s">
        <v>3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5"/>
      <c r="X9" s="6" t="s">
        <v>4</v>
      </c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8"/>
      <c r="AN9" s="9" t="s">
        <v>5</v>
      </c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1"/>
      <c r="BD9" s="12" t="s">
        <v>6</v>
      </c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4"/>
      <c r="BT9" s="15" t="s">
        <v>7</v>
      </c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7"/>
      <c r="CJ9" s="18" t="s">
        <v>8</v>
      </c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9" t="s">
        <v>9</v>
      </c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20" t="s">
        <v>10</v>
      </c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1" t="s">
        <v>11</v>
      </c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2" t="s">
        <v>12</v>
      </c>
      <c r="EW9" s="23" t="s">
        <v>13</v>
      </c>
      <c r="EX9" s="24" t="s">
        <v>14</v>
      </c>
    </row>
    <row r="10" spans="1:154" s="1" customFormat="1" ht="25.5" customHeight="1" x14ac:dyDescent="0.25">
      <c r="A10" s="118"/>
      <c r="B10" s="118"/>
      <c r="C10" s="118"/>
      <c r="D10" s="118"/>
      <c r="E10" s="118"/>
      <c r="F10" s="118"/>
      <c r="G10" s="118"/>
      <c r="H10" s="25" t="s">
        <v>21</v>
      </c>
      <c r="I10" s="26" t="s">
        <v>22</v>
      </c>
      <c r="J10" s="25" t="s">
        <v>23</v>
      </c>
      <c r="K10" s="25" t="s">
        <v>24</v>
      </c>
      <c r="L10" s="25" t="s">
        <v>25</v>
      </c>
      <c r="M10" s="25" t="s">
        <v>26</v>
      </c>
      <c r="N10" s="25" t="s">
        <v>27</v>
      </c>
      <c r="O10" s="25" t="s">
        <v>28</v>
      </c>
      <c r="P10" s="25" t="s">
        <v>29</v>
      </c>
      <c r="Q10" s="25" t="s">
        <v>30</v>
      </c>
      <c r="R10" s="25" t="s">
        <v>31</v>
      </c>
      <c r="S10" s="25" t="s">
        <v>32</v>
      </c>
      <c r="T10" s="25" t="s">
        <v>33</v>
      </c>
      <c r="U10" s="25" t="s">
        <v>34</v>
      </c>
      <c r="V10" s="25" t="s">
        <v>35</v>
      </c>
      <c r="W10" s="25" t="s">
        <v>36</v>
      </c>
      <c r="X10" s="27" t="s">
        <v>21</v>
      </c>
      <c r="Y10" s="28" t="s">
        <v>22</v>
      </c>
      <c r="Z10" s="27" t="s">
        <v>23</v>
      </c>
      <c r="AA10" s="27" t="s">
        <v>24</v>
      </c>
      <c r="AB10" s="27" t="s">
        <v>25</v>
      </c>
      <c r="AC10" s="27" t="s">
        <v>26</v>
      </c>
      <c r="AD10" s="27" t="s">
        <v>27</v>
      </c>
      <c r="AE10" s="27" t="s">
        <v>28</v>
      </c>
      <c r="AF10" s="27" t="s">
        <v>29</v>
      </c>
      <c r="AG10" s="27" t="s">
        <v>30</v>
      </c>
      <c r="AH10" s="27" t="s">
        <v>31</v>
      </c>
      <c r="AI10" s="27" t="s">
        <v>32</v>
      </c>
      <c r="AJ10" s="27" t="s">
        <v>33</v>
      </c>
      <c r="AK10" s="27" t="s">
        <v>34</v>
      </c>
      <c r="AL10" s="27" t="s">
        <v>35</v>
      </c>
      <c r="AM10" s="27" t="s">
        <v>36</v>
      </c>
      <c r="AN10" s="29" t="s">
        <v>21</v>
      </c>
      <c r="AO10" s="30" t="s">
        <v>22</v>
      </c>
      <c r="AP10" s="29" t="s">
        <v>23</v>
      </c>
      <c r="AQ10" s="29" t="s">
        <v>24</v>
      </c>
      <c r="AR10" s="29" t="s">
        <v>25</v>
      </c>
      <c r="AS10" s="29" t="s">
        <v>26</v>
      </c>
      <c r="AT10" s="29" t="s">
        <v>27</v>
      </c>
      <c r="AU10" s="29" t="s">
        <v>28</v>
      </c>
      <c r="AV10" s="29" t="s">
        <v>29</v>
      </c>
      <c r="AW10" s="29" t="s">
        <v>30</v>
      </c>
      <c r="AX10" s="29" t="s">
        <v>31</v>
      </c>
      <c r="AY10" s="29" t="s">
        <v>32</v>
      </c>
      <c r="AZ10" s="29" t="s">
        <v>33</v>
      </c>
      <c r="BA10" s="29" t="s">
        <v>34</v>
      </c>
      <c r="BB10" s="29" t="s">
        <v>35</v>
      </c>
      <c r="BC10" s="29" t="s">
        <v>36</v>
      </c>
      <c r="BD10" s="31" t="s">
        <v>21</v>
      </c>
      <c r="BE10" s="32" t="s">
        <v>22</v>
      </c>
      <c r="BF10" s="31" t="s">
        <v>23</v>
      </c>
      <c r="BG10" s="31" t="s">
        <v>24</v>
      </c>
      <c r="BH10" s="31" t="s">
        <v>25</v>
      </c>
      <c r="BI10" s="31" t="s">
        <v>26</v>
      </c>
      <c r="BJ10" s="31" t="s">
        <v>27</v>
      </c>
      <c r="BK10" s="31" t="s">
        <v>28</v>
      </c>
      <c r="BL10" s="31" t="s">
        <v>29</v>
      </c>
      <c r="BM10" s="31" t="s">
        <v>30</v>
      </c>
      <c r="BN10" s="31" t="s">
        <v>31</v>
      </c>
      <c r="BO10" s="31" t="s">
        <v>32</v>
      </c>
      <c r="BP10" s="31" t="s">
        <v>33</v>
      </c>
      <c r="BQ10" s="31" t="s">
        <v>34</v>
      </c>
      <c r="BR10" s="31" t="s">
        <v>35</v>
      </c>
      <c r="BS10" s="31" t="s">
        <v>36</v>
      </c>
      <c r="BT10" s="33" t="s">
        <v>21</v>
      </c>
      <c r="BU10" s="34" t="s">
        <v>22</v>
      </c>
      <c r="BV10" s="33" t="s">
        <v>23</v>
      </c>
      <c r="BW10" s="33" t="s">
        <v>24</v>
      </c>
      <c r="BX10" s="33" t="s">
        <v>25</v>
      </c>
      <c r="BY10" s="33" t="s">
        <v>26</v>
      </c>
      <c r="BZ10" s="33" t="s">
        <v>27</v>
      </c>
      <c r="CA10" s="33" t="s">
        <v>28</v>
      </c>
      <c r="CB10" s="33" t="s">
        <v>29</v>
      </c>
      <c r="CC10" s="33" t="s">
        <v>30</v>
      </c>
      <c r="CD10" s="33" t="s">
        <v>31</v>
      </c>
      <c r="CE10" s="33" t="s">
        <v>32</v>
      </c>
      <c r="CF10" s="33" t="s">
        <v>33</v>
      </c>
      <c r="CG10" s="33" t="s">
        <v>34</v>
      </c>
      <c r="CH10" s="33" t="s">
        <v>35</v>
      </c>
      <c r="CI10" s="33" t="s">
        <v>36</v>
      </c>
      <c r="CJ10" s="35" t="s">
        <v>21</v>
      </c>
      <c r="CK10" s="36" t="s">
        <v>22</v>
      </c>
      <c r="CL10" s="35" t="s">
        <v>23</v>
      </c>
      <c r="CM10" s="35" t="s">
        <v>24</v>
      </c>
      <c r="CN10" s="35" t="s">
        <v>25</v>
      </c>
      <c r="CO10" s="35" t="s">
        <v>26</v>
      </c>
      <c r="CP10" s="35" t="s">
        <v>27</v>
      </c>
      <c r="CQ10" s="35" t="s">
        <v>28</v>
      </c>
      <c r="CR10" s="35" t="s">
        <v>29</v>
      </c>
      <c r="CS10" s="35" t="s">
        <v>30</v>
      </c>
      <c r="CT10" s="35" t="s">
        <v>31</v>
      </c>
      <c r="CU10" s="35" t="s">
        <v>32</v>
      </c>
      <c r="CV10" s="35" t="s">
        <v>33</v>
      </c>
      <c r="CW10" s="35" t="s">
        <v>34</v>
      </c>
      <c r="CX10" s="35" t="s">
        <v>35</v>
      </c>
      <c r="CY10" s="35" t="s">
        <v>36</v>
      </c>
      <c r="CZ10" s="37" t="s">
        <v>21</v>
      </c>
      <c r="DA10" s="38" t="s">
        <v>22</v>
      </c>
      <c r="DB10" s="37" t="s">
        <v>23</v>
      </c>
      <c r="DC10" s="37" t="s">
        <v>24</v>
      </c>
      <c r="DD10" s="37" t="s">
        <v>25</v>
      </c>
      <c r="DE10" s="37" t="s">
        <v>26</v>
      </c>
      <c r="DF10" s="37" t="s">
        <v>27</v>
      </c>
      <c r="DG10" s="37" t="s">
        <v>28</v>
      </c>
      <c r="DH10" s="37" t="s">
        <v>29</v>
      </c>
      <c r="DI10" s="37" t="s">
        <v>30</v>
      </c>
      <c r="DJ10" s="37" t="s">
        <v>31</v>
      </c>
      <c r="DK10" s="37" t="s">
        <v>32</v>
      </c>
      <c r="DL10" s="37" t="s">
        <v>33</v>
      </c>
      <c r="DM10" s="37" t="s">
        <v>34</v>
      </c>
      <c r="DN10" s="37" t="s">
        <v>35</v>
      </c>
      <c r="DO10" s="37" t="s">
        <v>36</v>
      </c>
      <c r="DP10" s="23" t="s">
        <v>21</v>
      </c>
      <c r="DQ10" s="39" t="s">
        <v>22</v>
      </c>
      <c r="DR10" s="23" t="s">
        <v>23</v>
      </c>
      <c r="DS10" s="23" t="s">
        <v>24</v>
      </c>
      <c r="DT10" s="23" t="s">
        <v>25</v>
      </c>
      <c r="DU10" s="23" t="s">
        <v>26</v>
      </c>
      <c r="DV10" s="23" t="s">
        <v>27</v>
      </c>
      <c r="DW10" s="23" t="s">
        <v>28</v>
      </c>
      <c r="DX10" s="23" t="s">
        <v>29</v>
      </c>
      <c r="DY10" s="23" t="s">
        <v>30</v>
      </c>
      <c r="DZ10" s="23" t="s">
        <v>31</v>
      </c>
      <c r="EA10" s="23" t="s">
        <v>32</v>
      </c>
      <c r="EB10" s="23" t="s">
        <v>33</v>
      </c>
      <c r="EC10" s="23" t="s">
        <v>34</v>
      </c>
      <c r="ED10" s="23" t="s">
        <v>35</v>
      </c>
      <c r="EE10" s="23" t="s">
        <v>36</v>
      </c>
      <c r="EF10" s="40" t="s">
        <v>21</v>
      </c>
      <c r="EG10" s="41" t="s">
        <v>22</v>
      </c>
      <c r="EH10" s="40" t="s">
        <v>23</v>
      </c>
      <c r="EI10" s="40" t="s">
        <v>24</v>
      </c>
      <c r="EJ10" s="40" t="s">
        <v>25</v>
      </c>
      <c r="EK10" s="40" t="s">
        <v>26</v>
      </c>
      <c r="EL10" s="40" t="s">
        <v>27</v>
      </c>
      <c r="EM10" s="40" t="s">
        <v>28</v>
      </c>
      <c r="EN10" s="40" t="s">
        <v>29</v>
      </c>
      <c r="EO10" s="40" t="s">
        <v>30</v>
      </c>
      <c r="EP10" s="40" t="s">
        <v>31</v>
      </c>
      <c r="EQ10" s="40" t="s">
        <v>32</v>
      </c>
      <c r="ER10" s="40" t="s">
        <v>33</v>
      </c>
      <c r="ES10" s="40" t="s">
        <v>34</v>
      </c>
      <c r="ET10" s="40" t="s">
        <v>35</v>
      </c>
      <c r="EU10" s="40" t="s">
        <v>36</v>
      </c>
      <c r="EV10" s="22"/>
      <c r="EW10" s="23"/>
      <c r="EX10" s="24"/>
    </row>
    <row r="11" spans="1:154" ht="25.5" customHeight="1" x14ac:dyDescent="0.15">
      <c r="A11" s="119"/>
      <c r="B11" s="119"/>
      <c r="C11" s="119"/>
      <c r="D11" s="119"/>
      <c r="E11" s="119"/>
      <c r="F11" s="119"/>
      <c r="G11" s="119"/>
      <c r="H11" s="42"/>
      <c r="I11" s="43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4"/>
      <c r="Y11" s="45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6"/>
      <c r="AO11" s="47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8"/>
      <c r="BE11" s="49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50"/>
      <c r="BU11" s="51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2"/>
      <c r="CK11" s="53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4"/>
      <c r="DA11" s="55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6"/>
      <c r="DQ11" s="57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8"/>
      <c r="EG11" s="59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22"/>
      <c r="EW11" s="23"/>
      <c r="EX11" s="24"/>
    </row>
    <row r="12" spans="1:154" ht="25.5" customHeight="1" x14ac:dyDescent="0.15">
      <c r="A12" s="120">
        <v>1</v>
      </c>
      <c r="B12" s="120" t="s">
        <v>37</v>
      </c>
      <c r="C12" s="120" t="s">
        <v>38</v>
      </c>
      <c r="D12" s="121" t="s">
        <v>39</v>
      </c>
      <c r="E12" s="122" t="s">
        <v>40</v>
      </c>
      <c r="F12" s="123">
        <v>2</v>
      </c>
      <c r="G12" s="124">
        <v>1380400</v>
      </c>
      <c r="H12" s="61"/>
      <c r="I12" s="62"/>
      <c r="J12" s="63" t="s">
        <v>41</v>
      </c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4"/>
      <c r="Y12" s="65"/>
      <c r="Z12" s="66" t="s">
        <v>42</v>
      </c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7"/>
      <c r="AO12" s="68"/>
      <c r="AP12" s="69">
        <v>1332800</v>
      </c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70"/>
      <c r="BE12" s="71"/>
      <c r="BF12" s="72">
        <v>3</v>
      </c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3"/>
      <c r="BU12" s="74"/>
      <c r="BV12" s="75" t="s">
        <v>43</v>
      </c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6">
        <f>ROUND((IF([1]HABILITADOS!G12="",0,((MIN([1]HABILITADOS!$G$12:$V$12)/[1]HABILITADOS!G12)*40))),2)</f>
        <v>0</v>
      </c>
      <c r="CK12" s="76">
        <f>ROUND((IF([1]HABILITADOS!H12="",0,((MIN([1]HABILITADOS!$G$12:$V$12)/[1]HABILITADOS!H12)*40))),2)</f>
        <v>0</v>
      </c>
      <c r="CL12" s="76">
        <f>ROUND((IF([1]HABILITADOS!I12="",0,((MIN([1]HABILITADOS!$G$12:$V$12)/[1]HABILITADOS!I12)*40))),2)</f>
        <v>0</v>
      </c>
      <c r="CM12" s="76">
        <f>ROUND((IF([1]HABILITADOS!J12="",0,((MIN([1]HABILITADOS!$G$12:$V$12)/[1]HABILITADOS!J12)*40))),2)</f>
        <v>0</v>
      </c>
      <c r="CN12" s="76">
        <f>ROUND((IF([1]HABILITADOS!K12="",0,((MIN([1]HABILITADOS!$G$12:$V$12)/[1]HABILITADOS!K12)*40))),2)</f>
        <v>0</v>
      </c>
      <c r="CO12" s="76">
        <f>ROUND((IF([1]HABILITADOS!L12="",0,((MIN([1]HABILITADOS!$G$12:$V$12)/[1]HABILITADOS!L12)*40))),2)</f>
        <v>0</v>
      </c>
      <c r="CP12" s="76">
        <f>ROUND((IF([1]HABILITADOS!M12="",0,((MIN([1]HABILITADOS!$G$12:$V$12)/[1]HABILITADOS!M12)*40))),2)</f>
        <v>0</v>
      </c>
      <c r="CQ12" s="76">
        <f>ROUND((IF([1]HABILITADOS!N12="",0,((MIN([1]HABILITADOS!$G$12:$V$12)/[1]HABILITADOS!N12)*40))),2)</f>
        <v>0</v>
      </c>
      <c r="CR12" s="76">
        <f>ROUND((IF([1]HABILITADOS!O12="",0,((MIN([1]HABILITADOS!$G$12:$V$12)/[1]HABILITADOS!O12)*40))),2)</f>
        <v>0</v>
      </c>
      <c r="CS12" s="76">
        <f>ROUND((IF([1]HABILITADOS!P12="",0,((MIN([1]HABILITADOS!$G$12:$V$12)/[1]HABILITADOS!P12)*40))),2)</f>
        <v>0</v>
      </c>
      <c r="CT12" s="76">
        <f>ROUND((IF([1]HABILITADOS!Q12="",0,((MIN([1]HABILITADOS!$G$12:$V$12)/[1]HABILITADOS!Q12)*40))),2)</f>
        <v>0</v>
      </c>
      <c r="CU12" s="76">
        <f>ROUND((IF([1]HABILITADOS!R12="",0,((MIN([1]HABILITADOS!$G$12:$V$12)/[1]HABILITADOS!R12)*40))),2)</f>
        <v>0</v>
      </c>
      <c r="CV12" s="76">
        <f>ROUND((IF([1]HABILITADOS!S12="",0,((MIN([1]HABILITADOS!$G$12:$V$12)/[1]HABILITADOS!S12)*40))),2)</f>
        <v>0</v>
      </c>
      <c r="CW12" s="76">
        <f>ROUND((IF([1]HABILITADOS!T12="",0,((MIN([1]HABILITADOS!$G$12:$V$12)/[1]HABILITADOS!T12)*40))),2)</f>
        <v>0</v>
      </c>
      <c r="CX12" s="76">
        <f>ROUND((IF([1]HABILITADOS!U12="",0,((MIN([1]HABILITADOS!$G$12:$V$12)/[1]HABILITADOS!U12)*40))),2)</f>
        <v>0</v>
      </c>
      <c r="CY12" s="76">
        <f>ROUND((IF([1]HABILITADOS!V12="",0,((MIN([1]HABILITADOS!$G$12:$V$12)/[1]HABILITADOS!V12)*40))),2)</f>
        <v>0</v>
      </c>
      <c r="CZ12" s="76">
        <f>IF(AND(H12="CUMPLE",X12="CUMPLE"),IF(BD12&gt;=5,55,IF(BD12=4,30,IF(BD12=3,20,0))),0)</f>
        <v>0</v>
      </c>
      <c r="DA12" s="76">
        <f t="shared" ref="DA12:DO27" si="0">IF(AND(I12="CUMPLE",Y12="CUMPLE"),IF(BE12&gt;=5,55,IF(BE12=4,30,IF(BE12=3,20,0))),0)</f>
        <v>0</v>
      </c>
      <c r="DB12" s="76">
        <f t="shared" si="0"/>
        <v>0</v>
      </c>
      <c r="DC12" s="76">
        <f t="shared" si="0"/>
        <v>0</v>
      </c>
      <c r="DD12" s="76">
        <f t="shared" si="0"/>
        <v>0</v>
      </c>
      <c r="DE12" s="76">
        <f t="shared" si="0"/>
        <v>0</v>
      </c>
      <c r="DF12" s="76">
        <f t="shared" si="0"/>
        <v>0</v>
      </c>
      <c r="DG12" s="76">
        <f t="shared" si="0"/>
        <v>0</v>
      </c>
      <c r="DH12" s="76">
        <f t="shared" si="0"/>
        <v>0</v>
      </c>
      <c r="DI12" s="76">
        <f t="shared" si="0"/>
        <v>0</v>
      </c>
      <c r="DJ12" s="76">
        <f t="shared" si="0"/>
        <v>0</v>
      </c>
      <c r="DK12" s="76">
        <f t="shared" si="0"/>
        <v>0</v>
      </c>
      <c r="DL12" s="76">
        <f t="shared" si="0"/>
        <v>0</v>
      </c>
      <c r="DM12" s="76">
        <f t="shared" si="0"/>
        <v>0</v>
      </c>
      <c r="DN12" s="76">
        <f t="shared" si="0"/>
        <v>0</v>
      </c>
      <c r="DO12" s="76">
        <f t="shared" si="0"/>
        <v>0</v>
      </c>
      <c r="DP12" s="76">
        <f>IF(AND(H12="CUMPLE",X12="CUMPLE"),IF(BT12="F",5,0),0)</f>
        <v>0</v>
      </c>
      <c r="DQ12" s="76">
        <f t="shared" ref="DQ12:EE27" si="1">IF(AND(I12="CUMPLE",Y12="CUMPLE"),IF(BU12="F",5,0),0)</f>
        <v>0</v>
      </c>
      <c r="DR12" s="76">
        <f t="shared" si="1"/>
        <v>0</v>
      </c>
      <c r="DS12" s="76">
        <f t="shared" si="1"/>
        <v>0</v>
      </c>
      <c r="DT12" s="76">
        <f t="shared" si="1"/>
        <v>0</v>
      </c>
      <c r="DU12" s="76">
        <f t="shared" si="1"/>
        <v>0</v>
      </c>
      <c r="DV12" s="76">
        <f t="shared" si="1"/>
        <v>0</v>
      </c>
      <c r="DW12" s="76">
        <f t="shared" si="1"/>
        <v>0</v>
      </c>
      <c r="DX12" s="76">
        <f t="shared" si="1"/>
        <v>0</v>
      </c>
      <c r="DY12" s="76">
        <f t="shared" si="1"/>
        <v>0</v>
      </c>
      <c r="DZ12" s="76">
        <f t="shared" si="1"/>
        <v>0</v>
      </c>
      <c r="EA12" s="76">
        <f t="shared" si="1"/>
        <v>0</v>
      </c>
      <c r="EB12" s="76">
        <f t="shared" si="1"/>
        <v>0</v>
      </c>
      <c r="EC12" s="76">
        <f t="shared" si="1"/>
        <v>0</v>
      </c>
      <c r="ED12" s="76">
        <f t="shared" si="1"/>
        <v>0</v>
      </c>
      <c r="EE12" s="76">
        <f t="shared" si="1"/>
        <v>0</v>
      </c>
      <c r="EF12" s="76">
        <f>CJ12+CZ12+DP12</f>
        <v>0</v>
      </c>
      <c r="EG12" s="76">
        <f t="shared" ref="EG12:EU27" si="2">CK12+DA12+DQ12</f>
        <v>0</v>
      </c>
      <c r="EH12" s="76">
        <f t="shared" si="2"/>
        <v>0</v>
      </c>
      <c r="EI12" s="76">
        <f t="shared" si="2"/>
        <v>0</v>
      </c>
      <c r="EJ12" s="76">
        <f t="shared" si="2"/>
        <v>0</v>
      </c>
      <c r="EK12" s="76">
        <f t="shared" si="2"/>
        <v>0</v>
      </c>
      <c r="EL12" s="76">
        <f t="shared" si="2"/>
        <v>0</v>
      </c>
      <c r="EM12" s="76">
        <f t="shared" si="2"/>
        <v>0</v>
      </c>
      <c r="EN12" s="76">
        <f t="shared" si="2"/>
        <v>0</v>
      </c>
      <c r="EO12" s="76">
        <f t="shared" si="2"/>
        <v>0</v>
      </c>
      <c r="EP12" s="76">
        <f t="shared" si="2"/>
        <v>0</v>
      </c>
      <c r="EQ12" s="76">
        <f t="shared" si="2"/>
        <v>0</v>
      </c>
      <c r="ER12" s="76">
        <f t="shared" si="2"/>
        <v>0</v>
      </c>
      <c r="ES12" s="76">
        <f t="shared" si="2"/>
        <v>0</v>
      </c>
      <c r="ET12" s="76">
        <f t="shared" si="2"/>
        <v>0</v>
      </c>
      <c r="EU12" s="76">
        <f t="shared" si="2"/>
        <v>0</v>
      </c>
      <c r="EV12" s="76">
        <f>MAX(EF12:EU12)</f>
        <v>0</v>
      </c>
      <c r="EW12" s="76" t="str">
        <f>IF(EV12=0,"DESIERTO",IF(EV12=EF12,$EF$10,IF(EV12=EG12,$EG$10,IF(EV12=EH12,$EH$10,IF(EV12=EI12,$EI$10,IF(EV12=EJ12,$EJ$10,IF(EV12=EK12,$EK$10,IF(EV12=EL12,$EL$10,IF(EV12=EM12,$EM$10,IF(EV12=EN12,$EN$10,IF(EV12=EO12,$EO$10,IF(EV12=EP12,$EP$10,IF(EV12=EQ12,$EQ$10,IF(EV12=ER12,$ER$10,IF(EV12=ES12,$ES$10,IF(EV12=ET12,$ET$10,IF(EV12=EU12,$EU$10,"DESIERTO")))))))))))))))))</f>
        <v>DESIERTO</v>
      </c>
      <c r="EX12" s="77">
        <f>IF(EW12="DESIERTO",0,IF(EW12=$AN$10,AN12,IF(EW12=$AO$10,AO12,IF(EW12=$AP$10,AP12,IF(EW12=$AQ$10,AQ12,IF(EW12=$AR$10,AR12,IF(EW12=$AS$10,AS12,IF(EW12=$AT$10,AT12,IF(EW12=$AU$10,AU12,IF(EW12=$AV$10,AV12,IF(EW12=$AW$10,AW12,IF(EW12=$AX$10,AX12,IF(EW12=$AY$10,AY12,IF(EW12=$AZ$10,AZ12,IF(EW12=$BA$10,BA12,IF(EW12=$BB$10,BB12,IF(EW12=$BC$10,BC12,0)))))))))))))))))</f>
        <v>0</v>
      </c>
    </row>
    <row r="13" spans="1:154" ht="25.5" customHeight="1" x14ac:dyDescent="0.15">
      <c r="A13" s="120">
        <v>2</v>
      </c>
      <c r="B13" s="120" t="s">
        <v>37</v>
      </c>
      <c r="C13" s="120" t="s">
        <v>38</v>
      </c>
      <c r="D13" s="121" t="s">
        <v>39</v>
      </c>
      <c r="E13" s="122" t="s">
        <v>44</v>
      </c>
      <c r="F13" s="123">
        <v>1</v>
      </c>
      <c r="G13" s="124">
        <v>27310500</v>
      </c>
      <c r="H13" s="61"/>
      <c r="I13" s="62" t="s">
        <v>42</v>
      </c>
      <c r="J13" s="63"/>
      <c r="K13" s="61"/>
      <c r="L13" s="63" t="s">
        <v>42</v>
      </c>
      <c r="M13" s="61"/>
      <c r="N13" s="61"/>
      <c r="O13" s="61"/>
      <c r="P13" s="61"/>
      <c r="Q13" s="61"/>
      <c r="R13" s="61"/>
      <c r="S13" s="63" t="s">
        <v>42</v>
      </c>
      <c r="T13" s="61"/>
      <c r="U13" s="61"/>
      <c r="V13" s="61"/>
      <c r="W13" s="61"/>
      <c r="X13" s="64"/>
      <c r="Y13" s="66" t="s">
        <v>42</v>
      </c>
      <c r="Z13" s="65"/>
      <c r="AA13" s="64"/>
      <c r="AB13" s="66" t="s">
        <v>42</v>
      </c>
      <c r="AC13" s="64"/>
      <c r="AD13" s="64"/>
      <c r="AE13" s="64"/>
      <c r="AF13" s="64"/>
      <c r="AG13" s="64"/>
      <c r="AH13" s="64"/>
      <c r="AI13" s="66" t="s">
        <v>42</v>
      </c>
      <c r="AJ13" s="64"/>
      <c r="AK13" s="64"/>
      <c r="AL13" s="64"/>
      <c r="AM13" s="64"/>
      <c r="AN13" s="67"/>
      <c r="AO13" s="68">
        <v>28917000</v>
      </c>
      <c r="AP13" s="69"/>
      <c r="AQ13" s="67"/>
      <c r="AR13" s="69">
        <v>22550500</v>
      </c>
      <c r="AS13" s="67"/>
      <c r="AT13" s="67"/>
      <c r="AU13" s="67"/>
      <c r="AV13" s="67"/>
      <c r="AW13" s="67"/>
      <c r="AX13" s="67"/>
      <c r="AY13" s="69">
        <v>24990000</v>
      </c>
      <c r="AZ13" s="67"/>
      <c r="BA13" s="67"/>
      <c r="BB13" s="67"/>
      <c r="BC13" s="67"/>
      <c r="BD13" s="70"/>
      <c r="BE13" s="78">
        <v>5.083333333333333</v>
      </c>
      <c r="BF13" s="72"/>
      <c r="BG13" s="70"/>
      <c r="BH13" s="79">
        <v>5.25</v>
      </c>
      <c r="BI13" s="70"/>
      <c r="BJ13" s="70"/>
      <c r="BK13" s="70"/>
      <c r="BL13" s="70"/>
      <c r="BM13" s="70"/>
      <c r="BN13" s="70"/>
      <c r="BO13" s="79">
        <v>5.083333333333333</v>
      </c>
      <c r="BP13" s="70"/>
      <c r="BQ13" s="70"/>
      <c r="BR13" s="70"/>
      <c r="BS13" s="70"/>
      <c r="BT13" s="73"/>
      <c r="BU13" s="80" t="s">
        <v>43</v>
      </c>
      <c r="BV13" s="75"/>
      <c r="BW13" s="73"/>
      <c r="BX13" s="81" t="s">
        <v>43</v>
      </c>
      <c r="BY13" s="73"/>
      <c r="BZ13" s="73"/>
      <c r="CA13" s="73"/>
      <c r="CB13" s="73"/>
      <c r="CC13" s="73"/>
      <c r="CD13" s="73"/>
      <c r="CE13" s="81" t="s">
        <v>43</v>
      </c>
      <c r="CF13" s="73"/>
      <c r="CG13" s="73"/>
      <c r="CH13" s="73"/>
      <c r="CI13" s="73"/>
      <c r="CJ13" s="76">
        <f>ROUND((IF([1]HABILITADOS!G13="",0,((MIN([1]HABILITADOS!$G$13:$V$13)/[1]HABILITADOS!G13)*40))),2)</f>
        <v>0</v>
      </c>
      <c r="CK13" s="76">
        <f>ROUND((IF([1]HABILITADOS!H13="",0,((MIN([1]HABILITADOS!$G$13:$V$13)/[1]HABILITADOS!H13)*40))),2)</f>
        <v>31.19</v>
      </c>
      <c r="CL13" s="76">
        <f>ROUND((IF([1]HABILITADOS!I13="",0,((MIN([1]HABILITADOS!$G$13:$V$13)/[1]HABILITADOS!I13)*40))),2)</f>
        <v>0</v>
      </c>
      <c r="CM13" s="76">
        <f>ROUND((IF([1]HABILITADOS!J13="",0,((MIN([1]HABILITADOS!$G$13:$V$13)/[1]HABILITADOS!J13)*40))),2)</f>
        <v>0</v>
      </c>
      <c r="CN13" s="76">
        <f>ROUND((IF([1]HABILITADOS!K13="",0,((MIN([1]HABILITADOS!$G$13:$V$13)/[1]HABILITADOS!K13)*40))),2)</f>
        <v>40</v>
      </c>
      <c r="CO13" s="76">
        <f>ROUND((IF([1]HABILITADOS!L13="",0,((MIN([1]HABILITADOS!$G$13:$V$13)/[1]HABILITADOS!L13)*40))),2)</f>
        <v>0</v>
      </c>
      <c r="CP13" s="76">
        <f>ROUND((IF([1]HABILITADOS!M13="",0,((MIN([1]HABILITADOS!$G$13:$V$13)/[1]HABILITADOS!M13)*40))),2)</f>
        <v>0</v>
      </c>
      <c r="CQ13" s="76">
        <f>ROUND((IF([1]HABILITADOS!N13="",0,((MIN([1]HABILITADOS!$G$13:$V$13)/[1]HABILITADOS!N13)*40))),2)</f>
        <v>0</v>
      </c>
      <c r="CR13" s="76">
        <f>ROUND((IF([1]HABILITADOS!O13="",0,((MIN([1]HABILITADOS!$G$13:$V$13)/[1]HABILITADOS!O13)*40))),2)</f>
        <v>0</v>
      </c>
      <c r="CS13" s="76">
        <f>ROUND((IF([1]HABILITADOS!P13="",0,((MIN([1]HABILITADOS!$G$13:$V$13)/[1]HABILITADOS!P13)*40))),2)</f>
        <v>0</v>
      </c>
      <c r="CT13" s="76">
        <f>ROUND((IF([1]HABILITADOS!Q13="",0,((MIN([1]HABILITADOS!$G$13:$V$13)/[1]HABILITADOS!Q13)*40))),2)</f>
        <v>0</v>
      </c>
      <c r="CU13" s="76">
        <f>ROUND((IF([1]HABILITADOS!R13="",0,((MIN([1]HABILITADOS!$G$13:$V$13)/[1]HABILITADOS!R13)*40))),2)</f>
        <v>36.1</v>
      </c>
      <c r="CV13" s="76">
        <f>ROUND((IF([1]HABILITADOS!S13="",0,((MIN([1]HABILITADOS!$G$13:$V$13)/[1]HABILITADOS!S13)*40))),2)</f>
        <v>0</v>
      </c>
      <c r="CW13" s="76">
        <f>ROUND((IF([1]HABILITADOS!T13="",0,((MIN([1]HABILITADOS!$G$13:$V$13)/[1]HABILITADOS!T13)*40))),2)</f>
        <v>0</v>
      </c>
      <c r="CX13" s="76">
        <f>ROUND((IF([1]HABILITADOS!U13="",0,((MIN([1]HABILITADOS!$G$13:$V$13)/[1]HABILITADOS!U13)*40))),2)</f>
        <v>0</v>
      </c>
      <c r="CY13" s="76">
        <f>ROUND((IF([1]HABILITADOS!V13="",0,((MIN([1]HABILITADOS!$G$13:$V$13)/[1]HABILITADOS!V13)*40))),2)</f>
        <v>0</v>
      </c>
      <c r="CZ13" s="76">
        <f t="shared" ref="CZ13:DO40" si="3">IF(AND(H13="CUMPLE",X13="CUMPLE"),IF(BD13&gt;=5,55,IF(BD13=4,30,IF(BD13=3,20,0))),0)</f>
        <v>0</v>
      </c>
      <c r="DA13" s="76">
        <f t="shared" si="0"/>
        <v>55</v>
      </c>
      <c r="DB13" s="76">
        <f t="shared" si="0"/>
        <v>0</v>
      </c>
      <c r="DC13" s="76">
        <f t="shared" si="0"/>
        <v>0</v>
      </c>
      <c r="DD13" s="76">
        <f t="shared" si="0"/>
        <v>55</v>
      </c>
      <c r="DE13" s="76">
        <f t="shared" si="0"/>
        <v>0</v>
      </c>
      <c r="DF13" s="76">
        <f t="shared" si="0"/>
        <v>0</v>
      </c>
      <c r="DG13" s="76">
        <f t="shared" si="0"/>
        <v>0</v>
      </c>
      <c r="DH13" s="76">
        <f t="shared" si="0"/>
        <v>0</v>
      </c>
      <c r="DI13" s="76">
        <f t="shared" si="0"/>
        <v>0</v>
      </c>
      <c r="DJ13" s="76">
        <f t="shared" si="0"/>
        <v>0</v>
      </c>
      <c r="DK13" s="76">
        <f t="shared" si="0"/>
        <v>55</v>
      </c>
      <c r="DL13" s="76">
        <f t="shared" si="0"/>
        <v>0</v>
      </c>
      <c r="DM13" s="76">
        <f t="shared" si="0"/>
        <v>0</v>
      </c>
      <c r="DN13" s="76">
        <f t="shared" si="0"/>
        <v>0</v>
      </c>
      <c r="DO13" s="76">
        <f t="shared" si="0"/>
        <v>0</v>
      </c>
      <c r="DP13" s="76">
        <f t="shared" ref="DP13:EE40" si="4">IF(AND(H13="CUMPLE",X13="CUMPLE"),IF(BT13="F",5,0),0)</f>
        <v>0</v>
      </c>
      <c r="DQ13" s="76">
        <f t="shared" si="1"/>
        <v>0</v>
      </c>
      <c r="DR13" s="76">
        <f t="shared" si="1"/>
        <v>0</v>
      </c>
      <c r="DS13" s="76">
        <f t="shared" si="1"/>
        <v>0</v>
      </c>
      <c r="DT13" s="76">
        <f t="shared" si="1"/>
        <v>0</v>
      </c>
      <c r="DU13" s="76">
        <f t="shared" si="1"/>
        <v>0</v>
      </c>
      <c r="DV13" s="76">
        <f t="shared" si="1"/>
        <v>0</v>
      </c>
      <c r="DW13" s="76">
        <f t="shared" si="1"/>
        <v>0</v>
      </c>
      <c r="DX13" s="76">
        <f t="shared" si="1"/>
        <v>0</v>
      </c>
      <c r="DY13" s="76">
        <f t="shared" si="1"/>
        <v>0</v>
      </c>
      <c r="DZ13" s="76">
        <f t="shared" si="1"/>
        <v>0</v>
      </c>
      <c r="EA13" s="76">
        <f t="shared" si="1"/>
        <v>0</v>
      </c>
      <c r="EB13" s="76">
        <f t="shared" si="1"/>
        <v>0</v>
      </c>
      <c r="EC13" s="76">
        <f t="shared" si="1"/>
        <v>0</v>
      </c>
      <c r="ED13" s="76">
        <f t="shared" si="1"/>
        <v>0</v>
      </c>
      <c r="EE13" s="76">
        <f t="shared" si="1"/>
        <v>0</v>
      </c>
      <c r="EF13" s="76">
        <f t="shared" ref="EF13:EU40" si="5">CJ13+CZ13+DP13</f>
        <v>0</v>
      </c>
      <c r="EG13" s="76">
        <f t="shared" si="2"/>
        <v>86.19</v>
      </c>
      <c r="EH13" s="76">
        <f t="shared" si="2"/>
        <v>0</v>
      </c>
      <c r="EI13" s="76">
        <f t="shared" si="2"/>
        <v>0</v>
      </c>
      <c r="EJ13" s="76">
        <f t="shared" si="2"/>
        <v>95</v>
      </c>
      <c r="EK13" s="76">
        <f t="shared" si="2"/>
        <v>0</v>
      </c>
      <c r="EL13" s="76">
        <f t="shared" si="2"/>
        <v>0</v>
      </c>
      <c r="EM13" s="76">
        <f t="shared" si="2"/>
        <v>0</v>
      </c>
      <c r="EN13" s="76">
        <f t="shared" si="2"/>
        <v>0</v>
      </c>
      <c r="EO13" s="76">
        <f t="shared" si="2"/>
        <v>0</v>
      </c>
      <c r="EP13" s="76">
        <f t="shared" si="2"/>
        <v>0</v>
      </c>
      <c r="EQ13" s="76">
        <f t="shared" si="2"/>
        <v>91.1</v>
      </c>
      <c r="ER13" s="76">
        <f t="shared" si="2"/>
        <v>0</v>
      </c>
      <c r="ES13" s="76">
        <f t="shared" si="2"/>
        <v>0</v>
      </c>
      <c r="ET13" s="76">
        <f t="shared" si="2"/>
        <v>0</v>
      </c>
      <c r="EU13" s="76">
        <f t="shared" si="2"/>
        <v>0</v>
      </c>
      <c r="EV13" s="76">
        <f>MAX(EF13:EU13)</f>
        <v>95</v>
      </c>
      <c r="EW13" s="76" t="str">
        <f>IF(EV13=0,"DESIERTO",IF(EV13=EF13,$EF$10,IF(EV13=EG13,$EG$10,IF(EV13=EH13,$EH$10,IF(EV13=EI13,$EI$10,IF(EV13=EJ13,$EJ$10,IF(EV13=EK13,$EK$10,IF(EV13=EL13,$EL$10,IF(EV13=EM13,$EM$10,IF(EV13=EN13,$EN$10,IF(EV13=EO13,$EO$10,IF(EV13=EP13,$EP$10,IF(EV13=EQ13,$EQ$10,IF(EV13=ER13,$ER$10,IF(EV13=ES13,$ES$10,IF(EV13=ET13,$ET$10,IF(EV13=EU13,$EU$10,"DESIERTO")))))))))))))))))</f>
        <v>TECNOLOGÍAS GENÉTICAS LTDA</v>
      </c>
      <c r="EX13" s="77">
        <f>IF(EW13="DESIERTO",0,IF(EW13=$AN$10,AN13,IF(EW13=$AO$10,AO13,IF(EW13=$AP$10,AP13,IF(EW13=$AQ$10,AQ13,IF(EW13=$AR$10,AR13,IF(EW13=$AS$10,AS13,IF(EW13=$AT$10,AT13,IF(EW13=$AU$10,AU13,IF(EW13=$AV$10,AV13,IF(EW13=$AW$10,AW13,IF(EW13=$AX$10,AX13,IF(EW13=$AY$10,AY13,IF(EW13=$AZ$10,AZ13,IF(EW13=$BA$10,BA13,IF(EW13=$BB$10,BB13,IF(EW13=$BC$10,BC13,0)))))))))))))))))</f>
        <v>22550500</v>
      </c>
    </row>
    <row r="14" spans="1:154" ht="25.5" customHeight="1" x14ac:dyDescent="0.15">
      <c r="A14" s="120">
        <v>3</v>
      </c>
      <c r="B14" s="120" t="s">
        <v>37</v>
      </c>
      <c r="C14" s="120" t="s">
        <v>38</v>
      </c>
      <c r="D14" s="121" t="s">
        <v>39</v>
      </c>
      <c r="E14" s="122" t="s">
        <v>45</v>
      </c>
      <c r="F14" s="123">
        <v>4</v>
      </c>
      <c r="G14" s="124">
        <v>4426800</v>
      </c>
      <c r="H14" s="61"/>
      <c r="I14" s="62"/>
      <c r="J14" s="63" t="s">
        <v>41</v>
      </c>
      <c r="K14" s="61"/>
      <c r="L14" s="61"/>
      <c r="M14" s="61"/>
      <c r="N14" s="61"/>
      <c r="O14" s="61"/>
      <c r="P14" s="61"/>
      <c r="Q14" s="82" t="s">
        <v>42</v>
      </c>
      <c r="R14" s="61"/>
      <c r="S14" s="61"/>
      <c r="T14" s="61"/>
      <c r="U14" s="61"/>
      <c r="V14" s="61"/>
      <c r="W14" s="61"/>
      <c r="X14" s="64"/>
      <c r="Y14" s="65"/>
      <c r="Z14" s="66" t="s">
        <v>42</v>
      </c>
      <c r="AA14" s="64"/>
      <c r="AB14" s="64"/>
      <c r="AC14" s="64"/>
      <c r="AD14" s="64"/>
      <c r="AE14" s="64"/>
      <c r="AF14" s="64"/>
      <c r="AG14" s="66" t="s">
        <v>42</v>
      </c>
      <c r="AH14" s="64"/>
      <c r="AI14" s="64"/>
      <c r="AJ14" s="64"/>
      <c r="AK14" s="64"/>
      <c r="AL14" s="64"/>
      <c r="AM14" s="64"/>
      <c r="AN14" s="67"/>
      <c r="AO14" s="68"/>
      <c r="AP14" s="69">
        <v>4260200</v>
      </c>
      <c r="AQ14" s="67"/>
      <c r="AR14" s="67"/>
      <c r="AS14" s="67"/>
      <c r="AT14" s="67"/>
      <c r="AU14" s="67"/>
      <c r="AV14" s="67"/>
      <c r="AW14" s="83">
        <v>4284000</v>
      </c>
      <c r="AX14" s="67"/>
      <c r="AY14" s="67"/>
      <c r="AZ14" s="67"/>
      <c r="BA14" s="67"/>
      <c r="BB14" s="67"/>
      <c r="BC14" s="67"/>
      <c r="BD14" s="70"/>
      <c r="BE14" s="71"/>
      <c r="BF14" s="72">
        <v>5</v>
      </c>
      <c r="BG14" s="70"/>
      <c r="BH14" s="70"/>
      <c r="BI14" s="70"/>
      <c r="BJ14" s="70"/>
      <c r="BK14" s="70"/>
      <c r="BL14" s="70"/>
      <c r="BM14" s="84">
        <v>5</v>
      </c>
      <c r="BN14" s="70"/>
      <c r="BO14" s="70"/>
      <c r="BP14" s="70"/>
      <c r="BQ14" s="70"/>
      <c r="BR14" s="70"/>
      <c r="BS14" s="70"/>
      <c r="BT14" s="73"/>
      <c r="BU14" s="74"/>
      <c r="BV14" s="75" t="s">
        <v>43</v>
      </c>
      <c r="BW14" s="73"/>
      <c r="BX14" s="73"/>
      <c r="BY14" s="73"/>
      <c r="BZ14" s="73"/>
      <c r="CA14" s="73"/>
      <c r="CB14" s="73"/>
      <c r="CC14" s="85" t="s">
        <v>43</v>
      </c>
      <c r="CD14" s="73"/>
      <c r="CE14" s="73"/>
      <c r="CF14" s="73"/>
      <c r="CG14" s="73"/>
      <c r="CH14" s="73"/>
      <c r="CI14" s="73"/>
      <c r="CJ14" s="76">
        <f>ROUND((IF([1]HABILITADOS!G14="",0,((MIN([1]HABILITADOS!$G$14:$V$14)/[1]HABILITADOS!G14)*40))),2)</f>
        <v>0</v>
      </c>
      <c r="CK14" s="76">
        <f>ROUND((IF([1]HABILITADOS!H14="",0,((MIN([1]HABILITADOS!$G$14:$V$14)/[1]HABILITADOS!H14)*40))),2)</f>
        <v>0</v>
      </c>
      <c r="CL14" s="76">
        <f>ROUND((IF([1]HABILITADOS!I14="",0,((MIN([1]HABILITADOS!$G$14:$V$14)/[1]HABILITADOS!I14)*40))),2)</f>
        <v>0</v>
      </c>
      <c r="CM14" s="76">
        <f>ROUND((IF([1]HABILITADOS!J14="",0,((MIN([1]HABILITADOS!$G$14:$V$14)/[1]HABILITADOS!J14)*40))),2)</f>
        <v>0</v>
      </c>
      <c r="CN14" s="76">
        <f>ROUND((IF([1]HABILITADOS!K14="",0,((MIN([1]HABILITADOS!$G$14:$V$14)/[1]HABILITADOS!K14)*40))),2)</f>
        <v>0</v>
      </c>
      <c r="CO14" s="76">
        <f>ROUND((IF([1]HABILITADOS!L14="",0,((MIN([1]HABILITADOS!$G$14:$V$14)/[1]HABILITADOS!L14)*40))),2)</f>
        <v>0</v>
      </c>
      <c r="CP14" s="76">
        <f>ROUND((IF([1]HABILITADOS!M14="",0,((MIN([1]HABILITADOS!$G$14:$V$14)/[1]HABILITADOS!M14)*40))),2)</f>
        <v>0</v>
      </c>
      <c r="CQ14" s="76">
        <f>ROUND((IF([1]HABILITADOS!N14="",0,((MIN([1]HABILITADOS!$G$14:$V$14)/[1]HABILITADOS!N14)*40))),2)</f>
        <v>0</v>
      </c>
      <c r="CR14" s="76">
        <f>ROUND((IF([1]HABILITADOS!O14="",0,((MIN([1]HABILITADOS!$G$14:$V$14)/[1]HABILITADOS!O14)*40))),2)</f>
        <v>0</v>
      </c>
      <c r="CS14" s="76">
        <f>ROUND((IF([1]HABILITADOS!P14="",0,((MIN([1]HABILITADOS!$G$14:$V$14)/[1]HABILITADOS!P14)*40))),2)</f>
        <v>40</v>
      </c>
      <c r="CT14" s="76">
        <f>ROUND((IF([1]HABILITADOS!Q14="",0,((MIN([1]HABILITADOS!$G$14:$V$14)/[1]HABILITADOS!Q14)*40))),2)</f>
        <v>0</v>
      </c>
      <c r="CU14" s="76">
        <f>ROUND((IF([1]HABILITADOS!R14="",0,((MIN([1]HABILITADOS!$G$14:$V$14)/[1]HABILITADOS!R14)*40))),2)</f>
        <v>0</v>
      </c>
      <c r="CV14" s="76">
        <f>ROUND((IF([1]HABILITADOS!S14="",0,((MIN([1]HABILITADOS!$G$14:$V$14)/[1]HABILITADOS!S14)*40))),2)</f>
        <v>0</v>
      </c>
      <c r="CW14" s="76">
        <f>ROUND((IF([1]HABILITADOS!T14="",0,((MIN([1]HABILITADOS!$G$14:$V$14)/[1]HABILITADOS!T14)*40))),2)</f>
        <v>0</v>
      </c>
      <c r="CX14" s="76">
        <f>ROUND((IF([1]HABILITADOS!U14="",0,((MIN([1]HABILITADOS!$G$14:$V$14)/[1]HABILITADOS!U14)*40))),2)</f>
        <v>0</v>
      </c>
      <c r="CY14" s="76">
        <f>ROUND((IF([1]HABILITADOS!V14="",0,((MIN([1]HABILITADOS!$G$14:$V$14)/[1]HABILITADOS!V14)*40))),2)</f>
        <v>0</v>
      </c>
      <c r="CZ14" s="76">
        <f t="shared" si="3"/>
        <v>0</v>
      </c>
      <c r="DA14" s="76">
        <f t="shared" si="0"/>
        <v>0</v>
      </c>
      <c r="DB14" s="76">
        <f t="shared" si="0"/>
        <v>0</v>
      </c>
      <c r="DC14" s="76">
        <f t="shared" si="0"/>
        <v>0</v>
      </c>
      <c r="DD14" s="76">
        <f t="shared" si="0"/>
        <v>0</v>
      </c>
      <c r="DE14" s="76">
        <f t="shared" si="0"/>
        <v>0</v>
      </c>
      <c r="DF14" s="76">
        <f t="shared" si="0"/>
        <v>0</v>
      </c>
      <c r="DG14" s="76">
        <f t="shared" si="0"/>
        <v>0</v>
      </c>
      <c r="DH14" s="76">
        <f t="shared" si="0"/>
        <v>0</v>
      </c>
      <c r="DI14" s="76">
        <f t="shared" si="0"/>
        <v>55</v>
      </c>
      <c r="DJ14" s="76">
        <f t="shared" si="0"/>
        <v>0</v>
      </c>
      <c r="DK14" s="76">
        <f t="shared" si="0"/>
        <v>0</v>
      </c>
      <c r="DL14" s="76">
        <f t="shared" si="0"/>
        <v>0</v>
      </c>
      <c r="DM14" s="76">
        <f t="shared" si="0"/>
        <v>0</v>
      </c>
      <c r="DN14" s="76">
        <f t="shared" si="0"/>
        <v>0</v>
      </c>
      <c r="DO14" s="76">
        <f t="shared" si="0"/>
        <v>0</v>
      </c>
      <c r="DP14" s="76">
        <f t="shared" si="4"/>
        <v>0</v>
      </c>
      <c r="DQ14" s="76">
        <f t="shared" si="1"/>
        <v>0</v>
      </c>
      <c r="DR14" s="76">
        <f t="shared" si="1"/>
        <v>0</v>
      </c>
      <c r="DS14" s="76">
        <f t="shared" si="1"/>
        <v>0</v>
      </c>
      <c r="DT14" s="76">
        <f t="shared" si="1"/>
        <v>0</v>
      </c>
      <c r="DU14" s="76">
        <f t="shared" si="1"/>
        <v>0</v>
      </c>
      <c r="DV14" s="76">
        <f t="shared" si="1"/>
        <v>0</v>
      </c>
      <c r="DW14" s="76">
        <f t="shared" si="1"/>
        <v>0</v>
      </c>
      <c r="DX14" s="76">
        <f t="shared" si="1"/>
        <v>0</v>
      </c>
      <c r="DY14" s="76">
        <f t="shared" si="1"/>
        <v>0</v>
      </c>
      <c r="DZ14" s="76">
        <f t="shared" si="1"/>
        <v>0</v>
      </c>
      <c r="EA14" s="76">
        <f t="shared" si="1"/>
        <v>0</v>
      </c>
      <c r="EB14" s="76">
        <f t="shared" si="1"/>
        <v>0</v>
      </c>
      <c r="EC14" s="76">
        <f t="shared" si="1"/>
        <v>0</v>
      </c>
      <c r="ED14" s="76">
        <f t="shared" si="1"/>
        <v>0</v>
      </c>
      <c r="EE14" s="76">
        <f t="shared" si="1"/>
        <v>0</v>
      </c>
      <c r="EF14" s="76">
        <f t="shared" si="5"/>
        <v>0</v>
      </c>
      <c r="EG14" s="76">
        <f t="shared" si="2"/>
        <v>0</v>
      </c>
      <c r="EH14" s="76">
        <f t="shared" si="2"/>
        <v>0</v>
      </c>
      <c r="EI14" s="76">
        <f t="shared" si="2"/>
        <v>0</v>
      </c>
      <c r="EJ14" s="76">
        <f t="shared" si="2"/>
        <v>0</v>
      </c>
      <c r="EK14" s="76">
        <f t="shared" si="2"/>
        <v>0</v>
      </c>
      <c r="EL14" s="76">
        <f t="shared" si="2"/>
        <v>0</v>
      </c>
      <c r="EM14" s="76">
        <f t="shared" si="2"/>
        <v>0</v>
      </c>
      <c r="EN14" s="76">
        <f t="shared" si="2"/>
        <v>0</v>
      </c>
      <c r="EO14" s="76">
        <f t="shared" si="2"/>
        <v>95</v>
      </c>
      <c r="EP14" s="76">
        <f t="shared" si="2"/>
        <v>0</v>
      </c>
      <c r="EQ14" s="76">
        <f t="shared" si="2"/>
        <v>0</v>
      </c>
      <c r="ER14" s="76">
        <f t="shared" si="2"/>
        <v>0</v>
      </c>
      <c r="ES14" s="76">
        <f t="shared" si="2"/>
        <v>0</v>
      </c>
      <c r="ET14" s="76">
        <f t="shared" si="2"/>
        <v>0</v>
      </c>
      <c r="EU14" s="76">
        <f t="shared" si="2"/>
        <v>0</v>
      </c>
      <c r="EV14" s="76">
        <f t="shared" ref="EV14:EV40" si="6">MAX(EF14:EU14)</f>
        <v>95</v>
      </c>
      <c r="EW14" s="76" t="str">
        <f t="shared" ref="EW14:EW40" si="7">IF(EV14=0,"DESIERTO",IF(EV14=EF14,$EF$10,IF(EV14=EG14,$EG$10,IF(EV14=EH14,$EH$10,IF(EV14=EI14,$EI$10,IF(EV14=EJ14,$EJ$10,IF(EV14=EK14,$EK$10,IF(EV14=EL14,$EL$10,IF(EV14=EM14,$EM$10,IF(EV14=EN14,$EN$10,IF(EV14=EO14,$EO$10,IF(EV14=EP14,$EP$10,IF(EV14=EQ14,$EQ$10,IF(EV14=ER14,$ER$10,IF(EV14=ES14,$ES$10,IF(EV14=ET14,$ET$10,IF(EV14=EU14,$EU$10,"DESIERTO")))))))))))))))))</f>
        <v>GAMATECNICA INGENIERIA LTDA</v>
      </c>
      <c r="EX14" s="77">
        <f t="shared" ref="EX14:EX40" si="8">IF(EW14="DESIERTO",0,IF(EW14=$AN$10,AN14,IF(EW14=$AO$10,AO14,IF(EW14=$AP$10,AP14,IF(EW14=$AQ$10,AQ14,IF(EW14=$AR$10,AR14,IF(EW14=$AS$10,AS14,IF(EW14=$AT$10,AT14,IF(EW14=$AU$10,AU14,IF(EW14=$AV$10,AV14,IF(EW14=$AW$10,AW14,IF(EW14=$AX$10,AX14,IF(EW14=$AY$10,AY14,IF(EW14=$AZ$10,AZ14,IF(EW14=$BA$10,BA14,IF(EW14=$BB$10,BB14,IF(EW14=$BC$10,BC14,0)))))))))))))))))</f>
        <v>4284000</v>
      </c>
    </row>
    <row r="15" spans="1:154" ht="25.5" customHeight="1" x14ac:dyDescent="0.15">
      <c r="A15" s="120">
        <v>4</v>
      </c>
      <c r="B15" s="120" t="s">
        <v>37</v>
      </c>
      <c r="C15" s="120" t="s">
        <v>38</v>
      </c>
      <c r="D15" s="121" t="s">
        <v>39</v>
      </c>
      <c r="E15" s="122" t="s">
        <v>46</v>
      </c>
      <c r="F15" s="123">
        <v>3</v>
      </c>
      <c r="G15" s="124">
        <v>535500</v>
      </c>
      <c r="H15" s="61"/>
      <c r="I15" s="62"/>
      <c r="J15" s="63" t="s">
        <v>41</v>
      </c>
      <c r="K15" s="61"/>
      <c r="L15" s="61"/>
      <c r="M15" s="61"/>
      <c r="N15" s="61"/>
      <c r="O15" s="61"/>
      <c r="P15" s="61"/>
      <c r="Q15" s="82"/>
      <c r="R15" s="61"/>
      <c r="S15" s="61"/>
      <c r="T15" s="61"/>
      <c r="U15" s="61"/>
      <c r="V15" s="61"/>
      <c r="W15" s="61"/>
      <c r="X15" s="64"/>
      <c r="Y15" s="65"/>
      <c r="Z15" s="66" t="s">
        <v>42</v>
      </c>
      <c r="AA15" s="64"/>
      <c r="AB15" s="64"/>
      <c r="AC15" s="64"/>
      <c r="AD15" s="64"/>
      <c r="AE15" s="64"/>
      <c r="AF15" s="64"/>
      <c r="AG15" s="86"/>
      <c r="AH15" s="64"/>
      <c r="AI15" s="64"/>
      <c r="AJ15" s="64"/>
      <c r="AK15" s="64"/>
      <c r="AL15" s="64"/>
      <c r="AM15" s="64"/>
      <c r="AN15" s="67"/>
      <c r="AO15" s="68"/>
      <c r="AP15" s="69">
        <v>464100</v>
      </c>
      <c r="AQ15" s="67"/>
      <c r="AR15" s="67"/>
      <c r="AS15" s="67"/>
      <c r="AT15" s="67"/>
      <c r="AU15" s="67"/>
      <c r="AV15" s="67"/>
      <c r="AW15" s="83"/>
      <c r="AX15" s="67"/>
      <c r="AY15" s="67"/>
      <c r="AZ15" s="67"/>
      <c r="BA15" s="67"/>
      <c r="BB15" s="67"/>
      <c r="BC15" s="67"/>
      <c r="BD15" s="70"/>
      <c r="BE15" s="71"/>
      <c r="BF15" s="72">
        <v>3</v>
      </c>
      <c r="BG15" s="70"/>
      <c r="BH15" s="70"/>
      <c r="BI15" s="70"/>
      <c r="BJ15" s="70"/>
      <c r="BK15" s="70"/>
      <c r="BL15" s="70"/>
      <c r="BM15" s="84"/>
      <c r="BN15" s="70"/>
      <c r="BO15" s="70"/>
      <c r="BP15" s="70"/>
      <c r="BQ15" s="70"/>
      <c r="BR15" s="70"/>
      <c r="BS15" s="70"/>
      <c r="BT15" s="73"/>
      <c r="BU15" s="74"/>
      <c r="BV15" s="75" t="s">
        <v>43</v>
      </c>
      <c r="BW15" s="73"/>
      <c r="BX15" s="73"/>
      <c r="BY15" s="73"/>
      <c r="BZ15" s="73"/>
      <c r="CA15" s="73"/>
      <c r="CB15" s="73"/>
      <c r="CC15" s="85"/>
      <c r="CD15" s="73"/>
      <c r="CE15" s="73"/>
      <c r="CF15" s="73"/>
      <c r="CG15" s="73"/>
      <c r="CH15" s="73"/>
      <c r="CI15" s="73"/>
      <c r="CJ15" s="76">
        <f>ROUND((IF([1]HABILITADOS!G15="",0,((MIN([1]HABILITADOS!$G$15:$V$15)/[1]HABILITADOS!G15)*40))),2)</f>
        <v>0</v>
      </c>
      <c r="CK15" s="76">
        <f>ROUND((IF([1]HABILITADOS!H15="",0,((MIN([1]HABILITADOS!$G$15:$V$15)/[1]HABILITADOS!H15)*40))),2)</f>
        <v>0</v>
      </c>
      <c r="CL15" s="76">
        <f>ROUND((IF([1]HABILITADOS!I15="",0,((MIN([1]HABILITADOS!$G$15:$V$15)/[1]HABILITADOS!I15)*40))),2)</f>
        <v>0</v>
      </c>
      <c r="CM15" s="76">
        <f>ROUND((IF([1]HABILITADOS!J15="",0,((MIN([1]HABILITADOS!$G$15:$V$15)/[1]HABILITADOS!J15)*40))),2)</f>
        <v>0</v>
      </c>
      <c r="CN15" s="76">
        <f>ROUND((IF([1]HABILITADOS!K15="",0,((MIN([1]HABILITADOS!$G$15:$V$15)/[1]HABILITADOS!K15)*40))),2)</f>
        <v>0</v>
      </c>
      <c r="CO15" s="76">
        <f>ROUND((IF([1]HABILITADOS!L15="",0,((MIN([1]HABILITADOS!$G$15:$V$15)/[1]HABILITADOS!L15)*40))),2)</f>
        <v>0</v>
      </c>
      <c r="CP15" s="76">
        <f>ROUND((IF([1]HABILITADOS!M15="",0,((MIN([1]HABILITADOS!$G$15:$V$15)/[1]HABILITADOS!M15)*40))),2)</f>
        <v>0</v>
      </c>
      <c r="CQ15" s="76">
        <f>ROUND((IF([1]HABILITADOS!N15="",0,((MIN([1]HABILITADOS!$G$15:$V$15)/[1]HABILITADOS!N15)*40))),2)</f>
        <v>0</v>
      </c>
      <c r="CR15" s="76">
        <f>ROUND((IF([1]HABILITADOS!O15="",0,((MIN([1]HABILITADOS!$G$15:$V$15)/[1]HABILITADOS!O15)*40))),2)</f>
        <v>0</v>
      </c>
      <c r="CS15" s="76">
        <f>ROUND((IF([1]HABILITADOS!P15="",0,((MIN([1]HABILITADOS!$G$15:$V$15)/[1]HABILITADOS!P15)*40))),2)</f>
        <v>0</v>
      </c>
      <c r="CT15" s="76">
        <f>ROUND((IF([1]HABILITADOS!Q15="",0,((MIN([1]HABILITADOS!$G$15:$V$15)/[1]HABILITADOS!Q15)*40))),2)</f>
        <v>0</v>
      </c>
      <c r="CU15" s="76">
        <f>ROUND((IF([1]HABILITADOS!R15="",0,((MIN([1]HABILITADOS!$G$15:$V$15)/[1]HABILITADOS!R15)*40))),2)</f>
        <v>0</v>
      </c>
      <c r="CV15" s="76">
        <f>ROUND((IF([1]HABILITADOS!S15="",0,((MIN([1]HABILITADOS!$G$15:$V$15)/[1]HABILITADOS!S15)*40))),2)</f>
        <v>0</v>
      </c>
      <c r="CW15" s="76">
        <f>ROUND((IF([1]HABILITADOS!T15="",0,((MIN([1]HABILITADOS!$G$15:$V$15)/[1]HABILITADOS!T15)*40))),2)</f>
        <v>0</v>
      </c>
      <c r="CX15" s="76">
        <f>ROUND((IF([1]HABILITADOS!U15="",0,((MIN([1]HABILITADOS!$G$15:$V$15)/[1]HABILITADOS!U15)*40))),2)</f>
        <v>0</v>
      </c>
      <c r="CY15" s="76">
        <f>ROUND((IF([1]HABILITADOS!V15="",0,((MIN([1]HABILITADOS!$G$15:$V$15)/[1]HABILITADOS!V15)*40))),2)</f>
        <v>0</v>
      </c>
      <c r="CZ15" s="76">
        <f t="shared" si="3"/>
        <v>0</v>
      </c>
      <c r="DA15" s="76">
        <f t="shared" si="0"/>
        <v>0</v>
      </c>
      <c r="DB15" s="76">
        <f t="shared" si="0"/>
        <v>0</v>
      </c>
      <c r="DC15" s="76">
        <f t="shared" si="0"/>
        <v>0</v>
      </c>
      <c r="DD15" s="76">
        <f t="shared" si="0"/>
        <v>0</v>
      </c>
      <c r="DE15" s="76">
        <f t="shared" si="0"/>
        <v>0</v>
      </c>
      <c r="DF15" s="76">
        <f t="shared" si="0"/>
        <v>0</v>
      </c>
      <c r="DG15" s="76">
        <f t="shared" si="0"/>
        <v>0</v>
      </c>
      <c r="DH15" s="76">
        <f t="shared" si="0"/>
        <v>0</v>
      </c>
      <c r="DI15" s="76">
        <f t="shared" si="0"/>
        <v>0</v>
      </c>
      <c r="DJ15" s="76">
        <f t="shared" si="0"/>
        <v>0</v>
      </c>
      <c r="DK15" s="76">
        <f t="shared" si="0"/>
        <v>0</v>
      </c>
      <c r="DL15" s="76">
        <f t="shared" si="0"/>
        <v>0</v>
      </c>
      <c r="DM15" s="76">
        <f t="shared" si="0"/>
        <v>0</v>
      </c>
      <c r="DN15" s="76">
        <f t="shared" si="0"/>
        <v>0</v>
      </c>
      <c r="DO15" s="76">
        <f t="shared" si="0"/>
        <v>0</v>
      </c>
      <c r="DP15" s="76">
        <f t="shared" si="4"/>
        <v>0</v>
      </c>
      <c r="DQ15" s="76">
        <f t="shared" si="1"/>
        <v>0</v>
      </c>
      <c r="DR15" s="76">
        <f t="shared" si="1"/>
        <v>0</v>
      </c>
      <c r="DS15" s="76">
        <f t="shared" si="1"/>
        <v>0</v>
      </c>
      <c r="DT15" s="76">
        <f t="shared" si="1"/>
        <v>0</v>
      </c>
      <c r="DU15" s="76">
        <f t="shared" si="1"/>
        <v>0</v>
      </c>
      <c r="DV15" s="76">
        <f t="shared" si="1"/>
        <v>0</v>
      </c>
      <c r="DW15" s="76">
        <f t="shared" si="1"/>
        <v>0</v>
      </c>
      <c r="DX15" s="76">
        <f t="shared" si="1"/>
        <v>0</v>
      </c>
      <c r="DY15" s="76">
        <f t="shared" si="1"/>
        <v>0</v>
      </c>
      <c r="DZ15" s="76">
        <f t="shared" si="1"/>
        <v>0</v>
      </c>
      <c r="EA15" s="76">
        <f t="shared" si="1"/>
        <v>0</v>
      </c>
      <c r="EB15" s="76">
        <f t="shared" si="1"/>
        <v>0</v>
      </c>
      <c r="EC15" s="76">
        <f t="shared" si="1"/>
        <v>0</v>
      </c>
      <c r="ED15" s="76">
        <f t="shared" si="1"/>
        <v>0</v>
      </c>
      <c r="EE15" s="76">
        <f t="shared" si="1"/>
        <v>0</v>
      </c>
      <c r="EF15" s="76">
        <f t="shared" si="5"/>
        <v>0</v>
      </c>
      <c r="EG15" s="76">
        <f t="shared" si="2"/>
        <v>0</v>
      </c>
      <c r="EH15" s="76">
        <f t="shared" si="2"/>
        <v>0</v>
      </c>
      <c r="EI15" s="76">
        <f t="shared" si="2"/>
        <v>0</v>
      </c>
      <c r="EJ15" s="76">
        <f t="shared" si="2"/>
        <v>0</v>
      </c>
      <c r="EK15" s="76">
        <f t="shared" si="2"/>
        <v>0</v>
      </c>
      <c r="EL15" s="76">
        <f t="shared" si="2"/>
        <v>0</v>
      </c>
      <c r="EM15" s="76">
        <f t="shared" si="2"/>
        <v>0</v>
      </c>
      <c r="EN15" s="76">
        <f t="shared" si="2"/>
        <v>0</v>
      </c>
      <c r="EO15" s="76">
        <f t="shared" si="2"/>
        <v>0</v>
      </c>
      <c r="EP15" s="76">
        <f t="shared" si="2"/>
        <v>0</v>
      </c>
      <c r="EQ15" s="76">
        <f t="shared" si="2"/>
        <v>0</v>
      </c>
      <c r="ER15" s="76">
        <f t="shared" si="2"/>
        <v>0</v>
      </c>
      <c r="ES15" s="76">
        <f t="shared" si="2"/>
        <v>0</v>
      </c>
      <c r="ET15" s="76">
        <f t="shared" si="2"/>
        <v>0</v>
      </c>
      <c r="EU15" s="76">
        <f t="shared" si="2"/>
        <v>0</v>
      </c>
      <c r="EV15" s="76">
        <f t="shared" si="6"/>
        <v>0</v>
      </c>
      <c r="EW15" s="76" t="str">
        <f t="shared" si="7"/>
        <v>DESIERTO</v>
      </c>
      <c r="EX15" s="77">
        <f t="shared" si="8"/>
        <v>0</v>
      </c>
    </row>
    <row r="16" spans="1:154" ht="25.5" customHeight="1" x14ac:dyDescent="0.15">
      <c r="A16" s="120">
        <v>5</v>
      </c>
      <c r="B16" s="120" t="s">
        <v>37</v>
      </c>
      <c r="C16" s="120" t="s">
        <v>38</v>
      </c>
      <c r="D16" s="121" t="s">
        <v>39</v>
      </c>
      <c r="E16" s="122" t="s">
        <v>47</v>
      </c>
      <c r="F16" s="123">
        <v>10</v>
      </c>
      <c r="G16" s="124">
        <v>7973000</v>
      </c>
      <c r="H16" s="61"/>
      <c r="I16" s="62" t="s">
        <v>42</v>
      </c>
      <c r="J16" s="63" t="s">
        <v>41</v>
      </c>
      <c r="K16" s="61"/>
      <c r="L16" s="61"/>
      <c r="M16" s="61"/>
      <c r="N16" s="63" t="s">
        <v>42</v>
      </c>
      <c r="O16" s="61"/>
      <c r="P16" s="61"/>
      <c r="Q16" s="82" t="s">
        <v>42</v>
      </c>
      <c r="R16" s="61"/>
      <c r="S16" s="61"/>
      <c r="T16" s="61"/>
      <c r="U16" s="61"/>
      <c r="V16" s="61"/>
      <c r="W16" s="61"/>
      <c r="X16" s="64"/>
      <c r="Y16" s="66" t="s">
        <v>42</v>
      </c>
      <c r="Z16" s="66" t="s">
        <v>42</v>
      </c>
      <c r="AA16" s="64"/>
      <c r="AB16" s="64"/>
      <c r="AC16" s="64"/>
      <c r="AD16" s="66" t="s">
        <v>41</v>
      </c>
      <c r="AE16" s="64"/>
      <c r="AF16" s="64"/>
      <c r="AG16" s="66" t="s">
        <v>41</v>
      </c>
      <c r="AH16" s="64"/>
      <c r="AI16" s="64"/>
      <c r="AJ16" s="64"/>
      <c r="AK16" s="64"/>
      <c r="AL16" s="64"/>
      <c r="AM16" s="64"/>
      <c r="AN16" s="67"/>
      <c r="AO16" s="68">
        <v>7854000</v>
      </c>
      <c r="AP16" s="69">
        <v>7616000</v>
      </c>
      <c r="AQ16" s="67"/>
      <c r="AR16" s="67"/>
      <c r="AS16" s="67"/>
      <c r="AT16" s="69">
        <v>7889700</v>
      </c>
      <c r="AU16" s="67"/>
      <c r="AV16" s="67"/>
      <c r="AW16" s="83">
        <v>5712000</v>
      </c>
      <c r="AX16" s="67"/>
      <c r="AY16" s="67"/>
      <c r="AZ16" s="67"/>
      <c r="BA16" s="67"/>
      <c r="BB16" s="67"/>
      <c r="BC16" s="67"/>
      <c r="BD16" s="70"/>
      <c r="BE16" s="78">
        <v>5.083333333333333</v>
      </c>
      <c r="BF16" s="72">
        <v>2</v>
      </c>
      <c r="BG16" s="70"/>
      <c r="BH16" s="70"/>
      <c r="BI16" s="70"/>
      <c r="BJ16" s="72">
        <v>2</v>
      </c>
      <c r="BK16" s="70"/>
      <c r="BL16" s="70"/>
      <c r="BM16" s="84">
        <v>5</v>
      </c>
      <c r="BN16" s="70"/>
      <c r="BO16" s="70"/>
      <c r="BP16" s="70"/>
      <c r="BQ16" s="70"/>
      <c r="BR16" s="70"/>
      <c r="BS16" s="70"/>
      <c r="BT16" s="73"/>
      <c r="BU16" s="80" t="s">
        <v>43</v>
      </c>
      <c r="BV16" s="75" t="s">
        <v>43</v>
      </c>
      <c r="BW16" s="73"/>
      <c r="BX16" s="73"/>
      <c r="BY16" s="73"/>
      <c r="BZ16" s="75" t="s">
        <v>43</v>
      </c>
      <c r="CA16" s="73"/>
      <c r="CB16" s="73"/>
      <c r="CC16" s="85" t="s">
        <v>43</v>
      </c>
      <c r="CD16" s="73"/>
      <c r="CE16" s="73"/>
      <c r="CF16" s="73"/>
      <c r="CG16" s="73"/>
      <c r="CH16" s="73"/>
      <c r="CI16" s="73"/>
      <c r="CJ16" s="76">
        <f>ROUND((IF([1]HABILITADOS!G16="",0,((MIN([1]HABILITADOS!$G$16:$V$16)/[1]HABILITADOS!G16)*40))),2)</f>
        <v>0</v>
      </c>
      <c r="CK16" s="76">
        <f>ROUND((IF([1]HABILITADOS!H16="",0,((MIN([1]HABILITADOS!$G$16:$V$16)/[1]HABILITADOS!H16)*40))),2)</f>
        <v>40</v>
      </c>
      <c r="CL16" s="76">
        <f>ROUND((IF([1]HABILITADOS!I16="",0,((MIN([1]HABILITADOS!$G$16:$V$16)/[1]HABILITADOS!I16)*40))),2)</f>
        <v>0</v>
      </c>
      <c r="CM16" s="76">
        <f>ROUND((IF([1]HABILITADOS!J16="",0,((MIN([1]HABILITADOS!$G$16:$V$16)/[1]HABILITADOS!J16)*40))),2)</f>
        <v>0</v>
      </c>
      <c r="CN16" s="76">
        <f>ROUND((IF([1]HABILITADOS!K16="",0,((MIN([1]HABILITADOS!$G$16:$V$16)/[1]HABILITADOS!K16)*40))),2)</f>
        <v>0</v>
      </c>
      <c r="CO16" s="76">
        <f>ROUND((IF([1]HABILITADOS!L16="",0,((MIN([1]HABILITADOS!$G$16:$V$16)/[1]HABILITADOS!L16)*40))),2)</f>
        <v>0</v>
      </c>
      <c r="CP16" s="76">
        <f>ROUND((IF([1]HABILITADOS!M16="",0,((MIN([1]HABILITADOS!$G$16:$V$16)/[1]HABILITADOS!M16)*40))),2)</f>
        <v>0</v>
      </c>
      <c r="CQ16" s="76">
        <f>ROUND((IF([1]HABILITADOS!N16="",0,((MIN([1]HABILITADOS!$G$16:$V$16)/[1]HABILITADOS!N16)*40))),2)</f>
        <v>0</v>
      </c>
      <c r="CR16" s="76">
        <f>ROUND((IF([1]HABILITADOS!O16="",0,((MIN([1]HABILITADOS!$G$16:$V$16)/[1]HABILITADOS!O16)*40))),2)</f>
        <v>0</v>
      </c>
      <c r="CS16" s="76">
        <f>ROUND((IF([1]HABILITADOS!P16="",0,((MIN([1]HABILITADOS!$G$16:$V$16)/[1]HABILITADOS!P16)*40))),2)</f>
        <v>0</v>
      </c>
      <c r="CT16" s="76">
        <f>ROUND((IF([1]HABILITADOS!Q16="",0,((MIN([1]HABILITADOS!$G$16:$V$16)/[1]HABILITADOS!Q16)*40))),2)</f>
        <v>0</v>
      </c>
      <c r="CU16" s="76">
        <f>ROUND((IF([1]HABILITADOS!R16="",0,((MIN([1]HABILITADOS!$G$16:$V$16)/[1]HABILITADOS!R16)*40))),2)</f>
        <v>0</v>
      </c>
      <c r="CV16" s="76">
        <f>ROUND((IF([1]HABILITADOS!S16="",0,((MIN([1]HABILITADOS!$G$16:$V$16)/[1]HABILITADOS!S16)*40))),2)</f>
        <v>0</v>
      </c>
      <c r="CW16" s="76">
        <f>ROUND((IF([1]HABILITADOS!T16="",0,((MIN([1]HABILITADOS!$G$16:$V$16)/[1]HABILITADOS!T16)*40))),2)</f>
        <v>0</v>
      </c>
      <c r="CX16" s="76">
        <f>ROUND((IF([1]HABILITADOS!U16="",0,((MIN([1]HABILITADOS!$G$16:$V$16)/[1]HABILITADOS!U16)*40))),2)</f>
        <v>0</v>
      </c>
      <c r="CY16" s="76">
        <f>ROUND((IF([1]HABILITADOS!V16="",0,((MIN([1]HABILITADOS!$G$16:$V$16)/[1]HABILITADOS!V16)*40))),2)</f>
        <v>0</v>
      </c>
      <c r="CZ16" s="76">
        <f t="shared" si="3"/>
        <v>0</v>
      </c>
      <c r="DA16" s="76">
        <f t="shared" si="0"/>
        <v>55</v>
      </c>
      <c r="DB16" s="76">
        <f t="shared" si="0"/>
        <v>0</v>
      </c>
      <c r="DC16" s="76">
        <f t="shared" si="0"/>
        <v>0</v>
      </c>
      <c r="DD16" s="76">
        <f t="shared" si="0"/>
        <v>0</v>
      </c>
      <c r="DE16" s="76">
        <f t="shared" si="0"/>
        <v>0</v>
      </c>
      <c r="DF16" s="76">
        <f t="shared" si="0"/>
        <v>0</v>
      </c>
      <c r="DG16" s="76">
        <f t="shared" si="0"/>
        <v>0</v>
      </c>
      <c r="DH16" s="76">
        <f t="shared" si="0"/>
        <v>0</v>
      </c>
      <c r="DI16" s="76">
        <f t="shared" si="0"/>
        <v>0</v>
      </c>
      <c r="DJ16" s="76">
        <f t="shared" si="0"/>
        <v>0</v>
      </c>
      <c r="DK16" s="76">
        <f t="shared" si="0"/>
        <v>0</v>
      </c>
      <c r="DL16" s="76">
        <f t="shared" si="0"/>
        <v>0</v>
      </c>
      <c r="DM16" s="76">
        <f t="shared" si="0"/>
        <v>0</v>
      </c>
      <c r="DN16" s="76">
        <f t="shared" si="0"/>
        <v>0</v>
      </c>
      <c r="DO16" s="76">
        <f t="shared" si="0"/>
        <v>0</v>
      </c>
      <c r="DP16" s="76">
        <f t="shared" si="4"/>
        <v>0</v>
      </c>
      <c r="DQ16" s="76">
        <f t="shared" si="1"/>
        <v>0</v>
      </c>
      <c r="DR16" s="76">
        <f t="shared" si="1"/>
        <v>0</v>
      </c>
      <c r="DS16" s="76">
        <f t="shared" si="1"/>
        <v>0</v>
      </c>
      <c r="DT16" s="76">
        <f t="shared" si="1"/>
        <v>0</v>
      </c>
      <c r="DU16" s="76">
        <f t="shared" si="1"/>
        <v>0</v>
      </c>
      <c r="DV16" s="76">
        <f t="shared" si="1"/>
        <v>0</v>
      </c>
      <c r="DW16" s="76">
        <f t="shared" si="1"/>
        <v>0</v>
      </c>
      <c r="DX16" s="76">
        <f t="shared" si="1"/>
        <v>0</v>
      </c>
      <c r="DY16" s="76">
        <f t="shared" si="1"/>
        <v>0</v>
      </c>
      <c r="DZ16" s="76">
        <f t="shared" si="1"/>
        <v>0</v>
      </c>
      <c r="EA16" s="76">
        <f t="shared" si="1"/>
        <v>0</v>
      </c>
      <c r="EB16" s="76">
        <f t="shared" si="1"/>
        <v>0</v>
      </c>
      <c r="EC16" s="76">
        <f t="shared" si="1"/>
        <v>0</v>
      </c>
      <c r="ED16" s="76">
        <f t="shared" si="1"/>
        <v>0</v>
      </c>
      <c r="EE16" s="76">
        <f t="shared" si="1"/>
        <v>0</v>
      </c>
      <c r="EF16" s="76">
        <f t="shared" si="5"/>
        <v>0</v>
      </c>
      <c r="EG16" s="76">
        <f t="shared" si="2"/>
        <v>95</v>
      </c>
      <c r="EH16" s="76">
        <f t="shared" si="2"/>
        <v>0</v>
      </c>
      <c r="EI16" s="76">
        <f t="shared" si="2"/>
        <v>0</v>
      </c>
      <c r="EJ16" s="76">
        <f t="shared" si="2"/>
        <v>0</v>
      </c>
      <c r="EK16" s="76">
        <f t="shared" si="2"/>
        <v>0</v>
      </c>
      <c r="EL16" s="76">
        <f t="shared" si="2"/>
        <v>0</v>
      </c>
      <c r="EM16" s="76">
        <f t="shared" si="2"/>
        <v>0</v>
      </c>
      <c r="EN16" s="76">
        <f t="shared" si="2"/>
        <v>0</v>
      </c>
      <c r="EO16" s="76">
        <f t="shared" si="2"/>
        <v>0</v>
      </c>
      <c r="EP16" s="76">
        <f t="shared" si="2"/>
        <v>0</v>
      </c>
      <c r="EQ16" s="76">
        <f t="shared" si="2"/>
        <v>0</v>
      </c>
      <c r="ER16" s="76">
        <f t="shared" si="2"/>
        <v>0</v>
      </c>
      <c r="ES16" s="76">
        <f t="shared" si="2"/>
        <v>0</v>
      </c>
      <c r="ET16" s="76">
        <f t="shared" si="2"/>
        <v>0</v>
      </c>
      <c r="EU16" s="76">
        <f t="shared" si="2"/>
        <v>0</v>
      </c>
      <c r="EV16" s="76">
        <f t="shared" si="6"/>
        <v>95</v>
      </c>
      <c r="EW16" s="76" t="str">
        <f t="shared" si="7"/>
        <v>CESAR TABARES L Y CIA LTDA</v>
      </c>
      <c r="EX16" s="77">
        <f t="shared" si="8"/>
        <v>7854000</v>
      </c>
    </row>
    <row r="17" spans="1:154" ht="25.5" customHeight="1" x14ac:dyDescent="0.15">
      <c r="A17" s="120">
        <v>6</v>
      </c>
      <c r="B17" s="120" t="s">
        <v>37</v>
      </c>
      <c r="C17" s="120" t="s">
        <v>48</v>
      </c>
      <c r="D17" s="121" t="s">
        <v>39</v>
      </c>
      <c r="E17" s="122" t="s">
        <v>49</v>
      </c>
      <c r="F17" s="123">
        <v>3</v>
      </c>
      <c r="G17" s="124">
        <v>2113440</v>
      </c>
      <c r="H17" s="61"/>
      <c r="I17" s="62" t="s">
        <v>42</v>
      </c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4"/>
      <c r="Y17" s="66" t="s">
        <v>41</v>
      </c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7"/>
      <c r="AO17" s="68">
        <v>2034900</v>
      </c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70"/>
      <c r="BE17" s="78">
        <v>5.083333333333333</v>
      </c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3"/>
      <c r="BU17" s="80" t="s">
        <v>43</v>
      </c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6">
        <f>ROUND((IF([1]HABILITADOS!G17="",0,((MIN([1]HABILITADOS!$G$17:$V$17)/[1]HABILITADOS!G17)*40))),2)</f>
        <v>0</v>
      </c>
      <c r="CK17" s="76">
        <f>ROUND((IF([1]HABILITADOS!H17="",0,((MIN([1]HABILITADOS!$G$17:$V$17)/[1]HABILITADOS!H17)*40))),2)</f>
        <v>0</v>
      </c>
      <c r="CL17" s="76">
        <f>ROUND((IF([1]HABILITADOS!I17="",0,((MIN([1]HABILITADOS!$G$17:$V$17)/[1]HABILITADOS!I17)*40))),2)</f>
        <v>0</v>
      </c>
      <c r="CM17" s="76">
        <f>ROUND((IF([1]HABILITADOS!J17="",0,((MIN([1]HABILITADOS!$G$17:$V$17)/[1]HABILITADOS!J17)*40))),2)</f>
        <v>0</v>
      </c>
      <c r="CN17" s="76">
        <f>ROUND((IF([1]HABILITADOS!K17="",0,((MIN([1]HABILITADOS!$G$17:$V$17)/[1]HABILITADOS!K17)*40))),2)</f>
        <v>0</v>
      </c>
      <c r="CO17" s="76">
        <f>ROUND((IF([1]HABILITADOS!L17="",0,((MIN([1]HABILITADOS!$G$17:$V$17)/[1]HABILITADOS!L17)*40))),2)</f>
        <v>0</v>
      </c>
      <c r="CP17" s="76">
        <f>ROUND((IF([1]HABILITADOS!M17="",0,((MIN([1]HABILITADOS!$G$17:$V$17)/[1]HABILITADOS!M17)*40))),2)</f>
        <v>0</v>
      </c>
      <c r="CQ17" s="76">
        <f>ROUND((IF([1]HABILITADOS!N17="",0,((MIN([1]HABILITADOS!$G$17:$V$17)/[1]HABILITADOS!N17)*40))),2)</f>
        <v>0</v>
      </c>
      <c r="CR17" s="76">
        <f>ROUND((IF([1]HABILITADOS!O17="",0,((MIN([1]HABILITADOS!$G$17:$V$17)/[1]HABILITADOS!O17)*40))),2)</f>
        <v>0</v>
      </c>
      <c r="CS17" s="76">
        <f>ROUND((IF([1]HABILITADOS!P17="",0,((MIN([1]HABILITADOS!$G$17:$V$17)/[1]HABILITADOS!P17)*40))),2)</f>
        <v>0</v>
      </c>
      <c r="CT17" s="76">
        <f>ROUND((IF([1]HABILITADOS!Q17="",0,((MIN([1]HABILITADOS!$G$17:$V$17)/[1]HABILITADOS!Q17)*40))),2)</f>
        <v>0</v>
      </c>
      <c r="CU17" s="76">
        <f>ROUND((IF([1]HABILITADOS!R17="",0,((MIN([1]HABILITADOS!$G$17:$V$17)/[1]HABILITADOS!R17)*40))),2)</f>
        <v>0</v>
      </c>
      <c r="CV17" s="76">
        <f>ROUND((IF([1]HABILITADOS!S17="",0,((MIN([1]HABILITADOS!$G$17:$V$17)/[1]HABILITADOS!S17)*40))),2)</f>
        <v>0</v>
      </c>
      <c r="CW17" s="76">
        <f>ROUND((IF([1]HABILITADOS!T17="",0,((MIN([1]HABILITADOS!$G$17:$V$17)/[1]HABILITADOS!T17)*40))),2)</f>
        <v>0</v>
      </c>
      <c r="CX17" s="76">
        <f>ROUND((IF([1]HABILITADOS!U17="",0,((MIN([1]HABILITADOS!$G$17:$V$17)/[1]HABILITADOS!U17)*40))),2)</f>
        <v>0</v>
      </c>
      <c r="CY17" s="76">
        <f>ROUND((IF([1]HABILITADOS!V17="",0,((MIN([1]HABILITADOS!$G$17:$V$17)/[1]HABILITADOS!V17)*40))),2)</f>
        <v>0</v>
      </c>
      <c r="CZ17" s="76">
        <f t="shared" si="3"/>
        <v>0</v>
      </c>
      <c r="DA17" s="76">
        <f t="shared" si="0"/>
        <v>0</v>
      </c>
      <c r="DB17" s="76">
        <f t="shared" si="0"/>
        <v>0</v>
      </c>
      <c r="DC17" s="76">
        <f t="shared" si="0"/>
        <v>0</v>
      </c>
      <c r="DD17" s="76">
        <f t="shared" si="0"/>
        <v>0</v>
      </c>
      <c r="DE17" s="76">
        <f t="shared" si="0"/>
        <v>0</v>
      </c>
      <c r="DF17" s="76">
        <f t="shared" si="0"/>
        <v>0</v>
      </c>
      <c r="DG17" s="76">
        <f t="shared" si="0"/>
        <v>0</v>
      </c>
      <c r="DH17" s="76">
        <f t="shared" si="0"/>
        <v>0</v>
      </c>
      <c r="DI17" s="76">
        <f t="shared" si="0"/>
        <v>0</v>
      </c>
      <c r="DJ17" s="76">
        <f t="shared" si="0"/>
        <v>0</v>
      </c>
      <c r="DK17" s="76">
        <f t="shared" si="0"/>
        <v>0</v>
      </c>
      <c r="DL17" s="76">
        <f t="shared" si="0"/>
        <v>0</v>
      </c>
      <c r="DM17" s="76">
        <f t="shared" si="0"/>
        <v>0</v>
      </c>
      <c r="DN17" s="76">
        <f t="shared" si="0"/>
        <v>0</v>
      </c>
      <c r="DO17" s="76">
        <f t="shared" si="0"/>
        <v>0</v>
      </c>
      <c r="DP17" s="76">
        <f t="shared" si="4"/>
        <v>0</v>
      </c>
      <c r="DQ17" s="76">
        <f t="shared" si="1"/>
        <v>0</v>
      </c>
      <c r="DR17" s="76">
        <f t="shared" si="1"/>
        <v>0</v>
      </c>
      <c r="DS17" s="76">
        <f t="shared" si="1"/>
        <v>0</v>
      </c>
      <c r="DT17" s="76">
        <f t="shared" si="1"/>
        <v>0</v>
      </c>
      <c r="DU17" s="76">
        <f t="shared" si="1"/>
        <v>0</v>
      </c>
      <c r="DV17" s="76">
        <f t="shared" si="1"/>
        <v>0</v>
      </c>
      <c r="DW17" s="76">
        <f t="shared" si="1"/>
        <v>0</v>
      </c>
      <c r="DX17" s="76">
        <f t="shared" si="1"/>
        <v>0</v>
      </c>
      <c r="DY17" s="76">
        <f t="shared" si="1"/>
        <v>0</v>
      </c>
      <c r="DZ17" s="76">
        <f t="shared" si="1"/>
        <v>0</v>
      </c>
      <c r="EA17" s="76">
        <f t="shared" si="1"/>
        <v>0</v>
      </c>
      <c r="EB17" s="76">
        <f t="shared" si="1"/>
        <v>0</v>
      </c>
      <c r="EC17" s="76">
        <f t="shared" si="1"/>
        <v>0</v>
      </c>
      <c r="ED17" s="76">
        <f t="shared" si="1"/>
        <v>0</v>
      </c>
      <c r="EE17" s="76">
        <f t="shared" si="1"/>
        <v>0</v>
      </c>
      <c r="EF17" s="76">
        <f t="shared" si="5"/>
        <v>0</v>
      </c>
      <c r="EG17" s="76">
        <f t="shared" si="2"/>
        <v>0</v>
      </c>
      <c r="EH17" s="76">
        <f t="shared" si="2"/>
        <v>0</v>
      </c>
      <c r="EI17" s="76">
        <f t="shared" si="2"/>
        <v>0</v>
      </c>
      <c r="EJ17" s="76">
        <f t="shared" si="2"/>
        <v>0</v>
      </c>
      <c r="EK17" s="76">
        <f t="shared" si="2"/>
        <v>0</v>
      </c>
      <c r="EL17" s="76">
        <f t="shared" si="2"/>
        <v>0</v>
      </c>
      <c r="EM17" s="76">
        <f t="shared" si="2"/>
        <v>0</v>
      </c>
      <c r="EN17" s="76">
        <f t="shared" si="2"/>
        <v>0</v>
      </c>
      <c r="EO17" s="76">
        <f t="shared" si="2"/>
        <v>0</v>
      </c>
      <c r="EP17" s="76">
        <f t="shared" si="2"/>
        <v>0</v>
      </c>
      <c r="EQ17" s="76">
        <f t="shared" si="2"/>
        <v>0</v>
      </c>
      <c r="ER17" s="76">
        <f t="shared" si="2"/>
        <v>0</v>
      </c>
      <c r="ES17" s="76">
        <f t="shared" si="2"/>
        <v>0</v>
      </c>
      <c r="ET17" s="76">
        <f t="shared" si="2"/>
        <v>0</v>
      </c>
      <c r="EU17" s="76">
        <f t="shared" si="2"/>
        <v>0</v>
      </c>
      <c r="EV17" s="76">
        <f t="shared" si="6"/>
        <v>0</v>
      </c>
      <c r="EW17" s="76" t="str">
        <f t="shared" si="7"/>
        <v>DESIERTO</v>
      </c>
      <c r="EX17" s="77">
        <f t="shared" si="8"/>
        <v>0</v>
      </c>
    </row>
    <row r="18" spans="1:154" ht="25.5" customHeight="1" x14ac:dyDescent="0.15">
      <c r="A18" s="120">
        <v>7</v>
      </c>
      <c r="B18" s="120" t="s">
        <v>37</v>
      </c>
      <c r="C18" s="120" t="s">
        <v>50</v>
      </c>
      <c r="D18" s="121" t="s">
        <v>39</v>
      </c>
      <c r="E18" s="125" t="s">
        <v>51</v>
      </c>
      <c r="F18" s="123">
        <v>1</v>
      </c>
      <c r="G18" s="124">
        <v>43911000</v>
      </c>
      <c r="H18" s="61"/>
      <c r="I18" s="62"/>
      <c r="J18" s="61"/>
      <c r="K18" s="61"/>
      <c r="L18" s="61"/>
      <c r="M18" s="61"/>
      <c r="N18" s="63" t="s">
        <v>42</v>
      </c>
      <c r="O18" s="61"/>
      <c r="P18" s="61"/>
      <c r="Q18" s="61"/>
      <c r="R18" s="63" t="s">
        <v>42</v>
      </c>
      <c r="S18" s="63" t="s">
        <v>42</v>
      </c>
      <c r="T18" s="61"/>
      <c r="U18" s="61"/>
      <c r="V18" s="61"/>
      <c r="W18" s="61"/>
      <c r="X18" s="64"/>
      <c r="Y18" s="65"/>
      <c r="Z18" s="64"/>
      <c r="AA18" s="64"/>
      <c r="AB18" s="64"/>
      <c r="AC18" s="64"/>
      <c r="AD18" s="65" t="s">
        <v>42</v>
      </c>
      <c r="AE18" s="64"/>
      <c r="AF18" s="64"/>
      <c r="AG18" s="64"/>
      <c r="AH18" s="66" t="s">
        <v>42</v>
      </c>
      <c r="AI18" s="65" t="s">
        <v>42</v>
      </c>
      <c r="AJ18" s="64"/>
      <c r="AK18" s="64"/>
      <c r="AL18" s="64"/>
      <c r="AM18" s="64"/>
      <c r="AN18" s="67"/>
      <c r="AO18" s="68"/>
      <c r="AP18" s="67"/>
      <c r="AQ18" s="67"/>
      <c r="AR18" s="67"/>
      <c r="AS18" s="67"/>
      <c r="AT18" s="69">
        <v>42637700</v>
      </c>
      <c r="AU18" s="67"/>
      <c r="AV18" s="67"/>
      <c r="AW18" s="67"/>
      <c r="AX18" s="69">
        <v>43774150</v>
      </c>
      <c r="AY18" s="69">
        <v>42840000</v>
      </c>
      <c r="AZ18" s="67"/>
      <c r="BA18" s="67"/>
      <c r="BB18" s="67"/>
      <c r="BC18" s="67"/>
      <c r="BD18" s="70"/>
      <c r="BE18" s="71"/>
      <c r="BF18" s="70"/>
      <c r="BG18" s="70"/>
      <c r="BH18" s="70"/>
      <c r="BI18" s="70"/>
      <c r="BJ18" s="72">
        <v>3</v>
      </c>
      <c r="BK18" s="70"/>
      <c r="BL18" s="70"/>
      <c r="BM18" s="70"/>
      <c r="BN18" s="72">
        <v>2</v>
      </c>
      <c r="BO18" s="79">
        <v>5.083333333333333</v>
      </c>
      <c r="BP18" s="70"/>
      <c r="BQ18" s="70"/>
      <c r="BR18" s="70"/>
      <c r="BS18" s="70"/>
      <c r="BT18" s="73"/>
      <c r="BU18" s="74"/>
      <c r="BV18" s="73"/>
      <c r="BW18" s="73"/>
      <c r="BX18" s="73"/>
      <c r="BY18" s="73"/>
      <c r="BZ18" s="75" t="s">
        <v>43</v>
      </c>
      <c r="CA18" s="73"/>
      <c r="CB18" s="73"/>
      <c r="CC18" s="73"/>
      <c r="CD18" s="75" t="s">
        <v>43</v>
      </c>
      <c r="CE18" s="81" t="s">
        <v>43</v>
      </c>
      <c r="CF18" s="73"/>
      <c r="CG18" s="73"/>
      <c r="CH18" s="73"/>
      <c r="CI18" s="73"/>
      <c r="CJ18" s="76">
        <f>ROUND((IF([1]HABILITADOS!G18="",0,((MIN([1]HABILITADOS!$G$18:$V$18)/[1]HABILITADOS!G18)*40))),2)</f>
        <v>0</v>
      </c>
      <c r="CK18" s="76">
        <f>ROUND((IF([1]HABILITADOS!H18="",0,((MIN([1]HABILITADOS!$G$18:$V$18)/[1]HABILITADOS!H18)*40))),2)</f>
        <v>0</v>
      </c>
      <c r="CL18" s="76">
        <f>ROUND((IF([1]HABILITADOS!I18="",0,((MIN([1]HABILITADOS!$G$18:$V$18)/[1]HABILITADOS!I18)*40))),2)</f>
        <v>0</v>
      </c>
      <c r="CM18" s="76">
        <f>ROUND((IF([1]HABILITADOS!J18="",0,((MIN([1]HABILITADOS!$G$18:$V$18)/[1]HABILITADOS!J18)*40))),2)</f>
        <v>0</v>
      </c>
      <c r="CN18" s="76">
        <f>ROUND((IF([1]HABILITADOS!K18="",0,((MIN([1]HABILITADOS!$G$18:$V$18)/[1]HABILITADOS!K18)*40))),2)</f>
        <v>0</v>
      </c>
      <c r="CO18" s="76">
        <f>ROUND((IF([1]HABILITADOS!L18="",0,((MIN([1]HABILITADOS!$G$18:$V$18)/[1]HABILITADOS!L18)*40))),2)</f>
        <v>0</v>
      </c>
      <c r="CP18" s="76">
        <f>ROUND((IF([1]HABILITADOS!M18="",0,((MIN([1]HABILITADOS!$G$18:$V$18)/[1]HABILITADOS!M18)*40))),2)</f>
        <v>40</v>
      </c>
      <c r="CQ18" s="76">
        <f>ROUND((IF([1]HABILITADOS!N18="",0,((MIN([1]HABILITADOS!$G$18:$V$18)/[1]HABILITADOS!N18)*40))),2)</f>
        <v>0</v>
      </c>
      <c r="CR18" s="76">
        <f>ROUND((IF([1]HABILITADOS!O18="",0,((MIN([1]HABILITADOS!$G$18:$V$18)/[1]HABILITADOS!O18)*40))),2)</f>
        <v>0</v>
      </c>
      <c r="CS18" s="76">
        <f>ROUND((IF([1]HABILITADOS!P18="",0,((MIN([1]HABILITADOS!$G$18:$V$18)/[1]HABILITADOS!P18)*40))),2)</f>
        <v>0</v>
      </c>
      <c r="CT18" s="76">
        <f>ROUND((IF([1]HABILITADOS!Q18="",0,((MIN([1]HABILITADOS!$G$18:$V$18)/[1]HABILITADOS!Q18)*40))),2)</f>
        <v>38.96</v>
      </c>
      <c r="CU18" s="76">
        <f>ROUND((IF([1]HABILITADOS!R18="",0,((MIN([1]HABILITADOS!$G$18:$V$18)/[1]HABILITADOS!R18)*40))),2)</f>
        <v>39.81</v>
      </c>
      <c r="CV18" s="76">
        <f>ROUND((IF([1]HABILITADOS!S18="",0,((MIN([1]HABILITADOS!$G$18:$V$18)/[1]HABILITADOS!S18)*40))),2)</f>
        <v>0</v>
      </c>
      <c r="CW18" s="76">
        <f>ROUND((IF([1]HABILITADOS!T18="",0,((MIN([1]HABILITADOS!$G$18:$V$18)/[1]HABILITADOS!T18)*40))),2)</f>
        <v>0</v>
      </c>
      <c r="CX18" s="76">
        <f>ROUND((IF([1]HABILITADOS!U18="",0,((MIN([1]HABILITADOS!$G$18:$V$18)/[1]HABILITADOS!U18)*40))),2)</f>
        <v>0</v>
      </c>
      <c r="CY18" s="76">
        <f>ROUND((IF([1]HABILITADOS!V18="",0,((MIN([1]HABILITADOS!$G$18:$V$18)/[1]HABILITADOS!V18)*40))),2)</f>
        <v>0</v>
      </c>
      <c r="CZ18" s="76">
        <f t="shared" si="3"/>
        <v>0</v>
      </c>
      <c r="DA18" s="76">
        <f t="shared" si="0"/>
        <v>0</v>
      </c>
      <c r="DB18" s="76">
        <f t="shared" si="0"/>
        <v>0</v>
      </c>
      <c r="DC18" s="76">
        <f t="shared" si="0"/>
        <v>0</v>
      </c>
      <c r="DD18" s="76">
        <f t="shared" si="0"/>
        <v>0</v>
      </c>
      <c r="DE18" s="76">
        <f t="shared" si="0"/>
        <v>0</v>
      </c>
      <c r="DF18" s="76">
        <f t="shared" si="0"/>
        <v>20</v>
      </c>
      <c r="DG18" s="76">
        <f t="shared" si="0"/>
        <v>0</v>
      </c>
      <c r="DH18" s="76">
        <f t="shared" si="0"/>
        <v>0</v>
      </c>
      <c r="DI18" s="76">
        <f t="shared" si="0"/>
        <v>0</v>
      </c>
      <c r="DJ18" s="76">
        <f t="shared" si="0"/>
        <v>0</v>
      </c>
      <c r="DK18" s="76">
        <f t="shared" si="0"/>
        <v>55</v>
      </c>
      <c r="DL18" s="76">
        <f t="shared" si="0"/>
        <v>0</v>
      </c>
      <c r="DM18" s="76">
        <f t="shared" si="0"/>
        <v>0</v>
      </c>
      <c r="DN18" s="76">
        <f t="shared" si="0"/>
        <v>0</v>
      </c>
      <c r="DO18" s="76">
        <f t="shared" si="0"/>
        <v>0</v>
      </c>
      <c r="DP18" s="76">
        <f t="shared" si="4"/>
        <v>0</v>
      </c>
      <c r="DQ18" s="76">
        <f t="shared" si="1"/>
        <v>0</v>
      </c>
      <c r="DR18" s="76">
        <f t="shared" si="1"/>
        <v>0</v>
      </c>
      <c r="DS18" s="76">
        <f t="shared" si="1"/>
        <v>0</v>
      </c>
      <c r="DT18" s="76">
        <f t="shared" si="1"/>
        <v>0</v>
      </c>
      <c r="DU18" s="76">
        <f t="shared" si="1"/>
        <v>0</v>
      </c>
      <c r="DV18" s="76">
        <f t="shared" si="1"/>
        <v>0</v>
      </c>
      <c r="DW18" s="76">
        <f t="shared" si="1"/>
        <v>0</v>
      </c>
      <c r="DX18" s="76">
        <f t="shared" si="1"/>
        <v>0</v>
      </c>
      <c r="DY18" s="76">
        <f t="shared" si="1"/>
        <v>0</v>
      </c>
      <c r="DZ18" s="76">
        <f t="shared" si="1"/>
        <v>0</v>
      </c>
      <c r="EA18" s="76">
        <f t="shared" si="1"/>
        <v>0</v>
      </c>
      <c r="EB18" s="76">
        <f t="shared" si="1"/>
        <v>0</v>
      </c>
      <c r="EC18" s="76">
        <f t="shared" si="1"/>
        <v>0</v>
      </c>
      <c r="ED18" s="76">
        <f t="shared" si="1"/>
        <v>0</v>
      </c>
      <c r="EE18" s="76">
        <f t="shared" si="1"/>
        <v>0</v>
      </c>
      <c r="EF18" s="76">
        <f t="shared" si="5"/>
        <v>0</v>
      </c>
      <c r="EG18" s="76">
        <f t="shared" si="2"/>
        <v>0</v>
      </c>
      <c r="EH18" s="76">
        <f t="shared" si="2"/>
        <v>0</v>
      </c>
      <c r="EI18" s="76">
        <f t="shared" si="2"/>
        <v>0</v>
      </c>
      <c r="EJ18" s="76">
        <f t="shared" si="2"/>
        <v>0</v>
      </c>
      <c r="EK18" s="76">
        <f t="shared" si="2"/>
        <v>0</v>
      </c>
      <c r="EL18" s="76">
        <f t="shared" si="2"/>
        <v>60</v>
      </c>
      <c r="EM18" s="76">
        <f t="shared" si="2"/>
        <v>0</v>
      </c>
      <c r="EN18" s="76">
        <f t="shared" si="2"/>
        <v>0</v>
      </c>
      <c r="EO18" s="76">
        <f t="shared" si="2"/>
        <v>0</v>
      </c>
      <c r="EP18" s="76">
        <f t="shared" si="2"/>
        <v>38.96</v>
      </c>
      <c r="EQ18" s="76">
        <f t="shared" si="2"/>
        <v>94.81</v>
      </c>
      <c r="ER18" s="76">
        <f t="shared" si="2"/>
        <v>0</v>
      </c>
      <c r="ES18" s="76">
        <f t="shared" si="2"/>
        <v>0</v>
      </c>
      <c r="ET18" s="76">
        <f t="shared" si="2"/>
        <v>0</v>
      </c>
      <c r="EU18" s="76">
        <f t="shared" si="2"/>
        <v>0</v>
      </c>
      <c r="EV18" s="76">
        <f t="shared" si="6"/>
        <v>94.81</v>
      </c>
      <c r="EW18" s="76" t="str">
        <f t="shared" si="7"/>
        <v>KASSEL GROUP S.A.S</v>
      </c>
      <c r="EX18" s="77">
        <f t="shared" si="8"/>
        <v>42840000</v>
      </c>
    </row>
    <row r="19" spans="1:154" ht="25.5" customHeight="1" x14ac:dyDescent="0.15">
      <c r="A19" s="120">
        <v>8</v>
      </c>
      <c r="B19" s="120" t="s">
        <v>37</v>
      </c>
      <c r="C19" s="120" t="s">
        <v>50</v>
      </c>
      <c r="D19" s="121" t="s">
        <v>39</v>
      </c>
      <c r="E19" s="125" t="s">
        <v>52</v>
      </c>
      <c r="F19" s="123">
        <v>1</v>
      </c>
      <c r="G19" s="124">
        <v>32130000</v>
      </c>
      <c r="H19" s="61"/>
      <c r="I19" s="62"/>
      <c r="J19" s="61"/>
      <c r="K19" s="61"/>
      <c r="L19" s="61"/>
      <c r="M19" s="61"/>
      <c r="N19" s="61"/>
      <c r="O19" s="61"/>
      <c r="P19" s="61"/>
      <c r="Q19" s="61"/>
      <c r="R19" s="63" t="s">
        <v>42</v>
      </c>
      <c r="S19" s="63" t="s">
        <v>42</v>
      </c>
      <c r="T19" s="61"/>
      <c r="U19" s="61"/>
      <c r="V19" s="61"/>
      <c r="W19" s="61"/>
      <c r="X19" s="64"/>
      <c r="Y19" s="65"/>
      <c r="Z19" s="64"/>
      <c r="AA19" s="64"/>
      <c r="AB19" s="64"/>
      <c r="AC19" s="64"/>
      <c r="AD19" s="64"/>
      <c r="AE19" s="64"/>
      <c r="AF19" s="64"/>
      <c r="AG19" s="64"/>
      <c r="AH19" s="66" t="s">
        <v>42</v>
      </c>
      <c r="AI19" s="65" t="s">
        <v>42</v>
      </c>
      <c r="AJ19" s="64"/>
      <c r="AK19" s="64"/>
      <c r="AL19" s="64"/>
      <c r="AM19" s="64"/>
      <c r="AN19" s="67"/>
      <c r="AO19" s="68"/>
      <c r="AP19" s="67"/>
      <c r="AQ19" s="67"/>
      <c r="AR19" s="67"/>
      <c r="AS19" s="67"/>
      <c r="AT19" s="67"/>
      <c r="AU19" s="67"/>
      <c r="AV19" s="67"/>
      <c r="AW19" s="67"/>
      <c r="AX19" s="69">
        <v>31862250</v>
      </c>
      <c r="AY19" s="69">
        <v>31892000</v>
      </c>
      <c r="AZ19" s="67"/>
      <c r="BA19" s="67"/>
      <c r="BB19" s="67"/>
      <c r="BC19" s="67"/>
      <c r="BD19" s="70"/>
      <c r="BE19" s="71"/>
      <c r="BF19" s="70"/>
      <c r="BG19" s="70"/>
      <c r="BH19" s="70"/>
      <c r="BI19" s="70"/>
      <c r="BJ19" s="70"/>
      <c r="BK19" s="70"/>
      <c r="BL19" s="70"/>
      <c r="BM19" s="70"/>
      <c r="BN19" s="72">
        <v>3</v>
      </c>
      <c r="BO19" s="79">
        <v>5.083333333333333</v>
      </c>
      <c r="BP19" s="70"/>
      <c r="BQ19" s="70"/>
      <c r="BR19" s="70"/>
      <c r="BS19" s="70"/>
      <c r="BT19" s="73"/>
      <c r="BU19" s="74"/>
      <c r="BV19" s="73"/>
      <c r="BW19" s="73"/>
      <c r="BX19" s="73"/>
      <c r="BY19" s="73"/>
      <c r="BZ19" s="73"/>
      <c r="CA19" s="73"/>
      <c r="CB19" s="73"/>
      <c r="CC19" s="73"/>
      <c r="CD19" s="75" t="s">
        <v>43</v>
      </c>
      <c r="CE19" s="81" t="s">
        <v>43</v>
      </c>
      <c r="CF19" s="73"/>
      <c r="CG19" s="73"/>
      <c r="CH19" s="73"/>
      <c r="CI19" s="73"/>
      <c r="CJ19" s="76">
        <f>ROUND((IF([1]HABILITADOS!G19="",0,((MIN([1]HABILITADOS!$G$19:$V$19)/[1]HABILITADOS!G19)*40))),2)</f>
        <v>0</v>
      </c>
      <c r="CK19" s="76">
        <f>ROUND((IF([1]HABILITADOS!H19="",0,((MIN([1]HABILITADOS!$G$19:$V$19)/[1]HABILITADOS!H19)*40))),2)</f>
        <v>0</v>
      </c>
      <c r="CL19" s="76">
        <f>ROUND((IF([1]HABILITADOS!I19="",0,((MIN([1]HABILITADOS!$G$19:$V$19)/[1]HABILITADOS!I19)*40))),2)</f>
        <v>0</v>
      </c>
      <c r="CM19" s="76">
        <f>ROUND((IF([1]HABILITADOS!J19="",0,((MIN([1]HABILITADOS!$G$19:$V$19)/[1]HABILITADOS!J19)*40))),2)</f>
        <v>0</v>
      </c>
      <c r="CN19" s="76">
        <f>ROUND((IF([1]HABILITADOS!K19="",0,((MIN([1]HABILITADOS!$G$19:$V$19)/[1]HABILITADOS!K19)*40))),2)</f>
        <v>0</v>
      </c>
      <c r="CO19" s="76">
        <f>ROUND((IF([1]HABILITADOS!L19="",0,((MIN([1]HABILITADOS!$G$19:$V$19)/[1]HABILITADOS!L19)*40))),2)</f>
        <v>0</v>
      </c>
      <c r="CP19" s="76">
        <f>ROUND((IF([1]HABILITADOS!M19="",0,((MIN([1]HABILITADOS!$G$19:$V$19)/[1]HABILITADOS!M19)*40))),2)</f>
        <v>0</v>
      </c>
      <c r="CQ19" s="76">
        <f>ROUND((IF([1]HABILITADOS!N19="",0,((MIN([1]HABILITADOS!$G$19:$V$19)/[1]HABILITADOS!N19)*40))),2)</f>
        <v>0</v>
      </c>
      <c r="CR19" s="76">
        <f>ROUND((IF([1]HABILITADOS!O19="",0,((MIN([1]HABILITADOS!$G$19:$V$19)/[1]HABILITADOS!O19)*40))),2)</f>
        <v>0</v>
      </c>
      <c r="CS19" s="76">
        <f>ROUND((IF([1]HABILITADOS!P19="",0,((MIN([1]HABILITADOS!$G$19:$V$19)/[1]HABILITADOS!P19)*40))),2)</f>
        <v>0</v>
      </c>
      <c r="CT19" s="76">
        <f>ROUND((IF([1]HABILITADOS!Q19="",0,((MIN([1]HABILITADOS!$G$19:$V$19)/[1]HABILITADOS!Q19)*40))),2)</f>
        <v>40</v>
      </c>
      <c r="CU19" s="76">
        <f>ROUND((IF([1]HABILITADOS!R19="",0,((MIN([1]HABILITADOS!$G$19:$V$19)/[1]HABILITADOS!R19)*40))),2)</f>
        <v>39.96</v>
      </c>
      <c r="CV19" s="76">
        <f>ROUND((IF([1]HABILITADOS!S19="",0,((MIN([1]HABILITADOS!$G$19:$V$19)/[1]HABILITADOS!S19)*40))),2)</f>
        <v>0</v>
      </c>
      <c r="CW19" s="76">
        <f>ROUND((IF([1]HABILITADOS!T19="",0,((MIN([1]HABILITADOS!$G$19:$V$19)/[1]HABILITADOS!T19)*40))),2)</f>
        <v>0</v>
      </c>
      <c r="CX19" s="76">
        <f>ROUND((IF([1]HABILITADOS!U19="",0,((MIN([1]HABILITADOS!$G$19:$V$19)/[1]HABILITADOS!U19)*40))),2)</f>
        <v>0</v>
      </c>
      <c r="CY19" s="76">
        <f>ROUND((IF([1]HABILITADOS!V19="",0,((MIN([1]HABILITADOS!$G$19:$V$19)/[1]HABILITADOS!V19)*40))),2)</f>
        <v>0</v>
      </c>
      <c r="CZ19" s="76">
        <f t="shared" si="3"/>
        <v>0</v>
      </c>
      <c r="DA19" s="76">
        <f t="shared" si="0"/>
        <v>0</v>
      </c>
      <c r="DB19" s="76">
        <f t="shared" si="0"/>
        <v>0</v>
      </c>
      <c r="DC19" s="76">
        <f t="shared" si="0"/>
        <v>0</v>
      </c>
      <c r="DD19" s="76">
        <f t="shared" si="0"/>
        <v>0</v>
      </c>
      <c r="DE19" s="76">
        <f t="shared" si="0"/>
        <v>0</v>
      </c>
      <c r="DF19" s="76">
        <f t="shared" si="0"/>
        <v>0</v>
      </c>
      <c r="DG19" s="76">
        <f t="shared" si="0"/>
        <v>0</v>
      </c>
      <c r="DH19" s="76">
        <f t="shared" si="0"/>
        <v>0</v>
      </c>
      <c r="DI19" s="76">
        <f t="shared" si="0"/>
        <v>0</v>
      </c>
      <c r="DJ19" s="76">
        <f t="shared" si="0"/>
        <v>20</v>
      </c>
      <c r="DK19" s="76">
        <f t="shared" si="0"/>
        <v>55</v>
      </c>
      <c r="DL19" s="76">
        <f t="shared" si="0"/>
        <v>0</v>
      </c>
      <c r="DM19" s="76">
        <f t="shared" si="0"/>
        <v>0</v>
      </c>
      <c r="DN19" s="76">
        <f t="shared" si="0"/>
        <v>0</v>
      </c>
      <c r="DO19" s="76">
        <f t="shared" si="0"/>
        <v>0</v>
      </c>
      <c r="DP19" s="76">
        <f t="shared" si="4"/>
        <v>0</v>
      </c>
      <c r="DQ19" s="76">
        <f t="shared" si="1"/>
        <v>0</v>
      </c>
      <c r="DR19" s="76">
        <f t="shared" si="1"/>
        <v>0</v>
      </c>
      <c r="DS19" s="76">
        <f t="shared" si="1"/>
        <v>0</v>
      </c>
      <c r="DT19" s="76">
        <f t="shared" si="1"/>
        <v>0</v>
      </c>
      <c r="DU19" s="76">
        <f t="shared" si="1"/>
        <v>0</v>
      </c>
      <c r="DV19" s="76">
        <f t="shared" si="1"/>
        <v>0</v>
      </c>
      <c r="DW19" s="76">
        <f t="shared" si="1"/>
        <v>0</v>
      </c>
      <c r="DX19" s="76">
        <f t="shared" si="1"/>
        <v>0</v>
      </c>
      <c r="DY19" s="76">
        <f t="shared" si="1"/>
        <v>0</v>
      </c>
      <c r="DZ19" s="76">
        <f t="shared" si="1"/>
        <v>0</v>
      </c>
      <c r="EA19" s="76">
        <f t="shared" si="1"/>
        <v>0</v>
      </c>
      <c r="EB19" s="76">
        <f t="shared" si="1"/>
        <v>0</v>
      </c>
      <c r="EC19" s="76">
        <f t="shared" si="1"/>
        <v>0</v>
      </c>
      <c r="ED19" s="76">
        <f t="shared" si="1"/>
        <v>0</v>
      </c>
      <c r="EE19" s="76">
        <f t="shared" si="1"/>
        <v>0</v>
      </c>
      <c r="EF19" s="76">
        <f t="shared" si="5"/>
        <v>0</v>
      </c>
      <c r="EG19" s="76">
        <f t="shared" si="2"/>
        <v>0</v>
      </c>
      <c r="EH19" s="76">
        <f t="shared" si="2"/>
        <v>0</v>
      </c>
      <c r="EI19" s="76">
        <f t="shared" si="2"/>
        <v>0</v>
      </c>
      <c r="EJ19" s="76">
        <f t="shared" si="2"/>
        <v>0</v>
      </c>
      <c r="EK19" s="76">
        <f t="shared" si="2"/>
        <v>0</v>
      </c>
      <c r="EL19" s="76">
        <f t="shared" si="2"/>
        <v>0</v>
      </c>
      <c r="EM19" s="76">
        <f t="shared" si="2"/>
        <v>0</v>
      </c>
      <c r="EN19" s="76">
        <f t="shared" si="2"/>
        <v>0</v>
      </c>
      <c r="EO19" s="76">
        <f t="shared" si="2"/>
        <v>0</v>
      </c>
      <c r="EP19" s="76">
        <f t="shared" si="2"/>
        <v>60</v>
      </c>
      <c r="EQ19" s="76">
        <f t="shared" si="2"/>
        <v>94.960000000000008</v>
      </c>
      <c r="ER19" s="76">
        <f t="shared" si="2"/>
        <v>0</v>
      </c>
      <c r="ES19" s="76">
        <f t="shared" si="2"/>
        <v>0</v>
      </c>
      <c r="ET19" s="76">
        <f t="shared" si="2"/>
        <v>0</v>
      </c>
      <c r="EU19" s="76">
        <f t="shared" si="2"/>
        <v>0</v>
      </c>
      <c r="EV19" s="76">
        <f t="shared" si="6"/>
        <v>94.960000000000008</v>
      </c>
      <c r="EW19" s="76" t="str">
        <f t="shared" si="7"/>
        <v>KASSEL GROUP S.A.S</v>
      </c>
      <c r="EX19" s="77">
        <f t="shared" si="8"/>
        <v>31892000</v>
      </c>
    </row>
    <row r="20" spans="1:154" ht="25.5" customHeight="1" x14ac:dyDescent="0.15">
      <c r="A20" s="120">
        <v>9</v>
      </c>
      <c r="B20" s="120" t="s">
        <v>37</v>
      </c>
      <c r="C20" s="120" t="s">
        <v>53</v>
      </c>
      <c r="D20" s="121" t="s">
        <v>39</v>
      </c>
      <c r="E20" s="122" t="s">
        <v>54</v>
      </c>
      <c r="F20" s="123">
        <v>2</v>
      </c>
      <c r="G20" s="124">
        <v>660657.06000000006</v>
      </c>
      <c r="H20" s="63" t="s">
        <v>42</v>
      </c>
      <c r="I20" s="62"/>
      <c r="J20" s="61"/>
      <c r="K20" s="61"/>
      <c r="L20" s="61"/>
      <c r="M20" s="61"/>
      <c r="N20" s="61"/>
      <c r="O20" s="61"/>
      <c r="P20" s="61"/>
      <c r="Q20" s="82" t="s">
        <v>42</v>
      </c>
      <c r="R20" s="61"/>
      <c r="S20" s="61"/>
      <c r="T20" s="61"/>
      <c r="U20" s="61"/>
      <c r="V20" s="61"/>
      <c r="W20" s="61"/>
      <c r="X20" s="65" t="s">
        <v>42</v>
      </c>
      <c r="Y20" s="65"/>
      <c r="Z20" s="64"/>
      <c r="AA20" s="64"/>
      <c r="AB20" s="64"/>
      <c r="AC20" s="64"/>
      <c r="AD20" s="64"/>
      <c r="AE20" s="64"/>
      <c r="AF20" s="64"/>
      <c r="AG20" s="65" t="s">
        <v>41</v>
      </c>
      <c r="AH20" s="64"/>
      <c r="AI20" s="64"/>
      <c r="AJ20" s="64"/>
      <c r="AK20" s="64"/>
      <c r="AL20" s="64"/>
      <c r="AM20" s="64"/>
      <c r="AN20" s="69">
        <v>573342</v>
      </c>
      <c r="AO20" s="68"/>
      <c r="AP20" s="67"/>
      <c r="AQ20" s="67"/>
      <c r="AR20" s="67"/>
      <c r="AS20" s="67"/>
      <c r="AT20" s="67"/>
      <c r="AU20" s="67"/>
      <c r="AV20" s="67"/>
      <c r="AW20" s="68">
        <v>523600</v>
      </c>
      <c r="AX20" s="67"/>
      <c r="AY20" s="67"/>
      <c r="AZ20" s="67"/>
      <c r="BA20" s="67"/>
      <c r="BB20" s="67"/>
      <c r="BC20" s="67"/>
      <c r="BD20" s="72">
        <v>3</v>
      </c>
      <c r="BE20" s="71"/>
      <c r="BF20" s="70"/>
      <c r="BG20" s="70"/>
      <c r="BH20" s="70"/>
      <c r="BI20" s="70"/>
      <c r="BJ20" s="70"/>
      <c r="BK20" s="70"/>
      <c r="BL20" s="70"/>
      <c r="BM20" s="84">
        <v>5</v>
      </c>
      <c r="BN20" s="70"/>
      <c r="BO20" s="70"/>
      <c r="BP20" s="70"/>
      <c r="BQ20" s="70"/>
      <c r="BR20" s="70"/>
      <c r="BS20" s="70"/>
      <c r="BT20" s="75" t="s">
        <v>43</v>
      </c>
      <c r="BU20" s="74"/>
      <c r="BV20" s="73"/>
      <c r="BW20" s="73"/>
      <c r="BX20" s="73"/>
      <c r="BY20" s="73"/>
      <c r="BZ20" s="73"/>
      <c r="CA20" s="73"/>
      <c r="CB20" s="73"/>
      <c r="CC20" s="85" t="s">
        <v>43</v>
      </c>
      <c r="CD20" s="73"/>
      <c r="CE20" s="73"/>
      <c r="CF20" s="73"/>
      <c r="CG20" s="73"/>
      <c r="CH20" s="73"/>
      <c r="CI20" s="73"/>
      <c r="CJ20" s="76">
        <f>ROUND((IF([1]HABILITADOS!G20="",0,((MIN([1]HABILITADOS!$G$20:$V$20)/[1]HABILITADOS!G20)*40))),2)</f>
        <v>40</v>
      </c>
      <c r="CK20" s="76">
        <f>ROUND((IF([1]HABILITADOS!H20="",0,((MIN([1]HABILITADOS!$G$20:$V$20)/[1]HABILITADOS!H20)*40))),2)</f>
        <v>0</v>
      </c>
      <c r="CL20" s="76">
        <f>ROUND((IF([1]HABILITADOS!I20="",0,((MIN([1]HABILITADOS!$G$20:$V$20)/[1]HABILITADOS!I20)*40))),2)</f>
        <v>0</v>
      </c>
      <c r="CM20" s="76">
        <f>ROUND((IF([1]HABILITADOS!J20="",0,((MIN([1]HABILITADOS!$G$20:$V$20)/[1]HABILITADOS!J20)*40))),2)</f>
        <v>0</v>
      </c>
      <c r="CN20" s="76">
        <f>ROUND((IF([1]HABILITADOS!K20="",0,((MIN([1]HABILITADOS!$G$20:$V$20)/[1]HABILITADOS!K20)*40))),2)</f>
        <v>0</v>
      </c>
      <c r="CO20" s="76">
        <f>ROUND((IF([1]HABILITADOS!L20="",0,((MIN([1]HABILITADOS!$G$20:$V$20)/[1]HABILITADOS!L20)*40))),2)</f>
        <v>0</v>
      </c>
      <c r="CP20" s="76">
        <f>ROUND((IF([1]HABILITADOS!M20="",0,((MIN([1]HABILITADOS!$G$20:$V$20)/[1]HABILITADOS!M20)*40))),2)</f>
        <v>0</v>
      </c>
      <c r="CQ20" s="76">
        <f>ROUND((IF([1]HABILITADOS!N20="",0,((MIN([1]HABILITADOS!$G$20:$V$20)/[1]HABILITADOS!N20)*40))),2)</f>
        <v>0</v>
      </c>
      <c r="CR20" s="76">
        <f>ROUND((IF([1]HABILITADOS!O20="",0,((MIN([1]HABILITADOS!$G$20:$V$20)/[1]HABILITADOS!O20)*40))),2)</f>
        <v>0</v>
      </c>
      <c r="CS20" s="76">
        <f>ROUND((IF([1]HABILITADOS!P20="",0,((MIN([1]HABILITADOS!$G$20:$V$20)/[1]HABILITADOS!P20)*40))),2)</f>
        <v>0</v>
      </c>
      <c r="CT20" s="76">
        <f>ROUND((IF([1]HABILITADOS!Q20="",0,((MIN([1]HABILITADOS!$G$20:$V$20)/[1]HABILITADOS!Q20)*40))),2)</f>
        <v>0</v>
      </c>
      <c r="CU20" s="76">
        <f>ROUND((IF([1]HABILITADOS!R20="",0,((MIN([1]HABILITADOS!$G$20:$V$20)/[1]HABILITADOS!R20)*40))),2)</f>
        <v>0</v>
      </c>
      <c r="CV20" s="76">
        <f>ROUND((IF([1]HABILITADOS!S20="",0,((MIN([1]HABILITADOS!$G$20:$V$20)/[1]HABILITADOS!S20)*40))),2)</f>
        <v>0</v>
      </c>
      <c r="CW20" s="76">
        <f>ROUND((IF([1]HABILITADOS!T20="",0,((MIN([1]HABILITADOS!$G$20:$V$20)/[1]HABILITADOS!T20)*40))),2)</f>
        <v>0</v>
      </c>
      <c r="CX20" s="76">
        <f>ROUND((IF([1]HABILITADOS!U20="",0,((MIN([1]HABILITADOS!$G$20:$V$20)/[1]HABILITADOS!U20)*40))),2)</f>
        <v>0</v>
      </c>
      <c r="CY20" s="76">
        <f>ROUND((IF([1]HABILITADOS!V20="",0,((MIN([1]HABILITADOS!$G$20:$V$20)/[1]HABILITADOS!V20)*40))),2)</f>
        <v>0</v>
      </c>
      <c r="CZ20" s="76">
        <f t="shared" si="3"/>
        <v>20</v>
      </c>
      <c r="DA20" s="76">
        <f t="shared" si="0"/>
        <v>0</v>
      </c>
      <c r="DB20" s="76">
        <f t="shared" si="0"/>
        <v>0</v>
      </c>
      <c r="DC20" s="76">
        <f t="shared" si="0"/>
        <v>0</v>
      </c>
      <c r="DD20" s="76">
        <f t="shared" si="0"/>
        <v>0</v>
      </c>
      <c r="DE20" s="76">
        <f t="shared" si="0"/>
        <v>0</v>
      </c>
      <c r="DF20" s="76">
        <f t="shared" si="0"/>
        <v>0</v>
      </c>
      <c r="DG20" s="76">
        <f t="shared" si="0"/>
        <v>0</v>
      </c>
      <c r="DH20" s="76">
        <f t="shared" si="0"/>
        <v>0</v>
      </c>
      <c r="DI20" s="76">
        <f t="shared" si="0"/>
        <v>0</v>
      </c>
      <c r="DJ20" s="76">
        <f t="shared" si="0"/>
        <v>0</v>
      </c>
      <c r="DK20" s="76">
        <f t="shared" si="0"/>
        <v>0</v>
      </c>
      <c r="DL20" s="76">
        <f t="shared" si="0"/>
        <v>0</v>
      </c>
      <c r="DM20" s="76">
        <f t="shared" si="0"/>
        <v>0</v>
      </c>
      <c r="DN20" s="76">
        <f t="shared" si="0"/>
        <v>0</v>
      </c>
      <c r="DO20" s="76">
        <f t="shared" si="0"/>
        <v>0</v>
      </c>
      <c r="DP20" s="76">
        <f t="shared" si="4"/>
        <v>0</v>
      </c>
      <c r="DQ20" s="76">
        <f t="shared" si="1"/>
        <v>0</v>
      </c>
      <c r="DR20" s="76">
        <f t="shared" si="1"/>
        <v>0</v>
      </c>
      <c r="DS20" s="76">
        <f t="shared" si="1"/>
        <v>0</v>
      </c>
      <c r="DT20" s="76">
        <f t="shared" si="1"/>
        <v>0</v>
      </c>
      <c r="DU20" s="76">
        <f t="shared" si="1"/>
        <v>0</v>
      </c>
      <c r="DV20" s="76">
        <f t="shared" si="1"/>
        <v>0</v>
      </c>
      <c r="DW20" s="76">
        <f t="shared" si="1"/>
        <v>0</v>
      </c>
      <c r="DX20" s="76">
        <f t="shared" si="1"/>
        <v>0</v>
      </c>
      <c r="DY20" s="76">
        <f t="shared" si="1"/>
        <v>0</v>
      </c>
      <c r="DZ20" s="76">
        <f t="shared" si="1"/>
        <v>0</v>
      </c>
      <c r="EA20" s="76">
        <f t="shared" si="1"/>
        <v>0</v>
      </c>
      <c r="EB20" s="76">
        <f t="shared" si="1"/>
        <v>0</v>
      </c>
      <c r="EC20" s="76">
        <f t="shared" si="1"/>
        <v>0</v>
      </c>
      <c r="ED20" s="76">
        <f t="shared" si="1"/>
        <v>0</v>
      </c>
      <c r="EE20" s="76">
        <f t="shared" si="1"/>
        <v>0</v>
      </c>
      <c r="EF20" s="76">
        <f t="shared" si="5"/>
        <v>60</v>
      </c>
      <c r="EG20" s="76">
        <f t="shared" si="2"/>
        <v>0</v>
      </c>
      <c r="EH20" s="76">
        <f t="shared" si="2"/>
        <v>0</v>
      </c>
      <c r="EI20" s="76">
        <f t="shared" si="2"/>
        <v>0</v>
      </c>
      <c r="EJ20" s="76">
        <f t="shared" si="2"/>
        <v>0</v>
      </c>
      <c r="EK20" s="76">
        <f t="shared" si="2"/>
        <v>0</v>
      </c>
      <c r="EL20" s="76">
        <f t="shared" si="2"/>
        <v>0</v>
      </c>
      <c r="EM20" s="76">
        <f t="shared" si="2"/>
        <v>0</v>
      </c>
      <c r="EN20" s="76">
        <f t="shared" si="2"/>
        <v>0</v>
      </c>
      <c r="EO20" s="76">
        <f t="shared" si="2"/>
        <v>0</v>
      </c>
      <c r="EP20" s="76">
        <f t="shared" si="2"/>
        <v>0</v>
      </c>
      <c r="EQ20" s="76">
        <f t="shared" si="2"/>
        <v>0</v>
      </c>
      <c r="ER20" s="76">
        <f t="shared" si="2"/>
        <v>0</v>
      </c>
      <c r="ES20" s="76">
        <f t="shared" si="2"/>
        <v>0</v>
      </c>
      <c r="ET20" s="76">
        <f t="shared" si="2"/>
        <v>0</v>
      </c>
      <c r="EU20" s="76">
        <f t="shared" si="2"/>
        <v>0</v>
      </c>
      <c r="EV20" s="76">
        <f t="shared" si="6"/>
        <v>60</v>
      </c>
      <c r="EW20" s="76" t="str">
        <f t="shared" si="7"/>
        <v>GEOSYSTEM INGENIERIA S.A.S</v>
      </c>
      <c r="EX20" s="77">
        <f t="shared" si="8"/>
        <v>573342</v>
      </c>
    </row>
    <row r="21" spans="1:154" ht="25.5" customHeight="1" x14ac:dyDescent="0.15">
      <c r="A21" s="120">
        <v>10</v>
      </c>
      <c r="B21" s="120" t="s">
        <v>37</v>
      </c>
      <c r="C21" s="120" t="s">
        <v>53</v>
      </c>
      <c r="D21" s="121" t="s">
        <v>39</v>
      </c>
      <c r="E21" s="122" t="s">
        <v>55</v>
      </c>
      <c r="F21" s="123">
        <v>3</v>
      </c>
      <c r="G21" s="124">
        <v>22919400</v>
      </c>
      <c r="H21" s="63" t="s">
        <v>42</v>
      </c>
      <c r="I21" s="62"/>
      <c r="J21" s="61"/>
      <c r="K21" s="61"/>
      <c r="L21" s="61"/>
      <c r="M21" s="61"/>
      <c r="N21" s="61"/>
      <c r="O21" s="61"/>
      <c r="P21" s="61"/>
      <c r="Q21" s="82" t="s">
        <v>42</v>
      </c>
      <c r="R21" s="61"/>
      <c r="S21" s="61"/>
      <c r="T21" s="61"/>
      <c r="U21" s="61"/>
      <c r="V21" s="61"/>
      <c r="W21" s="61"/>
      <c r="X21" s="65" t="s">
        <v>42</v>
      </c>
      <c r="Y21" s="65"/>
      <c r="Z21" s="64"/>
      <c r="AA21" s="64"/>
      <c r="AB21" s="64"/>
      <c r="AC21" s="64"/>
      <c r="AD21" s="64"/>
      <c r="AE21" s="64"/>
      <c r="AF21" s="64"/>
      <c r="AG21" s="65" t="s">
        <v>42</v>
      </c>
      <c r="AH21" s="64"/>
      <c r="AI21" s="64"/>
      <c r="AJ21" s="64"/>
      <c r="AK21" s="64"/>
      <c r="AL21" s="64"/>
      <c r="AM21" s="64"/>
      <c r="AN21" s="69">
        <v>21241500</v>
      </c>
      <c r="AO21" s="68"/>
      <c r="AP21" s="67"/>
      <c r="AQ21" s="67"/>
      <c r="AR21" s="67"/>
      <c r="AS21" s="67"/>
      <c r="AT21" s="67"/>
      <c r="AU21" s="67"/>
      <c r="AV21" s="67"/>
      <c r="AW21" s="68">
        <v>19635000</v>
      </c>
      <c r="AX21" s="67"/>
      <c r="AY21" s="67"/>
      <c r="AZ21" s="67"/>
      <c r="BA21" s="67"/>
      <c r="BB21" s="67"/>
      <c r="BC21" s="67"/>
      <c r="BD21" s="72">
        <v>3</v>
      </c>
      <c r="BE21" s="71"/>
      <c r="BF21" s="70"/>
      <c r="BG21" s="70"/>
      <c r="BH21" s="70"/>
      <c r="BI21" s="70"/>
      <c r="BJ21" s="70"/>
      <c r="BK21" s="70"/>
      <c r="BL21" s="70"/>
      <c r="BM21" s="84">
        <v>5</v>
      </c>
      <c r="BN21" s="70"/>
      <c r="BO21" s="70"/>
      <c r="BP21" s="70"/>
      <c r="BQ21" s="70"/>
      <c r="BR21" s="70"/>
      <c r="BS21" s="70"/>
      <c r="BT21" s="75" t="s">
        <v>43</v>
      </c>
      <c r="BU21" s="74"/>
      <c r="BV21" s="73"/>
      <c r="BW21" s="73"/>
      <c r="BX21" s="73"/>
      <c r="BY21" s="73"/>
      <c r="BZ21" s="73"/>
      <c r="CA21" s="73"/>
      <c r="CB21" s="73"/>
      <c r="CC21" s="85" t="s">
        <v>43</v>
      </c>
      <c r="CD21" s="73"/>
      <c r="CE21" s="73"/>
      <c r="CF21" s="73"/>
      <c r="CG21" s="73"/>
      <c r="CH21" s="73"/>
      <c r="CI21" s="73"/>
      <c r="CJ21" s="76">
        <f>ROUND((IF([1]HABILITADOS!G21="",0,((MIN([1]HABILITADOS!$G$21:$V$21)/[1]HABILITADOS!G21)*40))),2)</f>
        <v>36.97</v>
      </c>
      <c r="CK21" s="76">
        <f>ROUND((IF([1]HABILITADOS!H21="",0,((MIN([1]HABILITADOS!$G$21:$V$21)/[1]HABILITADOS!H21)*40))),2)</f>
        <v>0</v>
      </c>
      <c r="CL21" s="76">
        <f>ROUND((IF([1]HABILITADOS!I21="",0,((MIN([1]HABILITADOS!$G$21:$V$21)/[1]HABILITADOS!I21)*40))),2)</f>
        <v>0</v>
      </c>
      <c r="CM21" s="76">
        <f>ROUND((IF([1]HABILITADOS!J21="",0,((MIN([1]HABILITADOS!$G$21:$V$21)/[1]HABILITADOS!J21)*40))),2)</f>
        <v>0</v>
      </c>
      <c r="CN21" s="76">
        <f>ROUND((IF([1]HABILITADOS!K21="",0,((MIN([1]HABILITADOS!$G$21:$V$21)/[1]HABILITADOS!K21)*40))),2)</f>
        <v>0</v>
      </c>
      <c r="CO21" s="76">
        <f>ROUND((IF([1]HABILITADOS!L21="",0,((MIN([1]HABILITADOS!$G$21:$V$21)/[1]HABILITADOS!L21)*40))),2)</f>
        <v>0</v>
      </c>
      <c r="CP21" s="76">
        <f>ROUND((IF([1]HABILITADOS!M21="",0,((MIN([1]HABILITADOS!$G$21:$V$21)/[1]HABILITADOS!M21)*40))),2)</f>
        <v>0</v>
      </c>
      <c r="CQ21" s="76">
        <f>ROUND((IF([1]HABILITADOS!N21="",0,((MIN([1]HABILITADOS!$G$21:$V$21)/[1]HABILITADOS!N21)*40))),2)</f>
        <v>0</v>
      </c>
      <c r="CR21" s="76">
        <f>ROUND((IF([1]HABILITADOS!O21="",0,((MIN([1]HABILITADOS!$G$21:$V$21)/[1]HABILITADOS!O21)*40))),2)</f>
        <v>0</v>
      </c>
      <c r="CS21" s="76">
        <f>ROUND((IF([1]HABILITADOS!P21="",0,((MIN([1]HABILITADOS!$G$21:$V$21)/[1]HABILITADOS!P21)*40))),2)</f>
        <v>40</v>
      </c>
      <c r="CT21" s="76">
        <f>ROUND((IF([1]HABILITADOS!Q21="",0,((MIN([1]HABILITADOS!$G$21:$V$21)/[1]HABILITADOS!Q21)*40))),2)</f>
        <v>0</v>
      </c>
      <c r="CU21" s="76">
        <f>ROUND((IF([1]HABILITADOS!R21="",0,((MIN([1]HABILITADOS!$G$21:$V$21)/[1]HABILITADOS!R21)*40))),2)</f>
        <v>0</v>
      </c>
      <c r="CV21" s="76">
        <f>ROUND((IF([1]HABILITADOS!S21="",0,((MIN([1]HABILITADOS!$G$21:$V$21)/[1]HABILITADOS!S21)*40))),2)</f>
        <v>0</v>
      </c>
      <c r="CW21" s="76">
        <f>ROUND((IF([1]HABILITADOS!T21="",0,((MIN([1]HABILITADOS!$G$21:$V$21)/[1]HABILITADOS!T21)*40))),2)</f>
        <v>0</v>
      </c>
      <c r="CX21" s="76">
        <f>ROUND((IF([1]HABILITADOS!U21="",0,((MIN([1]HABILITADOS!$G$21:$V$21)/[1]HABILITADOS!U21)*40))),2)</f>
        <v>0</v>
      </c>
      <c r="CY21" s="76">
        <f>ROUND((IF([1]HABILITADOS!V21="",0,((MIN([1]HABILITADOS!$G$21:$V$21)/[1]HABILITADOS!V21)*40))),2)</f>
        <v>0</v>
      </c>
      <c r="CZ21" s="76">
        <f t="shared" si="3"/>
        <v>20</v>
      </c>
      <c r="DA21" s="76">
        <f t="shared" si="0"/>
        <v>0</v>
      </c>
      <c r="DB21" s="76">
        <f t="shared" si="0"/>
        <v>0</v>
      </c>
      <c r="DC21" s="76">
        <f t="shared" si="0"/>
        <v>0</v>
      </c>
      <c r="DD21" s="76">
        <f t="shared" si="0"/>
        <v>0</v>
      </c>
      <c r="DE21" s="76">
        <f t="shared" si="0"/>
        <v>0</v>
      </c>
      <c r="DF21" s="76">
        <f t="shared" si="0"/>
        <v>0</v>
      </c>
      <c r="DG21" s="76">
        <f t="shared" si="0"/>
        <v>0</v>
      </c>
      <c r="DH21" s="76">
        <f t="shared" si="0"/>
        <v>0</v>
      </c>
      <c r="DI21" s="76">
        <f t="shared" si="0"/>
        <v>55</v>
      </c>
      <c r="DJ21" s="76">
        <f t="shared" si="0"/>
        <v>0</v>
      </c>
      <c r="DK21" s="76">
        <f t="shared" si="0"/>
        <v>0</v>
      </c>
      <c r="DL21" s="76">
        <f t="shared" si="0"/>
        <v>0</v>
      </c>
      <c r="DM21" s="76">
        <f t="shared" si="0"/>
        <v>0</v>
      </c>
      <c r="DN21" s="76">
        <f t="shared" si="0"/>
        <v>0</v>
      </c>
      <c r="DO21" s="76">
        <f t="shared" si="0"/>
        <v>0</v>
      </c>
      <c r="DP21" s="76">
        <f t="shared" si="4"/>
        <v>0</v>
      </c>
      <c r="DQ21" s="76">
        <f t="shared" si="1"/>
        <v>0</v>
      </c>
      <c r="DR21" s="76">
        <f t="shared" si="1"/>
        <v>0</v>
      </c>
      <c r="DS21" s="76">
        <f t="shared" si="1"/>
        <v>0</v>
      </c>
      <c r="DT21" s="76">
        <f t="shared" si="1"/>
        <v>0</v>
      </c>
      <c r="DU21" s="76">
        <f t="shared" si="1"/>
        <v>0</v>
      </c>
      <c r="DV21" s="76">
        <f t="shared" si="1"/>
        <v>0</v>
      </c>
      <c r="DW21" s="76">
        <f t="shared" si="1"/>
        <v>0</v>
      </c>
      <c r="DX21" s="76">
        <f t="shared" si="1"/>
        <v>0</v>
      </c>
      <c r="DY21" s="76">
        <f t="shared" si="1"/>
        <v>0</v>
      </c>
      <c r="DZ21" s="76">
        <f t="shared" si="1"/>
        <v>0</v>
      </c>
      <c r="EA21" s="76">
        <f t="shared" si="1"/>
        <v>0</v>
      </c>
      <c r="EB21" s="76">
        <f t="shared" si="1"/>
        <v>0</v>
      </c>
      <c r="EC21" s="76">
        <f t="shared" si="1"/>
        <v>0</v>
      </c>
      <c r="ED21" s="76">
        <f t="shared" si="1"/>
        <v>0</v>
      </c>
      <c r="EE21" s="76">
        <f t="shared" si="1"/>
        <v>0</v>
      </c>
      <c r="EF21" s="76">
        <f t="shared" si="5"/>
        <v>56.97</v>
      </c>
      <c r="EG21" s="76">
        <f t="shared" si="2"/>
        <v>0</v>
      </c>
      <c r="EH21" s="76">
        <f t="shared" si="2"/>
        <v>0</v>
      </c>
      <c r="EI21" s="76">
        <f t="shared" si="2"/>
        <v>0</v>
      </c>
      <c r="EJ21" s="76">
        <f t="shared" si="2"/>
        <v>0</v>
      </c>
      <c r="EK21" s="76">
        <f t="shared" si="2"/>
        <v>0</v>
      </c>
      <c r="EL21" s="76">
        <f t="shared" si="2"/>
        <v>0</v>
      </c>
      <c r="EM21" s="76">
        <f t="shared" si="2"/>
        <v>0</v>
      </c>
      <c r="EN21" s="76">
        <f t="shared" si="2"/>
        <v>0</v>
      </c>
      <c r="EO21" s="76">
        <f t="shared" si="2"/>
        <v>95</v>
      </c>
      <c r="EP21" s="76">
        <f t="shared" si="2"/>
        <v>0</v>
      </c>
      <c r="EQ21" s="76">
        <f t="shared" si="2"/>
        <v>0</v>
      </c>
      <c r="ER21" s="76">
        <f t="shared" si="2"/>
        <v>0</v>
      </c>
      <c r="ES21" s="76">
        <f t="shared" si="2"/>
        <v>0</v>
      </c>
      <c r="ET21" s="76">
        <f t="shared" si="2"/>
        <v>0</v>
      </c>
      <c r="EU21" s="76">
        <f t="shared" si="2"/>
        <v>0</v>
      </c>
      <c r="EV21" s="76">
        <f t="shared" si="6"/>
        <v>95</v>
      </c>
      <c r="EW21" s="76" t="str">
        <f t="shared" si="7"/>
        <v>GAMATECNICA INGENIERIA LTDA</v>
      </c>
      <c r="EX21" s="77">
        <f t="shared" si="8"/>
        <v>19635000</v>
      </c>
    </row>
    <row r="22" spans="1:154" ht="25.5" customHeight="1" x14ac:dyDescent="0.15">
      <c r="A22" s="120">
        <v>11</v>
      </c>
      <c r="B22" s="120" t="s">
        <v>37</v>
      </c>
      <c r="C22" s="120" t="s">
        <v>53</v>
      </c>
      <c r="D22" s="121" t="s">
        <v>39</v>
      </c>
      <c r="E22" s="122" t="s">
        <v>56</v>
      </c>
      <c r="F22" s="123">
        <v>10</v>
      </c>
      <c r="G22" s="124">
        <v>24990000</v>
      </c>
      <c r="H22" s="63" t="s">
        <v>42</v>
      </c>
      <c r="I22" s="62"/>
      <c r="J22" s="63" t="s">
        <v>41</v>
      </c>
      <c r="K22" s="61"/>
      <c r="L22" s="61"/>
      <c r="M22" s="61"/>
      <c r="N22" s="61"/>
      <c r="O22" s="61"/>
      <c r="P22" s="61"/>
      <c r="Q22" s="82" t="s">
        <v>42</v>
      </c>
      <c r="R22" s="61"/>
      <c r="S22" s="61"/>
      <c r="T22" s="61"/>
      <c r="U22" s="61"/>
      <c r="V22" s="61"/>
      <c r="W22" s="61"/>
      <c r="X22" s="65" t="s">
        <v>42</v>
      </c>
      <c r="Y22" s="65"/>
      <c r="Z22" s="65" t="s">
        <v>42</v>
      </c>
      <c r="AA22" s="64"/>
      <c r="AB22" s="64"/>
      <c r="AC22" s="64"/>
      <c r="AD22" s="64"/>
      <c r="AE22" s="64"/>
      <c r="AF22" s="64"/>
      <c r="AG22" s="65" t="s">
        <v>42</v>
      </c>
      <c r="AH22" s="64"/>
      <c r="AI22" s="64"/>
      <c r="AJ22" s="64"/>
      <c r="AK22" s="64"/>
      <c r="AL22" s="64"/>
      <c r="AM22" s="64"/>
      <c r="AN22" s="69">
        <v>22610000</v>
      </c>
      <c r="AO22" s="68"/>
      <c r="AP22" s="69">
        <v>24395000</v>
      </c>
      <c r="AQ22" s="67"/>
      <c r="AR22" s="67"/>
      <c r="AS22" s="67"/>
      <c r="AT22" s="67"/>
      <c r="AU22" s="67"/>
      <c r="AV22" s="67"/>
      <c r="AW22" s="68">
        <v>23800000</v>
      </c>
      <c r="AX22" s="67"/>
      <c r="AY22" s="67"/>
      <c r="AZ22" s="67"/>
      <c r="BA22" s="67"/>
      <c r="BB22" s="67"/>
      <c r="BC22" s="67"/>
      <c r="BD22" s="72">
        <v>3</v>
      </c>
      <c r="BE22" s="71"/>
      <c r="BF22" s="72">
        <v>3</v>
      </c>
      <c r="BG22" s="70"/>
      <c r="BH22" s="70"/>
      <c r="BI22" s="70"/>
      <c r="BJ22" s="70"/>
      <c r="BK22" s="70"/>
      <c r="BL22" s="70"/>
      <c r="BM22" s="84">
        <v>5</v>
      </c>
      <c r="BN22" s="70"/>
      <c r="BO22" s="70"/>
      <c r="BP22" s="70"/>
      <c r="BQ22" s="70"/>
      <c r="BR22" s="70"/>
      <c r="BS22" s="70"/>
      <c r="BT22" s="75" t="s">
        <v>43</v>
      </c>
      <c r="BU22" s="74"/>
      <c r="BV22" s="75" t="s">
        <v>43</v>
      </c>
      <c r="BW22" s="73"/>
      <c r="BX22" s="73"/>
      <c r="BY22" s="73"/>
      <c r="BZ22" s="73"/>
      <c r="CA22" s="73"/>
      <c r="CB22" s="73"/>
      <c r="CC22" s="85" t="s">
        <v>43</v>
      </c>
      <c r="CD22" s="73"/>
      <c r="CE22" s="73"/>
      <c r="CF22" s="73"/>
      <c r="CG22" s="73"/>
      <c r="CH22" s="73"/>
      <c r="CI22" s="73"/>
      <c r="CJ22" s="76">
        <f>ROUND((IF([1]HABILITADOS!G22="",0,((MIN([1]HABILITADOS!$G$22:$V$22)/[1]HABILITADOS!G22)*40))),2)</f>
        <v>40</v>
      </c>
      <c r="CK22" s="76">
        <f>ROUND((IF([1]HABILITADOS!H22="",0,((MIN([1]HABILITADOS!$G$22:$V$22)/[1]HABILITADOS!H22)*40))),2)</f>
        <v>0</v>
      </c>
      <c r="CL22" s="76">
        <f>ROUND((IF([1]HABILITADOS!I22="",0,((MIN([1]HABILITADOS!$G$22:$V$22)/[1]HABILITADOS!I22)*40))),2)</f>
        <v>0</v>
      </c>
      <c r="CM22" s="76">
        <f>ROUND((IF([1]HABILITADOS!J22="",0,((MIN([1]HABILITADOS!$G$22:$V$22)/[1]HABILITADOS!J22)*40))),2)</f>
        <v>0</v>
      </c>
      <c r="CN22" s="76">
        <f>ROUND((IF([1]HABILITADOS!K22="",0,((MIN([1]HABILITADOS!$G$22:$V$22)/[1]HABILITADOS!K22)*40))),2)</f>
        <v>0</v>
      </c>
      <c r="CO22" s="76">
        <f>ROUND((IF([1]HABILITADOS!L22="",0,((MIN([1]HABILITADOS!$G$22:$V$22)/[1]HABILITADOS!L22)*40))),2)</f>
        <v>0</v>
      </c>
      <c r="CP22" s="76">
        <f>ROUND((IF([1]HABILITADOS!M22="",0,((MIN([1]HABILITADOS!$G$22:$V$22)/[1]HABILITADOS!M22)*40))),2)</f>
        <v>0</v>
      </c>
      <c r="CQ22" s="76">
        <f>ROUND((IF([1]HABILITADOS!N22="",0,((MIN([1]HABILITADOS!$G$22:$V$22)/[1]HABILITADOS!N22)*40))),2)</f>
        <v>0</v>
      </c>
      <c r="CR22" s="76">
        <f>ROUND((IF([1]HABILITADOS!O22="",0,((MIN([1]HABILITADOS!$G$22:$V$22)/[1]HABILITADOS!O22)*40))),2)</f>
        <v>0</v>
      </c>
      <c r="CS22" s="76">
        <f>ROUND((IF([1]HABILITADOS!P22="",0,((MIN([1]HABILITADOS!$G$22:$V$22)/[1]HABILITADOS!P22)*40))),2)</f>
        <v>38</v>
      </c>
      <c r="CT22" s="76">
        <f>ROUND((IF([1]HABILITADOS!Q22="",0,((MIN([1]HABILITADOS!$G$22:$V$22)/[1]HABILITADOS!Q22)*40))),2)</f>
        <v>0</v>
      </c>
      <c r="CU22" s="76">
        <f>ROUND((IF([1]HABILITADOS!R22="",0,((MIN([1]HABILITADOS!$G$22:$V$22)/[1]HABILITADOS!R22)*40))),2)</f>
        <v>0</v>
      </c>
      <c r="CV22" s="76">
        <f>ROUND((IF([1]HABILITADOS!S22="",0,((MIN([1]HABILITADOS!$G$22:$V$22)/[1]HABILITADOS!S22)*40))),2)</f>
        <v>0</v>
      </c>
      <c r="CW22" s="76">
        <f>ROUND((IF([1]HABILITADOS!T22="",0,((MIN([1]HABILITADOS!$G$22:$V$22)/[1]HABILITADOS!T22)*40))),2)</f>
        <v>0</v>
      </c>
      <c r="CX22" s="76">
        <f>ROUND((IF([1]HABILITADOS!U22="",0,((MIN([1]HABILITADOS!$G$22:$V$22)/[1]HABILITADOS!U22)*40))),2)</f>
        <v>0</v>
      </c>
      <c r="CY22" s="76">
        <f>ROUND((IF([1]HABILITADOS!V22="",0,((MIN([1]HABILITADOS!$G$22:$V$22)/[1]HABILITADOS!V22)*40))),2)</f>
        <v>0</v>
      </c>
      <c r="CZ22" s="76">
        <f t="shared" si="3"/>
        <v>20</v>
      </c>
      <c r="DA22" s="76">
        <f t="shared" si="0"/>
        <v>0</v>
      </c>
      <c r="DB22" s="76">
        <f t="shared" si="0"/>
        <v>0</v>
      </c>
      <c r="DC22" s="76">
        <f t="shared" si="0"/>
        <v>0</v>
      </c>
      <c r="DD22" s="76">
        <f t="shared" si="0"/>
        <v>0</v>
      </c>
      <c r="DE22" s="76">
        <f t="shared" si="0"/>
        <v>0</v>
      </c>
      <c r="DF22" s="76">
        <f t="shared" si="0"/>
        <v>0</v>
      </c>
      <c r="DG22" s="76">
        <f t="shared" si="0"/>
        <v>0</v>
      </c>
      <c r="DH22" s="76">
        <f t="shared" si="0"/>
        <v>0</v>
      </c>
      <c r="DI22" s="76">
        <f t="shared" si="0"/>
        <v>55</v>
      </c>
      <c r="DJ22" s="76">
        <f t="shared" si="0"/>
        <v>0</v>
      </c>
      <c r="DK22" s="76">
        <f t="shared" si="0"/>
        <v>0</v>
      </c>
      <c r="DL22" s="76">
        <f t="shared" si="0"/>
        <v>0</v>
      </c>
      <c r="DM22" s="76">
        <f t="shared" si="0"/>
        <v>0</v>
      </c>
      <c r="DN22" s="76">
        <f t="shared" si="0"/>
        <v>0</v>
      </c>
      <c r="DO22" s="76">
        <f t="shared" si="0"/>
        <v>0</v>
      </c>
      <c r="DP22" s="76">
        <f t="shared" si="4"/>
        <v>0</v>
      </c>
      <c r="DQ22" s="76">
        <f t="shared" si="1"/>
        <v>0</v>
      </c>
      <c r="DR22" s="76">
        <f t="shared" si="1"/>
        <v>0</v>
      </c>
      <c r="DS22" s="76">
        <f t="shared" si="1"/>
        <v>0</v>
      </c>
      <c r="DT22" s="76">
        <f t="shared" si="1"/>
        <v>0</v>
      </c>
      <c r="DU22" s="76">
        <f t="shared" si="1"/>
        <v>0</v>
      </c>
      <c r="DV22" s="76">
        <f t="shared" si="1"/>
        <v>0</v>
      </c>
      <c r="DW22" s="76">
        <f t="shared" si="1"/>
        <v>0</v>
      </c>
      <c r="DX22" s="76">
        <f t="shared" si="1"/>
        <v>0</v>
      </c>
      <c r="DY22" s="76">
        <f t="shared" si="1"/>
        <v>0</v>
      </c>
      <c r="DZ22" s="76">
        <f t="shared" si="1"/>
        <v>0</v>
      </c>
      <c r="EA22" s="76">
        <f t="shared" si="1"/>
        <v>0</v>
      </c>
      <c r="EB22" s="76">
        <f t="shared" si="1"/>
        <v>0</v>
      </c>
      <c r="EC22" s="76">
        <f t="shared" si="1"/>
        <v>0</v>
      </c>
      <c r="ED22" s="76">
        <f t="shared" si="1"/>
        <v>0</v>
      </c>
      <c r="EE22" s="76">
        <f t="shared" si="1"/>
        <v>0</v>
      </c>
      <c r="EF22" s="76">
        <f t="shared" si="5"/>
        <v>60</v>
      </c>
      <c r="EG22" s="76">
        <f t="shared" si="2"/>
        <v>0</v>
      </c>
      <c r="EH22" s="76">
        <f t="shared" si="2"/>
        <v>0</v>
      </c>
      <c r="EI22" s="76">
        <f t="shared" si="2"/>
        <v>0</v>
      </c>
      <c r="EJ22" s="76">
        <f t="shared" si="2"/>
        <v>0</v>
      </c>
      <c r="EK22" s="76">
        <f t="shared" si="2"/>
        <v>0</v>
      </c>
      <c r="EL22" s="76">
        <f t="shared" si="2"/>
        <v>0</v>
      </c>
      <c r="EM22" s="76">
        <f t="shared" si="2"/>
        <v>0</v>
      </c>
      <c r="EN22" s="76">
        <f t="shared" si="2"/>
        <v>0</v>
      </c>
      <c r="EO22" s="76">
        <f t="shared" si="2"/>
        <v>93</v>
      </c>
      <c r="EP22" s="76">
        <f t="shared" si="2"/>
        <v>0</v>
      </c>
      <c r="EQ22" s="76">
        <f t="shared" si="2"/>
        <v>0</v>
      </c>
      <c r="ER22" s="76">
        <f t="shared" si="2"/>
        <v>0</v>
      </c>
      <c r="ES22" s="76">
        <f t="shared" si="2"/>
        <v>0</v>
      </c>
      <c r="ET22" s="76">
        <f t="shared" si="2"/>
        <v>0</v>
      </c>
      <c r="EU22" s="76">
        <f t="shared" si="2"/>
        <v>0</v>
      </c>
      <c r="EV22" s="76">
        <f t="shared" si="6"/>
        <v>93</v>
      </c>
      <c r="EW22" s="76" t="str">
        <f t="shared" si="7"/>
        <v>GAMATECNICA INGENIERIA LTDA</v>
      </c>
      <c r="EX22" s="77">
        <f t="shared" si="8"/>
        <v>23800000</v>
      </c>
    </row>
    <row r="23" spans="1:154" ht="25.5" customHeight="1" x14ac:dyDescent="0.15">
      <c r="A23" s="120">
        <v>12</v>
      </c>
      <c r="B23" s="120" t="s">
        <v>37</v>
      </c>
      <c r="C23" s="120" t="s">
        <v>53</v>
      </c>
      <c r="D23" s="121" t="s">
        <v>39</v>
      </c>
      <c r="E23" s="122" t="s">
        <v>57</v>
      </c>
      <c r="F23" s="123">
        <v>23</v>
      </c>
      <c r="G23" s="124">
        <v>2600150</v>
      </c>
      <c r="H23" s="63" t="s">
        <v>42</v>
      </c>
      <c r="I23" s="62"/>
      <c r="J23" s="63" t="s">
        <v>41</v>
      </c>
      <c r="K23" s="61"/>
      <c r="L23" s="61"/>
      <c r="M23" s="61"/>
      <c r="N23" s="61"/>
      <c r="O23" s="61"/>
      <c r="P23" s="61"/>
      <c r="Q23" s="82" t="s">
        <v>42</v>
      </c>
      <c r="R23" s="61"/>
      <c r="S23" s="61"/>
      <c r="T23" s="61"/>
      <c r="U23" s="61"/>
      <c r="V23" s="61"/>
      <c r="W23" s="61"/>
      <c r="X23" s="65" t="s">
        <v>41</v>
      </c>
      <c r="Y23" s="65"/>
      <c r="Z23" s="65" t="s">
        <v>41</v>
      </c>
      <c r="AA23" s="64"/>
      <c r="AB23" s="64"/>
      <c r="AC23" s="64"/>
      <c r="AD23" s="64"/>
      <c r="AE23" s="64"/>
      <c r="AF23" s="64"/>
      <c r="AG23" s="65" t="s">
        <v>41</v>
      </c>
      <c r="AH23" s="64"/>
      <c r="AI23" s="64"/>
      <c r="AJ23" s="64"/>
      <c r="AK23" s="64"/>
      <c r="AL23" s="64"/>
      <c r="AM23" s="64"/>
      <c r="AN23" s="69">
        <v>2463300</v>
      </c>
      <c r="AO23" s="68"/>
      <c r="AP23" s="69">
        <v>2326450</v>
      </c>
      <c r="AQ23" s="67"/>
      <c r="AR23" s="67"/>
      <c r="AS23" s="67"/>
      <c r="AT23" s="67"/>
      <c r="AU23" s="67"/>
      <c r="AV23" s="67"/>
      <c r="AW23" s="68">
        <v>1642200</v>
      </c>
      <c r="AX23" s="67"/>
      <c r="AY23" s="67"/>
      <c r="AZ23" s="67"/>
      <c r="BA23" s="67"/>
      <c r="BB23" s="67"/>
      <c r="BC23" s="67"/>
      <c r="BD23" s="72">
        <v>3</v>
      </c>
      <c r="BE23" s="71"/>
      <c r="BF23" s="72">
        <v>2</v>
      </c>
      <c r="BG23" s="70"/>
      <c r="BH23" s="70"/>
      <c r="BI23" s="70"/>
      <c r="BJ23" s="70"/>
      <c r="BK23" s="70"/>
      <c r="BL23" s="70"/>
      <c r="BM23" s="84">
        <v>5</v>
      </c>
      <c r="BN23" s="70"/>
      <c r="BO23" s="70"/>
      <c r="BP23" s="70"/>
      <c r="BQ23" s="70"/>
      <c r="BR23" s="70"/>
      <c r="BS23" s="70"/>
      <c r="BT23" s="75" t="s">
        <v>43</v>
      </c>
      <c r="BU23" s="74"/>
      <c r="BV23" s="75" t="s">
        <v>43</v>
      </c>
      <c r="BW23" s="73"/>
      <c r="BX23" s="73"/>
      <c r="BY23" s="73"/>
      <c r="BZ23" s="73"/>
      <c r="CA23" s="73"/>
      <c r="CB23" s="73"/>
      <c r="CC23" s="85" t="s">
        <v>43</v>
      </c>
      <c r="CD23" s="73"/>
      <c r="CE23" s="73"/>
      <c r="CF23" s="73"/>
      <c r="CG23" s="73"/>
      <c r="CH23" s="73"/>
      <c r="CI23" s="73"/>
      <c r="CJ23" s="76">
        <f>ROUND((IF([1]HABILITADOS!G23="",0,((MIN([1]HABILITADOS!$G$23:$V$23)/[1]HABILITADOS!G23)*40))),2)</f>
        <v>0</v>
      </c>
      <c r="CK23" s="76">
        <f>ROUND((IF([1]HABILITADOS!H23="",0,((MIN([1]HABILITADOS!$G$23:$V$23)/[1]HABILITADOS!H23)*40))),2)</f>
        <v>0</v>
      </c>
      <c r="CL23" s="76">
        <f>ROUND((IF([1]HABILITADOS!I23="",0,((MIN([1]HABILITADOS!$G$23:$V$23)/[1]HABILITADOS!I23)*40))),2)</f>
        <v>0</v>
      </c>
      <c r="CM23" s="76">
        <f>ROUND((IF([1]HABILITADOS!J23="",0,((MIN([1]HABILITADOS!$G$23:$V$23)/[1]HABILITADOS!J23)*40))),2)</f>
        <v>0</v>
      </c>
      <c r="CN23" s="76">
        <f>ROUND((IF([1]HABILITADOS!K23="",0,((MIN([1]HABILITADOS!$G$23:$V$23)/[1]HABILITADOS!K23)*40))),2)</f>
        <v>0</v>
      </c>
      <c r="CO23" s="76">
        <f>ROUND((IF([1]HABILITADOS!L23="",0,((MIN([1]HABILITADOS!$G$23:$V$23)/[1]HABILITADOS!L23)*40))),2)</f>
        <v>0</v>
      </c>
      <c r="CP23" s="76">
        <f>ROUND((IF([1]HABILITADOS!M23="",0,((MIN([1]HABILITADOS!$G$23:$V$23)/[1]HABILITADOS!M23)*40))),2)</f>
        <v>0</v>
      </c>
      <c r="CQ23" s="76">
        <f>ROUND((IF([1]HABILITADOS!N23="",0,((MIN([1]HABILITADOS!$G$23:$V$23)/[1]HABILITADOS!N23)*40))),2)</f>
        <v>0</v>
      </c>
      <c r="CR23" s="76">
        <f>ROUND((IF([1]HABILITADOS!O23="",0,((MIN([1]HABILITADOS!$G$23:$V$23)/[1]HABILITADOS!O23)*40))),2)</f>
        <v>0</v>
      </c>
      <c r="CS23" s="76">
        <f>ROUND((IF([1]HABILITADOS!P23="",0,((MIN([1]HABILITADOS!$G$23:$V$23)/[1]HABILITADOS!P23)*40))),2)</f>
        <v>0</v>
      </c>
      <c r="CT23" s="76">
        <f>ROUND((IF([1]HABILITADOS!Q23="",0,((MIN([1]HABILITADOS!$G$23:$V$23)/[1]HABILITADOS!Q23)*40))),2)</f>
        <v>0</v>
      </c>
      <c r="CU23" s="76">
        <f>ROUND((IF([1]HABILITADOS!R23="",0,((MIN([1]HABILITADOS!$G$23:$V$23)/[1]HABILITADOS!R23)*40))),2)</f>
        <v>0</v>
      </c>
      <c r="CV23" s="76">
        <f>ROUND((IF([1]HABILITADOS!S23="",0,((MIN([1]HABILITADOS!$G$23:$V$23)/[1]HABILITADOS!S23)*40))),2)</f>
        <v>0</v>
      </c>
      <c r="CW23" s="76">
        <f>ROUND((IF([1]HABILITADOS!T23="",0,((MIN([1]HABILITADOS!$G$23:$V$23)/[1]HABILITADOS!T23)*40))),2)</f>
        <v>0</v>
      </c>
      <c r="CX23" s="76">
        <f>ROUND((IF([1]HABILITADOS!U23="",0,((MIN([1]HABILITADOS!$G$23:$V$23)/[1]HABILITADOS!U23)*40))),2)</f>
        <v>0</v>
      </c>
      <c r="CY23" s="76">
        <f>ROUND((IF([1]HABILITADOS!V23="",0,((MIN([1]HABILITADOS!$G$23:$V$23)/[1]HABILITADOS!V23)*40))),2)</f>
        <v>0</v>
      </c>
      <c r="CZ23" s="76">
        <f t="shared" si="3"/>
        <v>0</v>
      </c>
      <c r="DA23" s="76">
        <f t="shared" si="0"/>
        <v>0</v>
      </c>
      <c r="DB23" s="76">
        <f t="shared" si="0"/>
        <v>0</v>
      </c>
      <c r="DC23" s="76">
        <f t="shared" si="0"/>
        <v>0</v>
      </c>
      <c r="DD23" s="76">
        <f t="shared" si="0"/>
        <v>0</v>
      </c>
      <c r="DE23" s="76">
        <f t="shared" si="0"/>
        <v>0</v>
      </c>
      <c r="DF23" s="76">
        <f t="shared" si="0"/>
        <v>0</v>
      </c>
      <c r="DG23" s="76">
        <f t="shared" si="0"/>
        <v>0</v>
      </c>
      <c r="DH23" s="76">
        <f t="shared" si="0"/>
        <v>0</v>
      </c>
      <c r="DI23" s="76">
        <f t="shared" si="0"/>
        <v>0</v>
      </c>
      <c r="DJ23" s="76">
        <f t="shared" si="0"/>
        <v>0</v>
      </c>
      <c r="DK23" s="76">
        <f t="shared" si="0"/>
        <v>0</v>
      </c>
      <c r="DL23" s="76">
        <f t="shared" si="0"/>
        <v>0</v>
      </c>
      <c r="DM23" s="76">
        <f t="shared" si="0"/>
        <v>0</v>
      </c>
      <c r="DN23" s="76">
        <f t="shared" si="0"/>
        <v>0</v>
      </c>
      <c r="DO23" s="76">
        <f t="shared" si="0"/>
        <v>0</v>
      </c>
      <c r="DP23" s="76">
        <f t="shared" si="4"/>
        <v>0</v>
      </c>
      <c r="DQ23" s="76">
        <f t="shared" si="1"/>
        <v>0</v>
      </c>
      <c r="DR23" s="76">
        <f t="shared" si="1"/>
        <v>0</v>
      </c>
      <c r="DS23" s="76">
        <f t="shared" si="1"/>
        <v>0</v>
      </c>
      <c r="DT23" s="76">
        <f t="shared" si="1"/>
        <v>0</v>
      </c>
      <c r="DU23" s="76">
        <f t="shared" si="1"/>
        <v>0</v>
      </c>
      <c r="DV23" s="76">
        <f t="shared" si="1"/>
        <v>0</v>
      </c>
      <c r="DW23" s="76">
        <f t="shared" si="1"/>
        <v>0</v>
      </c>
      <c r="DX23" s="76">
        <f t="shared" si="1"/>
        <v>0</v>
      </c>
      <c r="DY23" s="76">
        <f t="shared" si="1"/>
        <v>0</v>
      </c>
      <c r="DZ23" s="76">
        <f t="shared" si="1"/>
        <v>0</v>
      </c>
      <c r="EA23" s="76">
        <f t="shared" si="1"/>
        <v>0</v>
      </c>
      <c r="EB23" s="76">
        <f t="shared" si="1"/>
        <v>0</v>
      </c>
      <c r="EC23" s="76">
        <f t="shared" si="1"/>
        <v>0</v>
      </c>
      <c r="ED23" s="76">
        <f t="shared" si="1"/>
        <v>0</v>
      </c>
      <c r="EE23" s="76">
        <f t="shared" si="1"/>
        <v>0</v>
      </c>
      <c r="EF23" s="76">
        <f t="shared" si="5"/>
        <v>0</v>
      </c>
      <c r="EG23" s="76">
        <f t="shared" si="2"/>
        <v>0</v>
      </c>
      <c r="EH23" s="76">
        <f t="shared" si="2"/>
        <v>0</v>
      </c>
      <c r="EI23" s="76">
        <f t="shared" si="2"/>
        <v>0</v>
      </c>
      <c r="EJ23" s="76">
        <f t="shared" si="2"/>
        <v>0</v>
      </c>
      <c r="EK23" s="76">
        <f t="shared" si="2"/>
        <v>0</v>
      </c>
      <c r="EL23" s="76">
        <f t="shared" si="2"/>
        <v>0</v>
      </c>
      <c r="EM23" s="76">
        <f t="shared" si="2"/>
        <v>0</v>
      </c>
      <c r="EN23" s="76">
        <f t="shared" si="2"/>
        <v>0</v>
      </c>
      <c r="EO23" s="76">
        <f t="shared" si="2"/>
        <v>0</v>
      </c>
      <c r="EP23" s="76">
        <f t="shared" si="2"/>
        <v>0</v>
      </c>
      <c r="EQ23" s="76">
        <f t="shared" si="2"/>
        <v>0</v>
      </c>
      <c r="ER23" s="76">
        <f t="shared" si="2"/>
        <v>0</v>
      </c>
      <c r="ES23" s="76">
        <f t="shared" si="2"/>
        <v>0</v>
      </c>
      <c r="ET23" s="76">
        <f t="shared" si="2"/>
        <v>0</v>
      </c>
      <c r="EU23" s="76">
        <f t="shared" si="2"/>
        <v>0</v>
      </c>
      <c r="EV23" s="76">
        <f t="shared" si="6"/>
        <v>0</v>
      </c>
      <c r="EW23" s="76" t="str">
        <f t="shared" si="7"/>
        <v>DESIERTO</v>
      </c>
      <c r="EX23" s="77">
        <f t="shared" si="8"/>
        <v>0</v>
      </c>
    </row>
    <row r="24" spans="1:154" ht="25.5" customHeight="1" x14ac:dyDescent="0.15">
      <c r="A24" s="120">
        <v>13</v>
      </c>
      <c r="B24" s="120" t="s">
        <v>37</v>
      </c>
      <c r="C24" s="120" t="s">
        <v>53</v>
      </c>
      <c r="D24" s="121" t="s">
        <v>39</v>
      </c>
      <c r="E24" s="122" t="s">
        <v>58</v>
      </c>
      <c r="F24" s="123">
        <v>20</v>
      </c>
      <c r="G24" s="124">
        <v>595000</v>
      </c>
      <c r="H24" s="63" t="s">
        <v>42</v>
      </c>
      <c r="I24" s="62"/>
      <c r="J24" s="61"/>
      <c r="K24" s="61"/>
      <c r="L24" s="61"/>
      <c r="M24" s="61"/>
      <c r="N24" s="61"/>
      <c r="O24" s="61"/>
      <c r="P24" s="61"/>
      <c r="Q24" s="82" t="s">
        <v>42</v>
      </c>
      <c r="R24" s="61"/>
      <c r="S24" s="61"/>
      <c r="T24" s="61"/>
      <c r="U24" s="61"/>
      <c r="V24" s="61"/>
      <c r="W24" s="61"/>
      <c r="X24" s="65" t="s">
        <v>41</v>
      </c>
      <c r="Y24" s="65"/>
      <c r="Z24" s="64"/>
      <c r="AA24" s="64"/>
      <c r="AB24" s="64"/>
      <c r="AC24" s="64"/>
      <c r="AD24" s="64"/>
      <c r="AE24" s="64"/>
      <c r="AF24" s="64"/>
      <c r="AG24" s="65" t="s">
        <v>41</v>
      </c>
      <c r="AH24" s="64"/>
      <c r="AI24" s="64"/>
      <c r="AJ24" s="64"/>
      <c r="AK24" s="64"/>
      <c r="AL24" s="64"/>
      <c r="AM24" s="64"/>
      <c r="AN24" s="69">
        <v>523600</v>
      </c>
      <c r="AO24" s="68"/>
      <c r="AP24" s="67"/>
      <c r="AQ24" s="67"/>
      <c r="AR24" s="67"/>
      <c r="AS24" s="67"/>
      <c r="AT24" s="67"/>
      <c r="AU24" s="67"/>
      <c r="AV24" s="67"/>
      <c r="AW24" s="68">
        <v>547400</v>
      </c>
      <c r="AX24" s="67"/>
      <c r="AY24" s="67"/>
      <c r="AZ24" s="67"/>
      <c r="BA24" s="67"/>
      <c r="BB24" s="67"/>
      <c r="BC24" s="67"/>
      <c r="BD24" s="72">
        <v>3</v>
      </c>
      <c r="BE24" s="71"/>
      <c r="BF24" s="70"/>
      <c r="BG24" s="70"/>
      <c r="BH24" s="70"/>
      <c r="BI24" s="70"/>
      <c r="BJ24" s="70"/>
      <c r="BK24" s="70"/>
      <c r="BL24" s="70"/>
      <c r="BM24" s="84">
        <v>5</v>
      </c>
      <c r="BN24" s="70"/>
      <c r="BO24" s="70"/>
      <c r="BP24" s="70"/>
      <c r="BQ24" s="70"/>
      <c r="BR24" s="70"/>
      <c r="BS24" s="70"/>
      <c r="BT24" s="75" t="s">
        <v>43</v>
      </c>
      <c r="BU24" s="74"/>
      <c r="BV24" s="73"/>
      <c r="BW24" s="73"/>
      <c r="BX24" s="73"/>
      <c r="BY24" s="73"/>
      <c r="BZ24" s="73"/>
      <c r="CA24" s="73"/>
      <c r="CB24" s="73"/>
      <c r="CC24" s="85" t="s">
        <v>43</v>
      </c>
      <c r="CD24" s="73"/>
      <c r="CE24" s="73"/>
      <c r="CF24" s="73"/>
      <c r="CG24" s="73"/>
      <c r="CH24" s="73"/>
      <c r="CI24" s="73"/>
      <c r="CJ24" s="76">
        <f>ROUND((IF([1]HABILITADOS!G24="",0,((MIN([1]HABILITADOS!$G$24:$V$24)/[1]HABILITADOS!G24)*40))),2)</f>
        <v>0</v>
      </c>
      <c r="CK24" s="76">
        <f>ROUND((IF([1]HABILITADOS!H24="",0,((MIN([1]HABILITADOS!$G$24:$V$24)/[1]HABILITADOS!H24)*40))),2)</f>
        <v>0</v>
      </c>
      <c r="CL24" s="76">
        <f>ROUND((IF([1]HABILITADOS!I24="",0,((MIN([1]HABILITADOS!$G$24:$V$24)/[1]HABILITADOS!I24)*40))),2)</f>
        <v>0</v>
      </c>
      <c r="CM24" s="76">
        <f>ROUND((IF([1]HABILITADOS!J24="",0,((MIN([1]HABILITADOS!$G$24:$V$24)/[1]HABILITADOS!J24)*40))),2)</f>
        <v>0</v>
      </c>
      <c r="CN24" s="76">
        <f>ROUND((IF([1]HABILITADOS!K24="",0,((MIN([1]HABILITADOS!$G$24:$V$24)/[1]HABILITADOS!K24)*40))),2)</f>
        <v>0</v>
      </c>
      <c r="CO24" s="76">
        <f>ROUND((IF([1]HABILITADOS!L24="",0,((MIN([1]HABILITADOS!$G$24:$V$24)/[1]HABILITADOS!L24)*40))),2)</f>
        <v>0</v>
      </c>
      <c r="CP24" s="76">
        <f>ROUND((IF([1]HABILITADOS!M24="",0,((MIN([1]HABILITADOS!$G$24:$V$24)/[1]HABILITADOS!M24)*40))),2)</f>
        <v>0</v>
      </c>
      <c r="CQ24" s="76">
        <f>ROUND((IF([1]HABILITADOS!N24="",0,((MIN([1]HABILITADOS!$G$24:$V$24)/[1]HABILITADOS!N24)*40))),2)</f>
        <v>0</v>
      </c>
      <c r="CR24" s="76">
        <f>ROUND((IF([1]HABILITADOS!O24="",0,((MIN([1]HABILITADOS!$G$24:$V$24)/[1]HABILITADOS!O24)*40))),2)</f>
        <v>0</v>
      </c>
      <c r="CS24" s="76">
        <f>ROUND((IF([1]HABILITADOS!P24="",0,((MIN([1]HABILITADOS!$G$24:$V$24)/[1]HABILITADOS!P24)*40))),2)</f>
        <v>0</v>
      </c>
      <c r="CT24" s="76">
        <f>ROUND((IF([1]HABILITADOS!Q24="",0,((MIN([1]HABILITADOS!$G$24:$V$24)/[1]HABILITADOS!Q24)*40))),2)</f>
        <v>0</v>
      </c>
      <c r="CU24" s="76">
        <f>ROUND((IF([1]HABILITADOS!R24="",0,((MIN([1]HABILITADOS!$G$24:$V$24)/[1]HABILITADOS!R24)*40))),2)</f>
        <v>0</v>
      </c>
      <c r="CV24" s="76">
        <f>ROUND((IF([1]HABILITADOS!S24="",0,((MIN([1]HABILITADOS!$G$24:$V$24)/[1]HABILITADOS!S24)*40))),2)</f>
        <v>0</v>
      </c>
      <c r="CW24" s="76">
        <f>ROUND((IF([1]HABILITADOS!T24="",0,((MIN([1]HABILITADOS!$G$24:$V$24)/[1]HABILITADOS!T24)*40))),2)</f>
        <v>0</v>
      </c>
      <c r="CX24" s="76">
        <f>ROUND((IF([1]HABILITADOS!U24="",0,((MIN([1]HABILITADOS!$G$24:$V$24)/[1]HABILITADOS!U24)*40))),2)</f>
        <v>0</v>
      </c>
      <c r="CY24" s="76">
        <f>ROUND((IF([1]HABILITADOS!V24="",0,((MIN([1]HABILITADOS!$G$24:$V$24)/[1]HABILITADOS!V24)*40))),2)</f>
        <v>0</v>
      </c>
      <c r="CZ24" s="76">
        <f t="shared" si="3"/>
        <v>0</v>
      </c>
      <c r="DA24" s="76">
        <f t="shared" si="0"/>
        <v>0</v>
      </c>
      <c r="DB24" s="76">
        <f t="shared" si="0"/>
        <v>0</v>
      </c>
      <c r="DC24" s="76">
        <f t="shared" si="0"/>
        <v>0</v>
      </c>
      <c r="DD24" s="76">
        <f t="shared" si="0"/>
        <v>0</v>
      </c>
      <c r="DE24" s="76">
        <f t="shared" si="0"/>
        <v>0</v>
      </c>
      <c r="DF24" s="76">
        <f t="shared" si="0"/>
        <v>0</v>
      </c>
      <c r="DG24" s="76">
        <f t="shared" si="0"/>
        <v>0</v>
      </c>
      <c r="DH24" s="76">
        <f t="shared" si="0"/>
        <v>0</v>
      </c>
      <c r="DI24" s="76">
        <f t="shared" si="0"/>
        <v>0</v>
      </c>
      <c r="DJ24" s="76">
        <f t="shared" si="0"/>
        <v>0</v>
      </c>
      <c r="DK24" s="76">
        <f t="shared" si="0"/>
        <v>0</v>
      </c>
      <c r="DL24" s="76">
        <f t="shared" si="0"/>
        <v>0</v>
      </c>
      <c r="DM24" s="76">
        <f t="shared" si="0"/>
        <v>0</v>
      </c>
      <c r="DN24" s="76">
        <f t="shared" si="0"/>
        <v>0</v>
      </c>
      <c r="DO24" s="76">
        <f t="shared" si="0"/>
        <v>0</v>
      </c>
      <c r="DP24" s="76">
        <f t="shared" si="4"/>
        <v>0</v>
      </c>
      <c r="DQ24" s="76">
        <f t="shared" si="1"/>
        <v>0</v>
      </c>
      <c r="DR24" s="76">
        <f t="shared" si="1"/>
        <v>0</v>
      </c>
      <c r="DS24" s="76">
        <f t="shared" si="1"/>
        <v>0</v>
      </c>
      <c r="DT24" s="76">
        <f t="shared" si="1"/>
        <v>0</v>
      </c>
      <c r="DU24" s="76">
        <f t="shared" si="1"/>
        <v>0</v>
      </c>
      <c r="DV24" s="76">
        <f t="shared" si="1"/>
        <v>0</v>
      </c>
      <c r="DW24" s="76">
        <f t="shared" si="1"/>
        <v>0</v>
      </c>
      <c r="DX24" s="76">
        <f t="shared" si="1"/>
        <v>0</v>
      </c>
      <c r="DY24" s="76">
        <f t="shared" si="1"/>
        <v>0</v>
      </c>
      <c r="DZ24" s="76">
        <f t="shared" si="1"/>
        <v>0</v>
      </c>
      <c r="EA24" s="76">
        <f t="shared" si="1"/>
        <v>0</v>
      </c>
      <c r="EB24" s="76">
        <f t="shared" si="1"/>
        <v>0</v>
      </c>
      <c r="EC24" s="76">
        <f t="shared" si="1"/>
        <v>0</v>
      </c>
      <c r="ED24" s="76">
        <f t="shared" si="1"/>
        <v>0</v>
      </c>
      <c r="EE24" s="76">
        <f t="shared" si="1"/>
        <v>0</v>
      </c>
      <c r="EF24" s="76">
        <f t="shared" si="5"/>
        <v>0</v>
      </c>
      <c r="EG24" s="76">
        <f t="shared" si="2"/>
        <v>0</v>
      </c>
      <c r="EH24" s="76">
        <f t="shared" si="2"/>
        <v>0</v>
      </c>
      <c r="EI24" s="76">
        <f t="shared" si="2"/>
        <v>0</v>
      </c>
      <c r="EJ24" s="76">
        <f t="shared" si="2"/>
        <v>0</v>
      </c>
      <c r="EK24" s="76">
        <f t="shared" si="2"/>
        <v>0</v>
      </c>
      <c r="EL24" s="76">
        <f t="shared" si="2"/>
        <v>0</v>
      </c>
      <c r="EM24" s="76">
        <f t="shared" si="2"/>
        <v>0</v>
      </c>
      <c r="EN24" s="76">
        <f t="shared" si="2"/>
        <v>0</v>
      </c>
      <c r="EO24" s="76">
        <f t="shared" si="2"/>
        <v>0</v>
      </c>
      <c r="EP24" s="76">
        <f t="shared" si="2"/>
        <v>0</v>
      </c>
      <c r="EQ24" s="76">
        <f t="shared" si="2"/>
        <v>0</v>
      </c>
      <c r="ER24" s="76">
        <f t="shared" si="2"/>
        <v>0</v>
      </c>
      <c r="ES24" s="76">
        <f t="shared" si="2"/>
        <v>0</v>
      </c>
      <c r="ET24" s="76">
        <f t="shared" si="2"/>
        <v>0</v>
      </c>
      <c r="EU24" s="76">
        <f t="shared" si="2"/>
        <v>0</v>
      </c>
      <c r="EV24" s="76">
        <f t="shared" si="6"/>
        <v>0</v>
      </c>
      <c r="EW24" s="76" t="str">
        <f t="shared" si="7"/>
        <v>DESIERTO</v>
      </c>
      <c r="EX24" s="77">
        <f t="shared" si="8"/>
        <v>0</v>
      </c>
    </row>
    <row r="25" spans="1:154" ht="25.5" customHeight="1" x14ac:dyDescent="0.15">
      <c r="A25" s="120">
        <v>14</v>
      </c>
      <c r="B25" s="120" t="s">
        <v>37</v>
      </c>
      <c r="C25" s="120" t="s">
        <v>53</v>
      </c>
      <c r="D25" s="121" t="s">
        <v>39</v>
      </c>
      <c r="E25" s="122" t="s">
        <v>59</v>
      </c>
      <c r="F25" s="123">
        <v>15</v>
      </c>
      <c r="G25" s="124">
        <v>1204875</v>
      </c>
      <c r="H25" s="63" t="s">
        <v>42</v>
      </c>
      <c r="I25" s="62"/>
      <c r="J25" s="61"/>
      <c r="K25" s="61"/>
      <c r="L25" s="61"/>
      <c r="M25" s="61"/>
      <c r="N25" s="61"/>
      <c r="O25" s="61"/>
      <c r="P25" s="61"/>
      <c r="Q25" s="82" t="s">
        <v>42</v>
      </c>
      <c r="R25" s="61"/>
      <c r="S25" s="61"/>
      <c r="T25" s="61"/>
      <c r="U25" s="61"/>
      <c r="V25" s="61"/>
      <c r="W25" s="61"/>
      <c r="X25" s="65" t="s">
        <v>42</v>
      </c>
      <c r="Y25" s="65"/>
      <c r="Z25" s="64"/>
      <c r="AA25" s="64"/>
      <c r="AB25" s="64"/>
      <c r="AC25" s="64"/>
      <c r="AD25" s="64"/>
      <c r="AE25" s="64"/>
      <c r="AF25" s="64"/>
      <c r="AG25" s="65" t="s">
        <v>41</v>
      </c>
      <c r="AH25" s="64"/>
      <c r="AI25" s="64"/>
      <c r="AJ25" s="64"/>
      <c r="AK25" s="64"/>
      <c r="AL25" s="64"/>
      <c r="AM25" s="64"/>
      <c r="AN25" s="69">
        <v>1106700</v>
      </c>
      <c r="AO25" s="68"/>
      <c r="AP25" s="67"/>
      <c r="AQ25" s="67"/>
      <c r="AR25" s="67"/>
      <c r="AS25" s="67"/>
      <c r="AT25" s="67"/>
      <c r="AU25" s="67"/>
      <c r="AV25" s="67"/>
      <c r="AW25" s="68">
        <v>1071000</v>
      </c>
      <c r="AX25" s="67"/>
      <c r="AY25" s="67"/>
      <c r="AZ25" s="67"/>
      <c r="BA25" s="67"/>
      <c r="BB25" s="67"/>
      <c r="BC25" s="67"/>
      <c r="BD25" s="72">
        <v>3</v>
      </c>
      <c r="BE25" s="71"/>
      <c r="BF25" s="70"/>
      <c r="BG25" s="70"/>
      <c r="BH25" s="70"/>
      <c r="BI25" s="70"/>
      <c r="BJ25" s="70"/>
      <c r="BK25" s="70"/>
      <c r="BL25" s="70"/>
      <c r="BM25" s="84">
        <v>5</v>
      </c>
      <c r="BN25" s="70"/>
      <c r="BO25" s="70"/>
      <c r="BP25" s="70"/>
      <c r="BQ25" s="70"/>
      <c r="BR25" s="70"/>
      <c r="BS25" s="70"/>
      <c r="BT25" s="75" t="s">
        <v>43</v>
      </c>
      <c r="BU25" s="74"/>
      <c r="BV25" s="73"/>
      <c r="BW25" s="73"/>
      <c r="BX25" s="73"/>
      <c r="BY25" s="73"/>
      <c r="BZ25" s="73"/>
      <c r="CA25" s="73"/>
      <c r="CB25" s="73"/>
      <c r="CC25" s="85" t="s">
        <v>43</v>
      </c>
      <c r="CD25" s="73"/>
      <c r="CE25" s="73"/>
      <c r="CF25" s="73"/>
      <c r="CG25" s="73"/>
      <c r="CH25" s="73"/>
      <c r="CI25" s="73"/>
      <c r="CJ25" s="76">
        <f>ROUND((IF([1]HABILITADOS!G25="",0,((MIN([1]HABILITADOS!$G$25:$V$25)/[1]HABILITADOS!G25)*40))),2)</f>
        <v>40</v>
      </c>
      <c r="CK25" s="76">
        <f>ROUND((IF([1]HABILITADOS!H25="",0,((MIN([1]HABILITADOS!$G$25:$V$25)/[1]HABILITADOS!H25)*40))),2)</f>
        <v>0</v>
      </c>
      <c r="CL25" s="76">
        <f>ROUND((IF([1]HABILITADOS!I25="",0,((MIN([1]HABILITADOS!$G$25:$V$25)/[1]HABILITADOS!I25)*40))),2)</f>
        <v>0</v>
      </c>
      <c r="CM25" s="76">
        <f>ROUND((IF([1]HABILITADOS!J25="",0,((MIN([1]HABILITADOS!$G$25:$V$25)/[1]HABILITADOS!J25)*40))),2)</f>
        <v>0</v>
      </c>
      <c r="CN25" s="76">
        <f>ROUND((IF([1]HABILITADOS!K25="",0,((MIN([1]HABILITADOS!$G$25:$V$25)/[1]HABILITADOS!K25)*40))),2)</f>
        <v>0</v>
      </c>
      <c r="CO25" s="76">
        <f>ROUND((IF([1]HABILITADOS!L25="",0,((MIN([1]HABILITADOS!$G$25:$V$25)/[1]HABILITADOS!L25)*40))),2)</f>
        <v>0</v>
      </c>
      <c r="CP25" s="76">
        <f>ROUND((IF([1]HABILITADOS!M25="",0,((MIN([1]HABILITADOS!$G$25:$V$25)/[1]HABILITADOS!M25)*40))),2)</f>
        <v>0</v>
      </c>
      <c r="CQ25" s="76">
        <f>ROUND((IF([1]HABILITADOS!N25="",0,((MIN([1]HABILITADOS!$G$25:$V$25)/[1]HABILITADOS!N25)*40))),2)</f>
        <v>0</v>
      </c>
      <c r="CR25" s="76">
        <f>ROUND((IF([1]HABILITADOS!O25="",0,((MIN([1]HABILITADOS!$G$25:$V$25)/[1]HABILITADOS!O25)*40))),2)</f>
        <v>0</v>
      </c>
      <c r="CS25" s="76">
        <f>ROUND((IF([1]HABILITADOS!P25="",0,((MIN([1]HABILITADOS!$G$25:$V$25)/[1]HABILITADOS!P25)*40))),2)</f>
        <v>0</v>
      </c>
      <c r="CT25" s="76">
        <f>ROUND((IF([1]HABILITADOS!Q25="",0,((MIN([1]HABILITADOS!$G$25:$V$25)/[1]HABILITADOS!Q25)*40))),2)</f>
        <v>0</v>
      </c>
      <c r="CU25" s="76">
        <f>ROUND((IF([1]HABILITADOS!R25="",0,((MIN([1]HABILITADOS!$G$25:$V$25)/[1]HABILITADOS!R25)*40))),2)</f>
        <v>0</v>
      </c>
      <c r="CV25" s="76">
        <f>ROUND((IF([1]HABILITADOS!S25="",0,((MIN([1]HABILITADOS!$G$25:$V$25)/[1]HABILITADOS!S25)*40))),2)</f>
        <v>0</v>
      </c>
      <c r="CW25" s="76">
        <f>ROUND((IF([1]HABILITADOS!T25="",0,((MIN([1]HABILITADOS!$G$25:$V$25)/[1]HABILITADOS!T25)*40))),2)</f>
        <v>0</v>
      </c>
      <c r="CX25" s="76">
        <f>ROUND((IF([1]HABILITADOS!U25="",0,((MIN([1]HABILITADOS!$G$25:$V$25)/[1]HABILITADOS!U25)*40))),2)</f>
        <v>0</v>
      </c>
      <c r="CY25" s="76">
        <f>ROUND((IF([1]HABILITADOS!V25="",0,((MIN([1]HABILITADOS!$G$25:$V$25)/[1]HABILITADOS!V25)*40))),2)</f>
        <v>0</v>
      </c>
      <c r="CZ25" s="76">
        <f t="shared" si="3"/>
        <v>20</v>
      </c>
      <c r="DA25" s="76">
        <f t="shared" si="0"/>
        <v>0</v>
      </c>
      <c r="DB25" s="76">
        <f t="shared" si="0"/>
        <v>0</v>
      </c>
      <c r="DC25" s="76">
        <f t="shared" si="0"/>
        <v>0</v>
      </c>
      <c r="DD25" s="76">
        <f t="shared" si="0"/>
        <v>0</v>
      </c>
      <c r="DE25" s="76">
        <f t="shared" si="0"/>
        <v>0</v>
      </c>
      <c r="DF25" s="76">
        <f t="shared" si="0"/>
        <v>0</v>
      </c>
      <c r="DG25" s="76">
        <f t="shared" si="0"/>
        <v>0</v>
      </c>
      <c r="DH25" s="76">
        <f t="shared" si="0"/>
        <v>0</v>
      </c>
      <c r="DI25" s="76">
        <f t="shared" si="0"/>
        <v>0</v>
      </c>
      <c r="DJ25" s="76">
        <f t="shared" si="0"/>
        <v>0</v>
      </c>
      <c r="DK25" s="76">
        <f t="shared" si="0"/>
        <v>0</v>
      </c>
      <c r="DL25" s="76">
        <f t="shared" si="0"/>
        <v>0</v>
      </c>
      <c r="DM25" s="76">
        <f t="shared" si="0"/>
        <v>0</v>
      </c>
      <c r="DN25" s="76">
        <f t="shared" si="0"/>
        <v>0</v>
      </c>
      <c r="DO25" s="76">
        <f t="shared" si="0"/>
        <v>0</v>
      </c>
      <c r="DP25" s="76">
        <f t="shared" si="4"/>
        <v>0</v>
      </c>
      <c r="DQ25" s="76">
        <f t="shared" si="1"/>
        <v>0</v>
      </c>
      <c r="DR25" s="76">
        <f t="shared" si="1"/>
        <v>0</v>
      </c>
      <c r="DS25" s="76">
        <f t="shared" si="1"/>
        <v>0</v>
      </c>
      <c r="DT25" s="76">
        <f t="shared" si="1"/>
        <v>0</v>
      </c>
      <c r="DU25" s="76">
        <f t="shared" si="1"/>
        <v>0</v>
      </c>
      <c r="DV25" s="76">
        <f t="shared" si="1"/>
        <v>0</v>
      </c>
      <c r="DW25" s="76">
        <f t="shared" si="1"/>
        <v>0</v>
      </c>
      <c r="DX25" s="76">
        <f t="shared" si="1"/>
        <v>0</v>
      </c>
      <c r="DY25" s="76">
        <f t="shared" si="1"/>
        <v>0</v>
      </c>
      <c r="DZ25" s="76">
        <f t="shared" si="1"/>
        <v>0</v>
      </c>
      <c r="EA25" s="76">
        <f t="shared" si="1"/>
        <v>0</v>
      </c>
      <c r="EB25" s="76">
        <f t="shared" si="1"/>
        <v>0</v>
      </c>
      <c r="EC25" s="76">
        <f t="shared" si="1"/>
        <v>0</v>
      </c>
      <c r="ED25" s="76">
        <f t="shared" si="1"/>
        <v>0</v>
      </c>
      <c r="EE25" s="76">
        <f t="shared" si="1"/>
        <v>0</v>
      </c>
      <c r="EF25" s="76">
        <f t="shared" si="5"/>
        <v>60</v>
      </c>
      <c r="EG25" s="76">
        <f t="shared" si="2"/>
        <v>0</v>
      </c>
      <c r="EH25" s="76">
        <f t="shared" si="2"/>
        <v>0</v>
      </c>
      <c r="EI25" s="76">
        <f t="shared" si="2"/>
        <v>0</v>
      </c>
      <c r="EJ25" s="76">
        <f t="shared" si="2"/>
        <v>0</v>
      </c>
      <c r="EK25" s="76">
        <f t="shared" si="2"/>
        <v>0</v>
      </c>
      <c r="EL25" s="76">
        <f t="shared" si="2"/>
        <v>0</v>
      </c>
      <c r="EM25" s="76">
        <f t="shared" si="2"/>
        <v>0</v>
      </c>
      <c r="EN25" s="76">
        <f t="shared" si="2"/>
        <v>0</v>
      </c>
      <c r="EO25" s="76">
        <f t="shared" si="2"/>
        <v>0</v>
      </c>
      <c r="EP25" s="76">
        <f t="shared" si="2"/>
        <v>0</v>
      </c>
      <c r="EQ25" s="76">
        <f t="shared" si="2"/>
        <v>0</v>
      </c>
      <c r="ER25" s="76">
        <f t="shared" si="2"/>
        <v>0</v>
      </c>
      <c r="ES25" s="76">
        <f t="shared" si="2"/>
        <v>0</v>
      </c>
      <c r="ET25" s="76">
        <f t="shared" si="2"/>
        <v>0</v>
      </c>
      <c r="EU25" s="76">
        <f t="shared" si="2"/>
        <v>0</v>
      </c>
      <c r="EV25" s="76">
        <f t="shared" si="6"/>
        <v>60</v>
      </c>
      <c r="EW25" s="76" t="str">
        <f t="shared" si="7"/>
        <v>GEOSYSTEM INGENIERIA S.A.S</v>
      </c>
      <c r="EX25" s="77">
        <f t="shared" si="8"/>
        <v>1106700</v>
      </c>
    </row>
    <row r="26" spans="1:154" ht="25.5" customHeight="1" x14ac:dyDescent="0.15">
      <c r="A26" s="120">
        <v>15</v>
      </c>
      <c r="B26" s="120" t="s">
        <v>37</v>
      </c>
      <c r="C26" s="120" t="s">
        <v>53</v>
      </c>
      <c r="D26" s="121" t="s">
        <v>39</v>
      </c>
      <c r="E26" s="122" t="s">
        <v>60</v>
      </c>
      <c r="F26" s="123">
        <v>21</v>
      </c>
      <c r="G26" s="124">
        <v>1999200</v>
      </c>
      <c r="H26" s="63" t="s">
        <v>42</v>
      </c>
      <c r="I26" s="62"/>
      <c r="J26" s="61"/>
      <c r="K26" s="61"/>
      <c r="L26" s="61"/>
      <c r="M26" s="61"/>
      <c r="N26" s="61"/>
      <c r="O26" s="61"/>
      <c r="P26" s="61"/>
      <c r="Q26" s="82" t="s">
        <v>42</v>
      </c>
      <c r="R26" s="61"/>
      <c r="S26" s="61"/>
      <c r="T26" s="61"/>
      <c r="U26" s="61"/>
      <c r="V26" s="61"/>
      <c r="W26" s="61"/>
      <c r="X26" s="65" t="s">
        <v>42</v>
      </c>
      <c r="Y26" s="65"/>
      <c r="Z26" s="64"/>
      <c r="AA26" s="64"/>
      <c r="AB26" s="64"/>
      <c r="AC26" s="64"/>
      <c r="AD26" s="64"/>
      <c r="AE26" s="64"/>
      <c r="AF26" s="64"/>
      <c r="AG26" s="65" t="s">
        <v>41</v>
      </c>
      <c r="AH26" s="64"/>
      <c r="AI26" s="64"/>
      <c r="AJ26" s="64"/>
      <c r="AK26" s="64"/>
      <c r="AL26" s="64"/>
      <c r="AM26" s="64"/>
      <c r="AN26" s="69">
        <v>1649340</v>
      </c>
      <c r="AO26" s="68"/>
      <c r="AP26" s="67"/>
      <c r="AQ26" s="67"/>
      <c r="AR26" s="67"/>
      <c r="AS26" s="67"/>
      <c r="AT26" s="67"/>
      <c r="AU26" s="67"/>
      <c r="AV26" s="67"/>
      <c r="AW26" s="68">
        <v>1624350</v>
      </c>
      <c r="AX26" s="67"/>
      <c r="AY26" s="67"/>
      <c r="AZ26" s="67"/>
      <c r="BA26" s="67"/>
      <c r="BB26" s="67"/>
      <c r="BC26" s="67"/>
      <c r="BD26" s="72">
        <v>3</v>
      </c>
      <c r="BE26" s="71"/>
      <c r="BF26" s="70"/>
      <c r="BG26" s="70"/>
      <c r="BH26" s="70"/>
      <c r="BI26" s="70"/>
      <c r="BJ26" s="70"/>
      <c r="BK26" s="70"/>
      <c r="BL26" s="70"/>
      <c r="BM26" s="84">
        <v>5</v>
      </c>
      <c r="BN26" s="70"/>
      <c r="BO26" s="70"/>
      <c r="BP26" s="70"/>
      <c r="BQ26" s="70"/>
      <c r="BR26" s="70"/>
      <c r="BS26" s="70"/>
      <c r="BT26" s="75" t="s">
        <v>43</v>
      </c>
      <c r="BU26" s="74"/>
      <c r="BV26" s="73"/>
      <c r="BW26" s="73"/>
      <c r="BX26" s="73"/>
      <c r="BY26" s="73"/>
      <c r="BZ26" s="73"/>
      <c r="CA26" s="73"/>
      <c r="CB26" s="73"/>
      <c r="CC26" s="85" t="s">
        <v>43</v>
      </c>
      <c r="CD26" s="73"/>
      <c r="CE26" s="73"/>
      <c r="CF26" s="73"/>
      <c r="CG26" s="73"/>
      <c r="CH26" s="73"/>
      <c r="CI26" s="73"/>
      <c r="CJ26" s="76">
        <f>ROUND((IF([1]HABILITADOS!G26="",0,((MIN([1]HABILITADOS!$G$26:$V$26)/[1]HABILITADOS!G26)*40))),2)</f>
        <v>40</v>
      </c>
      <c r="CK26" s="76">
        <f>ROUND((IF([1]HABILITADOS!H26="",0,((MIN([1]HABILITADOS!$G$26:$V$26)/[1]HABILITADOS!H26)*40))),2)</f>
        <v>0</v>
      </c>
      <c r="CL26" s="76">
        <f>ROUND((IF([1]HABILITADOS!I26="",0,((MIN([1]HABILITADOS!$G$26:$V$26)/[1]HABILITADOS!I26)*40))),2)</f>
        <v>0</v>
      </c>
      <c r="CM26" s="76">
        <f>ROUND((IF([1]HABILITADOS!J26="",0,((MIN([1]HABILITADOS!$G$26:$V$26)/[1]HABILITADOS!J26)*40))),2)</f>
        <v>0</v>
      </c>
      <c r="CN26" s="76">
        <f>ROUND((IF([1]HABILITADOS!K26="",0,((MIN([1]HABILITADOS!$G$26:$V$26)/[1]HABILITADOS!K26)*40))),2)</f>
        <v>0</v>
      </c>
      <c r="CO26" s="76">
        <f>ROUND((IF([1]HABILITADOS!L26="",0,((MIN([1]HABILITADOS!$G$26:$V$26)/[1]HABILITADOS!L26)*40))),2)</f>
        <v>0</v>
      </c>
      <c r="CP26" s="76">
        <f>ROUND((IF([1]HABILITADOS!M26="",0,((MIN([1]HABILITADOS!$G$26:$V$26)/[1]HABILITADOS!M26)*40))),2)</f>
        <v>0</v>
      </c>
      <c r="CQ26" s="76">
        <f>ROUND((IF([1]HABILITADOS!N26="",0,((MIN([1]HABILITADOS!$G$26:$V$26)/[1]HABILITADOS!N26)*40))),2)</f>
        <v>0</v>
      </c>
      <c r="CR26" s="76">
        <f>ROUND((IF([1]HABILITADOS!O26="",0,((MIN([1]HABILITADOS!$G$26:$V$26)/[1]HABILITADOS!O26)*40))),2)</f>
        <v>0</v>
      </c>
      <c r="CS26" s="76">
        <f>ROUND((IF([1]HABILITADOS!P26="",0,((MIN([1]HABILITADOS!$G$26:$V$26)/[1]HABILITADOS!P26)*40))),2)</f>
        <v>0</v>
      </c>
      <c r="CT26" s="76">
        <f>ROUND((IF([1]HABILITADOS!Q26="",0,((MIN([1]HABILITADOS!$G$26:$V$26)/[1]HABILITADOS!Q26)*40))),2)</f>
        <v>0</v>
      </c>
      <c r="CU26" s="76">
        <f>ROUND((IF([1]HABILITADOS!R26="",0,((MIN([1]HABILITADOS!$G$26:$V$26)/[1]HABILITADOS!R26)*40))),2)</f>
        <v>0</v>
      </c>
      <c r="CV26" s="76">
        <f>ROUND((IF([1]HABILITADOS!S26="",0,((MIN([1]HABILITADOS!$G$26:$V$26)/[1]HABILITADOS!S26)*40))),2)</f>
        <v>0</v>
      </c>
      <c r="CW26" s="76">
        <f>ROUND((IF([1]HABILITADOS!T26="",0,((MIN([1]HABILITADOS!$G$26:$V$26)/[1]HABILITADOS!T26)*40))),2)</f>
        <v>0</v>
      </c>
      <c r="CX26" s="76">
        <f>ROUND((IF([1]HABILITADOS!U26="",0,((MIN([1]HABILITADOS!$G$26:$V$26)/[1]HABILITADOS!U26)*40))),2)</f>
        <v>0</v>
      </c>
      <c r="CY26" s="76">
        <f>ROUND((IF([1]HABILITADOS!V26="",0,((MIN([1]HABILITADOS!$G$26:$V$26)/[1]HABILITADOS!V26)*40))),2)</f>
        <v>0</v>
      </c>
      <c r="CZ26" s="76">
        <f t="shared" si="3"/>
        <v>20</v>
      </c>
      <c r="DA26" s="76">
        <f t="shared" si="0"/>
        <v>0</v>
      </c>
      <c r="DB26" s="76">
        <f t="shared" si="0"/>
        <v>0</v>
      </c>
      <c r="DC26" s="76">
        <f t="shared" si="0"/>
        <v>0</v>
      </c>
      <c r="DD26" s="76">
        <f t="shared" si="0"/>
        <v>0</v>
      </c>
      <c r="DE26" s="76">
        <f t="shared" si="0"/>
        <v>0</v>
      </c>
      <c r="DF26" s="76">
        <f t="shared" si="0"/>
        <v>0</v>
      </c>
      <c r="DG26" s="76">
        <f t="shared" si="0"/>
        <v>0</v>
      </c>
      <c r="DH26" s="76">
        <f t="shared" si="0"/>
        <v>0</v>
      </c>
      <c r="DI26" s="76">
        <f t="shared" si="0"/>
        <v>0</v>
      </c>
      <c r="DJ26" s="76">
        <f t="shared" si="0"/>
        <v>0</v>
      </c>
      <c r="DK26" s="76">
        <f t="shared" si="0"/>
        <v>0</v>
      </c>
      <c r="DL26" s="76">
        <f t="shared" si="0"/>
        <v>0</v>
      </c>
      <c r="DM26" s="76">
        <f t="shared" si="0"/>
        <v>0</v>
      </c>
      <c r="DN26" s="76">
        <f t="shared" si="0"/>
        <v>0</v>
      </c>
      <c r="DO26" s="76">
        <f t="shared" si="0"/>
        <v>0</v>
      </c>
      <c r="DP26" s="76">
        <f t="shared" si="4"/>
        <v>0</v>
      </c>
      <c r="DQ26" s="76">
        <f t="shared" si="1"/>
        <v>0</v>
      </c>
      <c r="DR26" s="76">
        <f t="shared" si="1"/>
        <v>0</v>
      </c>
      <c r="DS26" s="76">
        <f t="shared" si="1"/>
        <v>0</v>
      </c>
      <c r="DT26" s="76">
        <f t="shared" si="1"/>
        <v>0</v>
      </c>
      <c r="DU26" s="76">
        <f t="shared" si="1"/>
        <v>0</v>
      </c>
      <c r="DV26" s="76">
        <f t="shared" si="1"/>
        <v>0</v>
      </c>
      <c r="DW26" s="76">
        <f t="shared" si="1"/>
        <v>0</v>
      </c>
      <c r="DX26" s="76">
        <f t="shared" si="1"/>
        <v>0</v>
      </c>
      <c r="DY26" s="76">
        <f t="shared" si="1"/>
        <v>0</v>
      </c>
      <c r="DZ26" s="76">
        <f t="shared" si="1"/>
        <v>0</v>
      </c>
      <c r="EA26" s="76">
        <f t="shared" si="1"/>
        <v>0</v>
      </c>
      <c r="EB26" s="76">
        <f t="shared" si="1"/>
        <v>0</v>
      </c>
      <c r="EC26" s="76">
        <f t="shared" si="1"/>
        <v>0</v>
      </c>
      <c r="ED26" s="76">
        <f t="shared" si="1"/>
        <v>0</v>
      </c>
      <c r="EE26" s="76">
        <f t="shared" si="1"/>
        <v>0</v>
      </c>
      <c r="EF26" s="76">
        <f t="shared" si="5"/>
        <v>60</v>
      </c>
      <c r="EG26" s="76">
        <f t="shared" si="2"/>
        <v>0</v>
      </c>
      <c r="EH26" s="76">
        <f t="shared" si="2"/>
        <v>0</v>
      </c>
      <c r="EI26" s="76">
        <f t="shared" si="2"/>
        <v>0</v>
      </c>
      <c r="EJ26" s="76">
        <f t="shared" si="2"/>
        <v>0</v>
      </c>
      <c r="EK26" s="76">
        <f t="shared" si="2"/>
        <v>0</v>
      </c>
      <c r="EL26" s="76">
        <f t="shared" si="2"/>
        <v>0</v>
      </c>
      <c r="EM26" s="76">
        <f t="shared" si="2"/>
        <v>0</v>
      </c>
      <c r="EN26" s="76">
        <f t="shared" si="2"/>
        <v>0</v>
      </c>
      <c r="EO26" s="76">
        <f t="shared" si="2"/>
        <v>0</v>
      </c>
      <c r="EP26" s="76">
        <f t="shared" si="2"/>
        <v>0</v>
      </c>
      <c r="EQ26" s="76">
        <f t="shared" si="2"/>
        <v>0</v>
      </c>
      <c r="ER26" s="76">
        <f t="shared" si="2"/>
        <v>0</v>
      </c>
      <c r="ES26" s="76">
        <f t="shared" si="2"/>
        <v>0</v>
      </c>
      <c r="ET26" s="76">
        <f t="shared" si="2"/>
        <v>0</v>
      </c>
      <c r="EU26" s="76">
        <f t="shared" si="2"/>
        <v>0</v>
      </c>
      <c r="EV26" s="76">
        <f t="shared" si="6"/>
        <v>60</v>
      </c>
      <c r="EW26" s="76" t="str">
        <f t="shared" si="7"/>
        <v>GEOSYSTEM INGENIERIA S.A.S</v>
      </c>
      <c r="EX26" s="77">
        <f t="shared" si="8"/>
        <v>1649340</v>
      </c>
    </row>
    <row r="27" spans="1:154" ht="25.5" customHeight="1" x14ac:dyDescent="0.15">
      <c r="A27" s="120">
        <v>16</v>
      </c>
      <c r="B27" s="120" t="s">
        <v>37</v>
      </c>
      <c r="C27" s="120" t="s">
        <v>53</v>
      </c>
      <c r="D27" s="121" t="s">
        <v>39</v>
      </c>
      <c r="E27" s="122" t="s">
        <v>61</v>
      </c>
      <c r="F27" s="123">
        <v>10</v>
      </c>
      <c r="G27" s="124">
        <v>856800</v>
      </c>
      <c r="H27" s="63" t="s">
        <v>42</v>
      </c>
      <c r="I27" s="62"/>
      <c r="J27" s="61"/>
      <c r="K27" s="61"/>
      <c r="L27" s="61"/>
      <c r="M27" s="61"/>
      <c r="N27" s="61"/>
      <c r="O27" s="61"/>
      <c r="P27" s="61"/>
      <c r="Q27" s="82" t="s">
        <v>42</v>
      </c>
      <c r="R27" s="61"/>
      <c r="S27" s="61"/>
      <c r="T27" s="61"/>
      <c r="U27" s="61"/>
      <c r="V27" s="61"/>
      <c r="W27" s="61"/>
      <c r="X27" s="65" t="s">
        <v>42</v>
      </c>
      <c r="Y27" s="65"/>
      <c r="Z27" s="64"/>
      <c r="AA27" s="64"/>
      <c r="AB27" s="64"/>
      <c r="AC27" s="64"/>
      <c r="AD27" s="64"/>
      <c r="AE27" s="64"/>
      <c r="AF27" s="64"/>
      <c r="AG27" s="65" t="s">
        <v>41</v>
      </c>
      <c r="AH27" s="64"/>
      <c r="AI27" s="64"/>
      <c r="AJ27" s="64"/>
      <c r="AK27" s="64"/>
      <c r="AL27" s="64"/>
      <c r="AM27" s="64"/>
      <c r="AN27" s="69">
        <v>761600</v>
      </c>
      <c r="AO27" s="68"/>
      <c r="AP27" s="67"/>
      <c r="AQ27" s="67"/>
      <c r="AR27" s="67"/>
      <c r="AS27" s="67"/>
      <c r="AT27" s="67"/>
      <c r="AU27" s="67"/>
      <c r="AV27" s="67"/>
      <c r="AW27" s="68">
        <v>773500</v>
      </c>
      <c r="AX27" s="67"/>
      <c r="AY27" s="67"/>
      <c r="AZ27" s="67"/>
      <c r="BA27" s="67"/>
      <c r="BB27" s="67"/>
      <c r="BC27" s="67"/>
      <c r="BD27" s="72">
        <v>3</v>
      </c>
      <c r="BE27" s="71"/>
      <c r="BF27" s="70"/>
      <c r="BG27" s="70"/>
      <c r="BH27" s="70"/>
      <c r="BI27" s="70"/>
      <c r="BJ27" s="70"/>
      <c r="BK27" s="70"/>
      <c r="BL27" s="70"/>
      <c r="BM27" s="84">
        <v>5</v>
      </c>
      <c r="BN27" s="70"/>
      <c r="BO27" s="70"/>
      <c r="BP27" s="70"/>
      <c r="BQ27" s="70"/>
      <c r="BR27" s="70"/>
      <c r="BS27" s="70"/>
      <c r="BT27" s="75" t="s">
        <v>43</v>
      </c>
      <c r="BU27" s="74"/>
      <c r="BV27" s="73"/>
      <c r="BW27" s="73"/>
      <c r="BX27" s="73"/>
      <c r="BY27" s="73"/>
      <c r="BZ27" s="73"/>
      <c r="CA27" s="73"/>
      <c r="CB27" s="73"/>
      <c r="CC27" s="85" t="s">
        <v>43</v>
      </c>
      <c r="CD27" s="73"/>
      <c r="CE27" s="73"/>
      <c r="CF27" s="73"/>
      <c r="CG27" s="73"/>
      <c r="CH27" s="73"/>
      <c r="CI27" s="73"/>
      <c r="CJ27" s="76">
        <f>ROUND((IF([1]HABILITADOS!G27="",0,((MIN([1]HABILITADOS!$G$27:$V$27)/[1]HABILITADOS!G27)*40))),2)</f>
        <v>40</v>
      </c>
      <c r="CK27" s="76">
        <f>ROUND((IF([1]HABILITADOS!H27="",0,((MIN([1]HABILITADOS!$G$27:$V$27)/[1]HABILITADOS!H27)*40))),2)</f>
        <v>0</v>
      </c>
      <c r="CL27" s="76">
        <f>ROUND((IF([1]HABILITADOS!I27="",0,((MIN([1]HABILITADOS!$G$27:$V$27)/[1]HABILITADOS!I27)*40))),2)</f>
        <v>0</v>
      </c>
      <c r="CM27" s="76">
        <f>ROUND((IF([1]HABILITADOS!J27="",0,((MIN([1]HABILITADOS!$G$27:$V$27)/[1]HABILITADOS!J27)*40))),2)</f>
        <v>0</v>
      </c>
      <c r="CN27" s="76">
        <f>ROUND((IF([1]HABILITADOS!K27="",0,((MIN([1]HABILITADOS!$G$27:$V$27)/[1]HABILITADOS!K27)*40))),2)</f>
        <v>0</v>
      </c>
      <c r="CO27" s="76">
        <f>ROUND((IF([1]HABILITADOS!L27="",0,((MIN([1]HABILITADOS!$G$27:$V$27)/[1]HABILITADOS!L27)*40))),2)</f>
        <v>0</v>
      </c>
      <c r="CP27" s="76">
        <f>ROUND((IF([1]HABILITADOS!M27="",0,((MIN([1]HABILITADOS!$G$27:$V$27)/[1]HABILITADOS!M27)*40))),2)</f>
        <v>0</v>
      </c>
      <c r="CQ27" s="76">
        <f>ROUND((IF([1]HABILITADOS!N27="",0,((MIN([1]HABILITADOS!$G$27:$V$27)/[1]HABILITADOS!N27)*40))),2)</f>
        <v>0</v>
      </c>
      <c r="CR27" s="76">
        <f>ROUND((IF([1]HABILITADOS!O27="",0,((MIN([1]HABILITADOS!$G$27:$V$27)/[1]HABILITADOS!O27)*40))),2)</f>
        <v>0</v>
      </c>
      <c r="CS27" s="76">
        <f>ROUND((IF([1]HABILITADOS!P27="",0,((MIN([1]HABILITADOS!$G$27:$V$27)/[1]HABILITADOS!P27)*40))),2)</f>
        <v>0</v>
      </c>
      <c r="CT27" s="76">
        <f>ROUND((IF([1]HABILITADOS!Q27="",0,((MIN([1]HABILITADOS!$G$27:$V$27)/[1]HABILITADOS!Q27)*40))),2)</f>
        <v>0</v>
      </c>
      <c r="CU27" s="76">
        <f>ROUND((IF([1]HABILITADOS!R27="",0,((MIN([1]HABILITADOS!$G$27:$V$27)/[1]HABILITADOS!R27)*40))),2)</f>
        <v>0</v>
      </c>
      <c r="CV27" s="76">
        <f>ROUND((IF([1]HABILITADOS!S27="",0,((MIN([1]HABILITADOS!$G$27:$V$27)/[1]HABILITADOS!S27)*40))),2)</f>
        <v>0</v>
      </c>
      <c r="CW27" s="76">
        <f>ROUND((IF([1]HABILITADOS!T27="",0,((MIN([1]HABILITADOS!$G$27:$V$27)/[1]HABILITADOS!T27)*40))),2)</f>
        <v>0</v>
      </c>
      <c r="CX27" s="76">
        <f>ROUND((IF([1]HABILITADOS!U27="",0,((MIN([1]HABILITADOS!$G$27:$V$27)/[1]HABILITADOS!U27)*40))),2)</f>
        <v>0</v>
      </c>
      <c r="CY27" s="76">
        <f>ROUND((IF([1]HABILITADOS!V27="",0,((MIN([1]HABILITADOS!$G$27:$V$27)/[1]HABILITADOS!V27)*40))),2)</f>
        <v>0</v>
      </c>
      <c r="CZ27" s="76">
        <f t="shared" si="3"/>
        <v>20</v>
      </c>
      <c r="DA27" s="76">
        <f t="shared" si="0"/>
        <v>0</v>
      </c>
      <c r="DB27" s="76">
        <f t="shared" si="0"/>
        <v>0</v>
      </c>
      <c r="DC27" s="76">
        <f t="shared" si="0"/>
        <v>0</v>
      </c>
      <c r="DD27" s="76">
        <f t="shared" si="0"/>
        <v>0</v>
      </c>
      <c r="DE27" s="76">
        <f t="shared" si="0"/>
        <v>0</v>
      </c>
      <c r="DF27" s="76">
        <f t="shared" si="0"/>
        <v>0</v>
      </c>
      <c r="DG27" s="76">
        <f t="shared" si="0"/>
        <v>0</v>
      </c>
      <c r="DH27" s="76">
        <f t="shared" si="0"/>
        <v>0</v>
      </c>
      <c r="DI27" s="76">
        <f t="shared" si="0"/>
        <v>0</v>
      </c>
      <c r="DJ27" s="76">
        <f t="shared" si="0"/>
        <v>0</v>
      </c>
      <c r="DK27" s="76">
        <f t="shared" si="0"/>
        <v>0</v>
      </c>
      <c r="DL27" s="76">
        <f t="shared" si="0"/>
        <v>0</v>
      </c>
      <c r="DM27" s="76">
        <f t="shared" si="0"/>
        <v>0</v>
      </c>
      <c r="DN27" s="76">
        <f t="shared" si="0"/>
        <v>0</v>
      </c>
      <c r="DO27" s="76">
        <f t="shared" si="0"/>
        <v>0</v>
      </c>
      <c r="DP27" s="76">
        <f t="shared" si="4"/>
        <v>0</v>
      </c>
      <c r="DQ27" s="76">
        <f t="shared" si="1"/>
        <v>0</v>
      </c>
      <c r="DR27" s="76">
        <f t="shared" si="1"/>
        <v>0</v>
      </c>
      <c r="DS27" s="76">
        <f t="shared" si="1"/>
        <v>0</v>
      </c>
      <c r="DT27" s="76">
        <f t="shared" si="1"/>
        <v>0</v>
      </c>
      <c r="DU27" s="76">
        <f t="shared" si="1"/>
        <v>0</v>
      </c>
      <c r="DV27" s="76">
        <f t="shared" si="1"/>
        <v>0</v>
      </c>
      <c r="DW27" s="76">
        <f t="shared" si="1"/>
        <v>0</v>
      </c>
      <c r="DX27" s="76">
        <f t="shared" si="1"/>
        <v>0</v>
      </c>
      <c r="DY27" s="76">
        <f t="shared" si="1"/>
        <v>0</v>
      </c>
      <c r="DZ27" s="76">
        <f t="shared" si="1"/>
        <v>0</v>
      </c>
      <c r="EA27" s="76">
        <f t="shared" si="1"/>
        <v>0</v>
      </c>
      <c r="EB27" s="76">
        <f t="shared" si="1"/>
        <v>0</v>
      </c>
      <c r="EC27" s="76">
        <f t="shared" si="1"/>
        <v>0</v>
      </c>
      <c r="ED27" s="76">
        <f t="shared" si="1"/>
        <v>0</v>
      </c>
      <c r="EE27" s="76">
        <f t="shared" si="1"/>
        <v>0</v>
      </c>
      <c r="EF27" s="76">
        <f t="shared" si="5"/>
        <v>60</v>
      </c>
      <c r="EG27" s="76">
        <f t="shared" si="2"/>
        <v>0</v>
      </c>
      <c r="EH27" s="76">
        <f t="shared" si="2"/>
        <v>0</v>
      </c>
      <c r="EI27" s="76">
        <f t="shared" si="2"/>
        <v>0</v>
      </c>
      <c r="EJ27" s="76">
        <f t="shared" si="2"/>
        <v>0</v>
      </c>
      <c r="EK27" s="76">
        <f t="shared" si="2"/>
        <v>0</v>
      </c>
      <c r="EL27" s="76">
        <f t="shared" si="2"/>
        <v>0</v>
      </c>
      <c r="EM27" s="76">
        <f t="shared" si="2"/>
        <v>0</v>
      </c>
      <c r="EN27" s="76">
        <f t="shared" si="2"/>
        <v>0</v>
      </c>
      <c r="EO27" s="76">
        <f t="shared" si="2"/>
        <v>0</v>
      </c>
      <c r="EP27" s="76">
        <f t="shared" si="2"/>
        <v>0</v>
      </c>
      <c r="EQ27" s="76">
        <f t="shared" si="2"/>
        <v>0</v>
      </c>
      <c r="ER27" s="76">
        <f t="shared" si="2"/>
        <v>0</v>
      </c>
      <c r="ES27" s="76">
        <f t="shared" si="2"/>
        <v>0</v>
      </c>
      <c r="ET27" s="76">
        <f t="shared" si="2"/>
        <v>0</v>
      </c>
      <c r="EU27" s="76">
        <f t="shared" si="2"/>
        <v>0</v>
      </c>
      <c r="EV27" s="76">
        <f t="shared" si="6"/>
        <v>60</v>
      </c>
      <c r="EW27" s="76" t="str">
        <f t="shared" si="7"/>
        <v>GEOSYSTEM INGENIERIA S.A.S</v>
      </c>
      <c r="EX27" s="77">
        <f t="shared" si="8"/>
        <v>761600</v>
      </c>
    </row>
    <row r="28" spans="1:154" ht="25.5" customHeight="1" x14ac:dyDescent="0.15">
      <c r="A28" s="120">
        <v>17</v>
      </c>
      <c r="B28" s="120" t="s">
        <v>37</v>
      </c>
      <c r="C28" s="120" t="s">
        <v>53</v>
      </c>
      <c r="D28" s="121" t="s">
        <v>39</v>
      </c>
      <c r="E28" s="122" t="s">
        <v>62</v>
      </c>
      <c r="F28" s="123">
        <v>25</v>
      </c>
      <c r="G28" s="124">
        <v>892500</v>
      </c>
      <c r="H28" s="63" t="s">
        <v>42</v>
      </c>
      <c r="I28" s="62"/>
      <c r="J28" s="61"/>
      <c r="K28" s="61"/>
      <c r="L28" s="61"/>
      <c r="M28" s="61"/>
      <c r="N28" s="61"/>
      <c r="O28" s="61"/>
      <c r="P28" s="61"/>
      <c r="Q28" s="82" t="s">
        <v>42</v>
      </c>
      <c r="R28" s="61"/>
      <c r="S28" s="61"/>
      <c r="T28" s="61"/>
      <c r="U28" s="61"/>
      <c r="V28" s="61"/>
      <c r="W28" s="61"/>
      <c r="X28" s="65" t="s">
        <v>42</v>
      </c>
      <c r="Y28" s="65"/>
      <c r="Z28" s="64"/>
      <c r="AA28" s="64"/>
      <c r="AB28" s="64"/>
      <c r="AC28" s="64"/>
      <c r="AD28" s="64"/>
      <c r="AE28" s="64"/>
      <c r="AF28" s="64"/>
      <c r="AG28" s="65" t="s">
        <v>41</v>
      </c>
      <c r="AH28" s="64"/>
      <c r="AI28" s="64"/>
      <c r="AJ28" s="64"/>
      <c r="AK28" s="64"/>
      <c r="AL28" s="64"/>
      <c r="AM28" s="64"/>
      <c r="AN28" s="69">
        <v>743750</v>
      </c>
      <c r="AO28" s="68"/>
      <c r="AP28" s="67"/>
      <c r="AQ28" s="67"/>
      <c r="AR28" s="67"/>
      <c r="AS28" s="67"/>
      <c r="AT28" s="67"/>
      <c r="AU28" s="67"/>
      <c r="AV28" s="67"/>
      <c r="AW28" s="68">
        <v>803250</v>
      </c>
      <c r="AX28" s="67"/>
      <c r="AY28" s="67"/>
      <c r="AZ28" s="67"/>
      <c r="BA28" s="67"/>
      <c r="BB28" s="67"/>
      <c r="BC28" s="67"/>
      <c r="BD28" s="72">
        <v>3</v>
      </c>
      <c r="BE28" s="71"/>
      <c r="BF28" s="70"/>
      <c r="BG28" s="70"/>
      <c r="BH28" s="70"/>
      <c r="BI28" s="70"/>
      <c r="BJ28" s="70"/>
      <c r="BK28" s="70"/>
      <c r="BL28" s="70"/>
      <c r="BM28" s="84">
        <v>5</v>
      </c>
      <c r="BN28" s="70"/>
      <c r="BO28" s="70"/>
      <c r="BP28" s="70"/>
      <c r="BQ28" s="70"/>
      <c r="BR28" s="70"/>
      <c r="BS28" s="70"/>
      <c r="BT28" s="75" t="s">
        <v>43</v>
      </c>
      <c r="BU28" s="74"/>
      <c r="BV28" s="73"/>
      <c r="BW28" s="73"/>
      <c r="BX28" s="73"/>
      <c r="BY28" s="73"/>
      <c r="BZ28" s="73"/>
      <c r="CA28" s="73"/>
      <c r="CB28" s="73"/>
      <c r="CC28" s="85" t="s">
        <v>43</v>
      </c>
      <c r="CD28" s="73"/>
      <c r="CE28" s="73"/>
      <c r="CF28" s="73"/>
      <c r="CG28" s="73"/>
      <c r="CH28" s="73"/>
      <c r="CI28" s="73"/>
      <c r="CJ28" s="76">
        <f>ROUND((IF([1]HABILITADOS!G28="",0,((MIN([1]HABILITADOS!$G$28:$V$28)/[1]HABILITADOS!G28)*40))),2)</f>
        <v>40</v>
      </c>
      <c r="CK28" s="76">
        <f>ROUND((IF([1]HABILITADOS!H28="",0,((MIN([1]HABILITADOS!$G$28:$V$28)/[1]HABILITADOS!H28)*40))),2)</f>
        <v>0</v>
      </c>
      <c r="CL28" s="76">
        <f>ROUND((IF([1]HABILITADOS!I28="",0,((MIN([1]HABILITADOS!$G$28:$V$28)/[1]HABILITADOS!I28)*40))),2)</f>
        <v>0</v>
      </c>
      <c r="CM28" s="76">
        <f>ROUND((IF([1]HABILITADOS!J28="",0,((MIN([1]HABILITADOS!$G$28:$V$28)/[1]HABILITADOS!J28)*40))),2)</f>
        <v>0</v>
      </c>
      <c r="CN28" s="76">
        <f>ROUND((IF([1]HABILITADOS!K28="",0,((MIN([1]HABILITADOS!$G$28:$V$28)/[1]HABILITADOS!K28)*40))),2)</f>
        <v>0</v>
      </c>
      <c r="CO28" s="76">
        <f>ROUND((IF([1]HABILITADOS!L28="",0,((MIN([1]HABILITADOS!$G$28:$V$28)/[1]HABILITADOS!L28)*40))),2)</f>
        <v>0</v>
      </c>
      <c r="CP28" s="76">
        <f>ROUND((IF([1]HABILITADOS!M28="",0,((MIN([1]HABILITADOS!$G$28:$V$28)/[1]HABILITADOS!M28)*40))),2)</f>
        <v>0</v>
      </c>
      <c r="CQ28" s="76">
        <f>ROUND((IF([1]HABILITADOS!N28="",0,((MIN([1]HABILITADOS!$G$28:$V$28)/[1]HABILITADOS!N28)*40))),2)</f>
        <v>0</v>
      </c>
      <c r="CR28" s="76">
        <f>ROUND((IF([1]HABILITADOS!O28="",0,((MIN([1]HABILITADOS!$G$28:$V$28)/[1]HABILITADOS!O28)*40))),2)</f>
        <v>0</v>
      </c>
      <c r="CS28" s="76">
        <f>ROUND((IF([1]HABILITADOS!P28="",0,((MIN([1]HABILITADOS!$G$28:$V$28)/[1]HABILITADOS!P28)*40))),2)</f>
        <v>0</v>
      </c>
      <c r="CT28" s="76">
        <f>ROUND((IF([1]HABILITADOS!Q28="",0,((MIN([1]HABILITADOS!$G$28:$V$28)/[1]HABILITADOS!Q28)*40))),2)</f>
        <v>0</v>
      </c>
      <c r="CU28" s="76">
        <f>ROUND((IF([1]HABILITADOS!R28="",0,((MIN([1]HABILITADOS!$G$28:$V$28)/[1]HABILITADOS!R28)*40))),2)</f>
        <v>0</v>
      </c>
      <c r="CV28" s="76">
        <f>ROUND((IF([1]HABILITADOS!S28="",0,((MIN([1]HABILITADOS!$G$28:$V$28)/[1]HABILITADOS!S28)*40))),2)</f>
        <v>0</v>
      </c>
      <c r="CW28" s="76">
        <f>ROUND((IF([1]HABILITADOS!T28="",0,((MIN([1]HABILITADOS!$G$28:$V$28)/[1]HABILITADOS!T28)*40))),2)</f>
        <v>0</v>
      </c>
      <c r="CX28" s="76">
        <f>ROUND((IF([1]HABILITADOS!U28="",0,((MIN([1]HABILITADOS!$G$28:$V$28)/[1]HABILITADOS!U28)*40))),2)</f>
        <v>0</v>
      </c>
      <c r="CY28" s="76">
        <f>ROUND((IF([1]HABILITADOS!V28="",0,((MIN([1]HABILITADOS!$G$28:$V$28)/[1]HABILITADOS!V28)*40))),2)</f>
        <v>0</v>
      </c>
      <c r="CZ28" s="76">
        <f t="shared" si="3"/>
        <v>20</v>
      </c>
      <c r="DA28" s="76">
        <f t="shared" si="3"/>
        <v>0</v>
      </c>
      <c r="DB28" s="76">
        <f t="shared" si="3"/>
        <v>0</v>
      </c>
      <c r="DC28" s="76">
        <f t="shared" si="3"/>
        <v>0</v>
      </c>
      <c r="DD28" s="76">
        <f t="shared" si="3"/>
        <v>0</v>
      </c>
      <c r="DE28" s="76">
        <f t="shared" si="3"/>
        <v>0</v>
      </c>
      <c r="DF28" s="76">
        <f t="shared" si="3"/>
        <v>0</v>
      </c>
      <c r="DG28" s="76">
        <f t="shared" si="3"/>
        <v>0</v>
      </c>
      <c r="DH28" s="76">
        <f t="shared" si="3"/>
        <v>0</v>
      </c>
      <c r="DI28" s="76">
        <f t="shared" si="3"/>
        <v>0</v>
      </c>
      <c r="DJ28" s="76">
        <f t="shared" si="3"/>
        <v>0</v>
      </c>
      <c r="DK28" s="76">
        <f t="shared" si="3"/>
        <v>0</v>
      </c>
      <c r="DL28" s="76">
        <f t="shared" si="3"/>
        <v>0</v>
      </c>
      <c r="DM28" s="76">
        <f t="shared" si="3"/>
        <v>0</v>
      </c>
      <c r="DN28" s="76">
        <f t="shared" si="3"/>
        <v>0</v>
      </c>
      <c r="DO28" s="76">
        <f t="shared" si="3"/>
        <v>0</v>
      </c>
      <c r="DP28" s="76">
        <f t="shared" si="4"/>
        <v>0</v>
      </c>
      <c r="DQ28" s="76">
        <f t="shared" si="4"/>
        <v>0</v>
      </c>
      <c r="DR28" s="76">
        <f t="shared" si="4"/>
        <v>0</v>
      </c>
      <c r="DS28" s="76">
        <f t="shared" si="4"/>
        <v>0</v>
      </c>
      <c r="DT28" s="76">
        <f t="shared" si="4"/>
        <v>0</v>
      </c>
      <c r="DU28" s="76">
        <f t="shared" si="4"/>
        <v>0</v>
      </c>
      <c r="DV28" s="76">
        <f t="shared" si="4"/>
        <v>0</v>
      </c>
      <c r="DW28" s="76">
        <f t="shared" si="4"/>
        <v>0</v>
      </c>
      <c r="DX28" s="76">
        <f t="shared" si="4"/>
        <v>0</v>
      </c>
      <c r="DY28" s="76">
        <f t="shared" si="4"/>
        <v>0</v>
      </c>
      <c r="DZ28" s="76">
        <f t="shared" si="4"/>
        <v>0</v>
      </c>
      <c r="EA28" s="76">
        <f t="shared" si="4"/>
        <v>0</v>
      </c>
      <c r="EB28" s="76">
        <f t="shared" si="4"/>
        <v>0</v>
      </c>
      <c r="EC28" s="76">
        <f t="shared" si="4"/>
        <v>0</v>
      </c>
      <c r="ED28" s="76">
        <f t="shared" si="4"/>
        <v>0</v>
      </c>
      <c r="EE28" s="76">
        <f t="shared" si="4"/>
        <v>0</v>
      </c>
      <c r="EF28" s="76">
        <f t="shared" si="5"/>
        <v>60</v>
      </c>
      <c r="EG28" s="76">
        <f t="shared" si="5"/>
        <v>0</v>
      </c>
      <c r="EH28" s="76">
        <f t="shared" si="5"/>
        <v>0</v>
      </c>
      <c r="EI28" s="76">
        <f t="shared" si="5"/>
        <v>0</v>
      </c>
      <c r="EJ28" s="76">
        <f t="shared" si="5"/>
        <v>0</v>
      </c>
      <c r="EK28" s="76">
        <f t="shared" si="5"/>
        <v>0</v>
      </c>
      <c r="EL28" s="76">
        <f t="shared" si="5"/>
        <v>0</v>
      </c>
      <c r="EM28" s="76">
        <f t="shared" si="5"/>
        <v>0</v>
      </c>
      <c r="EN28" s="76">
        <f t="shared" si="5"/>
        <v>0</v>
      </c>
      <c r="EO28" s="76">
        <f t="shared" si="5"/>
        <v>0</v>
      </c>
      <c r="EP28" s="76">
        <f t="shared" si="5"/>
        <v>0</v>
      </c>
      <c r="EQ28" s="76">
        <f t="shared" si="5"/>
        <v>0</v>
      </c>
      <c r="ER28" s="76">
        <f t="shared" si="5"/>
        <v>0</v>
      </c>
      <c r="ES28" s="76">
        <f t="shared" si="5"/>
        <v>0</v>
      </c>
      <c r="ET28" s="76">
        <f t="shared" si="5"/>
        <v>0</v>
      </c>
      <c r="EU28" s="76">
        <f t="shared" si="5"/>
        <v>0</v>
      </c>
      <c r="EV28" s="76">
        <f t="shared" si="6"/>
        <v>60</v>
      </c>
      <c r="EW28" s="76" t="str">
        <f t="shared" si="7"/>
        <v>GEOSYSTEM INGENIERIA S.A.S</v>
      </c>
      <c r="EX28" s="77">
        <f t="shared" si="8"/>
        <v>743750</v>
      </c>
    </row>
    <row r="29" spans="1:154" ht="25.5" customHeight="1" x14ac:dyDescent="0.15">
      <c r="A29" s="120">
        <v>18</v>
      </c>
      <c r="B29" s="120" t="s">
        <v>37</v>
      </c>
      <c r="C29" s="120" t="s">
        <v>63</v>
      </c>
      <c r="D29" s="121" t="s">
        <v>64</v>
      </c>
      <c r="E29" s="125" t="s">
        <v>65</v>
      </c>
      <c r="F29" s="123">
        <v>1</v>
      </c>
      <c r="G29" s="124">
        <v>202300000</v>
      </c>
      <c r="H29" s="61"/>
      <c r="I29" s="62"/>
      <c r="J29" s="61"/>
      <c r="K29" s="63" t="s">
        <v>42</v>
      </c>
      <c r="L29" s="61"/>
      <c r="M29" s="63" t="s">
        <v>41</v>
      </c>
      <c r="N29" s="61"/>
      <c r="O29" s="61"/>
      <c r="P29" s="63" t="s">
        <v>41</v>
      </c>
      <c r="Q29" s="82" t="s">
        <v>42</v>
      </c>
      <c r="R29" s="61"/>
      <c r="S29" s="61"/>
      <c r="T29" s="63" t="s">
        <v>42</v>
      </c>
      <c r="U29" s="63" t="s">
        <v>42</v>
      </c>
      <c r="V29" s="61"/>
      <c r="W29" s="61"/>
      <c r="X29" s="64"/>
      <c r="Y29" s="64"/>
      <c r="Z29" s="64"/>
      <c r="AA29" s="65" t="s">
        <v>42</v>
      </c>
      <c r="AB29" s="64"/>
      <c r="AC29" s="65" t="s">
        <v>41</v>
      </c>
      <c r="AD29" s="64"/>
      <c r="AE29" s="64"/>
      <c r="AF29" s="65" t="s">
        <v>42</v>
      </c>
      <c r="AG29" s="65" t="s">
        <v>41</v>
      </c>
      <c r="AH29" s="64"/>
      <c r="AI29" s="64"/>
      <c r="AJ29" s="65" t="s">
        <v>42</v>
      </c>
      <c r="AK29" s="65" t="s">
        <v>66</v>
      </c>
      <c r="AL29" s="64"/>
      <c r="AM29" s="64"/>
      <c r="AN29" s="67"/>
      <c r="AO29" s="68"/>
      <c r="AP29" s="67"/>
      <c r="AQ29" s="69">
        <v>179357871</v>
      </c>
      <c r="AR29" s="67"/>
      <c r="AS29" s="69">
        <v>195755000</v>
      </c>
      <c r="AT29" s="67"/>
      <c r="AU29" s="67"/>
      <c r="AV29" s="69">
        <v>199000000.28999999</v>
      </c>
      <c r="AW29" s="68">
        <v>178500000</v>
      </c>
      <c r="AX29" s="67"/>
      <c r="AY29" s="67"/>
      <c r="AZ29" s="69">
        <v>199900008</v>
      </c>
      <c r="BA29" s="69">
        <v>188020000</v>
      </c>
      <c r="BB29" s="67"/>
      <c r="BC29" s="67"/>
      <c r="BD29" s="70"/>
      <c r="BE29" s="71"/>
      <c r="BF29" s="70"/>
      <c r="BG29" s="72">
        <v>2</v>
      </c>
      <c r="BH29" s="70"/>
      <c r="BI29" s="79">
        <v>5.083333333333333</v>
      </c>
      <c r="BJ29" s="70"/>
      <c r="BK29" s="70"/>
      <c r="BL29" s="79">
        <v>5.083333333333333</v>
      </c>
      <c r="BM29" s="84">
        <v>5</v>
      </c>
      <c r="BN29" s="70"/>
      <c r="BO29" s="70"/>
      <c r="BP29" s="79">
        <v>5.083333333333333</v>
      </c>
      <c r="BQ29" s="79">
        <v>5.083333333333333</v>
      </c>
      <c r="BR29" s="70"/>
      <c r="BS29" s="70"/>
      <c r="BT29" s="73"/>
      <c r="BU29" s="74"/>
      <c r="BV29" s="73"/>
      <c r="BW29" s="75" t="s">
        <v>43</v>
      </c>
      <c r="BX29" s="73"/>
      <c r="BY29" s="81" t="s">
        <v>43</v>
      </c>
      <c r="BZ29" s="73"/>
      <c r="CA29" s="73"/>
      <c r="CB29" s="81" t="s">
        <v>67</v>
      </c>
      <c r="CC29" s="85" t="s">
        <v>43</v>
      </c>
      <c r="CD29" s="73"/>
      <c r="CE29" s="73"/>
      <c r="CF29" s="81" t="s">
        <v>43</v>
      </c>
      <c r="CG29" s="81" t="s">
        <v>43</v>
      </c>
      <c r="CH29" s="73"/>
      <c r="CI29" s="73"/>
      <c r="CJ29" s="76">
        <f>ROUND((IF([1]HABILITADOS!G29="",0,((MIN([1]HABILITADOS!$G$29:$V$29)/[1]HABILITADOS!G29)*40))),2)</f>
        <v>0</v>
      </c>
      <c r="CK29" s="76">
        <f>ROUND((IF([1]HABILITADOS!H29="",0,((MIN([1]HABILITADOS!$G$29:$V$29)/[1]HABILITADOS!H29)*40))),2)</f>
        <v>0</v>
      </c>
      <c r="CL29" s="76">
        <f>ROUND((IF([1]HABILITADOS!I29="",0,((MIN([1]HABILITADOS!$G$29:$V$29)/[1]HABILITADOS!I29)*40))),2)</f>
        <v>0</v>
      </c>
      <c r="CM29" s="76">
        <f>ROUND((IF([1]HABILITADOS!J29="",0,((MIN([1]HABILITADOS!$G$29:$V$29)/[1]HABILITADOS!J29)*40))),2)</f>
        <v>40</v>
      </c>
      <c r="CN29" s="76">
        <f>ROUND((IF([1]HABILITADOS!K29="",0,((MIN([1]HABILITADOS!$G$29:$V$29)/[1]HABILITADOS!K29)*40))),2)</f>
        <v>0</v>
      </c>
      <c r="CO29" s="76">
        <f>ROUND((IF([1]HABILITADOS!L29="",0,((MIN([1]HABILITADOS!$G$29:$V$29)/[1]HABILITADOS!L29)*40))),2)</f>
        <v>0</v>
      </c>
      <c r="CP29" s="76">
        <f>ROUND((IF([1]HABILITADOS!M29="",0,((MIN([1]HABILITADOS!$G$29:$V$29)/[1]HABILITADOS!M29)*40))),2)</f>
        <v>0</v>
      </c>
      <c r="CQ29" s="76">
        <f>ROUND((IF([1]HABILITADOS!N29="",0,((MIN([1]HABILITADOS!$G$29:$V$29)/[1]HABILITADOS!N29)*40))),2)</f>
        <v>0</v>
      </c>
      <c r="CR29" s="76">
        <f>ROUND((IF([1]HABILITADOS!O29="",0,((MIN([1]HABILITADOS!$G$29:$V$29)/[1]HABILITADOS!O29)*40))),2)</f>
        <v>0</v>
      </c>
      <c r="CS29" s="76">
        <f>ROUND((IF([1]HABILITADOS!P29="",0,((MIN([1]HABILITADOS!$G$29:$V$29)/[1]HABILITADOS!P29)*40))),2)</f>
        <v>0</v>
      </c>
      <c r="CT29" s="76">
        <f>ROUND((IF([1]HABILITADOS!Q29="",0,((MIN([1]HABILITADOS!$G$29:$V$29)/[1]HABILITADOS!Q29)*40))),2)</f>
        <v>0</v>
      </c>
      <c r="CU29" s="76">
        <f>ROUND((IF([1]HABILITADOS!R29="",0,((MIN([1]HABILITADOS!$G$29:$V$29)/[1]HABILITADOS!R29)*40))),2)</f>
        <v>0</v>
      </c>
      <c r="CV29" s="76">
        <f>ROUND((IF([1]HABILITADOS!S29="",0,((MIN([1]HABILITADOS!$G$29:$V$29)/[1]HABILITADOS!S29)*40))),2)</f>
        <v>35.89</v>
      </c>
      <c r="CW29" s="76">
        <f>ROUND((IF([1]HABILITADOS!T29="",0,((MIN([1]HABILITADOS!$G$29:$V$29)/[1]HABILITADOS!T29)*40))),2)</f>
        <v>0</v>
      </c>
      <c r="CX29" s="76">
        <f>ROUND((IF([1]HABILITADOS!U29="",0,((MIN([1]HABILITADOS!$G$29:$V$29)/[1]HABILITADOS!U29)*40))),2)</f>
        <v>0</v>
      </c>
      <c r="CY29" s="76">
        <f>ROUND((IF([1]HABILITADOS!V29="",0,((MIN([1]HABILITADOS!$G$29:$V$29)/[1]HABILITADOS!V29)*40))),2)</f>
        <v>0</v>
      </c>
      <c r="CZ29" s="76">
        <f t="shared" si="3"/>
        <v>0</v>
      </c>
      <c r="DA29" s="76">
        <f t="shared" si="3"/>
        <v>0</v>
      </c>
      <c r="DB29" s="76">
        <f t="shared" si="3"/>
        <v>0</v>
      </c>
      <c r="DC29" s="76">
        <f t="shared" si="3"/>
        <v>0</v>
      </c>
      <c r="DD29" s="76">
        <f t="shared" si="3"/>
        <v>0</v>
      </c>
      <c r="DE29" s="76">
        <f t="shared" si="3"/>
        <v>0</v>
      </c>
      <c r="DF29" s="76">
        <f t="shared" si="3"/>
        <v>0</v>
      </c>
      <c r="DG29" s="76">
        <f t="shared" si="3"/>
        <v>0</v>
      </c>
      <c r="DH29" s="76">
        <f t="shared" si="3"/>
        <v>0</v>
      </c>
      <c r="DI29" s="76">
        <f t="shared" si="3"/>
        <v>0</v>
      </c>
      <c r="DJ29" s="76">
        <f t="shared" si="3"/>
        <v>0</v>
      </c>
      <c r="DK29" s="76">
        <f t="shared" si="3"/>
        <v>0</v>
      </c>
      <c r="DL29" s="76">
        <f t="shared" si="3"/>
        <v>55</v>
      </c>
      <c r="DM29" s="76">
        <f t="shared" si="3"/>
        <v>0</v>
      </c>
      <c r="DN29" s="76">
        <f t="shared" si="3"/>
        <v>0</v>
      </c>
      <c r="DO29" s="76">
        <f t="shared" si="3"/>
        <v>0</v>
      </c>
      <c r="DP29" s="76">
        <f t="shared" si="4"/>
        <v>0</v>
      </c>
      <c r="DQ29" s="76">
        <f t="shared" si="4"/>
        <v>0</v>
      </c>
      <c r="DR29" s="76">
        <f t="shared" si="4"/>
        <v>0</v>
      </c>
      <c r="DS29" s="76">
        <f t="shared" si="4"/>
        <v>0</v>
      </c>
      <c r="DT29" s="76">
        <f t="shared" si="4"/>
        <v>0</v>
      </c>
      <c r="DU29" s="76">
        <f t="shared" si="4"/>
        <v>0</v>
      </c>
      <c r="DV29" s="76">
        <f t="shared" si="4"/>
        <v>0</v>
      </c>
      <c r="DW29" s="76">
        <f t="shared" si="4"/>
        <v>0</v>
      </c>
      <c r="DX29" s="76">
        <f t="shared" si="4"/>
        <v>0</v>
      </c>
      <c r="DY29" s="76">
        <f t="shared" si="4"/>
        <v>0</v>
      </c>
      <c r="DZ29" s="76">
        <f t="shared" si="4"/>
        <v>0</v>
      </c>
      <c r="EA29" s="76">
        <f t="shared" si="4"/>
        <v>0</v>
      </c>
      <c r="EB29" s="76">
        <f t="shared" si="4"/>
        <v>0</v>
      </c>
      <c r="EC29" s="76">
        <f t="shared" si="4"/>
        <v>0</v>
      </c>
      <c r="ED29" s="76">
        <f t="shared" si="4"/>
        <v>0</v>
      </c>
      <c r="EE29" s="76">
        <f t="shared" si="4"/>
        <v>0</v>
      </c>
      <c r="EF29" s="76">
        <f t="shared" si="5"/>
        <v>0</v>
      </c>
      <c r="EG29" s="76">
        <f t="shared" si="5"/>
        <v>0</v>
      </c>
      <c r="EH29" s="76">
        <f t="shared" si="5"/>
        <v>0</v>
      </c>
      <c r="EI29" s="76">
        <f t="shared" si="5"/>
        <v>40</v>
      </c>
      <c r="EJ29" s="76">
        <f t="shared" si="5"/>
        <v>0</v>
      </c>
      <c r="EK29" s="76">
        <f t="shared" si="5"/>
        <v>0</v>
      </c>
      <c r="EL29" s="76">
        <f t="shared" si="5"/>
        <v>0</v>
      </c>
      <c r="EM29" s="76">
        <f t="shared" si="5"/>
        <v>0</v>
      </c>
      <c r="EN29" s="76">
        <f t="shared" si="5"/>
        <v>0</v>
      </c>
      <c r="EO29" s="76">
        <f t="shared" si="5"/>
        <v>0</v>
      </c>
      <c r="EP29" s="76">
        <f t="shared" si="5"/>
        <v>0</v>
      </c>
      <c r="EQ29" s="76">
        <f t="shared" si="5"/>
        <v>0</v>
      </c>
      <c r="ER29" s="76">
        <f t="shared" si="5"/>
        <v>90.89</v>
      </c>
      <c r="ES29" s="76">
        <f t="shared" si="5"/>
        <v>0</v>
      </c>
      <c r="ET29" s="76">
        <f t="shared" si="5"/>
        <v>0</v>
      </c>
      <c r="EU29" s="76">
        <f t="shared" si="5"/>
        <v>0</v>
      </c>
      <c r="EV29" s="76">
        <f t="shared" si="6"/>
        <v>90.89</v>
      </c>
      <c r="EW29" s="76" t="str">
        <f t="shared" si="7"/>
        <v>ICL DIDACTICA LTDA</v>
      </c>
      <c r="EX29" s="77">
        <f t="shared" si="8"/>
        <v>199900008</v>
      </c>
    </row>
    <row r="30" spans="1:154" ht="25.5" customHeight="1" x14ac:dyDescent="0.15">
      <c r="A30" s="120">
        <v>19</v>
      </c>
      <c r="B30" s="120" t="s">
        <v>37</v>
      </c>
      <c r="C30" s="120" t="s">
        <v>68</v>
      </c>
      <c r="D30" s="121" t="s">
        <v>39</v>
      </c>
      <c r="E30" s="122" t="s">
        <v>69</v>
      </c>
      <c r="F30" s="123">
        <v>1</v>
      </c>
      <c r="G30" s="124">
        <v>17106250</v>
      </c>
      <c r="H30" s="61"/>
      <c r="I30" s="62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3" t="s">
        <v>42</v>
      </c>
      <c r="W30" s="61"/>
      <c r="X30" s="64"/>
      <c r="Y30" s="65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5" t="s">
        <v>41</v>
      </c>
      <c r="AM30" s="64"/>
      <c r="AN30" s="67"/>
      <c r="AO30" s="68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9">
        <v>18570286.77</v>
      </c>
      <c r="BC30" s="67"/>
      <c r="BD30" s="70"/>
      <c r="BE30" s="71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2">
        <v>2</v>
      </c>
      <c r="BS30" s="70"/>
      <c r="BT30" s="73"/>
      <c r="BU30" s="74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5" t="s">
        <v>43</v>
      </c>
      <c r="CI30" s="73"/>
      <c r="CJ30" s="76">
        <f>ROUND((IF([1]HABILITADOS!G30="",0,((MIN([1]HABILITADOS!$G$30:$V$30)/[1]HABILITADOS!G30)*40))),2)</f>
        <v>0</v>
      </c>
      <c r="CK30" s="76">
        <f>ROUND((IF([1]HABILITADOS!H30="",0,((MIN([1]HABILITADOS!$G$30:$V$30)/[1]HABILITADOS!H30)*40))),2)</f>
        <v>0</v>
      </c>
      <c r="CL30" s="76">
        <f>ROUND((IF([1]HABILITADOS!I30="",0,((MIN([1]HABILITADOS!$G$30:$V$30)/[1]HABILITADOS!I30)*40))),2)</f>
        <v>0</v>
      </c>
      <c r="CM30" s="76">
        <f>ROUND((IF([1]HABILITADOS!J30="",0,((MIN([1]HABILITADOS!$G$30:$V$30)/[1]HABILITADOS!J30)*40))),2)</f>
        <v>0</v>
      </c>
      <c r="CN30" s="76">
        <f>ROUND((IF([1]HABILITADOS!K30="",0,((MIN([1]HABILITADOS!$G$30:$V$30)/[1]HABILITADOS!K30)*40))),2)</f>
        <v>0</v>
      </c>
      <c r="CO30" s="76">
        <f>ROUND((IF([1]HABILITADOS!L30="",0,((MIN([1]HABILITADOS!$G$30:$V$30)/[1]HABILITADOS!L30)*40))),2)</f>
        <v>0</v>
      </c>
      <c r="CP30" s="76">
        <f>ROUND((IF([1]HABILITADOS!M30="",0,((MIN([1]HABILITADOS!$G$30:$V$30)/[1]HABILITADOS!M30)*40))),2)</f>
        <v>0</v>
      </c>
      <c r="CQ30" s="76">
        <f>ROUND((IF([1]HABILITADOS!N30="",0,((MIN([1]HABILITADOS!$G$30:$V$30)/[1]HABILITADOS!N30)*40))),2)</f>
        <v>0</v>
      </c>
      <c r="CR30" s="76">
        <f>ROUND((IF([1]HABILITADOS!O30="",0,((MIN([1]HABILITADOS!$G$30:$V$30)/[1]HABILITADOS!O30)*40))),2)</f>
        <v>0</v>
      </c>
      <c r="CS30" s="76">
        <f>ROUND((IF([1]HABILITADOS!P30="",0,((MIN([1]HABILITADOS!$G$30:$V$30)/[1]HABILITADOS!P30)*40))),2)</f>
        <v>0</v>
      </c>
      <c r="CT30" s="76">
        <f>ROUND((IF([1]HABILITADOS!Q30="",0,((MIN([1]HABILITADOS!$G$30:$V$30)/[1]HABILITADOS!Q30)*40))),2)</f>
        <v>0</v>
      </c>
      <c r="CU30" s="76">
        <f>ROUND((IF([1]HABILITADOS!R30="",0,((MIN([1]HABILITADOS!$G$30:$V$30)/[1]HABILITADOS!R30)*40))),2)</f>
        <v>0</v>
      </c>
      <c r="CV30" s="76">
        <f>ROUND((IF([1]HABILITADOS!S30="",0,((MIN([1]HABILITADOS!$G$30:$V$30)/[1]HABILITADOS!S30)*40))),2)</f>
        <v>0</v>
      </c>
      <c r="CW30" s="76">
        <f>ROUND((IF([1]HABILITADOS!T30="",0,((MIN([1]HABILITADOS!$G$30:$V$30)/[1]HABILITADOS!T30)*40))),2)</f>
        <v>0</v>
      </c>
      <c r="CX30" s="76">
        <f>ROUND((IF([1]HABILITADOS!U30="",0,((MIN([1]HABILITADOS!$G$30:$V$30)/[1]HABILITADOS!U30)*40))),2)</f>
        <v>0</v>
      </c>
      <c r="CY30" s="76">
        <f>ROUND((IF([1]HABILITADOS!V30="",0,((MIN([1]HABILITADOS!$G$30:$V$30)/[1]HABILITADOS!V30)*40))),2)</f>
        <v>0</v>
      </c>
      <c r="CZ30" s="76">
        <f t="shared" si="3"/>
        <v>0</v>
      </c>
      <c r="DA30" s="76">
        <f t="shared" si="3"/>
        <v>0</v>
      </c>
      <c r="DB30" s="76">
        <f t="shared" si="3"/>
        <v>0</v>
      </c>
      <c r="DC30" s="76">
        <f t="shared" si="3"/>
        <v>0</v>
      </c>
      <c r="DD30" s="76">
        <f t="shared" si="3"/>
        <v>0</v>
      </c>
      <c r="DE30" s="76">
        <f t="shared" si="3"/>
        <v>0</v>
      </c>
      <c r="DF30" s="76">
        <f t="shared" si="3"/>
        <v>0</v>
      </c>
      <c r="DG30" s="76">
        <f t="shared" si="3"/>
        <v>0</v>
      </c>
      <c r="DH30" s="76">
        <f t="shared" si="3"/>
        <v>0</v>
      </c>
      <c r="DI30" s="76">
        <f t="shared" si="3"/>
        <v>0</v>
      </c>
      <c r="DJ30" s="76">
        <f t="shared" si="3"/>
        <v>0</v>
      </c>
      <c r="DK30" s="76">
        <f t="shared" si="3"/>
        <v>0</v>
      </c>
      <c r="DL30" s="76">
        <f t="shared" si="3"/>
        <v>0</v>
      </c>
      <c r="DM30" s="76">
        <f t="shared" si="3"/>
        <v>0</v>
      </c>
      <c r="DN30" s="76">
        <f t="shared" si="3"/>
        <v>0</v>
      </c>
      <c r="DO30" s="76">
        <f t="shared" si="3"/>
        <v>0</v>
      </c>
      <c r="DP30" s="76">
        <f t="shared" si="4"/>
        <v>0</v>
      </c>
      <c r="DQ30" s="76">
        <f t="shared" si="4"/>
        <v>0</v>
      </c>
      <c r="DR30" s="76">
        <f t="shared" si="4"/>
        <v>0</v>
      </c>
      <c r="DS30" s="76">
        <f t="shared" si="4"/>
        <v>0</v>
      </c>
      <c r="DT30" s="76">
        <f t="shared" si="4"/>
        <v>0</v>
      </c>
      <c r="DU30" s="76">
        <f t="shared" si="4"/>
        <v>0</v>
      </c>
      <c r="DV30" s="76">
        <f t="shared" si="4"/>
        <v>0</v>
      </c>
      <c r="DW30" s="76">
        <f t="shared" si="4"/>
        <v>0</v>
      </c>
      <c r="DX30" s="76">
        <f t="shared" si="4"/>
        <v>0</v>
      </c>
      <c r="DY30" s="76">
        <f t="shared" si="4"/>
        <v>0</v>
      </c>
      <c r="DZ30" s="76">
        <f t="shared" si="4"/>
        <v>0</v>
      </c>
      <c r="EA30" s="76">
        <f t="shared" si="4"/>
        <v>0</v>
      </c>
      <c r="EB30" s="76">
        <f t="shared" si="4"/>
        <v>0</v>
      </c>
      <c r="EC30" s="76">
        <f t="shared" si="4"/>
        <v>0</v>
      </c>
      <c r="ED30" s="76">
        <f t="shared" si="4"/>
        <v>0</v>
      </c>
      <c r="EE30" s="76">
        <f t="shared" si="4"/>
        <v>0</v>
      </c>
      <c r="EF30" s="76">
        <f t="shared" si="5"/>
        <v>0</v>
      </c>
      <c r="EG30" s="76">
        <f t="shared" si="5"/>
        <v>0</v>
      </c>
      <c r="EH30" s="76">
        <f t="shared" si="5"/>
        <v>0</v>
      </c>
      <c r="EI30" s="76">
        <f t="shared" si="5"/>
        <v>0</v>
      </c>
      <c r="EJ30" s="76">
        <f t="shared" si="5"/>
        <v>0</v>
      </c>
      <c r="EK30" s="76">
        <f t="shared" si="5"/>
        <v>0</v>
      </c>
      <c r="EL30" s="76">
        <f t="shared" si="5"/>
        <v>0</v>
      </c>
      <c r="EM30" s="76">
        <f t="shared" si="5"/>
        <v>0</v>
      </c>
      <c r="EN30" s="76">
        <f t="shared" si="5"/>
        <v>0</v>
      </c>
      <c r="EO30" s="76">
        <f t="shared" si="5"/>
        <v>0</v>
      </c>
      <c r="EP30" s="76">
        <f t="shared" si="5"/>
        <v>0</v>
      </c>
      <c r="EQ30" s="76">
        <f t="shared" si="5"/>
        <v>0</v>
      </c>
      <c r="ER30" s="76">
        <f t="shared" si="5"/>
        <v>0</v>
      </c>
      <c r="ES30" s="76">
        <f t="shared" si="5"/>
        <v>0</v>
      </c>
      <c r="ET30" s="76">
        <f t="shared" si="5"/>
        <v>0</v>
      </c>
      <c r="EU30" s="76">
        <f t="shared" si="5"/>
        <v>0</v>
      </c>
      <c r="EV30" s="76">
        <f t="shared" si="6"/>
        <v>0</v>
      </c>
      <c r="EW30" s="76" t="str">
        <f t="shared" si="7"/>
        <v>DESIERTO</v>
      </c>
      <c r="EX30" s="77">
        <f t="shared" si="8"/>
        <v>0</v>
      </c>
    </row>
    <row r="31" spans="1:154" ht="25.5" customHeight="1" x14ac:dyDescent="0.15">
      <c r="A31" s="120">
        <v>20</v>
      </c>
      <c r="B31" s="120" t="s">
        <v>37</v>
      </c>
      <c r="C31" s="120" t="s">
        <v>70</v>
      </c>
      <c r="D31" s="120" t="s">
        <v>71</v>
      </c>
      <c r="E31" s="122" t="s">
        <v>72</v>
      </c>
      <c r="F31" s="123">
        <v>3</v>
      </c>
      <c r="G31" s="124">
        <v>54311998.650000006</v>
      </c>
      <c r="H31" s="63" t="s">
        <v>42</v>
      </c>
      <c r="I31" s="62"/>
      <c r="J31" s="61"/>
      <c r="K31" s="61"/>
      <c r="L31" s="61"/>
      <c r="M31" s="61"/>
      <c r="N31" s="61"/>
      <c r="O31" s="61"/>
      <c r="P31" s="61"/>
      <c r="Q31" s="82" t="s">
        <v>42</v>
      </c>
      <c r="R31" s="61"/>
      <c r="S31" s="61"/>
      <c r="T31" s="61"/>
      <c r="U31" s="61"/>
      <c r="V31" s="61"/>
      <c r="W31" s="61"/>
      <c r="X31" s="87" t="s">
        <v>42</v>
      </c>
      <c r="Y31" s="65"/>
      <c r="Z31" s="64"/>
      <c r="AA31" s="64"/>
      <c r="AB31" s="64"/>
      <c r="AC31" s="64"/>
      <c r="AD31" s="64"/>
      <c r="AE31" s="64"/>
      <c r="AF31" s="64"/>
      <c r="AG31" s="87" t="s">
        <v>42</v>
      </c>
      <c r="AH31" s="64"/>
      <c r="AI31" s="64"/>
      <c r="AJ31" s="64"/>
      <c r="AK31" s="64"/>
      <c r="AL31" s="64"/>
      <c r="AM31" s="64"/>
      <c r="AN31" s="69">
        <v>52836000</v>
      </c>
      <c r="AO31" s="68"/>
      <c r="AP31" s="67"/>
      <c r="AQ31" s="67"/>
      <c r="AR31" s="67"/>
      <c r="AS31" s="67"/>
      <c r="AT31" s="67"/>
      <c r="AU31" s="67"/>
      <c r="AV31" s="67"/>
      <c r="AW31" s="88">
        <v>53907000</v>
      </c>
      <c r="AX31" s="67"/>
      <c r="AY31" s="67"/>
      <c r="AZ31" s="67"/>
      <c r="BA31" s="67"/>
      <c r="BB31" s="67"/>
      <c r="BC31" s="67"/>
      <c r="BD31" s="72">
        <v>3</v>
      </c>
      <c r="BE31" s="71"/>
      <c r="BF31" s="70"/>
      <c r="BG31" s="70"/>
      <c r="BH31" s="70"/>
      <c r="BI31" s="70"/>
      <c r="BJ31" s="70"/>
      <c r="BK31" s="70"/>
      <c r="BL31" s="70"/>
      <c r="BM31" s="84">
        <v>5</v>
      </c>
      <c r="BN31" s="70"/>
      <c r="BO31" s="70"/>
      <c r="BP31" s="70"/>
      <c r="BQ31" s="70"/>
      <c r="BR31" s="70"/>
      <c r="BS31" s="70"/>
      <c r="BT31" s="75" t="s">
        <v>43</v>
      </c>
      <c r="BU31" s="74"/>
      <c r="BV31" s="73"/>
      <c r="BW31" s="73"/>
      <c r="BX31" s="73"/>
      <c r="BY31" s="73"/>
      <c r="BZ31" s="73"/>
      <c r="CA31" s="73"/>
      <c r="CB31" s="73"/>
      <c r="CC31" s="85" t="s">
        <v>43</v>
      </c>
      <c r="CD31" s="73"/>
      <c r="CE31" s="73"/>
      <c r="CF31" s="73"/>
      <c r="CG31" s="73"/>
      <c r="CH31" s="73"/>
      <c r="CI31" s="73"/>
      <c r="CJ31" s="76">
        <f>ROUND((IF([1]HABILITADOS!G31="",0,((MIN([1]HABILITADOS!$G$31:$V$31)/[1]HABILITADOS!G31)*40))),2)</f>
        <v>40</v>
      </c>
      <c r="CK31" s="76">
        <f>ROUND((IF([1]HABILITADOS!H31="",0,((MIN([1]HABILITADOS!$G$31:$V$31)/[1]HABILITADOS!H31)*40))),2)</f>
        <v>0</v>
      </c>
      <c r="CL31" s="76">
        <f>ROUND((IF([1]HABILITADOS!I31="",0,((MIN([1]HABILITADOS!$G$31:$V$31)/[1]HABILITADOS!I31)*40))),2)</f>
        <v>0</v>
      </c>
      <c r="CM31" s="76">
        <f>ROUND((IF([1]HABILITADOS!J31="",0,((MIN([1]HABILITADOS!$G$31:$V$31)/[1]HABILITADOS!J31)*40))),2)</f>
        <v>0</v>
      </c>
      <c r="CN31" s="76">
        <f>ROUND((IF([1]HABILITADOS!K31="",0,((MIN([1]HABILITADOS!$G$31:$V$31)/[1]HABILITADOS!K31)*40))),2)</f>
        <v>0</v>
      </c>
      <c r="CO31" s="76">
        <f>ROUND((IF([1]HABILITADOS!L31="",0,((MIN([1]HABILITADOS!$G$31:$V$31)/[1]HABILITADOS!L31)*40))),2)</f>
        <v>0</v>
      </c>
      <c r="CP31" s="76">
        <f>ROUND((IF([1]HABILITADOS!M31="",0,((MIN([1]HABILITADOS!$G$31:$V$31)/[1]HABILITADOS!M31)*40))),2)</f>
        <v>0</v>
      </c>
      <c r="CQ31" s="76">
        <f>ROUND((IF([1]HABILITADOS!N31="",0,((MIN([1]HABILITADOS!$G$31:$V$31)/[1]HABILITADOS!N31)*40))),2)</f>
        <v>0</v>
      </c>
      <c r="CR31" s="76">
        <f>ROUND((IF([1]HABILITADOS!O31="",0,((MIN([1]HABILITADOS!$G$31:$V$31)/[1]HABILITADOS!O31)*40))),2)</f>
        <v>0</v>
      </c>
      <c r="CS31" s="76">
        <f>ROUND((IF([1]HABILITADOS!P31="",0,((MIN([1]HABILITADOS!$G$31:$V$31)/[1]HABILITADOS!P31)*40))),2)</f>
        <v>39.21</v>
      </c>
      <c r="CT31" s="76">
        <f>ROUND((IF([1]HABILITADOS!Q31="",0,((MIN([1]HABILITADOS!$G$31:$V$31)/[1]HABILITADOS!Q31)*40))),2)</f>
        <v>0</v>
      </c>
      <c r="CU31" s="76">
        <f>ROUND((IF([1]HABILITADOS!R31="",0,((MIN([1]HABILITADOS!$G$31:$V$31)/[1]HABILITADOS!R31)*40))),2)</f>
        <v>0</v>
      </c>
      <c r="CV31" s="76">
        <f>ROUND((IF([1]HABILITADOS!S31="",0,((MIN([1]HABILITADOS!$G$31:$V$31)/[1]HABILITADOS!S31)*40))),2)</f>
        <v>0</v>
      </c>
      <c r="CW31" s="76">
        <f>ROUND((IF([1]HABILITADOS!T31="",0,((MIN([1]HABILITADOS!$G$31:$V$31)/[1]HABILITADOS!T31)*40))),2)</f>
        <v>0</v>
      </c>
      <c r="CX31" s="76">
        <f>ROUND((IF([1]HABILITADOS!U31="",0,((MIN([1]HABILITADOS!$G$31:$V$31)/[1]HABILITADOS!U31)*40))),2)</f>
        <v>0</v>
      </c>
      <c r="CY31" s="76">
        <f>ROUND((IF([1]HABILITADOS!V31="",0,((MIN([1]HABILITADOS!$G$31:$V$31)/[1]HABILITADOS!V31)*40))),2)</f>
        <v>0</v>
      </c>
      <c r="CZ31" s="76">
        <f t="shared" si="3"/>
        <v>20</v>
      </c>
      <c r="DA31" s="76">
        <f t="shared" si="3"/>
        <v>0</v>
      </c>
      <c r="DB31" s="76">
        <f t="shared" si="3"/>
        <v>0</v>
      </c>
      <c r="DC31" s="76">
        <f t="shared" si="3"/>
        <v>0</v>
      </c>
      <c r="DD31" s="76">
        <f t="shared" si="3"/>
        <v>0</v>
      </c>
      <c r="DE31" s="76">
        <f t="shared" si="3"/>
        <v>0</v>
      </c>
      <c r="DF31" s="76">
        <f t="shared" si="3"/>
        <v>0</v>
      </c>
      <c r="DG31" s="76">
        <f t="shared" si="3"/>
        <v>0</v>
      </c>
      <c r="DH31" s="76">
        <f t="shared" si="3"/>
        <v>0</v>
      </c>
      <c r="DI31" s="76">
        <f t="shared" si="3"/>
        <v>55</v>
      </c>
      <c r="DJ31" s="76">
        <f t="shared" si="3"/>
        <v>0</v>
      </c>
      <c r="DK31" s="76">
        <f t="shared" si="3"/>
        <v>0</v>
      </c>
      <c r="DL31" s="76">
        <f t="shared" si="3"/>
        <v>0</v>
      </c>
      <c r="DM31" s="76">
        <f t="shared" si="3"/>
        <v>0</v>
      </c>
      <c r="DN31" s="76">
        <f t="shared" si="3"/>
        <v>0</v>
      </c>
      <c r="DO31" s="76">
        <f t="shared" si="3"/>
        <v>0</v>
      </c>
      <c r="DP31" s="76">
        <f t="shared" si="4"/>
        <v>0</v>
      </c>
      <c r="DQ31" s="76">
        <f t="shared" si="4"/>
        <v>0</v>
      </c>
      <c r="DR31" s="76">
        <f t="shared" si="4"/>
        <v>0</v>
      </c>
      <c r="DS31" s="76">
        <f t="shared" si="4"/>
        <v>0</v>
      </c>
      <c r="DT31" s="76">
        <f t="shared" si="4"/>
        <v>0</v>
      </c>
      <c r="DU31" s="76">
        <f t="shared" si="4"/>
        <v>0</v>
      </c>
      <c r="DV31" s="76">
        <f t="shared" si="4"/>
        <v>0</v>
      </c>
      <c r="DW31" s="76">
        <f t="shared" si="4"/>
        <v>0</v>
      </c>
      <c r="DX31" s="76">
        <f t="shared" si="4"/>
        <v>0</v>
      </c>
      <c r="DY31" s="76">
        <f t="shared" si="4"/>
        <v>0</v>
      </c>
      <c r="DZ31" s="76">
        <f t="shared" si="4"/>
        <v>0</v>
      </c>
      <c r="EA31" s="76">
        <f t="shared" si="4"/>
        <v>0</v>
      </c>
      <c r="EB31" s="76">
        <f t="shared" si="4"/>
        <v>0</v>
      </c>
      <c r="EC31" s="76">
        <f t="shared" si="4"/>
        <v>0</v>
      </c>
      <c r="ED31" s="76">
        <f t="shared" si="4"/>
        <v>0</v>
      </c>
      <c r="EE31" s="76">
        <f t="shared" si="4"/>
        <v>0</v>
      </c>
      <c r="EF31" s="76">
        <f t="shared" si="5"/>
        <v>60</v>
      </c>
      <c r="EG31" s="76">
        <f t="shared" si="5"/>
        <v>0</v>
      </c>
      <c r="EH31" s="76">
        <f t="shared" si="5"/>
        <v>0</v>
      </c>
      <c r="EI31" s="76">
        <f t="shared" si="5"/>
        <v>0</v>
      </c>
      <c r="EJ31" s="76">
        <f t="shared" si="5"/>
        <v>0</v>
      </c>
      <c r="EK31" s="76">
        <f t="shared" si="5"/>
        <v>0</v>
      </c>
      <c r="EL31" s="76">
        <f t="shared" si="5"/>
        <v>0</v>
      </c>
      <c r="EM31" s="76">
        <f t="shared" si="5"/>
        <v>0</v>
      </c>
      <c r="EN31" s="76">
        <f t="shared" si="5"/>
        <v>0</v>
      </c>
      <c r="EO31" s="76">
        <f t="shared" si="5"/>
        <v>94.210000000000008</v>
      </c>
      <c r="EP31" s="76">
        <f t="shared" si="5"/>
        <v>0</v>
      </c>
      <c r="EQ31" s="76">
        <f t="shared" si="5"/>
        <v>0</v>
      </c>
      <c r="ER31" s="76">
        <f t="shared" si="5"/>
        <v>0</v>
      </c>
      <c r="ES31" s="76">
        <f t="shared" si="5"/>
        <v>0</v>
      </c>
      <c r="ET31" s="76">
        <f t="shared" si="5"/>
        <v>0</v>
      </c>
      <c r="EU31" s="76">
        <f t="shared" si="5"/>
        <v>0</v>
      </c>
      <c r="EV31" s="76">
        <f t="shared" si="6"/>
        <v>94.210000000000008</v>
      </c>
      <c r="EW31" s="76" t="str">
        <f t="shared" si="7"/>
        <v>GAMATECNICA INGENIERIA LTDA</v>
      </c>
      <c r="EX31" s="77">
        <f t="shared" si="8"/>
        <v>53907000</v>
      </c>
    </row>
    <row r="32" spans="1:154" ht="25.5" customHeight="1" x14ac:dyDescent="0.15">
      <c r="A32" s="120">
        <v>21</v>
      </c>
      <c r="B32" s="120" t="s">
        <v>37</v>
      </c>
      <c r="C32" s="120" t="s">
        <v>70</v>
      </c>
      <c r="D32" s="120" t="s">
        <v>71</v>
      </c>
      <c r="E32" s="125" t="s">
        <v>73</v>
      </c>
      <c r="F32" s="123">
        <v>3</v>
      </c>
      <c r="G32" s="124">
        <v>13566000</v>
      </c>
      <c r="H32" s="63" t="s">
        <v>42</v>
      </c>
      <c r="I32" s="62"/>
      <c r="J32" s="61"/>
      <c r="K32" s="61"/>
      <c r="L32" s="61"/>
      <c r="M32" s="61"/>
      <c r="N32" s="61"/>
      <c r="O32" s="61"/>
      <c r="P32" s="61"/>
      <c r="Q32" s="82" t="s">
        <v>42</v>
      </c>
      <c r="R32" s="61"/>
      <c r="S32" s="61"/>
      <c r="T32" s="61"/>
      <c r="U32" s="61"/>
      <c r="V32" s="61"/>
      <c r="W32" s="61"/>
      <c r="X32" s="87" t="s">
        <v>42</v>
      </c>
      <c r="Y32" s="65"/>
      <c r="Z32" s="64"/>
      <c r="AA32" s="64"/>
      <c r="AB32" s="64"/>
      <c r="AC32" s="64"/>
      <c r="AD32" s="64"/>
      <c r="AE32" s="64"/>
      <c r="AF32" s="64"/>
      <c r="AG32" s="87" t="s">
        <v>42</v>
      </c>
      <c r="AH32" s="64"/>
      <c r="AI32" s="64"/>
      <c r="AJ32" s="64"/>
      <c r="AK32" s="64"/>
      <c r="AL32" s="64"/>
      <c r="AM32" s="64"/>
      <c r="AN32" s="69">
        <v>11781000</v>
      </c>
      <c r="AO32" s="68"/>
      <c r="AP32" s="67"/>
      <c r="AQ32" s="67"/>
      <c r="AR32" s="67"/>
      <c r="AS32" s="67"/>
      <c r="AT32" s="67"/>
      <c r="AU32" s="67"/>
      <c r="AV32" s="67"/>
      <c r="AW32" s="88">
        <v>10710000</v>
      </c>
      <c r="AX32" s="67"/>
      <c r="AY32" s="67"/>
      <c r="AZ32" s="67"/>
      <c r="BA32" s="67"/>
      <c r="BB32" s="67"/>
      <c r="BC32" s="67"/>
      <c r="BD32" s="72">
        <v>3</v>
      </c>
      <c r="BE32" s="71"/>
      <c r="BF32" s="70"/>
      <c r="BG32" s="70"/>
      <c r="BH32" s="70"/>
      <c r="BI32" s="70"/>
      <c r="BJ32" s="70"/>
      <c r="BK32" s="70"/>
      <c r="BL32" s="70"/>
      <c r="BM32" s="84">
        <v>5</v>
      </c>
      <c r="BN32" s="70"/>
      <c r="BO32" s="70"/>
      <c r="BP32" s="70"/>
      <c r="BQ32" s="70"/>
      <c r="BR32" s="70"/>
      <c r="BS32" s="70"/>
      <c r="BT32" s="75" t="s">
        <v>43</v>
      </c>
      <c r="BU32" s="74"/>
      <c r="BV32" s="73"/>
      <c r="BW32" s="73"/>
      <c r="BX32" s="73"/>
      <c r="BY32" s="73"/>
      <c r="BZ32" s="73"/>
      <c r="CA32" s="73"/>
      <c r="CB32" s="73"/>
      <c r="CC32" s="85" t="s">
        <v>43</v>
      </c>
      <c r="CD32" s="73"/>
      <c r="CE32" s="73"/>
      <c r="CF32" s="73"/>
      <c r="CG32" s="73"/>
      <c r="CH32" s="73"/>
      <c r="CI32" s="73"/>
      <c r="CJ32" s="76">
        <f>ROUND((IF([1]HABILITADOS!G32="",0,((MIN([1]HABILITADOS!$G$32:$V$32)/[1]HABILITADOS!G32)*40))),2)</f>
        <v>36.36</v>
      </c>
      <c r="CK32" s="76">
        <f>ROUND((IF([1]HABILITADOS!H32="",0,((MIN([1]HABILITADOS!$G$32:$V$32)/[1]HABILITADOS!H32)*40))),2)</f>
        <v>0</v>
      </c>
      <c r="CL32" s="76">
        <f>ROUND((IF([1]HABILITADOS!I32="",0,((MIN([1]HABILITADOS!$G$32:$V$32)/[1]HABILITADOS!I32)*40))),2)</f>
        <v>0</v>
      </c>
      <c r="CM32" s="76">
        <f>ROUND((IF([1]HABILITADOS!J32="",0,((MIN([1]HABILITADOS!$G$32:$V$32)/[1]HABILITADOS!J32)*40))),2)</f>
        <v>0</v>
      </c>
      <c r="CN32" s="76">
        <f>ROUND((IF([1]HABILITADOS!K32="",0,((MIN([1]HABILITADOS!$G$32:$V$32)/[1]HABILITADOS!K32)*40))),2)</f>
        <v>0</v>
      </c>
      <c r="CO32" s="76">
        <f>ROUND((IF([1]HABILITADOS!L32="",0,((MIN([1]HABILITADOS!$G$32:$V$32)/[1]HABILITADOS!L32)*40))),2)</f>
        <v>0</v>
      </c>
      <c r="CP32" s="76">
        <f>ROUND((IF([1]HABILITADOS!M32="",0,((MIN([1]HABILITADOS!$G$32:$V$32)/[1]HABILITADOS!M32)*40))),2)</f>
        <v>0</v>
      </c>
      <c r="CQ32" s="76">
        <f>ROUND((IF([1]HABILITADOS!N32="",0,((MIN([1]HABILITADOS!$G$32:$V$32)/[1]HABILITADOS!N32)*40))),2)</f>
        <v>0</v>
      </c>
      <c r="CR32" s="76">
        <f>ROUND((IF([1]HABILITADOS!O32="",0,((MIN([1]HABILITADOS!$G$32:$V$32)/[1]HABILITADOS!O32)*40))),2)</f>
        <v>0</v>
      </c>
      <c r="CS32" s="76">
        <f>ROUND((IF([1]HABILITADOS!P32="",0,((MIN([1]HABILITADOS!$G$32:$V$32)/[1]HABILITADOS!P32)*40))),2)</f>
        <v>40</v>
      </c>
      <c r="CT32" s="76">
        <f>ROUND((IF([1]HABILITADOS!Q32="",0,((MIN([1]HABILITADOS!$G$32:$V$32)/[1]HABILITADOS!Q32)*40))),2)</f>
        <v>0</v>
      </c>
      <c r="CU32" s="76">
        <f>ROUND((IF([1]HABILITADOS!R32="",0,((MIN([1]HABILITADOS!$G$32:$V$32)/[1]HABILITADOS!R32)*40))),2)</f>
        <v>0</v>
      </c>
      <c r="CV32" s="76">
        <f>ROUND((IF([1]HABILITADOS!S32="",0,((MIN([1]HABILITADOS!$G$32:$V$32)/[1]HABILITADOS!S32)*40))),2)</f>
        <v>0</v>
      </c>
      <c r="CW32" s="76">
        <f>ROUND((IF([1]HABILITADOS!T32="",0,((MIN([1]HABILITADOS!$G$32:$V$32)/[1]HABILITADOS!T32)*40))),2)</f>
        <v>0</v>
      </c>
      <c r="CX32" s="76">
        <f>ROUND((IF([1]HABILITADOS!U32="",0,((MIN([1]HABILITADOS!$G$32:$V$32)/[1]HABILITADOS!U32)*40))),2)</f>
        <v>0</v>
      </c>
      <c r="CY32" s="76">
        <f>ROUND((IF([1]HABILITADOS!V32="",0,((MIN([1]HABILITADOS!$G$32:$V$32)/[1]HABILITADOS!V32)*40))),2)</f>
        <v>0</v>
      </c>
      <c r="CZ32" s="76">
        <f t="shared" si="3"/>
        <v>20</v>
      </c>
      <c r="DA32" s="76">
        <f t="shared" si="3"/>
        <v>0</v>
      </c>
      <c r="DB32" s="76">
        <f t="shared" si="3"/>
        <v>0</v>
      </c>
      <c r="DC32" s="76">
        <f t="shared" si="3"/>
        <v>0</v>
      </c>
      <c r="DD32" s="76">
        <f t="shared" si="3"/>
        <v>0</v>
      </c>
      <c r="DE32" s="76">
        <f t="shared" si="3"/>
        <v>0</v>
      </c>
      <c r="DF32" s="76">
        <f t="shared" si="3"/>
        <v>0</v>
      </c>
      <c r="DG32" s="76">
        <f t="shared" si="3"/>
        <v>0</v>
      </c>
      <c r="DH32" s="76">
        <f t="shared" si="3"/>
        <v>0</v>
      </c>
      <c r="DI32" s="76">
        <f t="shared" si="3"/>
        <v>55</v>
      </c>
      <c r="DJ32" s="76">
        <f t="shared" si="3"/>
        <v>0</v>
      </c>
      <c r="DK32" s="76">
        <f t="shared" si="3"/>
        <v>0</v>
      </c>
      <c r="DL32" s="76">
        <f t="shared" si="3"/>
        <v>0</v>
      </c>
      <c r="DM32" s="76">
        <f t="shared" si="3"/>
        <v>0</v>
      </c>
      <c r="DN32" s="76">
        <f t="shared" si="3"/>
        <v>0</v>
      </c>
      <c r="DO32" s="76">
        <f t="shared" si="3"/>
        <v>0</v>
      </c>
      <c r="DP32" s="76">
        <f t="shared" si="4"/>
        <v>0</v>
      </c>
      <c r="DQ32" s="76">
        <f t="shared" si="4"/>
        <v>0</v>
      </c>
      <c r="DR32" s="76">
        <f t="shared" si="4"/>
        <v>0</v>
      </c>
      <c r="DS32" s="76">
        <f t="shared" si="4"/>
        <v>0</v>
      </c>
      <c r="DT32" s="76">
        <f t="shared" si="4"/>
        <v>0</v>
      </c>
      <c r="DU32" s="76">
        <f t="shared" si="4"/>
        <v>0</v>
      </c>
      <c r="DV32" s="76">
        <f t="shared" si="4"/>
        <v>0</v>
      </c>
      <c r="DW32" s="76">
        <f t="shared" si="4"/>
        <v>0</v>
      </c>
      <c r="DX32" s="76">
        <f t="shared" si="4"/>
        <v>0</v>
      </c>
      <c r="DY32" s="76">
        <f t="shared" si="4"/>
        <v>0</v>
      </c>
      <c r="DZ32" s="76">
        <f t="shared" si="4"/>
        <v>0</v>
      </c>
      <c r="EA32" s="76">
        <f t="shared" si="4"/>
        <v>0</v>
      </c>
      <c r="EB32" s="76">
        <f t="shared" si="4"/>
        <v>0</v>
      </c>
      <c r="EC32" s="76">
        <f t="shared" si="4"/>
        <v>0</v>
      </c>
      <c r="ED32" s="76">
        <f t="shared" si="4"/>
        <v>0</v>
      </c>
      <c r="EE32" s="76">
        <f t="shared" si="4"/>
        <v>0</v>
      </c>
      <c r="EF32" s="76">
        <f t="shared" si="5"/>
        <v>56.36</v>
      </c>
      <c r="EG32" s="76">
        <f t="shared" si="5"/>
        <v>0</v>
      </c>
      <c r="EH32" s="76">
        <f t="shared" si="5"/>
        <v>0</v>
      </c>
      <c r="EI32" s="76">
        <f t="shared" si="5"/>
        <v>0</v>
      </c>
      <c r="EJ32" s="76">
        <f t="shared" si="5"/>
        <v>0</v>
      </c>
      <c r="EK32" s="76">
        <f t="shared" si="5"/>
        <v>0</v>
      </c>
      <c r="EL32" s="76">
        <f t="shared" si="5"/>
        <v>0</v>
      </c>
      <c r="EM32" s="76">
        <f t="shared" si="5"/>
        <v>0</v>
      </c>
      <c r="EN32" s="76">
        <f t="shared" si="5"/>
        <v>0</v>
      </c>
      <c r="EO32" s="76">
        <f t="shared" si="5"/>
        <v>95</v>
      </c>
      <c r="EP32" s="76">
        <f t="shared" si="5"/>
        <v>0</v>
      </c>
      <c r="EQ32" s="76">
        <f t="shared" si="5"/>
        <v>0</v>
      </c>
      <c r="ER32" s="76">
        <f t="shared" si="5"/>
        <v>0</v>
      </c>
      <c r="ES32" s="76">
        <f t="shared" si="5"/>
        <v>0</v>
      </c>
      <c r="ET32" s="76">
        <f t="shared" si="5"/>
        <v>0</v>
      </c>
      <c r="EU32" s="76">
        <f t="shared" si="5"/>
        <v>0</v>
      </c>
      <c r="EV32" s="76">
        <f t="shared" si="6"/>
        <v>95</v>
      </c>
      <c r="EW32" s="76" t="str">
        <f t="shared" si="7"/>
        <v>GAMATECNICA INGENIERIA LTDA</v>
      </c>
      <c r="EX32" s="77">
        <f t="shared" si="8"/>
        <v>10710000</v>
      </c>
    </row>
    <row r="33" spans="1:154" ht="25.5" customHeight="1" x14ac:dyDescent="0.15">
      <c r="A33" s="120">
        <v>22</v>
      </c>
      <c r="B33" s="120" t="s">
        <v>37</v>
      </c>
      <c r="C33" s="120" t="s">
        <v>74</v>
      </c>
      <c r="D33" s="120" t="s">
        <v>71</v>
      </c>
      <c r="E33" s="125" t="s">
        <v>75</v>
      </c>
      <c r="F33" s="123">
        <v>1</v>
      </c>
      <c r="G33" s="124">
        <v>26636979.039999999</v>
      </c>
      <c r="H33" s="61"/>
      <c r="I33" s="62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89" t="s">
        <v>42</v>
      </c>
      <c r="U33" s="61"/>
      <c r="V33" s="61"/>
      <c r="W33" s="61"/>
      <c r="X33" s="64"/>
      <c r="Y33" s="65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6" t="s">
        <v>42</v>
      </c>
      <c r="AK33" s="64"/>
      <c r="AL33" s="64"/>
      <c r="AM33" s="64"/>
      <c r="AN33" s="67"/>
      <c r="AO33" s="68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90">
        <v>26636972</v>
      </c>
      <c r="BA33" s="67"/>
      <c r="BB33" s="67"/>
      <c r="BC33" s="67"/>
      <c r="BD33" s="70"/>
      <c r="BE33" s="71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91" t="s">
        <v>42</v>
      </c>
      <c r="BQ33" s="70"/>
      <c r="BR33" s="70"/>
      <c r="BS33" s="70"/>
      <c r="BT33" s="73"/>
      <c r="BU33" s="74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92" t="s">
        <v>43</v>
      </c>
      <c r="CG33" s="73"/>
      <c r="CH33" s="73"/>
      <c r="CI33" s="73"/>
      <c r="CJ33" s="76">
        <f>ROUND((IF([1]HABILITADOS!G33="",0,((MIN([1]HABILITADOS!$G$33:$V$33)/[1]HABILITADOS!G33)*40))),2)</f>
        <v>0</v>
      </c>
      <c r="CK33" s="76">
        <f>ROUND((IF([1]HABILITADOS!H33="",0,((MIN([1]HABILITADOS!$G$33:$V$33)/[1]HABILITADOS!H33)*40))),2)</f>
        <v>0</v>
      </c>
      <c r="CL33" s="76">
        <f>ROUND((IF([1]HABILITADOS!I33="",0,((MIN([1]HABILITADOS!$G$33:$V$33)/[1]HABILITADOS!I33)*40))),2)</f>
        <v>0</v>
      </c>
      <c r="CM33" s="76">
        <f>ROUND((IF([1]HABILITADOS!J33="",0,((MIN([1]HABILITADOS!$G$33:$V$33)/[1]HABILITADOS!J33)*40))),2)</f>
        <v>0</v>
      </c>
      <c r="CN33" s="76">
        <f>ROUND((IF([1]HABILITADOS!K33="",0,((MIN([1]HABILITADOS!$G$33:$V$33)/[1]HABILITADOS!K33)*40))),2)</f>
        <v>0</v>
      </c>
      <c r="CO33" s="76">
        <f>ROUND((IF([1]HABILITADOS!L33="",0,((MIN([1]HABILITADOS!$G$33:$V$33)/[1]HABILITADOS!L33)*40))),2)</f>
        <v>0</v>
      </c>
      <c r="CP33" s="76">
        <f>ROUND((IF([1]HABILITADOS!M33="",0,((MIN([1]HABILITADOS!$G$33:$V$33)/[1]HABILITADOS!M33)*40))),2)</f>
        <v>0</v>
      </c>
      <c r="CQ33" s="76">
        <f>ROUND((IF([1]HABILITADOS!N33="",0,((MIN([1]HABILITADOS!$G$33:$V$33)/[1]HABILITADOS!N33)*40))),2)</f>
        <v>0</v>
      </c>
      <c r="CR33" s="76">
        <f>ROUND((IF([1]HABILITADOS!O33="",0,((MIN([1]HABILITADOS!$G$33:$V$33)/[1]HABILITADOS!O33)*40))),2)</f>
        <v>0</v>
      </c>
      <c r="CS33" s="76">
        <f>ROUND((IF([1]HABILITADOS!P33="",0,((MIN([1]HABILITADOS!$G$33:$V$33)/[1]HABILITADOS!P33)*40))),2)</f>
        <v>0</v>
      </c>
      <c r="CT33" s="76">
        <f>ROUND((IF([1]HABILITADOS!Q33="",0,((MIN([1]HABILITADOS!$G$33:$V$33)/[1]HABILITADOS!Q33)*40))),2)</f>
        <v>0</v>
      </c>
      <c r="CU33" s="76">
        <f>ROUND((IF([1]HABILITADOS!R33="",0,((MIN([1]HABILITADOS!$G$33:$V$33)/[1]HABILITADOS!R33)*40))),2)</f>
        <v>0</v>
      </c>
      <c r="CV33" s="76">
        <f>ROUND((IF([1]HABILITADOS!S33="",0,((MIN([1]HABILITADOS!$G$33:$V$33)/[1]HABILITADOS!S33)*40))),2)</f>
        <v>40</v>
      </c>
      <c r="CW33" s="76">
        <f>ROUND((IF([1]HABILITADOS!T33="",0,((MIN([1]HABILITADOS!$G$33:$V$33)/[1]HABILITADOS!T33)*40))),2)</f>
        <v>0</v>
      </c>
      <c r="CX33" s="76">
        <f>ROUND((IF([1]HABILITADOS!U33="",0,((MIN([1]HABILITADOS!$G$33:$V$33)/[1]HABILITADOS!U33)*40))),2)</f>
        <v>0</v>
      </c>
      <c r="CY33" s="76">
        <f>ROUND((IF([1]HABILITADOS!V33="",0,((MIN([1]HABILITADOS!$G$33:$V$33)/[1]HABILITADOS!V33)*40))),2)</f>
        <v>0</v>
      </c>
      <c r="CZ33" s="76">
        <f t="shared" si="3"/>
        <v>0</v>
      </c>
      <c r="DA33" s="76">
        <f t="shared" si="3"/>
        <v>0</v>
      </c>
      <c r="DB33" s="76">
        <f t="shared" si="3"/>
        <v>0</v>
      </c>
      <c r="DC33" s="76">
        <f t="shared" si="3"/>
        <v>0</v>
      </c>
      <c r="DD33" s="76">
        <f t="shared" si="3"/>
        <v>0</v>
      </c>
      <c r="DE33" s="76">
        <f t="shared" si="3"/>
        <v>0</v>
      </c>
      <c r="DF33" s="76">
        <f t="shared" si="3"/>
        <v>0</v>
      </c>
      <c r="DG33" s="76">
        <f t="shared" si="3"/>
        <v>0</v>
      </c>
      <c r="DH33" s="76">
        <f t="shared" si="3"/>
        <v>0</v>
      </c>
      <c r="DI33" s="76">
        <f t="shared" si="3"/>
        <v>0</v>
      </c>
      <c r="DJ33" s="76">
        <f t="shared" si="3"/>
        <v>0</v>
      </c>
      <c r="DK33" s="76">
        <f t="shared" si="3"/>
        <v>0</v>
      </c>
      <c r="DL33" s="76">
        <f t="shared" si="3"/>
        <v>55</v>
      </c>
      <c r="DM33" s="76">
        <f t="shared" si="3"/>
        <v>0</v>
      </c>
      <c r="DN33" s="76">
        <f t="shared" si="3"/>
        <v>0</v>
      </c>
      <c r="DO33" s="76">
        <f t="shared" si="3"/>
        <v>0</v>
      </c>
      <c r="DP33" s="76">
        <f t="shared" si="4"/>
        <v>0</v>
      </c>
      <c r="DQ33" s="76">
        <f t="shared" si="4"/>
        <v>0</v>
      </c>
      <c r="DR33" s="76">
        <f t="shared" si="4"/>
        <v>0</v>
      </c>
      <c r="DS33" s="76">
        <f t="shared" si="4"/>
        <v>0</v>
      </c>
      <c r="DT33" s="76">
        <f t="shared" si="4"/>
        <v>0</v>
      </c>
      <c r="DU33" s="76">
        <f t="shared" si="4"/>
        <v>0</v>
      </c>
      <c r="DV33" s="76">
        <f t="shared" si="4"/>
        <v>0</v>
      </c>
      <c r="DW33" s="76">
        <f t="shared" si="4"/>
        <v>0</v>
      </c>
      <c r="DX33" s="76">
        <f t="shared" si="4"/>
        <v>0</v>
      </c>
      <c r="DY33" s="76">
        <f t="shared" si="4"/>
        <v>0</v>
      </c>
      <c r="DZ33" s="76">
        <f t="shared" si="4"/>
        <v>0</v>
      </c>
      <c r="EA33" s="76">
        <f t="shared" si="4"/>
        <v>0</v>
      </c>
      <c r="EB33" s="76">
        <f t="shared" si="4"/>
        <v>0</v>
      </c>
      <c r="EC33" s="76">
        <f t="shared" si="4"/>
        <v>0</v>
      </c>
      <c r="ED33" s="76">
        <f t="shared" si="4"/>
        <v>0</v>
      </c>
      <c r="EE33" s="76">
        <f t="shared" si="4"/>
        <v>0</v>
      </c>
      <c r="EF33" s="76">
        <f t="shared" si="5"/>
        <v>0</v>
      </c>
      <c r="EG33" s="76">
        <f t="shared" si="5"/>
        <v>0</v>
      </c>
      <c r="EH33" s="76">
        <f t="shared" si="5"/>
        <v>0</v>
      </c>
      <c r="EI33" s="76">
        <f t="shared" si="5"/>
        <v>0</v>
      </c>
      <c r="EJ33" s="76">
        <f t="shared" si="5"/>
        <v>0</v>
      </c>
      <c r="EK33" s="76">
        <f t="shared" si="5"/>
        <v>0</v>
      </c>
      <c r="EL33" s="76">
        <f t="shared" si="5"/>
        <v>0</v>
      </c>
      <c r="EM33" s="76">
        <f t="shared" si="5"/>
        <v>0</v>
      </c>
      <c r="EN33" s="76">
        <f t="shared" si="5"/>
        <v>0</v>
      </c>
      <c r="EO33" s="76">
        <f t="shared" si="5"/>
        <v>0</v>
      </c>
      <c r="EP33" s="76">
        <f t="shared" si="5"/>
        <v>0</v>
      </c>
      <c r="EQ33" s="76">
        <f t="shared" si="5"/>
        <v>0</v>
      </c>
      <c r="ER33" s="76">
        <f t="shared" si="5"/>
        <v>95</v>
      </c>
      <c r="ES33" s="76">
        <f t="shared" si="5"/>
        <v>0</v>
      </c>
      <c r="ET33" s="76">
        <f t="shared" si="5"/>
        <v>0</v>
      </c>
      <c r="EU33" s="76">
        <f t="shared" si="5"/>
        <v>0</v>
      </c>
      <c r="EV33" s="76">
        <f t="shared" si="6"/>
        <v>95</v>
      </c>
      <c r="EW33" s="76" t="str">
        <f t="shared" si="7"/>
        <v>ICL DIDACTICA LTDA</v>
      </c>
      <c r="EX33" s="77">
        <f t="shared" si="8"/>
        <v>26636972</v>
      </c>
    </row>
    <row r="34" spans="1:154" ht="25.5" customHeight="1" x14ac:dyDescent="0.15">
      <c r="A34" s="120">
        <v>23</v>
      </c>
      <c r="B34" s="120" t="s">
        <v>76</v>
      </c>
      <c r="C34" s="120" t="s">
        <v>77</v>
      </c>
      <c r="D34" s="120" t="s">
        <v>78</v>
      </c>
      <c r="E34" s="122" t="s">
        <v>79</v>
      </c>
      <c r="F34" s="123">
        <v>4</v>
      </c>
      <c r="G34" s="124">
        <v>7311269.5600000005</v>
      </c>
      <c r="H34" s="61"/>
      <c r="I34" s="62"/>
      <c r="J34" s="61"/>
      <c r="K34" s="61"/>
      <c r="L34" s="61"/>
      <c r="M34" s="61"/>
      <c r="N34" s="61"/>
      <c r="O34" s="61"/>
      <c r="P34" s="61"/>
      <c r="Q34" s="82" t="s">
        <v>42</v>
      </c>
      <c r="R34" s="61"/>
      <c r="S34" s="61"/>
      <c r="T34" s="61"/>
      <c r="U34" s="61"/>
      <c r="V34" s="61"/>
      <c r="W34" s="61"/>
      <c r="X34" s="64"/>
      <c r="Y34" s="65"/>
      <c r="Z34" s="64"/>
      <c r="AA34" s="64"/>
      <c r="AB34" s="64"/>
      <c r="AC34" s="64"/>
      <c r="AD34" s="64"/>
      <c r="AE34" s="64"/>
      <c r="AF34" s="64"/>
      <c r="AG34" s="66" t="s">
        <v>42</v>
      </c>
      <c r="AH34" s="64"/>
      <c r="AI34" s="64"/>
      <c r="AJ34" s="64"/>
      <c r="AK34" s="64"/>
      <c r="AL34" s="64"/>
      <c r="AM34" s="64"/>
      <c r="AN34" s="67"/>
      <c r="AO34" s="68"/>
      <c r="AP34" s="67"/>
      <c r="AQ34" s="67"/>
      <c r="AR34" s="67"/>
      <c r="AS34" s="67"/>
      <c r="AT34" s="67"/>
      <c r="AU34" s="67"/>
      <c r="AV34" s="67"/>
      <c r="AW34" s="88">
        <v>6188000</v>
      </c>
      <c r="AX34" s="67"/>
      <c r="AY34" s="67"/>
      <c r="AZ34" s="67"/>
      <c r="BA34" s="67"/>
      <c r="BB34" s="67"/>
      <c r="BC34" s="67"/>
      <c r="BD34" s="70"/>
      <c r="BE34" s="71"/>
      <c r="BF34" s="70"/>
      <c r="BG34" s="70"/>
      <c r="BH34" s="70"/>
      <c r="BI34" s="70"/>
      <c r="BJ34" s="70"/>
      <c r="BK34" s="70"/>
      <c r="BL34" s="70"/>
      <c r="BM34" s="84">
        <v>5</v>
      </c>
      <c r="BN34" s="70"/>
      <c r="BO34" s="70"/>
      <c r="BP34" s="70"/>
      <c r="BQ34" s="70"/>
      <c r="BR34" s="70"/>
      <c r="BS34" s="70"/>
      <c r="BT34" s="73"/>
      <c r="BU34" s="74"/>
      <c r="BV34" s="73"/>
      <c r="BW34" s="73"/>
      <c r="BX34" s="73"/>
      <c r="BY34" s="73"/>
      <c r="BZ34" s="73"/>
      <c r="CA34" s="73"/>
      <c r="CB34" s="73"/>
      <c r="CC34" s="85" t="s">
        <v>43</v>
      </c>
      <c r="CD34" s="73"/>
      <c r="CE34" s="73"/>
      <c r="CF34" s="73"/>
      <c r="CG34" s="73"/>
      <c r="CH34" s="73"/>
      <c r="CI34" s="73"/>
      <c r="CJ34" s="76">
        <f>ROUND((IF([1]HABILITADOS!G34="",0,((MIN([1]HABILITADOS!$G$34:$V$34)/[1]HABILITADOS!G34)*40))),2)</f>
        <v>0</v>
      </c>
      <c r="CK34" s="76">
        <f>ROUND((IF([1]HABILITADOS!H34="",0,((MIN([1]HABILITADOS!$G$34:$V$34)/[1]HABILITADOS!H34)*40))),2)</f>
        <v>0</v>
      </c>
      <c r="CL34" s="76">
        <f>ROUND((IF([1]HABILITADOS!I34="",0,((MIN([1]HABILITADOS!$G$34:$V$34)/[1]HABILITADOS!I34)*40))),2)</f>
        <v>0</v>
      </c>
      <c r="CM34" s="76">
        <f>ROUND((IF([1]HABILITADOS!J34="",0,((MIN([1]HABILITADOS!$G$34:$V$34)/[1]HABILITADOS!J34)*40))),2)</f>
        <v>0</v>
      </c>
      <c r="CN34" s="76">
        <f>ROUND((IF([1]HABILITADOS!K34="",0,((MIN([1]HABILITADOS!$G$34:$V$34)/[1]HABILITADOS!K34)*40))),2)</f>
        <v>0</v>
      </c>
      <c r="CO34" s="76">
        <f>ROUND((IF([1]HABILITADOS!L34="",0,((MIN([1]HABILITADOS!$G$34:$V$34)/[1]HABILITADOS!L34)*40))),2)</f>
        <v>0</v>
      </c>
      <c r="CP34" s="76">
        <f>ROUND((IF([1]HABILITADOS!M34="",0,((MIN([1]HABILITADOS!$G$34:$V$34)/[1]HABILITADOS!M34)*40))),2)</f>
        <v>0</v>
      </c>
      <c r="CQ34" s="76">
        <f>ROUND((IF([1]HABILITADOS!N34="",0,((MIN([1]HABILITADOS!$G$34:$V$34)/[1]HABILITADOS!N34)*40))),2)</f>
        <v>0</v>
      </c>
      <c r="CR34" s="76">
        <f>ROUND((IF([1]HABILITADOS!O34="",0,((MIN([1]HABILITADOS!$G$34:$V$34)/[1]HABILITADOS!O34)*40))),2)</f>
        <v>0</v>
      </c>
      <c r="CS34" s="76">
        <f>ROUND((IF([1]HABILITADOS!P34="",0,((MIN([1]HABILITADOS!$G$34:$V$34)/[1]HABILITADOS!P34)*40))),2)</f>
        <v>40</v>
      </c>
      <c r="CT34" s="76">
        <f>ROUND((IF([1]HABILITADOS!Q34="",0,((MIN([1]HABILITADOS!$G$34:$V$34)/[1]HABILITADOS!Q34)*40))),2)</f>
        <v>0</v>
      </c>
      <c r="CU34" s="76">
        <f>ROUND((IF([1]HABILITADOS!R34="",0,((MIN([1]HABILITADOS!$G$34:$V$34)/[1]HABILITADOS!R34)*40))),2)</f>
        <v>0</v>
      </c>
      <c r="CV34" s="76">
        <f>ROUND((IF([1]HABILITADOS!S34="",0,((MIN([1]HABILITADOS!$G$34:$V$34)/[1]HABILITADOS!S34)*40))),2)</f>
        <v>0</v>
      </c>
      <c r="CW34" s="76">
        <f>ROUND((IF([1]HABILITADOS!T34="",0,((MIN([1]HABILITADOS!$G$34:$V$34)/[1]HABILITADOS!T34)*40))),2)</f>
        <v>0</v>
      </c>
      <c r="CX34" s="76">
        <f>ROUND((IF([1]HABILITADOS!U34="",0,((MIN([1]HABILITADOS!$G$34:$V$34)/[1]HABILITADOS!U34)*40))),2)</f>
        <v>0</v>
      </c>
      <c r="CY34" s="76">
        <f>ROUND((IF([1]HABILITADOS!V34="",0,((MIN([1]HABILITADOS!$G$34:$V$34)/[1]HABILITADOS!V34)*40))),2)</f>
        <v>0</v>
      </c>
      <c r="CZ34" s="76">
        <f t="shared" si="3"/>
        <v>0</v>
      </c>
      <c r="DA34" s="76">
        <f t="shared" si="3"/>
        <v>0</v>
      </c>
      <c r="DB34" s="76">
        <f t="shared" si="3"/>
        <v>0</v>
      </c>
      <c r="DC34" s="76">
        <f t="shared" si="3"/>
        <v>0</v>
      </c>
      <c r="DD34" s="76">
        <f t="shared" si="3"/>
        <v>0</v>
      </c>
      <c r="DE34" s="76">
        <f t="shared" si="3"/>
        <v>0</v>
      </c>
      <c r="DF34" s="76">
        <f t="shared" si="3"/>
        <v>0</v>
      </c>
      <c r="DG34" s="76">
        <f t="shared" si="3"/>
        <v>0</v>
      </c>
      <c r="DH34" s="76">
        <f t="shared" si="3"/>
        <v>0</v>
      </c>
      <c r="DI34" s="76">
        <f t="shared" si="3"/>
        <v>55</v>
      </c>
      <c r="DJ34" s="76">
        <f t="shared" si="3"/>
        <v>0</v>
      </c>
      <c r="DK34" s="76">
        <f t="shared" si="3"/>
        <v>0</v>
      </c>
      <c r="DL34" s="76">
        <f t="shared" si="3"/>
        <v>0</v>
      </c>
      <c r="DM34" s="76">
        <f t="shared" si="3"/>
        <v>0</v>
      </c>
      <c r="DN34" s="76">
        <f t="shared" si="3"/>
        <v>0</v>
      </c>
      <c r="DO34" s="76">
        <f t="shared" si="3"/>
        <v>0</v>
      </c>
      <c r="DP34" s="76">
        <f t="shared" si="4"/>
        <v>0</v>
      </c>
      <c r="DQ34" s="76">
        <f t="shared" si="4"/>
        <v>0</v>
      </c>
      <c r="DR34" s="76">
        <f t="shared" si="4"/>
        <v>0</v>
      </c>
      <c r="DS34" s="76">
        <f t="shared" si="4"/>
        <v>0</v>
      </c>
      <c r="DT34" s="76">
        <f t="shared" si="4"/>
        <v>0</v>
      </c>
      <c r="DU34" s="76">
        <f t="shared" si="4"/>
        <v>0</v>
      </c>
      <c r="DV34" s="76">
        <f t="shared" si="4"/>
        <v>0</v>
      </c>
      <c r="DW34" s="76">
        <f t="shared" si="4"/>
        <v>0</v>
      </c>
      <c r="DX34" s="76">
        <f t="shared" si="4"/>
        <v>0</v>
      </c>
      <c r="DY34" s="76">
        <f t="shared" si="4"/>
        <v>0</v>
      </c>
      <c r="DZ34" s="76">
        <f t="shared" si="4"/>
        <v>0</v>
      </c>
      <c r="EA34" s="76">
        <f t="shared" si="4"/>
        <v>0</v>
      </c>
      <c r="EB34" s="76">
        <f t="shared" si="4"/>
        <v>0</v>
      </c>
      <c r="EC34" s="76">
        <f t="shared" si="4"/>
        <v>0</v>
      </c>
      <c r="ED34" s="76">
        <f t="shared" si="4"/>
        <v>0</v>
      </c>
      <c r="EE34" s="76">
        <f t="shared" si="4"/>
        <v>0</v>
      </c>
      <c r="EF34" s="76">
        <f t="shared" si="5"/>
        <v>0</v>
      </c>
      <c r="EG34" s="76">
        <f t="shared" si="5"/>
        <v>0</v>
      </c>
      <c r="EH34" s="76">
        <f t="shared" si="5"/>
        <v>0</v>
      </c>
      <c r="EI34" s="76">
        <f t="shared" si="5"/>
        <v>0</v>
      </c>
      <c r="EJ34" s="76">
        <f t="shared" si="5"/>
        <v>0</v>
      </c>
      <c r="EK34" s="76">
        <f t="shared" si="5"/>
        <v>0</v>
      </c>
      <c r="EL34" s="76">
        <f t="shared" si="5"/>
        <v>0</v>
      </c>
      <c r="EM34" s="76">
        <f t="shared" si="5"/>
        <v>0</v>
      </c>
      <c r="EN34" s="76">
        <f t="shared" si="5"/>
        <v>0</v>
      </c>
      <c r="EO34" s="76">
        <f t="shared" si="5"/>
        <v>95</v>
      </c>
      <c r="EP34" s="76">
        <f t="shared" si="5"/>
        <v>0</v>
      </c>
      <c r="EQ34" s="76">
        <f t="shared" si="5"/>
        <v>0</v>
      </c>
      <c r="ER34" s="76">
        <f t="shared" si="5"/>
        <v>0</v>
      </c>
      <c r="ES34" s="76">
        <f t="shared" si="5"/>
        <v>0</v>
      </c>
      <c r="ET34" s="76">
        <f t="shared" si="5"/>
        <v>0</v>
      </c>
      <c r="EU34" s="76">
        <f t="shared" si="5"/>
        <v>0</v>
      </c>
      <c r="EV34" s="76">
        <f t="shared" si="6"/>
        <v>95</v>
      </c>
      <c r="EW34" s="76" t="str">
        <f t="shared" si="7"/>
        <v>GAMATECNICA INGENIERIA LTDA</v>
      </c>
      <c r="EX34" s="77">
        <f t="shared" si="8"/>
        <v>6188000</v>
      </c>
    </row>
    <row r="35" spans="1:154" ht="25.5" customHeight="1" x14ac:dyDescent="0.15">
      <c r="A35" s="120">
        <v>24</v>
      </c>
      <c r="B35" s="120" t="s">
        <v>76</v>
      </c>
      <c r="C35" s="120" t="s">
        <v>77</v>
      </c>
      <c r="D35" s="120" t="s">
        <v>78</v>
      </c>
      <c r="E35" s="122" t="s">
        <v>80</v>
      </c>
      <c r="F35" s="123">
        <v>2</v>
      </c>
      <c r="G35" s="124">
        <v>10618141.52</v>
      </c>
      <c r="H35" s="63" t="s">
        <v>42</v>
      </c>
      <c r="I35" s="62"/>
      <c r="J35" s="61"/>
      <c r="K35" s="61"/>
      <c r="L35" s="61"/>
      <c r="M35" s="61"/>
      <c r="N35" s="61"/>
      <c r="O35" s="61"/>
      <c r="P35" s="61"/>
      <c r="Q35" s="82" t="s">
        <v>42</v>
      </c>
      <c r="R35" s="61"/>
      <c r="S35" s="61"/>
      <c r="T35" s="61"/>
      <c r="U35" s="61"/>
      <c r="V35" s="61"/>
      <c r="W35" s="61"/>
      <c r="X35" s="87" t="s">
        <v>42</v>
      </c>
      <c r="Y35" s="65"/>
      <c r="Z35" s="64"/>
      <c r="AA35" s="64"/>
      <c r="AB35" s="64"/>
      <c r="AC35" s="64"/>
      <c r="AD35" s="64"/>
      <c r="AE35" s="64"/>
      <c r="AF35" s="64"/>
      <c r="AG35" s="87" t="s">
        <v>42</v>
      </c>
      <c r="AH35" s="64"/>
      <c r="AI35" s="64"/>
      <c r="AJ35" s="64"/>
      <c r="AK35" s="64"/>
      <c r="AL35" s="64"/>
      <c r="AM35" s="64"/>
      <c r="AN35" s="90">
        <v>10115000</v>
      </c>
      <c r="AO35" s="68"/>
      <c r="AP35" s="67"/>
      <c r="AQ35" s="67"/>
      <c r="AR35" s="67"/>
      <c r="AS35" s="67"/>
      <c r="AT35" s="67"/>
      <c r="AU35" s="67"/>
      <c r="AV35" s="67"/>
      <c r="AW35" s="88">
        <v>9996000</v>
      </c>
      <c r="AX35" s="67"/>
      <c r="AY35" s="67"/>
      <c r="AZ35" s="67"/>
      <c r="BA35" s="67"/>
      <c r="BB35" s="67"/>
      <c r="BC35" s="67"/>
      <c r="BD35" s="72">
        <v>3</v>
      </c>
      <c r="BE35" s="71"/>
      <c r="BF35" s="70"/>
      <c r="BG35" s="70"/>
      <c r="BH35" s="70"/>
      <c r="BI35" s="70"/>
      <c r="BJ35" s="70"/>
      <c r="BK35" s="70"/>
      <c r="BL35" s="70"/>
      <c r="BM35" s="84">
        <v>5</v>
      </c>
      <c r="BN35" s="70"/>
      <c r="BO35" s="70"/>
      <c r="BP35" s="70"/>
      <c r="BQ35" s="70"/>
      <c r="BR35" s="70"/>
      <c r="BS35" s="70"/>
      <c r="BT35" s="75" t="s">
        <v>43</v>
      </c>
      <c r="BU35" s="74"/>
      <c r="BV35" s="73"/>
      <c r="BW35" s="73"/>
      <c r="BX35" s="73"/>
      <c r="BY35" s="73"/>
      <c r="BZ35" s="73"/>
      <c r="CA35" s="73"/>
      <c r="CB35" s="73"/>
      <c r="CC35" s="85" t="s">
        <v>43</v>
      </c>
      <c r="CD35" s="73"/>
      <c r="CE35" s="73"/>
      <c r="CF35" s="73"/>
      <c r="CG35" s="73"/>
      <c r="CH35" s="73"/>
      <c r="CI35" s="73"/>
      <c r="CJ35" s="76">
        <f>ROUND((IF([1]HABILITADOS!G35="",0,((MIN([1]HABILITADOS!$G$35:$V$35)/[1]HABILITADOS!G35)*40))),2)</f>
        <v>39.53</v>
      </c>
      <c r="CK35" s="76">
        <f>ROUND((IF([1]HABILITADOS!H35="",0,((MIN([1]HABILITADOS!$G$35:$V$35)/[1]HABILITADOS!H35)*40))),2)</f>
        <v>0</v>
      </c>
      <c r="CL35" s="76">
        <f>ROUND((IF([1]HABILITADOS!I35="",0,((MIN([1]HABILITADOS!$G$35:$V$35)/[1]HABILITADOS!I35)*40))),2)</f>
        <v>0</v>
      </c>
      <c r="CM35" s="76">
        <f>ROUND((IF([1]HABILITADOS!J35="",0,((MIN([1]HABILITADOS!$G$35:$V$35)/[1]HABILITADOS!J35)*40))),2)</f>
        <v>0</v>
      </c>
      <c r="CN35" s="76">
        <f>ROUND((IF([1]HABILITADOS!K35="",0,((MIN([1]HABILITADOS!$G$35:$V$35)/[1]HABILITADOS!K35)*40))),2)</f>
        <v>0</v>
      </c>
      <c r="CO35" s="76">
        <f>ROUND((IF([1]HABILITADOS!L35="",0,((MIN([1]HABILITADOS!$G$35:$V$35)/[1]HABILITADOS!L35)*40))),2)</f>
        <v>0</v>
      </c>
      <c r="CP35" s="76">
        <f>ROUND((IF([1]HABILITADOS!M35="",0,((MIN([1]HABILITADOS!$G$35:$V$35)/[1]HABILITADOS!M35)*40))),2)</f>
        <v>0</v>
      </c>
      <c r="CQ35" s="76">
        <f>ROUND((IF([1]HABILITADOS!N35="",0,((MIN([1]HABILITADOS!$G$35:$V$35)/[1]HABILITADOS!N35)*40))),2)</f>
        <v>0</v>
      </c>
      <c r="CR35" s="76">
        <f>ROUND((IF([1]HABILITADOS!O35="",0,((MIN([1]HABILITADOS!$G$35:$V$35)/[1]HABILITADOS!O35)*40))),2)</f>
        <v>0</v>
      </c>
      <c r="CS35" s="76">
        <f>ROUND((IF([1]HABILITADOS!P35="",0,((MIN([1]HABILITADOS!$G$35:$V$35)/[1]HABILITADOS!P35)*40))),2)</f>
        <v>40</v>
      </c>
      <c r="CT35" s="76">
        <f>ROUND((IF([1]HABILITADOS!Q35="",0,((MIN([1]HABILITADOS!$G$35:$V$35)/[1]HABILITADOS!Q35)*40))),2)</f>
        <v>0</v>
      </c>
      <c r="CU35" s="76">
        <f>ROUND((IF([1]HABILITADOS!R35="",0,((MIN([1]HABILITADOS!$G$35:$V$35)/[1]HABILITADOS!R35)*40))),2)</f>
        <v>0</v>
      </c>
      <c r="CV35" s="76">
        <f>ROUND((IF([1]HABILITADOS!S35="",0,((MIN([1]HABILITADOS!$G$35:$V$35)/[1]HABILITADOS!S35)*40))),2)</f>
        <v>0</v>
      </c>
      <c r="CW35" s="76">
        <f>ROUND((IF([1]HABILITADOS!T35="",0,((MIN([1]HABILITADOS!$G$35:$V$35)/[1]HABILITADOS!T35)*40))),2)</f>
        <v>0</v>
      </c>
      <c r="CX35" s="76">
        <f>ROUND((IF([1]HABILITADOS!U35="",0,((MIN([1]HABILITADOS!$G$35:$V$35)/[1]HABILITADOS!U35)*40))),2)</f>
        <v>0</v>
      </c>
      <c r="CY35" s="76">
        <f>ROUND((IF([1]HABILITADOS!V35="",0,((MIN([1]HABILITADOS!$G$35:$V$35)/[1]HABILITADOS!V35)*40))),2)</f>
        <v>0</v>
      </c>
      <c r="CZ35" s="76">
        <f t="shared" si="3"/>
        <v>20</v>
      </c>
      <c r="DA35" s="76">
        <f t="shared" si="3"/>
        <v>0</v>
      </c>
      <c r="DB35" s="76">
        <f t="shared" si="3"/>
        <v>0</v>
      </c>
      <c r="DC35" s="76">
        <f t="shared" si="3"/>
        <v>0</v>
      </c>
      <c r="DD35" s="76">
        <f t="shared" si="3"/>
        <v>0</v>
      </c>
      <c r="DE35" s="76">
        <f t="shared" si="3"/>
        <v>0</v>
      </c>
      <c r="DF35" s="76">
        <f t="shared" si="3"/>
        <v>0</v>
      </c>
      <c r="DG35" s="76">
        <f t="shared" si="3"/>
        <v>0</v>
      </c>
      <c r="DH35" s="76">
        <f t="shared" si="3"/>
        <v>0</v>
      </c>
      <c r="DI35" s="76">
        <f t="shared" si="3"/>
        <v>55</v>
      </c>
      <c r="DJ35" s="76">
        <f t="shared" si="3"/>
        <v>0</v>
      </c>
      <c r="DK35" s="76">
        <f t="shared" si="3"/>
        <v>0</v>
      </c>
      <c r="DL35" s="76">
        <f t="shared" si="3"/>
        <v>0</v>
      </c>
      <c r="DM35" s="76">
        <f t="shared" si="3"/>
        <v>0</v>
      </c>
      <c r="DN35" s="76">
        <f t="shared" si="3"/>
        <v>0</v>
      </c>
      <c r="DO35" s="76">
        <f t="shared" si="3"/>
        <v>0</v>
      </c>
      <c r="DP35" s="76">
        <f t="shared" si="4"/>
        <v>0</v>
      </c>
      <c r="DQ35" s="76">
        <f t="shared" si="4"/>
        <v>0</v>
      </c>
      <c r="DR35" s="76">
        <f t="shared" si="4"/>
        <v>0</v>
      </c>
      <c r="DS35" s="76">
        <f t="shared" si="4"/>
        <v>0</v>
      </c>
      <c r="DT35" s="76">
        <f t="shared" si="4"/>
        <v>0</v>
      </c>
      <c r="DU35" s="76">
        <f t="shared" si="4"/>
        <v>0</v>
      </c>
      <c r="DV35" s="76">
        <f t="shared" si="4"/>
        <v>0</v>
      </c>
      <c r="DW35" s="76">
        <f t="shared" si="4"/>
        <v>0</v>
      </c>
      <c r="DX35" s="76">
        <f t="shared" si="4"/>
        <v>0</v>
      </c>
      <c r="DY35" s="76">
        <f t="shared" si="4"/>
        <v>0</v>
      </c>
      <c r="DZ35" s="76">
        <f t="shared" si="4"/>
        <v>0</v>
      </c>
      <c r="EA35" s="76">
        <f t="shared" si="4"/>
        <v>0</v>
      </c>
      <c r="EB35" s="76">
        <f t="shared" si="4"/>
        <v>0</v>
      </c>
      <c r="EC35" s="76">
        <f t="shared" si="4"/>
        <v>0</v>
      </c>
      <c r="ED35" s="76">
        <f t="shared" si="4"/>
        <v>0</v>
      </c>
      <c r="EE35" s="76">
        <f t="shared" si="4"/>
        <v>0</v>
      </c>
      <c r="EF35" s="76">
        <f t="shared" si="5"/>
        <v>59.53</v>
      </c>
      <c r="EG35" s="76">
        <f t="shared" si="5"/>
        <v>0</v>
      </c>
      <c r="EH35" s="76">
        <f t="shared" si="5"/>
        <v>0</v>
      </c>
      <c r="EI35" s="76">
        <f t="shared" si="5"/>
        <v>0</v>
      </c>
      <c r="EJ35" s="76">
        <f t="shared" si="5"/>
        <v>0</v>
      </c>
      <c r="EK35" s="76">
        <f t="shared" si="5"/>
        <v>0</v>
      </c>
      <c r="EL35" s="76">
        <f t="shared" si="5"/>
        <v>0</v>
      </c>
      <c r="EM35" s="76">
        <f t="shared" si="5"/>
        <v>0</v>
      </c>
      <c r="EN35" s="76">
        <f t="shared" si="5"/>
        <v>0</v>
      </c>
      <c r="EO35" s="76">
        <f t="shared" si="5"/>
        <v>95</v>
      </c>
      <c r="EP35" s="76">
        <f t="shared" si="5"/>
        <v>0</v>
      </c>
      <c r="EQ35" s="76">
        <f t="shared" si="5"/>
        <v>0</v>
      </c>
      <c r="ER35" s="76">
        <f t="shared" si="5"/>
        <v>0</v>
      </c>
      <c r="ES35" s="76">
        <f t="shared" si="5"/>
        <v>0</v>
      </c>
      <c r="ET35" s="76">
        <f t="shared" si="5"/>
        <v>0</v>
      </c>
      <c r="EU35" s="76">
        <f t="shared" si="5"/>
        <v>0</v>
      </c>
      <c r="EV35" s="76">
        <f t="shared" si="6"/>
        <v>95</v>
      </c>
      <c r="EW35" s="76" t="str">
        <f t="shared" si="7"/>
        <v>GAMATECNICA INGENIERIA LTDA</v>
      </c>
      <c r="EX35" s="77">
        <f t="shared" si="8"/>
        <v>9996000</v>
      </c>
    </row>
    <row r="36" spans="1:154" ht="25.5" customHeight="1" x14ac:dyDescent="0.15">
      <c r="A36" s="120">
        <f>+A35+1</f>
        <v>25</v>
      </c>
      <c r="B36" s="120" t="s">
        <v>81</v>
      </c>
      <c r="C36" s="120" t="s">
        <v>82</v>
      </c>
      <c r="D36" s="120" t="s">
        <v>83</v>
      </c>
      <c r="E36" s="125" t="s">
        <v>82</v>
      </c>
      <c r="F36" s="121">
        <v>1</v>
      </c>
      <c r="G36" s="126">
        <v>134000000.00379999</v>
      </c>
      <c r="H36" s="93"/>
      <c r="I36" s="62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89" t="s">
        <v>41</v>
      </c>
      <c r="X36" s="94"/>
      <c r="Y36" s="65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6" t="s">
        <v>42</v>
      </c>
      <c r="AN36" s="95"/>
      <c r="AO36" s="68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90">
        <v>133999999.98</v>
      </c>
      <c r="BD36" s="96"/>
      <c r="BE36" s="71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91">
        <v>2</v>
      </c>
      <c r="BT36" s="97"/>
      <c r="BU36" s="74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92" t="s">
        <v>43</v>
      </c>
      <c r="CJ36" s="76">
        <f>ROUND((IF([1]HABILITADOS!G36="",0,((MIN([1]HABILITADOS!$G$36:$V$36)/[1]HABILITADOS!G36)*40))),2)</f>
        <v>0</v>
      </c>
      <c r="CK36" s="76">
        <f>ROUND((IF([1]HABILITADOS!H36="",0,((MIN([1]HABILITADOS!$G$36:$V$36)/[1]HABILITADOS!H36)*40))),2)</f>
        <v>0</v>
      </c>
      <c r="CL36" s="76">
        <f>ROUND((IF([1]HABILITADOS!I36="",0,((MIN([1]HABILITADOS!$G$36:$V$36)/[1]HABILITADOS!I36)*40))),2)</f>
        <v>0</v>
      </c>
      <c r="CM36" s="76">
        <f>ROUND((IF([1]HABILITADOS!J36="",0,((MIN([1]HABILITADOS!$G$36:$V$36)/[1]HABILITADOS!J36)*40))),2)</f>
        <v>0</v>
      </c>
      <c r="CN36" s="76">
        <f>ROUND((IF([1]HABILITADOS!K36="",0,((MIN([1]HABILITADOS!$G$36:$V$36)/[1]HABILITADOS!K36)*40))),2)</f>
        <v>0</v>
      </c>
      <c r="CO36" s="76">
        <f>ROUND((IF([1]HABILITADOS!L36="",0,((MIN([1]HABILITADOS!$G$36:$V$36)/[1]HABILITADOS!L36)*40))),2)</f>
        <v>0</v>
      </c>
      <c r="CP36" s="76">
        <f>ROUND((IF([1]HABILITADOS!M36="",0,((MIN([1]HABILITADOS!$G$36:$V$36)/[1]HABILITADOS!M36)*40))),2)</f>
        <v>0</v>
      </c>
      <c r="CQ36" s="76">
        <f>ROUND((IF([1]HABILITADOS!N36="",0,((MIN([1]HABILITADOS!$G$36:$V$36)/[1]HABILITADOS!N36)*40))),2)</f>
        <v>0</v>
      </c>
      <c r="CR36" s="76">
        <f>ROUND((IF([1]HABILITADOS!O36="",0,((MIN([1]HABILITADOS!$G$36:$V$36)/[1]HABILITADOS!O36)*40))),2)</f>
        <v>0</v>
      </c>
      <c r="CS36" s="76">
        <f>ROUND((IF([1]HABILITADOS!P36="",0,((MIN([1]HABILITADOS!$G$36:$V$36)/[1]HABILITADOS!P36)*40))),2)</f>
        <v>0</v>
      </c>
      <c r="CT36" s="76">
        <f>ROUND((IF([1]HABILITADOS!Q36="",0,((MIN([1]HABILITADOS!$G$36:$V$36)/[1]HABILITADOS!Q36)*40))),2)</f>
        <v>0</v>
      </c>
      <c r="CU36" s="76">
        <f>ROUND((IF([1]HABILITADOS!R36="",0,((MIN([1]HABILITADOS!$G$36:$V$36)/[1]HABILITADOS!R36)*40))),2)</f>
        <v>0</v>
      </c>
      <c r="CV36" s="76">
        <f>ROUND((IF([1]HABILITADOS!S36="",0,((MIN([1]HABILITADOS!$G$36:$V$36)/[1]HABILITADOS!S36)*40))),2)</f>
        <v>0</v>
      </c>
      <c r="CW36" s="76">
        <f>ROUND((IF([1]HABILITADOS!T36="",0,((MIN([1]HABILITADOS!$G$36:$V$36)/[1]HABILITADOS!T36)*40))),2)</f>
        <v>0</v>
      </c>
      <c r="CX36" s="76">
        <f>ROUND((IF([1]HABILITADOS!U36="",0,((MIN([1]HABILITADOS!$G$36:$V$36)/[1]HABILITADOS!U36)*40))),2)</f>
        <v>0</v>
      </c>
      <c r="CY36" s="76">
        <f>ROUND((IF([1]HABILITADOS!V36="",0,((MIN([1]HABILITADOS!$G$36:$V$36)/[1]HABILITADOS!V36)*40))),2)</f>
        <v>0</v>
      </c>
      <c r="CZ36" s="76">
        <f t="shared" si="3"/>
        <v>0</v>
      </c>
      <c r="DA36" s="76">
        <f t="shared" si="3"/>
        <v>0</v>
      </c>
      <c r="DB36" s="76">
        <f t="shared" si="3"/>
        <v>0</v>
      </c>
      <c r="DC36" s="76">
        <f t="shared" si="3"/>
        <v>0</v>
      </c>
      <c r="DD36" s="76">
        <f t="shared" si="3"/>
        <v>0</v>
      </c>
      <c r="DE36" s="76">
        <f t="shared" si="3"/>
        <v>0</v>
      </c>
      <c r="DF36" s="76">
        <f t="shared" si="3"/>
        <v>0</v>
      </c>
      <c r="DG36" s="76">
        <f t="shared" si="3"/>
        <v>0</v>
      </c>
      <c r="DH36" s="76">
        <f t="shared" si="3"/>
        <v>0</v>
      </c>
      <c r="DI36" s="76">
        <f t="shared" si="3"/>
        <v>0</v>
      </c>
      <c r="DJ36" s="76">
        <f t="shared" si="3"/>
        <v>0</v>
      </c>
      <c r="DK36" s="76">
        <f t="shared" si="3"/>
        <v>0</v>
      </c>
      <c r="DL36" s="76">
        <f t="shared" si="3"/>
        <v>0</v>
      </c>
      <c r="DM36" s="76">
        <f t="shared" si="3"/>
        <v>0</v>
      </c>
      <c r="DN36" s="76">
        <f t="shared" si="3"/>
        <v>0</v>
      </c>
      <c r="DO36" s="76">
        <f t="shared" si="3"/>
        <v>0</v>
      </c>
      <c r="DP36" s="76">
        <f t="shared" si="4"/>
        <v>0</v>
      </c>
      <c r="DQ36" s="76">
        <f t="shared" si="4"/>
        <v>0</v>
      </c>
      <c r="DR36" s="76">
        <f t="shared" si="4"/>
        <v>0</v>
      </c>
      <c r="DS36" s="76">
        <f t="shared" si="4"/>
        <v>0</v>
      </c>
      <c r="DT36" s="76">
        <f t="shared" si="4"/>
        <v>0</v>
      </c>
      <c r="DU36" s="76">
        <f t="shared" si="4"/>
        <v>0</v>
      </c>
      <c r="DV36" s="76">
        <f t="shared" si="4"/>
        <v>0</v>
      </c>
      <c r="DW36" s="76">
        <f t="shared" si="4"/>
        <v>0</v>
      </c>
      <c r="DX36" s="76">
        <f t="shared" si="4"/>
        <v>0</v>
      </c>
      <c r="DY36" s="76">
        <f t="shared" si="4"/>
        <v>0</v>
      </c>
      <c r="DZ36" s="76">
        <f t="shared" si="4"/>
        <v>0</v>
      </c>
      <c r="EA36" s="76">
        <f t="shared" si="4"/>
        <v>0</v>
      </c>
      <c r="EB36" s="76">
        <f t="shared" si="4"/>
        <v>0</v>
      </c>
      <c r="EC36" s="76">
        <f t="shared" si="4"/>
        <v>0</v>
      </c>
      <c r="ED36" s="76">
        <f t="shared" si="4"/>
        <v>0</v>
      </c>
      <c r="EE36" s="76">
        <f t="shared" si="4"/>
        <v>0</v>
      </c>
      <c r="EF36" s="76">
        <f t="shared" si="5"/>
        <v>0</v>
      </c>
      <c r="EG36" s="76">
        <f t="shared" si="5"/>
        <v>0</v>
      </c>
      <c r="EH36" s="76">
        <f t="shared" si="5"/>
        <v>0</v>
      </c>
      <c r="EI36" s="76">
        <f t="shared" si="5"/>
        <v>0</v>
      </c>
      <c r="EJ36" s="76">
        <f t="shared" si="5"/>
        <v>0</v>
      </c>
      <c r="EK36" s="76">
        <f t="shared" si="5"/>
        <v>0</v>
      </c>
      <c r="EL36" s="76">
        <f t="shared" si="5"/>
        <v>0</v>
      </c>
      <c r="EM36" s="76">
        <f t="shared" si="5"/>
        <v>0</v>
      </c>
      <c r="EN36" s="76">
        <f t="shared" si="5"/>
        <v>0</v>
      </c>
      <c r="EO36" s="76">
        <f t="shared" si="5"/>
        <v>0</v>
      </c>
      <c r="EP36" s="76">
        <f t="shared" si="5"/>
        <v>0</v>
      </c>
      <c r="EQ36" s="76">
        <f t="shared" si="5"/>
        <v>0</v>
      </c>
      <c r="ER36" s="76">
        <f t="shared" si="5"/>
        <v>0</v>
      </c>
      <c r="ES36" s="76">
        <f t="shared" si="5"/>
        <v>0</v>
      </c>
      <c r="ET36" s="76">
        <f t="shared" si="5"/>
        <v>0</v>
      </c>
      <c r="EU36" s="76">
        <f t="shared" si="5"/>
        <v>0</v>
      </c>
      <c r="EV36" s="76">
        <f t="shared" si="6"/>
        <v>0</v>
      </c>
      <c r="EW36" s="76" t="str">
        <f t="shared" si="7"/>
        <v>DESIERTO</v>
      </c>
      <c r="EX36" s="77">
        <f t="shared" si="8"/>
        <v>0</v>
      </c>
    </row>
    <row r="37" spans="1:154" ht="52.5" x14ac:dyDescent="0.15">
      <c r="A37" s="120">
        <v>26</v>
      </c>
      <c r="B37" s="120" t="s">
        <v>84</v>
      </c>
      <c r="C37" s="120" t="s">
        <v>84</v>
      </c>
      <c r="D37" s="120" t="s">
        <v>84</v>
      </c>
      <c r="E37" s="125" t="s">
        <v>85</v>
      </c>
      <c r="F37" s="121">
        <v>1</v>
      </c>
      <c r="G37" s="127">
        <v>462000000</v>
      </c>
      <c r="H37" s="93"/>
      <c r="I37" s="62"/>
      <c r="J37" s="61"/>
      <c r="K37" s="61"/>
      <c r="L37" s="61"/>
      <c r="M37" s="61"/>
      <c r="N37" s="61"/>
      <c r="O37" s="82" t="s">
        <v>42</v>
      </c>
      <c r="P37" s="61"/>
      <c r="Q37" s="61"/>
      <c r="R37" s="61"/>
      <c r="S37" s="61"/>
      <c r="T37" s="61"/>
      <c r="U37" s="61"/>
      <c r="V37" s="61"/>
      <c r="W37" s="61"/>
      <c r="X37" s="94"/>
      <c r="Y37" s="65"/>
      <c r="Z37" s="64"/>
      <c r="AA37" s="64"/>
      <c r="AB37" s="64"/>
      <c r="AC37" s="64"/>
      <c r="AD37" s="64"/>
      <c r="AE37" s="66" t="s">
        <v>42</v>
      </c>
      <c r="AF37" s="64"/>
      <c r="AG37" s="64"/>
      <c r="AH37" s="64"/>
      <c r="AI37" s="64"/>
      <c r="AJ37" s="64"/>
      <c r="AK37" s="64"/>
      <c r="AL37" s="64"/>
      <c r="AM37" s="64"/>
      <c r="AN37" s="95"/>
      <c r="AO37" s="68"/>
      <c r="AP37" s="67"/>
      <c r="AQ37" s="67"/>
      <c r="AR37" s="67"/>
      <c r="AS37" s="67"/>
      <c r="AT37" s="67"/>
      <c r="AU37" s="98">
        <v>460530000</v>
      </c>
      <c r="AV37" s="67"/>
      <c r="AW37" s="67"/>
      <c r="AX37" s="67"/>
      <c r="AY37" s="67"/>
      <c r="AZ37" s="67"/>
      <c r="BA37" s="67"/>
      <c r="BB37" s="67"/>
      <c r="BC37" s="67"/>
      <c r="BD37" s="96"/>
      <c r="BE37" s="71"/>
      <c r="BF37" s="70"/>
      <c r="BG37" s="70"/>
      <c r="BH37" s="70"/>
      <c r="BI37" s="70"/>
      <c r="BJ37" s="70"/>
      <c r="BK37" s="72">
        <v>2</v>
      </c>
      <c r="BL37" s="70"/>
      <c r="BM37" s="70"/>
      <c r="BN37" s="70"/>
      <c r="BO37" s="70"/>
      <c r="BP37" s="70"/>
      <c r="BQ37" s="70"/>
      <c r="BR37" s="70"/>
      <c r="BS37" s="70"/>
      <c r="BT37" s="97"/>
      <c r="BU37" s="74"/>
      <c r="BV37" s="73"/>
      <c r="BW37" s="73"/>
      <c r="BX37" s="73"/>
      <c r="BY37" s="73"/>
      <c r="BZ37" s="73"/>
      <c r="CA37" s="75" t="s">
        <v>43</v>
      </c>
      <c r="CB37" s="73"/>
      <c r="CC37" s="73"/>
      <c r="CD37" s="73"/>
      <c r="CE37" s="73"/>
      <c r="CF37" s="73"/>
      <c r="CG37" s="73"/>
      <c r="CH37" s="73"/>
      <c r="CI37" s="73"/>
      <c r="CJ37" s="76">
        <f>ROUND((IF([1]HABILITADOS!G37="",0,((MIN([1]HABILITADOS!$G$37:$V$37)/[1]HABILITADOS!G37)*40))),2)</f>
        <v>0</v>
      </c>
      <c r="CK37" s="76">
        <f>ROUND((IF([1]HABILITADOS!H37="",0,((MIN([1]HABILITADOS!$G$37:$V$37)/[1]HABILITADOS!H37)*40))),2)</f>
        <v>0</v>
      </c>
      <c r="CL37" s="76">
        <f>ROUND((IF([1]HABILITADOS!I37="",0,((MIN([1]HABILITADOS!$G$37:$V$37)/[1]HABILITADOS!I37)*40))),2)</f>
        <v>0</v>
      </c>
      <c r="CM37" s="76">
        <f>ROUND((IF([1]HABILITADOS!J37="",0,((MIN([1]HABILITADOS!$G$37:$V$37)/[1]HABILITADOS!J37)*40))),2)</f>
        <v>0</v>
      </c>
      <c r="CN37" s="76">
        <f>ROUND((IF([1]HABILITADOS!K37="",0,((MIN([1]HABILITADOS!$G$37:$V$37)/[1]HABILITADOS!K37)*40))),2)</f>
        <v>0</v>
      </c>
      <c r="CO37" s="76">
        <f>ROUND((IF([1]HABILITADOS!L37="",0,((MIN([1]HABILITADOS!$G$37:$V$37)/[1]HABILITADOS!L37)*40))),2)</f>
        <v>0</v>
      </c>
      <c r="CP37" s="76">
        <f>ROUND((IF([1]HABILITADOS!M37="",0,((MIN([1]HABILITADOS!$G$37:$V$37)/[1]HABILITADOS!M37)*40))),2)</f>
        <v>0</v>
      </c>
      <c r="CQ37" s="76">
        <f>ROUND((IF([1]HABILITADOS!N37="",0,((MIN([1]HABILITADOS!$G$37:$V$37)/[1]HABILITADOS!N37)*40))),2)</f>
        <v>40</v>
      </c>
      <c r="CR37" s="76">
        <f>ROUND((IF([1]HABILITADOS!O37="",0,((MIN([1]HABILITADOS!$G$37:$V$37)/[1]HABILITADOS!O37)*40))),2)</f>
        <v>0</v>
      </c>
      <c r="CS37" s="76">
        <f>ROUND((IF([1]HABILITADOS!P37="",0,((MIN([1]HABILITADOS!$G$37:$V$37)/[1]HABILITADOS!P37)*40))),2)</f>
        <v>0</v>
      </c>
      <c r="CT37" s="76">
        <f>ROUND((IF([1]HABILITADOS!Q37="",0,((MIN([1]HABILITADOS!$G$37:$V$37)/[1]HABILITADOS!Q37)*40))),2)</f>
        <v>0</v>
      </c>
      <c r="CU37" s="76">
        <f>ROUND((IF([1]HABILITADOS!R37="",0,((MIN([1]HABILITADOS!$G$37:$V$37)/[1]HABILITADOS!R37)*40))),2)</f>
        <v>0</v>
      </c>
      <c r="CV37" s="76">
        <f>ROUND((IF([1]HABILITADOS!S37="",0,((MIN([1]HABILITADOS!$G$37:$V$37)/[1]HABILITADOS!S37)*40))),2)</f>
        <v>0</v>
      </c>
      <c r="CW37" s="76">
        <f>ROUND((IF([1]HABILITADOS!T37="",0,((MIN([1]HABILITADOS!$G$37:$V$37)/[1]HABILITADOS!T37)*40))),2)</f>
        <v>0</v>
      </c>
      <c r="CX37" s="76">
        <f>ROUND((IF([1]HABILITADOS!U37="",0,((MIN([1]HABILITADOS!$G$37:$V$37)/[1]HABILITADOS!U37)*40))),2)</f>
        <v>0</v>
      </c>
      <c r="CY37" s="76">
        <f>ROUND((IF([1]HABILITADOS!V37="",0,((MIN([1]HABILITADOS!$G$37:$V$37)/[1]HABILITADOS!V37)*40))),2)</f>
        <v>0</v>
      </c>
      <c r="CZ37" s="76">
        <f t="shared" si="3"/>
        <v>0</v>
      </c>
      <c r="DA37" s="76">
        <f t="shared" si="3"/>
        <v>0</v>
      </c>
      <c r="DB37" s="76">
        <f t="shared" si="3"/>
        <v>0</v>
      </c>
      <c r="DC37" s="76">
        <f t="shared" si="3"/>
        <v>0</v>
      </c>
      <c r="DD37" s="76">
        <f t="shared" si="3"/>
        <v>0</v>
      </c>
      <c r="DE37" s="76">
        <f t="shared" si="3"/>
        <v>0</v>
      </c>
      <c r="DF37" s="76">
        <f t="shared" si="3"/>
        <v>0</v>
      </c>
      <c r="DG37" s="76">
        <f t="shared" si="3"/>
        <v>0</v>
      </c>
      <c r="DH37" s="76">
        <f t="shared" si="3"/>
        <v>0</v>
      </c>
      <c r="DI37" s="76">
        <f t="shared" si="3"/>
        <v>0</v>
      </c>
      <c r="DJ37" s="76">
        <f t="shared" si="3"/>
        <v>0</v>
      </c>
      <c r="DK37" s="76">
        <f t="shared" si="3"/>
        <v>0</v>
      </c>
      <c r="DL37" s="76">
        <f t="shared" si="3"/>
        <v>0</v>
      </c>
      <c r="DM37" s="76">
        <f t="shared" si="3"/>
        <v>0</v>
      </c>
      <c r="DN37" s="76">
        <f t="shared" si="3"/>
        <v>0</v>
      </c>
      <c r="DO37" s="76">
        <f t="shared" si="3"/>
        <v>0</v>
      </c>
      <c r="DP37" s="76">
        <f t="shared" si="4"/>
        <v>0</v>
      </c>
      <c r="DQ37" s="76">
        <f t="shared" si="4"/>
        <v>0</v>
      </c>
      <c r="DR37" s="76">
        <f t="shared" si="4"/>
        <v>0</v>
      </c>
      <c r="DS37" s="76">
        <f t="shared" si="4"/>
        <v>0</v>
      </c>
      <c r="DT37" s="76">
        <f t="shared" si="4"/>
        <v>0</v>
      </c>
      <c r="DU37" s="76">
        <f t="shared" si="4"/>
        <v>0</v>
      </c>
      <c r="DV37" s="76">
        <f t="shared" si="4"/>
        <v>0</v>
      </c>
      <c r="DW37" s="76">
        <f t="shared" si="4"/>
        <v>0</v>
      </c>
      <c r="DX37" s="76">
        <f t="shared" si="4"/>
        <v>0</v>
      </c>
      <c r="DY37" s="76">
        <f t="shared" si="4"/>
        <v>0</v>
      </c>
      <c r="DZ37" s="76">
        <f t="shared" si="4"/>
        <v>0</v>
      </c>
      <c r="EA37" s="76">
        <f t="shared" si="4"/>
        <v>0</v>
      </c>
      <c r="EB37" s="76">
        <f t="shared" si="4"/>
        <v>0</v>
      </c>
      <c r="EC37" s="76">
        <f t="shared" si="4"/>
        <v>0</v>
      </c>
      <c r="ED37" s="76">
        <f t="shared" si="4"/>
        <v>0</v>
      </c>
      <c r="EE37" s="76">
        <f t="shared" si="4"/>
        <v>0</v>
      </c>
      <c r="EF37" s="76">
        <f t="shared" si="5"/>
        <v>0</v>
      </c>
      <c r="EG37" s="76">
        <f t="shared" si="5"/>
        <v>0</v>
      </c>
      <c r="EH37" s="76">
        <f t="shared" si="5"/>
        <v>0</v>
      </c>
      <c r="EI37" s="76">
        <f t="shared" si="5"/>
        <v>0</v>
      </c>
      <c r="EJ37" s="76">
        <f t="shared" si="5"/>
        <v>0</v>
      </c>
      <c r="EK37" s="76">
        <f t="shared" si="5"/>
        <v>0</v>
      </c>
      <c r="EL37" s="76">
        <f t="shared" si="5"/>
        <v>0</v>
      </c>
      <c r="EM37" s="76">
        <f t="shared" si="5"/>
        <v>40</v>
      </c>
      <c r="EN37" s="76">
        <f t="shared" si="5"/>
        <v>0</v>
      </c>
      <c r="EO37" s="76">
        <f t="shared" si="5"/>
        <v>0</v>
      </c>
      <c r="EP37" s="76">
        <f t="shared" si="5"/>
        <v>0</v>
      </c>
      <c r="EQ37" s="76">
        <f t="shared" si="5"/>
        <v>0</v>
      </c>
      <c r="ER37" s="76">
        <f t="shared" si="5"/>
        <v>0</v>
      </c>
      <c r="ES37" s="76">
        <f t="shared" si="5"/>
        <v>0</v>
      </c>
      <c r="ET37" s="76">
        <f t="shared" si="5"/>
        <v>0</v>
      </c>
      <c r="EU37" s="76">
        <f t="shared" si="5"/>
        <v>0</v>
      </c>
      <c r="EV37" s="76">
        <f t="shared" si="6"/>
        <v>40</v>
      </c>
      <c r="EW37" s="76" t="str">
        <f t="shared" si="7"/>
        <v>S&amp;S INGENIERIA S.A.S</v>
      </c>
      <c r="EX37" s="77">
        <f t="shared" si="8"/>
        <v>460530000</v>
      </c>
    </row>
    <row r="38" spans="1:154" ht="25.5" customHeight="1" x14ac:dyDescent="0.15">
      <c r="A38" s="120">
        <v>27</v>
      </c>
      <c r="B38" s="120" t="s">
        <v>84</v>
      </c>
      <c r="C38" s="120" t="s">
        <v>84</v>
      </c>
      <c r="D38" s="120" t="s">
        <v>84</v>
      </c>
      <c r="E38" s="125" t="s">
        <v>86</v>
      </c>
      <c r="F38" s="121">
        <v>1</v>
      </c>
      <c r="G38" s="127">
        <v>6890000</v>
      </c>
      <c r="H38" s="93"/>
      <c r="I38" s="62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94"/>
      <c r="Y38" s="65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95"/>
      <c r="AO38" s="68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96"/>
      <c r="BE38" s="71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97"/>
      <c r="BU38" s="74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6">
        <f>ROUND((IF([1]HABILITADOS!G38="",0,((MIN([1]HABILITADOS!$G$38:$V$38)/[1]HABILITADOS!G38)*40))),2)</f>
        <v>0</v>
      </c>
      <c r="CK38" s="76">
        <f>ROUND((IF([1]HABILITADOS!H38="",0,((MIN([1]HABILITADOS!$G$38:$V$38)/[1]HABILITADOS!H38)*40))),2)</f>
        <v>0</v>
      </c>
      <c r="CL38" s="76">
        <f>ROUND((IF([1]HABILITADOS!I38="",0,((MIN([1]HABILITADOS!$G$38:$V$38)/[1]HABILITADOS!I38)*40))),2)</f>
        <v>0</v>
      </c>
      <c r="CM38" s="76">
        <f>ROUND((IF([1]HABILITADOS!J38="",0,((MIN([1]HABILITADOS!$G$38:$V$38)/[1]HABILITADOS!J38)*40))),2)</f>
        <v>0</v>
      </c>
      <c r="CN38" s="76">
        <f>ROUND((IF([1]HABILITADOS!K38="",0,((MIN([1]HABILITADOS!$G$38:$V$38)/[1]HABILITADOS!K38)*40))),2)</f>
        <v>0</v>
      </c>
      <c r="CO38" s="76">
        <f>ROUND((IF([1]HABILITADOS!L38="",0,((MIN([1]HABILITADOS!$G$38:$V$38)/[1]HABILITADOS!L38)*40))),2)</f>
        <v>0</v>
      </c>
      <c r="CP38" s="76">
        <f>ROUND((IF([1]HABILITADOS!M38="",0,((MIN([1]HABILITADOS!$G$38:$V$38)/[1]HABILITADOS!M38)*40))),2)</f>
        <v>0</v>
      </c>
      <c r="CQ38" s="76">
        <f>ROUND((IF([1]HABILITADOS!N38="",0,((MIN([1]HABILITADOS!$G$38:$V$38)/[1]HABILITADOS!N38)*40))),2)</f>
        <v>0</v>
      </c>
      <c r="CR38" s="76">
        <f>ROUND((IF([1]HABILITADOS!O38="",0,((MIN([1]HABILITADOS!$G$38:$V$38)/[1]HABILITADOS!O38)*40))),2)</f>
        <v>0</v>
      </c>
      <c r="CS38" s="76">
        <f>ROUND((IF([1]HABILITADOS!P38="",0,((MIN([1]HABILITADOS!$G$38:$V$38)/[1]HABILITADOS!P38)*40))),2)</f>
        <v>0</v>
      </c>
      <c r="CT38" s="76">
        <f>ROUND((IF([1]HABILITADOS!Q38="",0,((MIN([1]HABILITADOS!$G$38:$V$38)/[1]HABILITADOS!Q38)*40))),2)</f>
        <v>0</v>
      </c>
      <c r="CU38" s="76">
        <f>ROUND((IF([1]HABILITADOS!R38="",0,((MIN([1]HABILITADOS!$G$38:$V$38)/[1]HABILITADOS!R38)*40))),2)</f>
        <v>0</v>
      </c>
      <c r="CV38" s="76">
        <f>ROUND((IF([1]HABILITADOS!S38="",0,((MIN([1]HABILITADOS!$G$38:$V$38)/[1]HABILITADOS!S38)*40))),2)</f>
        <v>0</v>
      </c>
      <c r="CW38" s="76">
        <f>ROUND((IF([1]HABILITADOS!T38="",0,((MIN([1]HABILITADOS!$G$38:$V$38)/[1]HABILITADOS!T38)*40))),2)</f>
        <v>0</v>
      </c>
      <c r="CX38" s="76">
        <f>ROUND((IF([1]HABILITADOS!U38="",0,((MIN([1]HABILITADOS!$G$38:$V$38)/[1]HABILITADOS!U38)*40))),2)</f>
        <v>0</v>
      </c>
      <c r="CY38" s="76">
        <f>ROUND((IF([1]HABILITADOS!V38="",0,((MIN([1]HABILITADOS!$G$38:$V$38)/[1]HABILITADOS!V38)*40))),2)</f>
        <v>0</v>
      </c>
      <c r="CZ38" s="76">
        <f t="shared" si="3"/>
        <v>0</v>
      </c>
      <c r="DA38" s="76">
        <f t="shared" si="3"/>
        <v>0</v>
      </c>
      <c r="DB38" s="76">
        <f t="shared" si="3"/>
        <v>0</v>
      </c>
      <c r="DC38" s="76">
        <f t="shared" si="3"/>
        <v>0</v>
      </c>
      <c r="DD38" s="76">
        <f t="shared" si="3"/>
        <v>0</v>
      </c>
      <c r="DE38" s="76">
        <f t="shared" si="3"/>
        <v>0</v>
      </c>
      <c r="DF38" s="76">
        <f t="shared" si="3"/>
        <v>0</v>
      </c>
      <c r="DG38" s="76">
        <f t="shared" si="3"/>
        <v>0</v>
      </c>
      <c r="DH38" s="76">
        <f t="shared" si="3"/>
        <v>0</v>
      </c>
      <c r="DI38" s="76">
        <f t="shared" si="3"/>
        <v>0</v>
      </c>
      <c r="DJ38" s="76">
        <f t="shared" si="3"/>
        <v>0</v>
      </c>
      <c r="DK38" s="76">
        <f t="shared" si="3"/>
        <v>0</v>
      </c>
      <c r="DL38" s="76">
        <f t="shared" si="3"/>
        <v>0</v>
      </c>
      <c r="DM38" s="76">
        <f t="shared" si="3"/>
        <v>0</v>
      </c>
      <c r="DN38" s="76">
        <f t="shared" si="3"/>
        <v>0</v>
      </c>
      <c r="DO38" s="76">
        <f t="shared" si="3"/>
        <v>0</v>
      </c>
      <c r="DP38" s="76">
        <f t="shared" si="4"/>
        <v>0</v>
      </c>
      <c r="DQ38" s="76">
        <f t="shared" si="4"/>
        <v>0</v>
      </c>
      <c r="DR38" s="76">
        <f t="shared" si="4"/>
        <v>0</v>
      </c>
      <c r="DS38" s="76">
        <f t="shared" si="4"/>
        <v>0</v>
      </c>
      <c r="DT38" s="76">
        <f t="shared" si="4"/>
        <v>0</v>
      </c>
      <c r="DU38" s="76">
        <f t="shared" si="4"/>
        <v>0</v>
      </c>
      <c r="DV38" s="76">
        <f t="shared" si="4"/>
        <v>0</v>
      </c>
      <c r="DW38" s="76">
        <f t="shared" si="4"/>
        <v>0</v>
      </c>
      <c r="DX38" s="76">
        <f t="shared" si="4"/>
        <v>0</v>
      </c>
      <c r="DY38" s="76">
        <f t="shared" si="4"/>
        <v>0</v>
      </c>
      <c r="DZ38" s="76">
        <f t="shared" si="4"/>
        <v>0</v>
      </c>
      <c r="EA38" s="76">
        <f t="shared" si="4"/>
        <v>0</v>
      </c>
      <c r="EB38" s="76">
        <f t="shared" si="4"/>
        <v>0</v>
      </c>
      <c r="EC38" s="76">
        <f t="shared" si="4"/>
        <v>0</v>
      </c>
      <c r="ED38" s="76">
        <f t="shared" si="4"/>
        <v>0</v>
      </c>
      <c r="EE38" s="76">
        <f t="shared" si="4"/>
        <v>0</v>
      </c>
      <c r="EF38" s="76">
        <f t="shared" si="5"/>
        <v>0</v>
      </c>
      <c r="EG38" s="76">
        <f t="shared" si="5"/>
        <v>0</v>
      </c>
      <c r="EH38" s="76">
        <f t="shared" si="5"/>
        <v>0</v>
      </c>
      <c r="EI38" s="76">
        <f t="shared" si="5"/>
        <v>0</v>
      </c>
      <c r="EJ38" s="76">
        <f t="shared" si="5"/>
        <v>0</v>
      </c>
      <c r="EK38" s="76">
        <f t="shared" si="5"/>
        <v>0</v>
      </c>
      <c r="EL38" s="76">
        <f t="shared" si="5"/>
        <v>0</v>
      </c>
      <c r="EM38" s="76">
        <f t="shared" si="5"/>
        <v>0</v>
      </c>
      <c r="EN38" s="76">
        <f t="shared" si="5"/>
        <v>0</v>
      </c>
      <c r="EO38" s="76">
        <f t="shared" si="5"/>
        <v>0</v>
      </c>
      <c r="EP38" s="76">
        <f t="shared" si="5"/>
        <v>0</v>
      </c>
      <c r="EQ38" s="76">
        <f t="shared" si="5"/>
        <v>0</v>
      </c>
      <c r="ER38" s="76">
        <f t="shared" si="5"/>
        <v>0</v>
      </c>
      <c r="ES38" s="76">
        <f t="shared" si="5"/>
        <v>0</v>
      </c>
      <c r="ET38" s="76">
        <f t="shared" si="5"/>
        <v>0</v>
      </c>
      <c r="EU38" s="76">
        <f t="shared" si="5"/>
        <v>0</v>
      </c>
      <c r="EV38" s="76">
        <f t="shared" si="6"/>
        <v>0</v>
      </c>
      <c r="EW38" s="76" t="str">
        <f t="shared" si="7"/>
        <v>DESIERTO</v>
      </c>
      <c r="EX38" s="77">
        <f t="shared" si="8"/>
        <v>0</v>
      </c>
    </row>
    <row r="39" spans="1:154" ht="34.5" customHeight="1" x14ac:dyDescent="0.15">
      <c r="A39" s="120">
        <v>28</v>
      </c>
      <c r="B39" s="120" t="s">
        <v>84</v>
      </c>
      <c r="C39" s="120" t="s">
        <v>84</v>
      </c>
      <c r="D39" s="120" t="s">
        <v>84</v>
      </c>
      <c r="E39" s="125" t="s">
        <v>87</v>
      </c>
      <c r="F39" s="121">
        <v>1</v>
      </c>
      <c r="G39" s="127">
        <v>16095940</v>
      </c>
      <c r="H39" s="93"/>
      <c r="I39" s="63" t="s">
        <v>42</v>
      </c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3" t="s">
        <v>42</v>
      </c>
      <c r="W39" s="61"/>
      <c r="X39" s="94"/>
      <c r="Y39" s="66" t="s">
        <v>42</v>
      </c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6" t="s">
        <v>41</v>
      </c>
      <c r="AM39" s="64"/>
      <c r="AN39" s="95"/>
      <c r="AO39" s="68">
        <v>15946000</v>
      </c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9">
        <v>16311925</v>
      </c>
      <c r="BC39" s="67"/>
      <c r="BD39" s="96"/>
      <c r="BE39" s="78">
        <v>5.083333333333333</v>
      </c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2">
        <v>2</v>
      </c>
      <c r="BS39" s="70"/>
      <c r="BT39" s="97"/>
      <c r="BU39" s="80" t="s">
        <v>43</v>
      </c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5" t="s">
        <v>43</v>
      </c>
      <c r="CI39" s="73"/>
      <c r="CJ39" s="76">
        <f>ROUND((IF([1]HABILITADOS!G39="",0,((MIN([1]HABILITADOS!$G$39:$V$39)/[1]HABILITADOS!G39)*40))),2)</f>
        <v>0</v>
      </c>
      <c r="CK39" s="76">
        <f>ROUND((IF([1]HABILITADOS!H39="",0,((MIN([1]HABILITADOS!$G$39:$V$39)/[1]HABILITADOS!H39)*40))),2)</f>
        <v>40</v>
      </c>
      <c r="CL39" s="76">
        <f>ROUND((IF([1]HABILITADOS!I39="",0,((MIN([1]HABILITADOS!$G$39:$V$39)/[1]HABILITADOS!I39)*40))),2)</f>
        <v>0</v>
      </c>
      <c r="CM39" s="76">
        <f>ROUND((IF([1]HABILITADOS!J39="",0,((MIN([1]HABILITADOS!$G$39:$V$39)/[1]HABILITADOS!J39)*40))),2)</f>
        <v>0</v>
      </c>
      <c r="CN39" s="76">
        <f>ROUND((IF([1]HABILITADOS!K39="",0,((MIN([1]HABILITADOS!$G$39:$V$39)/[1]HABILITADOS!K39)*40))),2)</f>
        <v>0</v>
      </c>
      <c r="CO39" s="76">
        <f>ROUND((IF([1]HABILITADOS!L39="",0,((MIN([1]HABILITADOS!$G$39:$V$39)/[1]HABILITADOS!L39)*40))),2)</f>
        <v>0</v>
      </c>
      <c r="CP39" s="76">
        <f>ROUND((IF([1]HABILITADOS!M39="",0,((MIN([1]HABILITADOS!$G$39:$V$39)/[1]HABILITADOS!M39)*40))),2)</f>
        <v>0</v>
      </c>
      <c r="CQ39" s="76">
        <f>ROUND((IF([1]HABILITADOS!N39="",0,((MIN([1]HABILITADOS!$G$39:$V$39)/[1]HABILITADOS!N39)*40))),2)</f>
        <v>0</v>
      </c>
      <c r="CR39" s="76">
        <f>ROUND((IF([1]HABILITADOS!O39="",0,((MIN([1]HABILITADOS!$G$39:$V$39)/[1]HABILITADOS!O39)*40))),2)</f>
        <v>0</v>
      </c>
      <c r="CS39" s="76">
        <f>ROUND((IF([1]HABILITADOS!P39="",0,((MIN([1]HABILITADOS!$G$39:$V$39)/[1]HABILITADOS!P39)*40))),2)</f>
        <v>0</v>
      </c>
      <c r="CT39" s="76">
        <f>ROUND((IF([1]HABILITADOS!Q39="",0,((MIN([1]HABILITADOS!$G$39:$V$39)/[1]HABILITADOS!Q39)*40))),2)</f>
        <v>0</v>
      </c>
      <c r="CU39" s="76">
        <f>ROUND((IF([1]HABILITADOS!R39="",0,((MIN([1]HABILITADOS!$G$39:$V$39)/[1]HABILITADOS!R39)*40))),2)</f>
        <v>0</v>
      </c>
      <c r="CV39" s="76">
        <f>ROUND((IF([1]HABILITADOS!S39="",0,((MIN([1]HABILITADOS!$G$39:$V$39)/[1]HABILITADOS!S39)*40))),2)</f>
        <v>0</v>
      </c>
      <c r="CW39" s="76">
        <f>ROUND((IF([1]HABILITADOS!T39="",0,((MIN([1]HABILITADOS!$G$39:$V$39)/[1]HABILITADOS!T39)*40))),2)</f>
        <v>0</v>
      </c>
      <c r="CX39" s="76">
        <f>ROUND((IF([1]HABILITADOS!U39="",0,((MIN([1]HABILITADOS!$G$39:$V$39)/[1]HABILITADOS!U39)*40))),2)</f>
        <v>0</v>
      </c>
      <c r="CY39" s="76">
        <f>ROUND((IF([1]HABILITADOS!V39="",0,((MIN([1]HABILITADOS!$G$39:$V$39)/[1]HABILITADOS!V39)*40))),2)</f>
        <v>0</v>
      </c>
      <c r="CZ39" s="76">
        <f t="shared" si="3"/>
        <v>0</v>
      </c>
      <c r="DA39" s="76">
        <f t="shared" si="3"/>
        <v>55</v>
      </c>
      <c r="DB39" s="76">
        <f t="shared" si="3"/>
        <v>0</v>
      </c>
      <c r="DC39" s="76">
        <f t="shared" si="3"/>
        <v>0</v>
      </c>
      <c r="DD39" s="76">
        <f t="shared" si="3"/>
        <v>0</v>
      </c>
      <c r="DE39" s="76">
        <f t="shared" si="3"/>
        <v>0</v>
      </c>
      <c r="DF39" s="76">
        <f t="shared" si="3"/>
        <v>0</v>
      </c>
      <c r="DG39" s="76">
        <f t="shared" si="3"/>
        <v>0</v>
      </c>
      <c r="DH39" s="76">
        <f t="shared" si="3"/>
        <v>0</v>
      </c>
      <c r="DI39" s="76">
        <f t="shared" si="3"/>
        <v>0</v>
      </c>
      <c r="DJ39" s="76">
        <f t="shared" si="3"/>
        <v>0</v>
      </c>
      <c r="DK39" s="76">
        <f t="shared" si="3"/>
        <v>0</v>
      </c>
      <c r="DL39" s="76">
        <f t="shared" si="3"/>
        <v>0</v>
      </c>
      <c r="DM39" s="76">
        <f t="shared" si="3"/>
        <v>0</v>
      </c>
      <c r="DN39" s="76">
        <f t="shared" si="3"/>
        <v>0</v>
      </c>
      <c r="DO39" s="76">
        <f t="shared" si="3"/>
        <v>0</v>
      </c>
      <c r="DP39" s="76">
        <f t="shared" si="4"/>
        <v>0</v>
      </c>
      <c r="DQ39" s="76">
        <f t="shared" si="4"/>
        <v>0</v>
      </c>
      <c r="DR39" s="76">
        <f t="shared" si="4"/>
        <v>0</v>
      </c>
      <c r="DS39" s="76">
        <f t="shared" si="4"/>
        <v>0</v>
      </c>
      <c r="DT39" s="76">
        <f t="shared" si="4"/>
        <v>0</v>
      </c>
      <c r="DU39" s="76">
        <f t="shared" si="4"/>
        <v>0</v>
      </c>
      <c r="DV39" s="76">
        <f t="shared" si="4"/>
        <v>0</v>
      </c>
      <c r="DW39" s="76">
        <f t="shared" si="4"/>
        <v>0</v>
      </c>
      <c r="DX39" s="76">
        <f t="shared" si="4"/>
        <v>0</v>
      </c>
      <c r="DY39" s="76">
        <f t="shared" si="4"/>
        <v>0</v>
      </c>
      <c r="DZ39" s="76">
        <f t="shared" si="4"/>
        <v>0</v>
      </c>
      <c r="EA39" s="76">
        <f t="shared" si="4"/>
        <v>0</v>
      </c>
      <c r="EB39" s="76">
        <f t="shared" si="4"/>
        <v>0</v>
      </c>
      <c r="EC39" s="76">
        <f t="shared" si="4"/>
        <v>0</v>
      </c>
      <c r="ED39" s="76">
        <f t="shared" si="4"/>
        <v>0</v>
      </c>
      <c r="EE39" s="76">
        <f t="shared" si="4"/>
        <v>0</v>
      </c>
      <c r="EF39" s="76">
        <f t="shared" si="5"/>
        <v>0</v>
      </c>
      <c r="EG39" s="76">
        <f t="shared" si="5"/>
        <v>95</v>
      </c>
      <c r="EH39" s="76">
        <f t="shared" si="5"/>
        <v>0</v>
      </c>
      <c r="EI39" s="76">
        <f t="shared" si="5"/>
        <v>0</v>
      </c>
      <c r="EJ39" s="76">
        <f t="shared" si="5"/>
        <v>0</v>
      </c>
      <c r="EK39" s="76">
        <f t="shared" si="5"/>
        <v>0</v>
      </c>
      <c r="EL39" s="76">
        <f t="shared" si="5"/>
        <v>0</v>
      </c>
      <c r="EM39" s="76">
        <f t="shared" si="5"/>
        <v>0</v>
      </c>
      <c r="EN39" s="76">
        <f t="shared" si="5"/>
        <v>0</v>
      </c>
      <c r="EO39" s="76">
        <f t="shared" si="5"/>
        <v>0</v>
      </c>
      <c r="EP39" s="76">
        <f t="shared" si="5"/>
        <v>0</v>
      </c>
      <c r="EQ39" s="76">
        <f t="shared" si="5"/>
        <v>0</v>
      </c>
      <c r="ER39" s="76">
        <f t="shared" si="5"/>
        <v>0</v>
      </c>
      <c r="ES39" s="76">
        <f t="shared" si="5"/>
        <v>0</v>
      </c>
      <c r="ET39" s="76">
        <f t="shared" si="5"/>
        <v>0</v>
      </c>
      <c r="EU39" s="76">
        <f t="shared" si="5"/>
        <v>0</v>
      </c>
      <c r="EV39" s="76">
        <f t="shared" si="6"/>
        <v>95</v>
      </c>
      <c r="EW39" s="76" t="str">
        <f t="shared" si="7"/>
        <v>CESAR TABARES L Y CIA LTDA</v>
      </c>
      <c r="EX39" s="77">
        <f t="shared" si="8"/>
        <v>15946000</v>
      </c>
    </row>
    <row r="40" spans="1:154" ht="36.75" customHeight="1" x14ac:dyDescent="0.15">
      <c r="A40" s="120">
        <v>29</v>
      </c>
      <c r="B40" s="120" t="s">
        <v>84</v>
      </c>
      <c r="C40" s="120" t="s">
        <v>84</v>
      </c>
      <c r="D40" s="120" t="s">
        <v>84</v>
      </c>
      <c r="E40" s="125" t="s">
        <v>88</v>
      </c>
      <c r="F40" s="121">
        <v>1</v>
      </c>
      <c r="G40" s="127">
        <v>15014060</v>
      </c>
      <c r="H40" s="93"/>
      <c r="I40" s="63" t="s">
        <v>42</v>
      </c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94"/>
      <c r="Y40" s="66" t="s">
        <v>42</v>
      </c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95"/>
      <c r="AO40" s="68">
        <v>14934500</v>
      </c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96"/>
      <c r="BE40" s="78">
        <v>5.083333333333333</v>
      </c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97"/>
      <c r="BU40" s="80" t="s">
        <v>43</v>
      </c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6">
        <f>ROUND((IF([1]HABILITADOS!G40="",0,((MIN([1]HABILITADOS!$G$40:$V$40)/[1]HABILITADOS!G40)*40))),2)</f>
        <v>0</v>
      </c>
      <c r="CK40" s="76">
        <f>ROUND((IF([1]HABILITADOS!H40="",0,((MIN([1]HABILITADOS!$G$40:$V$40)/[1]HABILITADOS!H40)*40))),2)</f>
        <v>40</v>
      </c>
      <c r="CL40" s="76">
        <f>ROUND((IF([1]HABILITADOS!I40="",0,((MIN([1]HABILITADOS!$G$40:$V$40)/[1]HABILITADOS!I40)*40))),2)</f>
        <v>0</v>
      </c>
      <c r="CM40" s="76">
        <f>ROUND((IF([1]HABILITADOS!J40="",0,((MIN([1]HABILITADOS!$G$40:$V$40)/[1]HABILITADOS!J40)*40))),2)</f>
        <v>0</v>
      </c>
      <c r="CN40" s="76">
        <f>ROUND((IF([1]HABILITADOS!K40="",0,((MIN([1]HABILITADOS!$G$40:$V$40)/[1]HABILITADOS!K40)*40))),2)</f>
        <v>0</v>
      </c>
      <c r="CO40" s="76">
        <f>ROUND((IF([1]HABILITADOS!L40="",0,((MIN([1]HABILITADOS!$G$40:$V$40)/[1]HABILITADOS!L40)*40))),2)</f>
        <v>0</v>
      </c>
      <c r="CP40" s="76">
        <f>ROUND((IF([1]HABILITADOS!M40="",0,((MIN([1]HABILITADOS!$G$40:$V$40)/[1]HABILITADOS!M40)*40))),2)</f>
        <v>0</v>
      </c>
      <c r="CQ40" s="76">
        <f>ROUND((IF([1]HABILITADOS!N40="",0,((MIN([1]HABILITADOS!$G$40:$V$40)/[1]HABILITADOS!N40)*40))),2)</f>
        <v>0</v>
      </c>
      <c r="CR40" s="76">
        <f>ROUND((IF([1]HABILITADOS!O40="",0,((MIN([1]HABILITADOS!$G$40:$V$40)/[1]HABILITADOS!O40)*40))),2)</f>
        <v>0</v>
      </c>
      <c r="CS40" s="76">
        <f>ROUND((IF([1]HABILITADOS!P40="",0,((MIN([1]HABILITADOS!$G$40:$V$40)/[1]HABILITADOS!P40)*40))),2)</f>
        <v>0</v>
      </c>
      <c r="CT40" s="76">
        <f>ROUND((IF([1]HABILITADOS!Q40="",0,((MIN([1]HABILITADOS!$G$40:$V$40)/[1]HABILITADOS!Q40)*40))),2)</f>
        <v>0</v>
      </c>
      <c r="CU40" s="76">
        <f>ROUND((IF([1]HABILITADOS!R40="",0,((MIN([1]HABILITADOS!$G$40:$V$40)/[1]HABILITADOS!R40)*40))),2)</f>
        <v>0</v>
      </c>
      <c r="CV40" s="76">
        <f>ROUND((IF([1]HABILITADOS!S40="",0,((MIN([1]HABILITADOS!$G$40:$V$40)/[1]HABILITADOS!S40)*40))),2)</f>
        <v>0</v>
      </c>
      <c r="CW40" s="76">
        <f>ROUND((IF([1]HABILITADOS!T40="",0,((MIN([1]HABILITADOS!$G$40:$V$40)/[1]HABILITADOS!T40)*40))),2)</f>
        <v>0</v>
      </c>
      <c r="CX40" s="76">
        <f>ROUND((IF([1]HABILITADOS!U40="",0,((MIN([1]HABILITADOS!$G$40:$V$40)/[1]HABILITADOS!U40)*40))),2)</f>
        <v>0</v>
      </c>
      <c r="CY40" s="76">
        <f>ROUND((IF([1]HABILITADOS!V40="",0,((MIN([1]HABILITADOS!$G$40:$V$40)/[1]HABILITADOS!V40)*40))),2)</f>
        <v>0</v>
      </c>
      <c r="CZ40" s="76">
        <f t="shared" si="3"/>
        <v>0</v>
      </c>
      <c r="DA40" s="76">
        <f t="shared" si="3"/>
        <v>55</v>
      </c>
      <c r="DB40" s="76">
        <f t="shared" si="3"/>
        <v>0</v>
      </c>
      <c r="DC40" s="76">
        <f t="shared" si="3"/>
        <v>0</v>
      </c>
      <c r="DD40" s="76">
        <f t="shared" si="3"/>
        <v>0</v>
      </c>
      <c r="DE40" s="76">
        <f t="shared" si="3"/>
        <v>0</v>
      </c>
      <c r="DF40" s="76">
        <f t="shared" si="3"/>
        <v>0</v>
      </c>
      <c r="DG40" s="76">
        <f t="shared" si="3"/>
        <v>0</v>
      </c>
      <c r="DH40" s="76">
        <f t="shared" si="3"/>
        <v>0</v>
      </c>
      <c r="DI40" s="76">
        <f t="shared" si="3"/>
        <v>0</v>
      </c>
      <c r="DJ40" s="76">
        <f t="shared" si="3"/>
        <v>0</v>
      </c>
      <c r="DK40" s="76">
        <f t="shared" si="3"/>
        <v>0</v>
      </c>
      <c r="DL40" s="76">
        <f t="shared" si="3"/>
        <v>0</v>
      </c>
      <c r="DM40" s="76">
        <f t="shared" si="3"/>
        <v>0</v>
      </c>
      <c r="DN40" s="76">
        <f t="shared" si="3"/>
        <v>0</v>
      </c>
      <c r="DO40" s="76">
        <f t="shared" si="3"/>
        <v>0</v>
      </c>
      <c r="DP40" s="76">
        <f t="shared" si="4"/>
        <v>0</v>
      </c>
      <c r="DQ40" s="76">
        <f t="shared" si="4"/>
        <v>0</v>
      </c>
      <c r="DR40" s="76">
        <f t="shared" si="4"/>
        <v>0</v>
      </c>
      <c r="DS40" s="76">
        <f t="shared" si="4"/>
        <v>0</v>
      </c>
      <c r="DT40" s="76">
        <f t="shared" si="4"/>
        <v>0</v>
      </c>
      <c r="DU40" s="76">
        <f t="shared" si="4"/>
        <v>0</v>
      </c>
      <c r="DV40" s="76">
        <f t="shared" si="4"/>
        <v>0</v>
      </c>
      <c r="DW40" s="76">
        <f t="shared" si="4"/>
        <v>0</v>
      </c>
      <c r="DX40" s="76">
        <f t="shared" si="4"/>
        <v>0</v>
      </c>
      <c r="DY40" s="76">
        <f t="shared" si="4"/>
        <v>0</v>
      </c>
      <c r="DZ40" s="76">
        <f t="shared" si="4"/>
        <v>0</v>
      </c>
      <c r="EA40" s="76">
        <f t="shared" si="4"/>
        <v>0</v>
      </c>
      <c r="EB40" s="76">
        <f t="shared" si="4"/>
        <v>0</v>
      </c>
      <c r="EC40" s="76">
        <f t="shared" si="4"/>
        <v>0</v>
      </c>
      <c r="ED40" s="76">
        <f t="shared" si="4"/>
        <v>0</v>
      </c>
      <c r="EE40" s="76">
        <f t="shared" si="4"/>
        <v>0</v>
      </c>
      <c r="EF40" s="76">
        <f t="shared" si="5"/>
        <v>0</v>
      </c>
      <c r="EG40" s="76">
        <f t="shared" si="5"/>
        <v>95</v>
      </c>
      <c r="EH40" s="76">
        <f t="shared" si="5"/>
        <v>0</v>
      </c>
      <c r="EI40" s="76">
        <f t="shared" si="5"/>
        <v>0</v>
      </c>
      <c r="EJ40" s="76">
        <f t="shared" si="5"/>
        <v>0</v>
      </c>
      <c r="EK40" s="76">
        <f t="shared" si="5"/>
        <v>0</v>
      </c>
      <c r="EL40" s="76">
        <f t="shared" si="5"/>
        <v>0</v>
      </c>
      <c r="EM40" s="76">
        <f t="shared" si="5"/>
        <v>0</v>
      </c>
      <c r="EN40" s="76">
        <f t="shared" si="5"/>
        <v>0</v>
      </c>
      <c r="EO40" s="76">
        <f t="shared" si="5"/>
        <v>0</v>
      </c>
      <c r="EP40" s="76">
        <f t="shared" si="5"/>
        <v>0</v>
      </c>
      <c r="EQ40" s="76">
        <f t="shared" si="5"/>
        <v>0</v>
      </c>
      <c r="ER40" s="76">
        <f t="shared" si="5"/>
        <v>0</v>
      </c>
      <c r="ES40" s="76">
        <f t="shared" si="5"/>
        <v>0</v>
      </c>
      <c r="ET40" s="76">
        <f t="shared" si="5"/>
        <v>0</v>
      </c>
      <c r="EU40" s="76">
        <f t="shared" si="5"/>
        <v>0</v>
      </c>
      <c r="EV40" s="76">
        <f t="shared" si="6"/>
        <v>95</v>
      </c>
      <c r="EW40" s="76" t="str">
        <f t="shared" si="7"/>
        <v>CESAR TABARES L Y CIA LTDA</v>
      </c>
      <c r="EX40" s="77">
        <f t="shared" si="8"/>
        <v>14934500</v>
      </c>
    </row>
    <row r="41" spans="1:154" s="99" customFormat="1" ht="25.5" customHeight="1" x14ac:dyDescent="0.25"/>
    <row r="42" spans="1:154" s="99" customFormat="1" ht="25.5" customHeight="1" x14ac:dyDescent="0.25"/>
  </sheetData>
  <protectedRanges>
    <protectedRange password="F16F" sqref="E14" name="Rango1_3_2_3_2"/>
  </protectedRanges>
  <mergeCells count="171">
    <mergeCell ref="A1:EX1"/>
    <mergeCell ref="A3:EX3"/>
    <mergeCell ref="A4:EX4"/>
    <mergeCell ref="A5:EX5"/>
    <mergeCell ref="A6:EX6"/>
    <mergeCell ref="A7:EX7"/>
    <mergeCell ref="EQ10:EQ11"/>
    <mergeCell ref="ER10:ER11"/>
    <mergeCell ref="ES10:ES11"/>
    <mergeCell ref="ET10:ET11"/>
    <mergeCell ref="EU10:EU11"/>
    <mergeCell ref="A2:EX2"/>
    <mergeCell ref="A8:EX8"/>
    <mergeCell ref="A9:A11"/>
    <mergeCell ref="B9:B11"/>
    <mergeCell ref="C9:C11"/>
    <mergeCell ref="EK10:EK11"/>
    <mergeCell ref="EL10:EL11"/>
    <mergeCell ref="EM10:EM11"/>
    <mergeCell ref="EN10:EN11"/>
    <mergeCell ref="EO10:EO11"/>
    <mergeCell ref="EP10:EP11"/>
    <mergeCell ref="EE10:EE11"/>
    <mergeCell ref="EF10:EF11"/>
    <mergeCell ref="EG10:EG11"/>
    <mergeCell ref="EH10:EH11"/>
    <mergeCell ref="EI10:EI11"/>
    <mergeCell ref="EJ10:EJ11"/>
    <mergeCell ref="DY10:DY11"/>
    <mergeCell ref="DZ10:DZ11"/>
    <mergeCell ref="EA10:EA11"/>
    <mergeCell ref="EB10:EB11"/>
    <mergeCell ref="EC10:EC11"/>
    <mergeCell ref="ED10:ED11"/>
    <mergeCell ref="DS10:DS11"/>
    <mergeCell ref="DT10:DT11"/>
    <mergeCell ref="DU10:DU11"/>
    <mergeCell ref="DV10:DV11"/>
    <mergeCell ref="DW10:DW11"/>
    <mergeCell ref="DX10:DX11"/>
    <mergeCell ref="DM10:DM11"/>
    <mergeCell ref="DN10:DN11"/>
    <mergeCell ref="DO10:DO11"/>
    <mergeCell ref="DP10:DP11"/>
    <mergeCell ref="DQ10:DQ11"/>
    <mergeCell ref="DR10:DR11"/>
    <mergeCell ref="DG10:DG11"/>
    <mergeCell ref="DH10:DH11"/>
    <mergeCell ref="DI10:DI11"/>
    <mergeCell ref="DJ10:DJ11"/>
    <mergeCell ref="DK10:DK11"/>
    <mergeCell ref="DL10:DL11"/>
    <mergeCell ref="DA10:DA11"/>
    <mergeCell ref="DB10:DB11"/>
    <mergeCell ref="DC10:DC11"/>
    <mergeCell ref="DD10:DD11"/>
    <mergeCell ref="DE10:DE11"/>
    <mergeCell ref="DF10:DF11"/>
    <mergeCell ref="CU10:CU11"/>
    <mergeCell ref="CV10:CV11"/>
    <mergeCell ref="CW10:CW11"/>
    <mergeCell ref="CX10:CX11"/>
    <mergeCell ref="CY10:CY11"/>
    <mergeCell ref="CZ10:CZ11"/>
    <mergeCell ref="CO10:CO11"/>
    <mergeCell ref="CP10:CP11"/>
    <mergeCell ref="CQ10:CQ11"/>
    <mergeCell ref="CR10:CR11"/>
    <mergeCell ref="CS10:CS11"/>
    <mergeCell ref="CT10:CT11"/>
    <mergeCell ref="CE10:CE11"/>
    <mergeCell ref="CF10:CF11"/>
    <mergeCell ref="CG10:CG11"/>
    <mergeCell ref="CH10:CH11"/>
    <mergeCell ref="CI10:CI11"/>
    <mergeCell ref="CJ10:CJ11"/>
    <mergeCell ref="BY10:BY11"/>
    <mergeCell ref="BZ10:BZ11"/>
    <mergeCell ref="CA10:CA11"/>
    <mergeCell ref="CB10:CB11"/>
    <mergeCell ref="CC10:CC11"/>
    <mergeCell ref="CD10:CD11"/>
    <mergeCell ref="BS10:BS11"/>
    <mergeCell ref="BT10:BT11"/>
    <mergeCell ref="BU10:BU11"/>
    <mergeCell ref="BV10:BV11"/>
    <mergeCell ref="BW10:BW11"/>
    <mergeCell ref="BX10:BX11"/>
    <mergeCell ref="BM10:BM11"/>
    <mergeCell ref="BN10:BN11"/>
    <mergeCell ref="BO10:BO11"/>
    <mergeCell ref="BP10:BP11"/>
    <mergeCell ref="BQ10:BQ11"/>
    <mergeCell ref="BR10:BR11"/>
    <mergeCell ref="BG10:BG11"/>
    <mergeCell ref="BH10:BH11"/>
    <mergeCell ref="BI10:BI11"/>
    <mergeCell ref="BJ10:BJ11"/>
    <mergeCell ref="BK10:BK11"/>
    <mergeCell ref="BL10:BL11"/>
    <mergeCell ref="BA10:BA11"/>
    <mergeCell ref="BB10:BB11"/>
    <mergeCell ref="BC10:BC11"/>
    <mergeCell ref="BD10:BD11"/>
    <mergeCell ref="BE10:BE11"/>
    <mergeCell ref="BF10:BF11"/>
    <mergeCell ref="AU10:AU11"/>
    <mergeCell ref="AV10:AV11"/>
    <mergeCell ref="AW10:AW11"/>
    <mergeCell ref="AX10:AX11"/>
    <mergeCell ref="AY10:AY11"/>
    <mergeCell ref="AZ10:AZ11"/>
    <mergeCell ref="AO10:AO11"/>
    <mergeCell ref="AP10:AP11"/>
    <mergeCell ref="AQ10:AQ11"/>
    <mergeCell ref="AR10:AR11"/>
    <mergeCell ref="AS10:AS11"/>
    <mergeCell ref="AT10:AT11"/>
    <mergeCell ref="AI10:AI11"/>
    <mergeCell ref="AJ10:AJ11"/>
    <mergeCell ref="AK10:AK11"/>
    <mergeCell ref="AL10:AL11"/>
    <mergeCell ref="AM10:AM11"/>
    <mergeCell ref="AN10:AN11"/>
    <mergeCell ref="AC10:AC11"/>
    <mergeCell ref="AD10:AD11"/>
    <mergeCell ref="AE10:AE11"/>
    <mergeCell ref="AF10:AF11"/>
    <mergeCell ref="AG10:AG11"/>
    <mergeCell ref="AH10:AH11"/>
    <mergeCell ref="W10:W11"/>
    <mergeCell ref="X10:X11"/>
    <mergeCell ref="Y10:Y11"/>
    <mergeCell ref="Z10:Z11"/>
    <mergeCell ref="AA10:AA11"/>
    <mergeCell ref="AB10:AB11"/>
    <mergeCell ref="Q10:Q11"/>
    <mergeCell ref="R10:R11"/>
    <mergeCell ref="S10:S11"/>
    <mergeCell ref="T10:T11"/>
    <mergeCell ref="U10:U11"/>
    <mergeCell ref="V10:V11"/>
    <mergeCell ref="K10:K11"/>
    <mergeCell ref="L10:L11"/>
    <mergeCell ref="M10:M11"/>
    <mergeCell ref="N10:N11"/>
    <mergeCell ref="O10:O11"/>
    <mergeCell ref="P10:P11"/>
    <mergeCell ref="EX9:EX11"/>
    <mergeCell ref="H10:H11"/>
    <mergeCell ref="I10:I11"/>
    <mergeCell ref="J10:J11"/>
    <mergeCell ref="CJ9:CY9"/>
    <mergeCell ref="CZ9:DO9"/>
    <mergeCell ref="DP9:EE9"/>
    <mergeCell ref="EF9:EU9"/>
    <mergeCell ref="EV9:EV11"/>
    <mergeCell ref="EW9:EW11"/>
    <mergeCell ref="CK10:CK11"/>
    <mergeCell ref="CL10:CL11"/>
    <mergeCell ref="CM10:CM11"/>
    <mergeCell ref="CN10:CN11"/>
    <mergeCell ref="H9:W9"/>
    <mergeCell ref="X9:AM9"/>
    <mergeCell ref="AN9:BC9"/>
    <mergeCell ref="BD9:BS9"/>
    <mergeCell ref="BT9:CI9"/>
    <mergeCell ref="D9:D11"/>
    <mergeCell ref="E9:E11"/>
    <mergeCell ref="F9:F11"/>
    <mergeCell ref="G9:G11"/>
  </mergeCells>
  <printOptions horizontalCentered="1" verticalCentered="1"/>
  <pageMargins left="0.70866141732283472" right="0.70866141732283472" top="0.35433070866141736" bottom="0.35433070866141736" header="0.31496062992125984" footer="0.31496062992125984"/>
  <pageSetup scale="5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ASIGNACION DE PUNTAJE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2018-09-06T16:12:44Z</cp:lastPrinted>
  <dcterms:created xsi:type="dcterms:W3CDTF">2018-09-06T15:59:22Z</dcterms:created>
  <dcterms:modified xsi:type="dcterms:W3CDTF">2018-09-06T16:42:08Z</dcterms:modified>
</cp:coreProperties>
</file>