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tabRatio="173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'semanal'!$B$14:$AJ$37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<sst xmlns="http://schemas.openxmlformats.org/spreadsheetml/2006/main" count="164" uniqueCount="120">
  <si>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</si>
  <si>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</si>
  <si>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</si>
  <si>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</si>
  <si>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</si>
  <si>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</si>
  <si>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</si>
  <si>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</si>
  <si>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</si>
  <si>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</si>
  <si>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</si>
  <si>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</si>
  <si>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</si>
  <si>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</si>
  <si>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</si>
  <si>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</si>
  <si>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</si>
  <si>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</si>
  <si>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</si>
  <si>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</si>
  <si>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</si>
  <si>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</si>
  <si>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</si>
  <si>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</si>
  <si>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</si>
  <si>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</si>
  <si>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</si>
  <si>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</si>
  <si>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</si>
  <si>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</si>
  <si>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</si>
  <si>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</si>
  <si>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</si>
  <si>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</si>
  <si>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</si>
  <si>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</si>
  <si>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</si>
  <si>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</si>
  <si>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</si>
  <si>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</si>
  <si>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</si>
  <si>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</si>
  <si>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</si>
  <si>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</si>
  <si>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</si>
  <si>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</si>
  <si>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</si>
  <si>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</si>
  <si>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</si>
  <si>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</si>
  <si>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</si>
  <si>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</si>
  <si>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</si>
  <si>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</si>
  <si>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</si>
  <si>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</si>
  <si>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</si>
  <si>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</si>
  <si>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</si>
  <si>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</si>
  <si>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</si>
  <si>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</si>
  <si>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</si>
  <si>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</si>
  <si>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</si>
  <si>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</si>
  <si>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</si>
  <si>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</si>
  <si>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</si>
  <si>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</si>
  <si>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</si>
  <si>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</si>
  <si>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</si>
  <si>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</si>
  <si>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</si>
  <si>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</si>
  <si>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</si>
  <si>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</si>
  <si>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</si>
  <si>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</si>
  <si>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</si>
  <si>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</si>
  <si>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</si>
  <si>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AGOSTO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</si>
  <si>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</si>
  <si>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</si>
  <si>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</si>
  <si>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</si>
  <si>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</si>
  <si>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</si>
  <si>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</si>
  <si>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</si>
  <si>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</si>
  <si>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</si>
  <si>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</si>
  <si>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</si>
  <si>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</si>
  <si>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</si>
  <si>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</si>
  <si>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</si>
  <si>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</si>
  <si>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</si>
  <si>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</si>
  <si>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</si>
  <si>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</si>
  <si>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</si>
  <si>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</si>
  <si>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</si>
  <si>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</si>
  <si>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</si>
  <si>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</si>
  <si>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</si>
  <si>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</si>
  <si>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</si>
  <si>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</si>
  <si>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</si>
  <si>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</si>
  <si>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</si>
  <si>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</si>
  <si>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AVANCE EN CUMPLIMIENTO DE EJECUCION DEL CONTRATO MES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</si>
</sst>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hair"/>
      <right style="hair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4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9" fontId="15" fillId="5" borderId="4" xfId="20" applyFont="1" applyFill="1" applyBorder="1" applyAlignment="1">
      <alignment horizontal="center" vertical="top" wrapText="1"/>
    </xf>
    <xf numFmtId="9" fontId="15" fillId="6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6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13" fillId="7" borderId="1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9" fontId="15" fillId="5" borderId="20" xfId="20" applyFont="1" applyFill="1" applyBorder="1" applyAlignment="1">
      <alignment horizontal="center" vertical="top" shrinkToFit="1"/>
    </xf>
    <xf numFmtId="9" fontId="15" fillId="6" borderId="20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9" borderId="4" xfId="0" applyNumberFormat="1" applyFont="1" applyFill="1" applyBorder="1" applyAlignment="1">
      <alignment horizontal="center" vertical="top" shrinkToFit="1"/>
    </xf>
    <xf numFmtId="0" fontId="15" fillId="9" borderId="4" xfId="0" applyFont="1" applyFill="1" applyBorder="1" applyAlignment="1">
      <alignment vertical="top" wrapTex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21" xfId="0" applyNumberFormat="1" applyFont="1" applyFill="1" applyBorder="1" applyAlignment="1">
      <alignment horizontal="center" vertical="top"/>
    </xf>
    <xf numFmtId="0" fontId="14" fillId="5" borderId="22" xfId="0" applyFont="1" applyFill="1" applyBorder="1" applyAlignment="1">
      <alignment horizontal="center" vertical="center" wrapText="1"/>
    </xf>
    <xf numFmtId="9" fontId="14" fillId="6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center" vertical="center" wrapText="1"/>
    </xf>
    <xf numFmtId="10" fontId="11" fillId="0" borderId="26" xfId="20" applyNumberFormat="1" applyFont="1" applyFill="1" applyBorder="1" applyAlignment="1">
      <alignment horizontal="center" vertical="top"/>
    </xf>
    <xf numFmtId="10" fontId="11" fillId="0" borderId="27" xfId="20" applyNumberFormat="1" applyFont="1" applyFill="1" applyBorder="1" applyAlignment="1">
      <alignment horizontal="center" vertical="top"/>
    </xf>
    <xf numFmtId="10" fontId="11" fillId="0" borderId="27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28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5" borderId="32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9" fontId="15" fillId="6" borderId="32" xfId="20" applyFont="1" applyFill="1" applyBorder="1" applyAlignment="1">
      <alignment horizontal="center" vertical="center" shrinkToFit="1"/>
    </xf>
    <xf numFmtId="9" fontId="15" fillId="6" borderId="9" xfId="2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0" borderId="33" xfId="0" applyFont="1" applyFill="1" applyBorder="1" applyAlignment="1">
      <alignment horizontal="center" vertical="top"/>
    </xf>
    <xf numFmtId="0" fontId="0" fillId="10" borderId="34" xfId="0" applyFont="1" applyFill="1" applyBorder="1" applyAlignment="1">
      <alignment horizontal="center" vertical="top"/>
    </xf>
    <xf numFmtId="0" fontId="0" fillId="10" borderId="43" xfId="0" applyFont="1" applyFill="1" applyBorder="1" applyAlignment="1">
      <alignment horizontal="center" vertical="top"/>
    </xf>
    <xf numFmtId="0" fontId="13" fillId="11" borderId="12" xfId="0" applyFont="1" applyFill="1" applyBorder="1" applyAlignment="1">
      <alignment horizontal="center" vertical="top" wrapText="1"/>
    </xf>
    <xf numFmtId="0" fontId="13" fillId="11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5" borderId="20" xfId="20" applyFont="1" applyFill="1" applyBorder="1" applyAlignment="1">
      <alignment horizontal="center" vertical="center" shrinkToFit="1"/>
    </xf>
    <xf numFmtId="9" fontId="15" fillId="6" borderId="20" xfId="2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1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  <xf numFmtId="0" fontId="14" fillId="0" borderId="22" xfId="0" applyFont="1" applyFill="1" applyBorder="1" applyAlignment="1">
      <alignment horizontal="center" vertical="center" wrapText="1"/>
    </xf>
    <xf numFmtId="9" fontId="14" fillId="0" borderId="23" xfId="0" applyNumberFormat="1" applyFont="1" applyFill="1" applyBorder="1" applyAlignment="1">
      <alignment horizontal="center" vertical="center" wrapText="1"/>
    </xf>
    <xf numFmtId="9" fontId="15" fillId="0" borderId="32" xfId="20" applyFont="1" applyFill="1" applyBorder="1" applyAlignment="1">
      <alignment horizontal="center" vertical="center" shrinkToFit="1"/>
    </xf>
    <xf numFmtId="9" fontId="15" fillId="0" borderId="9" xfId="20" applyFont="1" applyFill="1" applyBorder="1" applyAlignment="1">
      <alignment horizontal="center" vertical="center" shrinkToFit="1"/>
    </xf>
    <xf numFmtId="9" fontId="15" fillId="0" borderId="4" xfId="20" applyFont="1" applyFill="1" applyBorder="1" applyAlignment="1">
      <alignment horizontal="center" vertical="top" shrinkToFit="1"/>
    </xf>
    <xf numFmtId="9" fontId="15" fillId="0" borderId="4" xfId="20" applyFont="1" applyFill="1" applyBorder="1" applyAlignment="1">
      <alignment horizontal="center" vertical="top" wrapText="1"/>
    </xf>
    <xf numFmtId="10" fontId="15" fillId="0" borderId="4" xfId="2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1" fontId="12" fillId="0" borderId="4" xfId="0" applyNumberFormat="1" applyFont="1" applyBorder="1" applyAlignment="1">
      <alignment horizontal="center" vertical="top" shrinkToFit="1"/>
    </xf>
    <xf numFmtId="0" fontId="0" fillId="0" borderId="9" xfId="0" applyFont="1" applyBorder="1" applyAlignment="1">
      <alignment horizontal="left" vertical="top"/>
    </xf>
    <xf numFmtId="1" fontId="12" fillId="0" borderId="9" xfId="0" applyNumberFormat="1" applyFont="1" applyBorder="1" applyAlignment="1">
      <alignment horizontal="center" vertical="top" shrinkToFit="1"/>
    </xf>
    <xf numFmtId="1" fontId="16" fillId="0" borderId="4" xfId="0" applyNumberFormat="1" applyFont="1" applyBorder="1" applyAlignment="1">
      <alignment horizontal="center" vertical="top" shrinkToFit="1"/>
    </xf>
    <xf numFmtId="10" fontId="0" fillId="0" borderId="1" xfId="0" applyNumberFormat="1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07" t="s">
        <v>5</v>
      </c>
      <c r="C1" s="108"/>
      <c r="D1" s="108"/>
      <c r="E1" s="108"/>
      <c r="F1" s="108"/>
      <c r="G1" s="108"/>
      <c r="H1" s="108"/>
      <c r="I1" s="108"/>
      <c r="J1" s="108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05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06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06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03" t="s">
        <v>14</v>
      </c>
      <c r="C13" s="104"/>
      <c r="D13" s="14"/>
      <c r="E13" s="14"/>
      <c r="F13" s="9"/>
      <c r="G13" s="14"/>
      <c r="H13" s="15"/>
      <c r="I13" s="15"/>
      <c r="J13" s="16"/>
    </row>
    <row r="14" spans="2:10" ht="36.75" customHeight="1">
      <c r="B14" s="103" t="s">
        <v>7</v>
      </c>
      <c r="C14" s="104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09" t="s">
        <v>15</v>
      </c>
      <c r="C15" s="110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98"/>
  <sheetViews>
    <sheetView showGridLines="0" tabSelected="1" zoomScale="90" zoomScaleNormal="90" workbookViewId="0" topLeftCell="A13">
      <selection activeCell="AP21" sqref="AP21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167" customWidth="1" outlineLevel="1"/>
    <col min="25" max="26" width="19.16015625" style="167" customWidth="1" outlineLevel="1"/>
    <col min="27" max="30" width="9.33203125" style="42" customWidth="1" outlineLevel="1"/>
    <col min="31" max="32" width="17.5" style="42" customWidth="1" outlineLevel="1"/>
    <col min="33" max="36" width="9.33203125" style="42" customWidth="1" outlineLevel="1"/>
    <col min="37" max="16384" width="9.33203125" style="42" customWidth="1"/>
  </cols>
  <sheetData>
    <row r="1" ht="12.75" customHeight="1" hidden="1" thickBot="1"/>
    <row r="2" ht="12.75" customHeight="1" hidden="1" thickBot="1">
      <c r="A2" s="43" t="s">
        <v>101</v>
      </c>
    </row>
    <row r="3" ht="12.75" customHeight="1" hidden="1" thickBot="1">
      <c r="A3" s="43" t="s">
        <v>108</v>
      </c>
    </row>
    <row r="4" ht="12.75" customHeight="1" hidden="1" thickBot="1">
      <c r="A4" s="43" t="s">
        <v>102</v>
      </c>
    </row>
    <row r="5" ht="12.75" customHeight="1" hidden="1" thickBot="1"/>
    <row r="6" spans="1:2" ht="12.75" customHeight="1" hidden="1" thickBot="1">
      <c r="A6" s="63"/>
      <c r="B6" s="64"/>
    </row>
    <row r="7" spans="1:2" ht="12.75" customHeight="1" hidden="1" thickBot="1">
      <c r="A7" s="126" t="s">
        <v>103</v>
      </c>
      <c r="B7" s="65" t="s">
        <v>104</v>
      </c>
    </row>
    <row r="8" spans="1:2" ht="12.75" customHeight="1" hidden="1" thickBot="1">
      <c r="A8" s="126"/>
      <c r="B8" s="65"/>
    </row>
    <row r="9" spans="1:2" ht="12.75" customHeight="1" hidden="1" thickBot="1">
      <c r="A9" s="126"/>
      <c r="B9" s="65" t="s">
        <v>105</v>
      </c>
    </row>
    <row r="10" spans="1:2" ht="12.75" customHeight="1" hidden="1" thickBot="1">
      <c r="A10" s="126"/>
      <c r="B10" s="65"/>
    </row>
    <row r="11" spans="1:2" ht="12.75" customHeight="1" hidden="1" thickBot="1">
      <c r="A11" s="68"/>
      <c r="B11" s="65" t="s">
        <v>109</v>
      </c>
    </row>
    <row r="12" spans="1:2" ht="12.75" customHeight="1" hidden="1" thickBot="1">
      <c r="A12" s="66"/>
      <c r="B12" s="67"/>
    </row>
    <row r="13" ht="13.5" thickBot="1"/>
    <row r="14" spans="1:36" ht="13.5" customHeight="1" thickBot="1">
      <c r="A14" s="133"/>
      <c r="B14" s="136" t="s">
        <v>36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</row>
    <row r="15" spans="1:36" ht="13.5" customHeight="1" thickBot="1">
      <c r="A15" s="134"/>
      <c r="B15" s="130" t="s">
        <v>68</v>
      </c>
      <c r="C15" s="130" t="s">
        <v>28</v>
      </c>
      <c r="D15" s="130" t="s">
        <v>48</v>
      </c>
      <c r="E15" s="70" t="s">
        <v>17</v>
      </c>
      <c r="F15" s="83" t="s">
        <v>75</v>
      </c>
      <c r="G15" s="83" t="s">
        <v>75</v>
      </c>
      <c r="H15" s="127" t="s">
        <v>18</v>
      </c>
      <c r="I15" s="128"/>
      <c r="J15" s="128"/>
      <c r="K15" s="129"/>
      <c r="L15" s="83" t="s">
        <v>75</v>
      </c>
      <c r="M15" s="83" t="s">
        <v>75</v>
      </c>
      <c r="N15" s="127" t="s">
        <v>47</v>
      </c>
      <c r="O15" s="128"/>
      <c r="P15" s="128"/>
      <c r="Q15" s="128"/>
      <c r="R15" s="129"/>
      <c r="S15" s="83" t="s">
        <v>75</v>
      </c>
      <c r="T15" s="83" t="s">
        <v>75</v>
      </c>
      <c r="U15" s="127" t="s">
        <v>1</v>
      </c>
      <c r="V15" s="128"/>
      <c r="W15" s="128"/>
      <c r="X15" s="129"/>
      <c r="Y15" s="83" t="s">
        <v>75</v>
      </c>
      <c r="Z15" s="83" t="s">
        <v>75</v>
      </c>
      <c r="AA15" s="127" t="s">
        <v>2</v>
      </c>
      <c r="AB15" s="128"/>
      <c r="AC15" s="128"/>
      <c r="AD15" s="129"/>
      <c r="AE15" s="83" t="s">
        <v>75</v>
      </c>
      <c r="AF15" s="83" t="s">
        <v>75</v>
      </c>
      <c r="AG15" s="127" t="s">
        <v>3</v>
      </c>
      <c r="AH15" s="128"/>
      <c r="AI15" s="128"/>
      <c r="AJ15" s="129"/>
    </row>
    <row r="16" spans="1:37" ht="24.75" customHeight="1" thickBot="1">
      <c r="A16" s="135"/>
      <c r="B16" s="131"/>
      <c r="C16" s="131"/>
      <c r="D16" s="131"/>
      <c r="E16" s="70">
        <v>27</v>
      </c>
      <c r="F16" s="83" t="s">
        <v>81</v>
      </c>
      <c r="G16" s="84" t="s">
        <v>82</v>
      </c>
      <c r="H16" s="82">
        <v>3</v>
      </c>
      <c r="I16" s="70">
        <v>10</v>
      </c>
      <c r="J16" s="70">
        <v>17</v>
      </c>
      <c r="K16" s="70">
        <v>24</v>
      </c>
      <c r="L16" s="83" t="s">
        <v>81</v>
      </c>
      <c r="M16" s="84" t="s">
        <v>82</v>
      </c>
      <c r="N16" s="82">
        <v>2</v>
      </c>
      <c r="O16" s="70">
        <v>9</v>
      </c>
      <c r="P16" s="70">
        <v>16</v>
      </c>
      <c r="Q16" s="70">
        <v>23</v>
      </c>
      <c r="R16" s="70">
        <v>30</v>
      </c>
      <c r="S16" s="83" t="s">
        <v>81</v>
      </c>
      <c r="T16" s="84" t="s">
        <v>82</v>
      </c>
      <c r="U16" s="82">
        <v>6</v>
      </c>
      <c r="V16" s="70">
        <v>13</v>
      </c>
      <c r="W16" s="70">
        <v>20</v>
      </c>
      <c r="X16" s="70">
        <v>27</v>
      </c>
      <c r="Y16" s="83" t="s">
        <v>81</v>
      </c>
      <c r="Z16" s="84" t="s">
        <v>82</v>
      </c>
      <c r="AA16" s="82">
        <v>4</v>
      </c>
      <c r="AB16" s="70">
        <v>11</v>
      </c>
      <c r="AC16" s="70">
        <v>18</v>
      </c>
      <c r="AD16" s="70">
        <v>25</v>
      </c>
      <c r="AE16" s="83" t="s">
        <v>106</v>
      </c>
      <c r="AF16" s="84" t="s">
        <v>82</v>
      </c>
      <c r="AG16" s="82">
        <v>8</v>
      </c>
      <c r="AH16" s="70">
        <v>15</v>
      </c>
      <c r="AI16" s="70">
        <v>22</v>
      </c>
      <c r="AJ16" s="70">
        <v>29</v>
      </c>
      <c r="AK16" s="44"/>
    </row>
    <row r="17" spans="1:37" ht="12.75">
      <c r="A17" s="118" t="s">
        <v>76</v>
      </c>
      <c r="B17" s="120" t="s">
        <v>73</v>
      </c>
      <c r="C17" s="97"/>
      <c r="D17" s="54" t="s">
        <v>110</v>
      </c>
      <c r="E17" s="54"/>
      <c r="F17" s="85">
        <v>1</v>
      </c>
      <c r="G17" s="86">
        <f>+F17</f>
        <v>1</v>
      </c>
      <c r="H17" s="71"/>
      <c r="I17" s="71"/>
      <c r="J17" s="71"/>
      <c r="K17" s="71"/>
      <c r="L17" s="94">
        <v>0</v>
      </c>
      <c r="M17" s="95">
        <f>+G17+L17</f>
        <v>1</v>
      </c>
      <c r="N17" s="52"/>
      <c r="O17" s="72"/>
      <c r="P17" s="72"/>
      <c r="Q17" s="73"/>
      <c r="R17" s="73"/>
      <c r="S17" s="94">
        <v>0</v>
      </c>
      <c r="T17" s="95">
        <f>+M17+S17</f>
        <v>1</v>
      </c>
      <c r="U17" s="168"/>
      <c r="V17" s="168"/>
      <c r="W17" s="169"/>
      <c r="X17" s="169"/>
      <c r="Y17" s="94">
        <v>0</v>
      </c>
      <c r="Z17" s="95">
        <f>+T17+Y17</f>
        <v>1</v>
      </c>
      <c r="AA17" s="52"/>
      <c r="AB17" s="52"/>
      <c r="AC17" s="52"/>
      <c r="AD17" s="55"/>
      <c r="AE17" s="160"/>
      <c r="AF17" s="161"/>
      <c r="AG17" s="52"/>
      <c r="AH17" s="52"/>
      <c r="AI17" s="52"/>
      <c r="AJ17" s="52"/>
      <c r="AK17" s="50"/>
    </row>
    <row r="18" spans="1:37" ht="25.5">
      <c r="A18" s="119"/>
      <c r="B18" s="121"/>
      <c r="C18" s="132" t="s">
        <v>49</v>
      </c>
      <c r="D18" s="81" t="s">
        <v>50</v>
      </c>
      <c r="E18" s="81"/>
      <c r="F18" s="143"/>
      <c r="G18" s="144"/>
      <c r="H18" s="51"/>
      <c r="I18" s="51"/>
      <c r="J18" s="51"/>
      <c r="K18" s="51"/>
      <c r="L18" s="111">
        <v>1</v>
      </c>
      <c r="M18" s="113">
        <f>+L18</f>
        <v>1</v>
      </c>
      <c r="N18" s="55"/>
      <c r="O18" s="45"/>
      <c r="P18" s="45"/>
      <c r="Q18" s="46"/>
      <c r="R18" s="46"/>
      <c r="S18" s="111">
        <v>0</v>
      </c>
      <c r="T18" s="113">
        <f>+M18+S18</f>
        <v>1</v>
      </c>
      <c r="U18" s="170"/>
      <c r="V18" s="170"/>
      <c r="W18" s="171"/>
      <c r="X18" s="171"/>
      <c r="Y18" s="111">
        <v>0</v>
      </c>
      <c r="Z18" s="113">
        <f>+T18+Y18</f>
        <v>1</v>
      </c>
      <c r="AA18" s="55"/>
      <c r="AB18" s="55"/>
      <c r="AC18" s="55"/>
      <c r="AD18" s="55"/>
      <c r="AE18" s="162"/>
      <c r="AF18" s="162"/>
      <c r="AG18" s="55"/>
      <c r="AH18" s="55"/>
      <c r="AI18" s="55"/>
      <c r="AJ18" s="55"/>
      <c r="AK18" s="50"/>
    </row>
    <row r="19" spans="1:37" ht="25.5">
      <c r="A19" s="119"/>
      <c r="B19" s="121"/>
      <c r="C19" s="124"/>
      <c r="D19" s="54" t="s">
        <v>51</v>
      </c>
      <c r="E19" s="54"/>
      <c r="F19" s="111"/>
      <c r="G19" s="113"/>
      <c r="H19" s="71"/>
      <c r="I19" s="71"/>
      <c r="J19" s="71"/>
      <c r="K19" s="71"/>
      <c r="L19" s="111"/>
      <c r="M19" s="113"/>
      <c r="N19" s="52"/>
      <c r="O19" s="72"/>
      <c r="P19" s="72"/>
      <c r="Q19" s="73"/>
      <c r="R19" s="73"/>
      <c r="S19" s="111">
        <v>0</v>
      </c>
      <c r="T19" s="113"/>
      <c r="U19" s="168"/>
      <c r="V19" s="168"/>
      <c r="W19" s="169"/>
      <c r="X19" s="169"/>
      <c r="Y19" s="111">
        <v>0</v>
      </c>
      <c r="Z19" s="113"/>
      <c r="AA19" s="52"/>
      <c r="AB19" s="52"/>
      <c r="AC19" s="52"/>
      <c r="AD19" s="52"/>
      <c r="AE19" s="162"/>
      <c r="AF19" s="162"/>
      <c r="AG19" s="52"/>
      <c r="AH19" s="52"/>
      <c r="AI19" s="52"/>
      <c r="AJ19" s="52"/>
      <c r="AK19" s="50"/>
    </row>
    <row r="20" spans="1:37" ht="25.5">
      <c r="A20" s="119"/>
      <c r="B20" s="121"/>
      <c r="C20" s="124"/>
      <c r="D20" s="54" t="s">
        <v>52</v>
      </c>
      <c r="E20" s="54"/>
      <c r="F20" s="111"/>
      <c r="G20" s="113"/>
      <c r="H20" s="71"/>
      <c r="I20" s="71"/>
      <c r="J20" s="71"/>
      <c r="K20" s="71"/>
      <c r="L20" s="111"/>
      <c r="M20" s="113"/>
      <c r="N20" s="52"/>
      <c r="O20" s="72"/>
      <c r="P20" s="72"/>
      <c r="Q20" s="73"/>
      <c r="R20" s="73"/>
      <c r="S20" s="111">
        <v>0</v>
      </c>
      <c r="T20" s="113"/>
      <c r="U20" s="168"/>
      <c r="V20" s="168"/>
      <c r="W20" s="169"/>
      <c r="X20" s="169"/>
      <c r="Y20" s="111">
        <v>0</v>
      </c>
      <c r="Z20" s="113"/>
      <c r="AA20" s="52"/>
      <c r="AB20" s="52"/>
      <c r="AC20" s="52"/>
      <c r="AD20" s="52"/>
      <c r="AE20" s="162"/>
      <c r="AF20" s="162"/>
      <c r="AG20" s="52"/>
      <c r="AH20" s="52"/>
      <c r="AI20" s="52"/>
      <c r="AJ20" s="52"/>
      <c r="AK20" s="50"/>
    </row>
    <row r="21" spans="1:37" ht="25.5">
      <c r="A21" s="119"/>
      <c r="B21" s="121"/>
      <c r="C21" s="124"/>
      <c r="D21" s="54" t="s">
        <v>53</v>
      </c>
      <c r="E21" s="54"/>
      <c r="F21" s="111"/>
      <c r="G21" s="113"/>
      <c r="H21" s="71"/>
      <c r="I21" s="71"/>
      <c r="J21" s="71"/>
      <c r="K21" s="71"/>
      <c r="L21" s="111"/>
      <c r="M21" s="113"/>
      <c r="N21" s="52"/>
      <c r="O21" s="72"/>
      <c r="P21" s="72"/>
      <c r="Q21" s="73"/>
      <c r="R21" s="73"/>
      <c r="S21" s="111">
        <v>0</v>
      </c>
      <c r="T21" s="113"/>
      <c r="U21" s="168"/>
      <c r="V21" s="168"/>
      <c r="W21" s="169"/>
      <c r="X21" s="169"/>
      <c r="Y21" s="111">
        <v>0</v>
      </c>
      <c r="Z21" s="113"/>
      <c r="AA21" s="52"/>
      <c r="AB21" s="52"/>
      <c r="AC21" s="52"/>
      <c r="AD21" s="52"/>
      <c r="AE21" s="162"/>
      <c r="AF21" s="162"/>
      <c r="AG21" s="52"/>
      <c r="AH21" s="52"/>
      <c r="AI21" s="52"/>
      <c r="AJ21" s="52"/>
      <c r="AK21" s="50"/>
    </row>
    <row r="22" spans="1:37" ht="25.5">
      <c r="A22" s="119"/>
      <c r="B22" s="121"/>
      <c r="C22" s="124"/>
      <c r="D22" s="54" t="s">
        <v>54</v>
      </c>
      <c r="E22" s="54"/>
      <c r="F22" s="111"/>
      <c r="G22" s="113"/>
      <c r="H22" s="90"/>
      <c r="I22" s="71"/>
      <c r="J22" s="71"/>
      <c r="K22" s="71"/>
      <c r="L22" s="111"/>
      <c r="M22" s="113"/>
      <c r="N22" s="52"/>
      <c r="O22" s="72"/>
      <c r="P22" s="72"/>
      <c r="Q22" s="73"/>
      <c r="R22" s="73"/>
      <c r="S22" s="111">
        <v>0</v>
      </c>
      <c r="T22" s="113"/>
      <c r="U22" s="168"/>
      <c r="V22" s="168"/>
      <c r="W22" s="169"/>
      <c r="X22" s="169"/>
      <c r="Y22" s="111">
        <v>0</v>
      </c>
      <c r="Z22" s="113"/>
      <c r="AA22" s="52"/>
      <c r="AB22" s="52"/>
      <c r="AC22" s="52"/>
      <c r="AD22" s="52"/>
      <c r="AE22" s="162"/>
      <c r="AF22" s="162"/>
      <c r="AG22" s="52"/>
      <c r="AH22" s="52"/>
      <c r="AI22" s="52"/>
      <c r="AJ22" s="52"/>
      <c r="AK22" s="50"/>
    </row>
    <row r="23" spans="1:37" ht="25.5">
      <c r="A23" s="119"/>
      <c r="B23" s="121"/>
      <c r="C23" s="124"/>
      <c r="D23" s="54" t="s">
        <v>55</v>
      </c>
      <c r="E23" s="54"/>
      <c r="F23" s="111"/>
      <c r="G23" s="113"/>
      <c r="H23" s="90"/>
      <c r="I23" s="71"/>
      <c r="J23" s="71"/>
      <c r="K23" s="71"/>
      <c r="L23" s="111"/>
      <c r="M23" s="113"/>
      <c r="N23" s="52"/>
      <c r="O23" s="72"/>
      <c r="P23" s="72"/>
      <c r="Q23" s="73"/>
      <c r="R23" s="73"/>
      <c r="S23" s="111">
        <v>0</v>
      </c>
      <c r="T23" s="113"/>
      <c r="U23" s="168"/>
      <c r="V23" s="168"/>
      <c r="W23" s="169"/>
      <c r="X23" s="169"/>
      <c r="Y23" s="111">
        <v>0</v>
      </c>
      <c r="Z23" s="113"/>
      <c r="AA23" s="52"/>
      <c r="AB23" s="52"/>
      <c r="AC23" s="52"/>
      <c r="AD23" s="52"/>
      <c r="AE23" s="162"/>
      <c r="AF23" s="162"/>
      <c r="AG23" s="52"/>
      <c r="AH23" s="52"/>
      <c r="AI23" s="52"/>
      <c r="AJ23" s="52"/>
      <c r="AK23" s="50"/>
    </row>
    <row r="24" spans="1:37" ht="38.25">
      <c r="A24" s="119"/>
      <c r="B24" s="121"/>
      <c r="C24" s="124"/>
      <c r="D24" s="54" t="s">
        <v>56</v>
      </c>
      <c r="E24" s="54"/>
      <c r="F24" s="111"/>
      <c r="G24" s="113"/>
      <c r="H24" s="90"/>
      <c r="I24" s="71"/>
      <c r="J24" s="71"/>
      <c r="K24" s="71"/>
      <c r="L24" s="111"/>
      <c r="M24" s="113"/>
      <c r="N24" s="52"/>
      <c r="O24" s="72"/>
      <c r="P24" s="72"/>
      <c r="Q24" s="73"/>
      <c r="R24" s="73"/>
      <c r="S24" s="111">
        <v>0</v>
      </c>
      <c r="T24" s="113"/>
      <c r="U24" s="168"/>
      <c r="V24" s="168"/>
      <c r="W24" s="169"/>
      <c r="X24" s="169"/>
      <c r="Y24" s="111">
        <v>0</v>
      </c>
      <c r="Z24" s="113"/>
      <c r="AA24" s="52"/>
      <c r="AB24" s="52"/>
      <c r="AC24" s="52"/>
      <c r="AD24" s="52"/>
      <c r="AE24" s="162"/>
      <c r="AF24" s="162"/>
      <c r="AG24" s="52"/>
      <c r="AH24" s="52"/>
      <c r="AI24" s="52"/>
      <c r="AJ24" s="52"/>
      <c r="AK24" s="50"/>
    </row>
    <row r="25" spans="1:37" ht="12.75">
      <c r="A25" s="119"/>
      <c r="B25" s="121"/>
      <c r="C25" s="124"/>
      <c r="D25" s="54" t="s">
        <v>57</v>
      </c>
      <c r="E25" s="54"/>
      <c r="F25" s="111"/>
      <c r="G25" s="113"/>
      <c r="H25" s="90"/>
      <c r="I25" s="71"/>
      <c r="J25" s="71"/>
      <c r="K25" s="71"/>
      <c r="L25" s="111"/>
      <c r="M25" s="113"/>
      <c r="N25" s="52"/>
      <c r="O25" s="72"/>
      <c r="P25" s="72"/>
      <c r="Q25" s="73"/>
      <c r="R25" s="73"/>
      <c r="S25" s="111">
        <v>0</v>
      </c>
      <c r="T25" s="113"/>
      <c r="U25" s="168"/>
      <c r="V25" s="168"/>
      <c r="W25" s="169"/>
      <c r="X25" s="169"/>
      <c r="Y25" s="111">
        <v>0</v>
      </c>
      <c r="Z25" s="113"/>
      <c r="AA25" s="52"/>
      <c r="AB25" s="52"/>
      <c r="AC25" s="52"/>
      <c r="AD25" s="52"/>
      <c r="AE25" s="162"/>
      <c r="AF25" s="162"/>
      <c r="AG25" s="52"/>
      <c r="AH25" s="52"/>
      <c r="AI25" s="52"/>
      <c r="AJ25" s="52"/>
      <c r="AK25" s="50"/>
    </row>
    <row r="26" spans="1:37" ht="20.25" customHeight="1">
      <c r="A26" s="119"/>
      <c r="B26" s="121"/>
      <c r="C26" s="124"/>
      <c r="D26" s="54" t="s">
        <v>58</v>
      </c>
      <c r="E26" s="54"/>
      <c r="F26" s="111"/>
      <c r="G26" s="113"/>
      <c r="H26" s="90"/>
      <c r="I26" s="71"/>
      <c r="J26" s="71"/>
      <c r="K26" s="71"/>
      <c r="L26" s="111"/>
      <c r="M26" s="113"/>
      <c r="N26" s="52"/>
      <c r="O26" s="72"/>
      <c r="P26" s="72"/>
      <c r="Q26" s="73"/>
      <c r="R26" s="73"/>
      <c r="S26" s="111">
        <v>0</v>
      </c>
      <c r="T26" s="113"/>
      <c r="U26" s="168"/>
      <c r="V26" s="168"/>
      <c r="W26" s="169"/>
      <c r="X26" s="169"/>
      <c r="Y26" s="111">
        <v>0</v>
      </c>
      <c r="Z26" s="113"/>
      <c r="AA26" s="52"/>
      <c r="AB26" s="52"/>
      <c r="AC26" s="52"/>
      <c r="AD26" s="52"/>
      <c r="AE26" s="162"/>
      <c r="AF26" s="162"/>
      <c r="AG26" s="52"/>
      <c r="AH26" s="52"/>
      <c r="AI26" s="52"/>
      <c r="AJ26" s="52"/>
      <c r="AK26" s="50"/>
    </row>
    <row r="27" spans="1:37" ht="25.5">
      <c r="A27" s="119"/>
      <c r="B27" s="121"/>
      <c r="C27" s="124"/>
      <c r="D27" s="54" t="s">
        <v>59</v>
      </c>
      <c r="E27" s="54"/>
      <c r="F27" s="111"/>
      <c r="G27" s="113"/>
      <c r="H27" s="90"/>
      <c r="I27" s="71"/>
      <c r="J27" s="71"/>
      <c r="K27" s="71"/>
      <c r="L27" s="111"/>
      <c r="M27" s="113"/>
      <c r="N27" s="52"/>
      <c r="O27" s="72"/>
      <c r="P27" s="72"/>
      <c r="Q27" s="73"/>
      <c r="R27" s="73"/>
      <c r="S27" s="111">
        <v>0</v>
      </c>
      <c r="T27" s="113"/>
      <c r="U27" s="168"/>
      <c r="V27" s="168"/>
      <c r="W27" s="169"/>
      <c r="X27" s="169"/>
      <c r="Y27" s="111">
        <v>0</v>
      </c>
      <c r="Z27" s="113"/>
      <c r="AA27" s="52"/>
      <c r="AB27" s="52"/>
      <c r="AC27" s="52"/>
      <c r="AD27" s="52"/>
      <c r="AE27" s="162"/>
      <c r="AF27" s="162"/>
      <c r="AG27" s="52"/>
      <c r="AH27" s="52"/>
      <c r="AI27" s="52"/>
      <c r="AJ27" s="52"/>
      <c r="AK27" s="50"/>
    </row>
    <row r="28" spans="1:37" ht="25.5">
      <c r="A28" s="119"/>
      <c r="B28" s="121"/>
      <c r="C28" s="124"/>
      <c r="D28" s="54" t="s">
        <v>60</v>
      </c>
      <c r="E28" s="54"/>
      <c r="F28" s="112"/>
      <c r="G28" s="114"/>
      <c r="H28" s="90"/>
      <c r="I28" s="71"/>
      <c r="J28" s="71"/>
      <c r="K28" s="71"/>
      <c r="L28" s="112"/>
      <c r="M28" s="114"/>
      <c r="N28" s="52"/>
      <c r="O28" s="72"/>
      <c r="P28" s="72"/>
      <c r="Q28" s="73"/>
      <c r="R28" s="73"/>
      <c r="S28" s="112">
        <v>0</v>
      </c>
      <c r="T28" s="114"/>
      <c r="U28" s="168"/>
      <c r="V28" s="168"/>
      <c r="W28" s="169"/>
      <c r="X28" s="169"/>
      <c r="Y28" s="112">
        <v>0</v>
      </c>
      <c r="Z28" s="114"/>
      <c r="AA28" s="52"/>
      <c r="AB28" s="52"/>
      <c r="AC28" s="52"/>
      <c r="AD28" s="52"/>
      <c r="AE28" s="163"/>
      <c r="AF28" s="163"/>
      <c r="AG28" s="52"/>
      <c r="AH28" s="52"/>
      <c r="AI28" s="52"/>
      <c r="AJ28" s="52"/>
      <c r="AK28" s="50"/>
    </row>
    <row r="29" spans="1:37" ht="25.5">
      <c r="A29" s="119"/>
      <c r="B29" s="121"/>
      <c r="C29" s="124"/>
      <c r="D29" s="74" t="s">
        <v>65</v>
      </c>
      <c r="E29" s="74"/>
      <c r="F29" s="53">
        <v>0</v>
      </c>
      <c r="G29" s="56">
        <f aca="true" t="shared" si="0" ref="G29:G37">+F29</f>
        <v>0</v>
      </c>
      <c r="H29" s="91"/>
      <c r="I29" s="91"/>
      <c r="J29" s="71"/>
      <c r="K29" s="71"/>
      <c r="L29" s="53">
        <v>0.2</v>
      </c>
      <c r="M29" s="56">
        <f aca="true" t="shared" si="1" ref="M29:M30">+L29</f>
        <v>0.2</v>
      </c>
      <c r="N29" s="72"/>
      <c r="O29" s="71"/>
      <c r="P29" s="71"/>
      <c r="Q29" s="71"/>
      <c r="R29" s="71"/>
      <c r="S29" s="53">
        <v>0.12</v>
      </c>
      <c r="T29" s="56">
        <f>+M29+S29</f>
        <v>0.32</v>
      </c>
      <c r="U29" s="172"/>
      <c r="V29" s="169"/>
      <c r="W29" s="169"/>
      <c r="X29" s="169"/>
      <c r="Y29" s="53">
        <v>0</v>
      </c>
      <c r="Z29" s="56">
        <f aca="true" t="shared" si="2" ref="Z29:Z40">+T29+Y29</f>
        <v>0.32</v>
      </c>
      <c r="AA29" s="52"/>
      <c r="AB29" s="52"/>
      <c r="AC29" s="52"/>
      <c r="AD29" s="52"/>
      <c r="AE29" s="164"/>
      <c r="AF29" s="164"/>
      <c r="AG29" s="52"/>
      <c r="AH29" s="52"/>
      <c r="AI29" s="52"/>
      <c r="AJ29" s="52"/>
      <c r="AK29" s="50"/>
    </row>
    <row r="30" spans="1:37" ht="25.5">
      <c r="A30" s="119"/>
      <c r="B30" s="122"/>
      <c r="C30" s="124"/>
      <c r="D30" s="74" t="s">
        <v>66</v>
      </c>
      <c r="E30" s="74"/>
      <c r="F30" s="53">
        <v>0</v>
      </c>
      <c r="G30" s="56">
        <f t="shared" si="0"/>
        <v>0</v>
      </c>
      <c r="H30" s="91"/>
      <c r="I30" s="91"/>
      <c r="J30" s="71"/>
      <c r="K30" s="71"/>
      <c r="L30" s="53">
        <v>0.15</v>
      </c>
      <c r="M30" s="56">
        <f t="shared" si="1"/>
        <v>0.15</v>
      </c>
      <c r="N30" s="72"/>
      <c r="O30" s="71"/>
      <c r="P30" s="71"/>
      <c r="Q30" s="71"/>
      <c r="R30" s="71"/>
      <c r="S30" s="53">
        <v>0.12</v>
      </c>
      <c r="T30" s="56">
        <f aca="true" t="shared" si="3" ref="T30:T40">+M30+S30</f>
        <v>0.27</v>
      </c>
      <c r="U30" s="169"/>
      <c r="V30" s="169"/>
      <c r="W30" s="169"/>
      <c r="X30" s="169"/>
      <c r="Y30" s="53">
        <v>0</v>
      </c>
      <c r="Z30" s="56">
        <f t="shared" si="2"/>
        <v>0.27</v>
      </c>
      <c r="AA30" s="52"/>
      <c r="AB30" s="52"/>
      <c r="AC30" s="52"/>
      <c r="AD30" s="52"/>
      <c r="AE30" s="164"/>
      <c r="AF30" s="164"/>
      <c r="AG30" s="52"/>
      <c r="AH30" s="52"/>
      <c r="AI30" s="52"/>
      <c r="AJ30" s="52"/>
      <c r="AK30" s="50"/>
    </row>
    <row r="31" spans="1:37" ht="38.25">
      <c r="A31" s="115" t="s">
        <v>77</v>
      </c>
      <c r="B31" s="123" t="s">
        <v>69</v>
      </c>
      <c r="C31" s="74" t="s">
        <v>44</v>
      </c>
      <c r="D31" s="74" t="s">
        <v>67</v>
      </c>
      <c r="E31" s="74"/>
      <c r="F31" s="53">
        <v>0</v>
      </c>
      <c r="G31" s="56">
        <f t="shared" si="0"/>
        <v>0</v>
      </c>
      <c r="H31" s="71"/>
      <c r="I31" s="71"/>
      <c r="J31" s="71"/>
      <c r="K31" s="71"/>
      <c r="L31" s="53">
        <v>0.15</v>
      </c>
      <c r="M31" s="56">
        <f aca="true" t="shared" si="4" ref="M31:M37">+L31</f>
        <v>0.15</v>
      </c>
      <c r="N31" s="72"/>
      <c r="O31" s="71"/>
      <c r="P31" s="71"/>
      <c r="Q31" s="71"/>
      <c r="R31" s="71"/>
      <c r="S31" s="75">
        <v>0.05</v>
      </c>
      <c r="T31" s="56">
        <f t="shared" si="3"/>
        <v>0.2</v>
      </c>
      <c r="U31" s="169"/>
      <c r="V31" s="169"/>
      <c r="W31" s="169"/>
      <c r="X31" s="169"/>
      <c r="Y31" s="75">
        <v>0</v>
      </c>
      <c r="Z31" s="76">
        <f t="shared" si="2"/>
        <v>0.2</v>
      </c>
      <c r="AA31" s="52"/>
      <c r="AB31" s="52"/>
      <c r="AC31" s="52"/>
      <c r="AD31" s="52"/>
      <c r="AE31" s="164"/>
      <c r="AF31" s="165"/>
      <c r="AG31" s="52"/>
      <c r="AH31" s="52"/>
      <c r="AI31" s="52"/>
      <c r="AJ31" s="52"/>
      <c r="AK31" s="50"/>
    </row>
    <row r="32" spans="1:37" ht="38.25" customHeight="1">
      <c r="A32" s="116"/>
      <c r="B32" s="123"/>
      <c r="C32" s="77" t="s">
        <v>46</v>
      </c>
      <c r="D32" s="74" t="s">
        <v>62</v>
      </c>
      <c r="E32" s="74"/>
      <c r="F32" s="53">
        <v>0</v>
      </c>
      <c r="G32" s="56">
        <f t="shared" si="0"/>
        <v>0</v>
      </c>
      <c r="H32" s="91"/>
      <c r="I32" s="91"/>
      <c r="J32" s="71"/>
      <c r="K32" s="71"/>
      <c r="L32" s="53">
        <v>0.2</v>
      </c>
      <c r="M32" s="56">
        <f t="shared" si="4"/>
        <v>0.2</v>
      </c>
      <c r="N32" s="72"/>
      <c r="O32" s="71"/>
      <c r="P32" s="71"/>
      <c r="Q32" s="71"/>
      <c r="R32" s="71"/>
      <c r="S32" s="75">
        <v>0.05</v>
      </c>
      <c r="T32" s="56">
        <f t="shared" si="3"/>
        <v>0.25</v>
      </c>
      <c r="U32" s="169"/>
      <c r="V32" s="169"/>
      <c r="W32" s="169"/>
      <c r="X32" s="169"/>
      <c r="Y32" s="75">
        <v>0</v>
      </c>
      <c r="Z32" s="76">
        <f t="shared" si="2"/>
        <v>0.25</v>
      </c>
      <c r="AA32" s="52"/>
      <c r="AB32" s="52"/>
      <c r="AC32" s="52"/>
      <c r="AD32" s="52"/>
      <c r="AE32" s="164"/>
      <c r="AF32" s="165"/>
      <c r="AG32" s="52"/>
      <c r="AH32" s="52"/>
      <c r="AI32" s="52"/>
      <c r="AJ32" s="52"/>
      <c r="AK32" s="50"/>
    </row>
    <row r="33" spans="1:37" ht="38.25">
      <c r="A33" s="117"/>
      <c r="B33" s="123"/>
      <c r="C33" s="77"/>
      <c r="D33" s="74" t="s">
        <v>63</v>
      </c>
      <c r="E33" s="74"/>
      <c r="F33" s="53">
        <v>0</v>
      </c>
      <c r="G33" s="56">
        <f t="shared" si="0"/>
        <v>0</v>
      </c>
      <c r="H33" s="91"/>
      <c r="I33" s="91"/>
      <c r="J33" s="91"/>
      <c r="K33" s="71"/>
      <c r="L33" s="53">
        <v>0.2</v>
      </c>
      <c r="M33" s="56">
        <f t="shared" si="4"/>
        <v>0.2</v>
      </c>
      <c r="N33" s="78"/>
      <c r="O33" s="71"/>
      <c r="P33" s="71"/>
      <c r="Q33" s="71"/>
      <c r="R33" s="71"/>
      <c r="S33" s="75">
        <v>0.05</v>
      </c>
      <c r="T33" s="56">
        <f t="shared" si="3"/>
        <v>0.25</v>
      </c>
      <c r="U33" s="57"/>
      <c r="V33" s="57"/>
      <c r="W33" s="57"/>
      <c r="X33" s="57"/>
      <c r="Y33" s="75">
        <v>0</v>
      </c>
      <c r="Z33" s="76">
        <f t="shared" si="2"/>
        <v>0.25</v>
      </c>
      <c r="AA33" s="52"/>
      <c r="AB33" s="52"/>
      <c r="AC33" s="52"/>
      <c r="AD33" s="52"/>
      <c r="AE33" s="164"/>
      <c r="AF33" s="165"/>
      <c r="AG33" s="52"/>
      <c r="AH33" s="52"/>
      <c r="AI33" s="52"/>
      <c r="AJ33" s="52"/>
      <c r="AK33" s="50"/>
    </row>
    <row r="34" spans="1:37" ht="63.75">
      <c r="A34" s="115" t="s">
        <v>111</v>
      </c>
      <c r="B34" s="124" t="s">
        <v>70</v>
      </c>
      <c r="C34" s="54" t="s">
        <v>38</v>
      </c>
      <c r="D34" s="54" t="s">
        <v>61</v>
      </c>
      <c r="E34" s="54"/>
      <c r="F34" s="58">
        <v>0</v>
      </c>
      <c r="G34" s="79">
        <f t="shared" si="0"/>
        <v>0</v>
      </c>
      <c r="H34" s="71"/>
      <c r="I34" s="71"/>
      <c r="J34" s="71"/>
      <c r="K34" s="71"/>
      <c r="L34" s="58">
        <v>0.0392</v>
      </c>
      <c r="M34" s="79">
        <f t="shared" si="4"/>
        <v>0.0392</v>
      </c>
      <c r="N34" s="57"/>
      <c r="O34" s="57"/>
      <c r="P34" s="57"/>
      <c r="Q34" s="57"/>
      <c r="R34" s="57"/>
      <c r="S34" s="58">
        <v>0</v>
      </c>
      <c r="T34" s="56">
        <f t="shared" si="3"/>
        <v>0.0392</v>
      </c>
      <c r="U34" s="57"/>
      <c r="V34" s="57"/>
      <c r="W34" s="57"/>
      <c r="X34" s="57"/>
      <c r="Y34" s="58">
        <v>0</v>
      </c>
      <c r="Z34" s="79">
        <f t="shared" si="2"/>
        <v>0.0392</v>
      </c>
      <c r="AA34" s="52"/>
      <c r="AB34" s="52"/>
      <c r="AC34" s="52"/>
      <c r="AD34" s="52"/>
      <c r="AE34" s="164"/>
      <c r="AF34" s="166"/>
      <c r="AG34" s="52"/>
      <c r="AH34" s="52"/>
      <c r="AI34" s="52"/>
      <c r="AJ34" s="52"/>
      <c r="AK34" s="50"/>
    </row>
    <row r="35" spans="1:37" ht="51">
      <c r="A35" s="116"/>
      <c r="B35" s="124"/>
      <c r="C35" s="54" t="s">
        <v>38</v>
      </c>
      <c r="D35" s="54" t="s">
        <v>112</v>
      </c>
      <c r="E35" s="54"/>
      <c r="F35" s="58">
        <v>0</v>
      </c>
      <c r="G35" s="56">
        <f t="shared" si="0"/>
        <v>0</v>
      </c>
      <c r="H35" s="69"/>
      <c r="I35" s="69"/>
      <c r="J35" s="69"/>
      <c r="K35" s="69"/>
      <c r="L35" s="58">
        <v>0</v>
      </c>
      <c r="M35" s="56">
        <f t="shared" si="4"/>
        <v>0</v>
      </c>
      <c r="N35" s="71"/>
      <c r="O35" s="71"/>
      <c r="P35" s="71"/>
      <c r="Q35" s="71"/>
      <c r="R35" s="71"/>
      <c r="S35" s="58">
        <v>0.1662</v>
      </c>
      <c r="T35" s="56">
        <f t="shared" si="3"/>
        <v>0.1662</v>
      </c>
      <c r="U35" s="71"/>
      <c r="V35" s="71"/>
      <c r="W35" s="71"/>
      <c r="X35" s="71"/>
      <c r="Y35" s="58">
        <v>0.621</v>
      </c>
      <c r="Z35" s="79">
        <f t="shared" si="2"/>
        <v>0.7872</v>
      </c>
      <c r="AA35" s="52"/>
      <c r="AB35" s="52"/>
      <c r="AC35" s="52"/>
      <c r="AD35" s="52"/>
      <c r="AE35" s="166"/>
      <c r="AF35" s="166"/>
      <c r="AG35" s="52"/>
      <c r="AH35" s="52"/>
      <c r="AI35" s="52"/>
      <c r="AJ35" s="52"/>
      <c r="AK35" s="50"/>
    </row>
    <row r="36" spans="1:37" ht="36" customHeight="1">
      <c r="A36" s="116"/>
      <c r="B36" s="124" t="s">
        <v>71</v>
      </c>
      <c r="C36" s="125" t="s">
        <v>72</v>
      </c>
      <c r="D36" s="74" t="s">
        <v>64</v>
      </c>
      <c r="E36" s="96"/>
      <c r="F36" s="58">
        <v>0</v>
      </c>
      <c r="G36" s="56">
        <f t="shared" si="0"/>
        <v>0</v>
      </c>
      <c r="H36" s="69"/>
      <c r="I36" s="69"/>
      <c r="J36" s="71"/>
      <c r="K36" s="71"/>
      <c r="L36" s="58">
        <v>0.15</v>
      </c>
      <c r="M36" s="56">
        <f t="shared" si="4"/>
        <v>0.15</v>
      </c>
      <c r="N36" s="71"/>
      <c r="O36" s="71"/>
      <c r="P36" s="71"/>
      <c r="Q36" s="71"/>
      <c r="R36" s="71"/>
      <c r="S36" s="58">
        <v>0.05</v>
      </c>
      <c r="T36" s="56">
        <f t="shared" si="3"/>
        <v>0.2</v>
      </c>
      <c r="U36" s="71"/>
      <c r="V36" s="71"/>
      <c r="W36" s="71"/>
      <c r="X36" s="71"/>
      <c r="Y36" s="58">
        <v>0</v>
      </c>
      <c r="Z36" s="79">
        <f t="shared" si="2"/>
        <v>0.2</v>
      </c>
      <c r="AA36" s="52"/>
      <c r="AB36" s="52"/>
      <c r="AC36" s="52"/>
      <c r="AD36" s="52"/>
      <c r="AE36" s="166"/>
      <c r="AF36" s="166"/>
      <c r="AG36" s="52"/>
      <c r="AH36" s="52"/>
      <c r="AI36" s="52"/>
      <c r="AJ36" s="52"/>
      <c r="AK36" s="50"/>
    </row>
    <row r="37" spans="1:37" ht="25.5">
      <c r="A37" s="116"/>
      <c r="B37" s="124"/>
      <c r="C37" s="125"/>
      <c r="D37" s="74" t="s">
        <v>74</v>
      </c>
      <c r="E37" s="74"/>
      <c r="F37" s="58">
        <v>0</v>
      </c>
      <c r="G37" s="56">
        <f t="shared" si="0"/>
        <v>0</v>
      </c>
      <c r="H37" s="69"/>
      <c r="I37" s="69"/>
      <c r="J37" s="80"/>
      <c r="K37" s="80"/>
      <c r="L37" s="58">
        <v>0</v>
      </c>
      <c r="M37" s="56">
        <f t="shared" si="4"/>
        <v>0</v>
      </c>
      <c r="N37" s="71"/>
      <c r="O37" s="71"/>
      <c r="P37" s="71"/>
      <c r="Q37" s="71"/>
      <c r="R37" s="71"/>
      <c r="S37" s="58">
        <v>0.1662</v>
      </c>
      <c r="T37" s="56">
        <f t="shared" si="3"/>
        <v>0.1662</v>
      </c>
      <c r="U37" s="71"/>
      <c r="V37" s="71"/>
      <c r="W37" s="71"/>
      <c r="X37" s="71"/>
      <c r="Y37" s="58">
        <v>0</v>
      </c>
      <c r="Z37" s="79">
        <f t="shared" si="2"/>
        <v>0.1662</v>
      </c>
      <c r="AA37" s="52"/>
      <c r="AB37" s="52"/>
      <c r="AC37" s="52"/>
      <c r="AD37" s="52"/>
      <c r="AE37" s="166"/>
      <c r="AF37" s="166"/>
      <c r="AG37" s="52"/>
      <c r="AH37" s="52"/>
      <c r="AI37" s="52"/>
      <c r="AJ37" s="52"/>
      <c r="AK37" s="50"/>
    </row>
    <row r="38" spans="1:37" ht="79.5" customHeight="1">
      <c r="A38" s="116"/>
      <c r="B38" s="88"/>
      <c r="C38" s="89"/>
      <c r="D38" s="74" t="s">
        <v>116</v>
      </c>
      <c r="E38" s="74"/>
      <c r="F38" s="58">
        <v>0</v>
      </c>
      <c r="G38" s="56">
        <f aca="true" t="shared" si="5" ref="G38:G40">+F38</f>
        <v>0</v>
      </c>
      <c r="H38" s="69"/>
      <c r="I38" s="69"/>
      <c r="J38" s="80"/>
      <c r="K38" s="80"/>
      <c r="L38" s="58">
        <v>0</v>
      </c>
      <c r="M38" s="56">
        <f aca="true" t="shared" si="6" ref="M38:M40">+L38</f>
        <v>0</v>
      </c>
      <c r="N38" s="69"/>
      <c r="O38" s="69"/>
      <c r="P38" s="80"/>
      <c r="Q38" s="80"/>
      <c r="R38" s="80"/>
      <c r="S38" s="58">
        <v>0</v>
      </c>
      <c r="T38" s="56">
        <f t="shared" si="3"/>
        <v>0</v>
      </c>
      <c r="U38" s="80"/>
      <c r="V38" s="80"/>
      <c r="W38" s="80"/>
      <c r="X38" s="80"/>
      <c r="Y38" s="58">
        <v>0</v>
      </c>
      <c r="Z38" s="79">
        <f t="shared" si="2"/>
        <v>0</v>
      </c>
      <c r="AA38" s="52"/>
      <c r="AB38" s="52"/>
      <c r="AC38" s="52"/>
      <c r="AD38" s="52"/>
      <c r="AE38" s="166"/>
      <c r="AF38" s="166"/>
      <c r="AG38" s="52"/>
      <c r="AH38" s="52"/>
      <c r="AI38" s="52"/>
      <c r="AJ38" s="52"/>
      <c r="AK38" s="50"/>
    </row>
    <row r="39" spans="1:37" ht="76.5">
      <c r="A39" s="116"/>
      <c r="B39" s="88"/>
      <c r="C39" s="89"/>
      <c r="D39" s="74" t="s">
        <v>117</v>
      </c>
      <c r="E39" s="74"/>
      <c r="F39" s="58">
        <v>0</v>
      </c>
      <c r="G39" s="56">
        <f t="shared" si="5"/>
        <v>0</v>
      </c>
      <c r="H39" s="69"/>
      <c r="I39" s="69"/>
      <c r="J39" s="80"/>
      <c r="K39" s="80"/>
      <c r="L39" s="58">
        <v>0</v>
      </c>
      <c r="M39" s="56">
        <f t="shared" si="6"/>
        <v>0</v>
      </c>
      <c r="N39" s="69"/>
      <c r="O39" s="69"/>
      <c r="P39" s="80"/>
      <c r="Q39" s="80"/>
      <c r="R39" s="80"/>
      <c r="S39" s="58">
        <v>0</v>
      </c>
      <c r="T39" s="56">
        <f t="shared" si="3"/>
        <v>0</v>
      </c>
      <c r="U39" s="80"/>
      <c r="V39" s="80"/>
      <c r="W39" s="80"/>
      <c r="X39" s="80"/>
      <c r="Y39" s="58">
        <v>0</v>
      </c>
      <c r="Z39" s="79">
        <f t="shared" si="2"/>
        <v>0</v>
      </c>
      <c r="AA39" s="52"/>
      <c r="AB39" s="52"/>
      <c r="AC39" s="52"/>
      <c r="AD39" s="52"/>
      <c r="AE39" s="166"/>
      <c r="AF39" s="166"/>
      <c r="AG39" s="52"/>
      <c r="AH39" s="52"/>
      <c r="AI39" s="52"/>
      <c r="AJ39" s="52"/>
      <c r="AK39" s="50"/>
    </row>
    <row r="40" spans="1:37" ht="90" thickBot="1">
      <c r="A40" s="117"/>
      <c r="B40" s="88"/>
      <c r="C40" s="89"/>
      <c r="D40" s="74" t="s">
        <v>118</v>
      </c>
      <c r="E40" s="74"/>
      <c r="F40" s="58">
        <v>0</v>
      </c>
      <c r="G40" s="56">
        <f t="shared" si="5"/>
        <v>0</v>
      </c>
      <c r="H40" s="69"/>
      <c r="I40" s="69"/>
      <c r="J40" s="80"/>
      <c r="K40" s="80"/>
      <c r="L40" s="58">
        <v>0</v>
      </c>
      <c r="M40" s="56">
        <f t="shared" si="6"/>
        <v>0</v>
      </c>
      <c r="N40" s="69"/>
      <c r="O40" s="69"/>
      <c r="P40" s="80"/>
      <c r="Q40" s="80"/>
      <c r="R40" s="80"/>
      <c r="S40" s="58">
        <v>0</v>
      </c>
      <c r="T40" s="56">
        <f t="shared" si="3"/>
        <v>0</v>
      </c>
      <c r="U40" s="80"/>
      <c r="V40" s="80"/>
      <c r="W40" s="80"/>
      <c r="X40" s="80"/>
      <c r="Y40" s="58">
        <v>0</v>
      </c>
      <c r="Z40" s="79">
        <f t="shared" si="2"/>
        <v>0</v>
      </c>
      <c r="AA40" s="52"/>
      <c r="AB40" s="52"/>
      <c r="AC40" s="52"/>
      <c r="AD40" s="52"/>
      <c r="AE40" s="166"/>
      <c r="AF40" s="166"/>
      <c r="AG40" s="52"/>
      <c r="AH40" s="52"/>
      <c r="AI40" s="52"/>
      <c r="AJ40" s="52"/>
      <c r="AK40" s="50"/>
    </row>
    <row r="41" spans="2:37" ht="27.75" customHeight="1" thickBot="1">
      <c r="B41" s="140" t="s">
        <v>86</v>
      </c>
      <c r="C41" s="141"/>
      <c r="D41" s="142"/>
      <c r="E41" s="59"/>
      <c r="F41" s="92">
        <f>AVERAGE(F17:F40)</f>
        <v>0.07692307692307693</v>
      </c>
      <c r="G41" s="92">
        <f>AVERAGE(G17:G40)</f>
        <v>0.07692307692307693</v>
      </c>
      <c r="L41" s="92">
        <f>AVERAGE(L17:L40)</f>
        <v>0.1492285714285714</v>
      </c>
      <c r="M41" s="92">
        <f>AVERAGE(M17:M40)</f>
        <v>0.22065714285714289</v>
      </c>
      <c r="S41" s="92">
        <f>AVERAGE(S17:S40)</f>
        <v>0.032183333333333335</v>
      </c>
      <c r="T41" s="92">
        <f>AVERAGE(T17:T40)</f>
        <v>0.2758285714285714</v>
      </c>
      <c r="Y41" s="173">
        <f>AVERAGE(Y17:Y40)</f>
        <v>0.025875</v>
      </c>
      <c r="Z41" s="173">
        <f>AVERAGE(Z17:Z40)</f>
        <v>0.32018571428571435</v>
      </c>
      <c r="AE41" s="92"/>
      <c r="AF41" s="92"/>
      <c r="AK41" s="44"/>
    </row>
    <row r="42" ht="13.5" thickBot="1"/>
    <row r="43" spans="2:7" ht="13.5" thickBot="1">
      <c r="B43" s="138" t="s">
        <v>87</v>
      </c>
      <c r="C43" s="139"/>
      <c r="D43" s="60" t="s">
        <v>90</v>
      </c>
      <c r="E43" s="61"/>
      <c r="F43" s="61"/>
      <c r="G43" s="61"/>
    </row>
    <row r="44" spans="2:7" ht="13.5" thickBot="1">
      <c r="B44" s="138" t="s">
        <v>91</v>
      </c>
      <c r="C44" s="139"/>
      <c r="D44" s="60">
        <v>178</v>
      </c>
      <c r="E44" s="61"/>
      <c r="F44" s="61"/>
      <c r="G44" s="61"/>
    </row>
    <row r="45" spans="2:7" ht="13.5" thickBot="1">
      <c r="B45" s="62" t="s">
        <v>84</v>
      </c>
      <c r="C45" s="47"/>
      <c r="D45" s="60"/>
      <c r="E45" s="61"/>
      <c r="F45" s="61"/>
      <c r="G45" s="61"/>
    </row>
    <row r="46" spans="2:7" ht="13.5" thickBot="1">
      <c r="B46" s="62" t="s">
        <v>85</v>
      </c>
      <c r="C46" s="47"/>
      <c r="D46" s="87"/>
      <c r="E46" s="61"/>
      <c r="F46" s="61"/>
      <c r="G46" s="61"/>
    </row>
    <row r="47" spans="2:7" ht="13.5" thickBot="1">
      <c r="B47" s="62" t="s">
        <v>88</v>
      </c>
      <c r="C47" s="47"/>
      <c r="D47" s="60"/>
      <c r="E47" s="61"/>
      <c r="F47" s="61"/>
      <c r="G47" s="61"/>
    </row>
    <row r="48" spans="2:4" ht="13.5" thickBot="1">
      <c r="B48" s="62" t="s">
        <v>92</v>
      </c>
      <c r="C48" s="48"/>
      <c r="D48" s="49"/>
    </row>
    <row r="49" ht="13.5" thickBot="1"/>
    <row r="50" spans="2:4" ht="12.75">
      <c r="B50" s="147" t="s">
        <v>93</v>
      </c>
      <c r="C50" s="148"/>
      <c r="D50" s="98">
        <f>+F41</f>
        <v>0.07692307692307693</v>
      </c>
    </row>
    <row r="51" spans="2:4" ht="12.75">
      <c r="B51" s="149" t="s">
        <v>94</v>
      </c>
      <c r="C51" s="150"/>
      <c r="D51" s="99">
        <f>+L41</f>
        <v>0.1492285714285714</v>
      </c>
    </row>
    <row r="52" spans="2:4" ht="12.75">
      <c r="B52" s="149" t="s">
        <v>95</v>
      </c>
      <c r="C52" s="150"/>
      <c r="D52" s="99">
        <f>+S41</f>
        <v>0.032183333333333335</v>
      </c>
    </row>
    <row r="53" spans="2:4" ht="12.75">
      <c r="B53" s="149" t="s">
        <v>96</v>
      </c>
      <c r="C53" s="150"/>
      <c r="D53" s="99">
        <f>+Y41</f>
        <v>0.025875</v>
      </c>
    </row>
    <row r="54" spans="2:4" ht="12.75">
      <c r="B54" s="149" t="s">
        <v>97</v>
      </c>
      <c r="C54" s="150"/>
      <c r="D54" s="99">
        <f>+AE41</f>
        <v>0</v>
      </c>
    </row>
    <row r="55" spans="2:4" ht="12.75">
      <c r="B55" s="149" t="s">
        <v>98</v>
      </c>
      <c r="C55" s="150"/>
      <c r="D55" s="99" t="e">
        <f>+#REF!</f>
        <v>#REF!</v>
      </c>
    </row>
    <row r="56" spans="2:4" ht="12.75">
      <c r="B56" s="149" t="s">
        <v>99</v>
      </c>
      <c r="C56" s="150"/>
      <c r="D56" s="99" t="e">
        <f>+#REF!</f>
        <v>#REF!</v>
      </c>
    </row>
    <row r="57" spans="2:4" ht="12.75">
      <c r="B57" s="149" t="s">
        <v>107</v>
      </c>
      <c r="C57" s="150"/>
      <c r="D57" s="100" t="e">
        <f>+#REF!</f>
        <v>#REF!</v>
      </c>
    </row>
    <row r="58" spans="2:4" ht="12.75">
      <c r="B58" s="149" t="s">
        <v>113</v>
      </c>
      <c r="C58" s="150"/>
      <c r="D58" s="100" t="e">
        <f>+#REF!</f>
        <v>#REF!</v>
      </c>
    </row>
    <row r="59" spans="2:4" ht="12.75">
      <c r="B59" s="149" t="s">
        <v>114</v>
      </c>
      <c r="C59" s="150"/>
      <c r="D59" s="100" t="e">
        <f>+#REF!</f>
        <v>#REF!</v>
      </c>
    </row>
    <row r="60" spans="2:4" ht="12.75">
      <c r="B60" s="149" t="s">
        <v>115</v>
      </c>
      <c r="C60" s="150"/>
      <c r="D60" s="100" t="e">
        <f>+#REF!</f>
        <v>#REF!</v>
      </c>
    </row>
    <row r="61" spans="2:4" ht="13.5" thickBot="1">
      <c r="B61" s="149" t="s">
        <v>119</v>
      </c>
      <c r="C61" s="150"/>
      <c r="D61" s="102" t="e">
        <f>+#REF!</f>
        <v>#REF!</v>
      </c>
    </row>
    <row r="62" spans="2:4" ht="13.5" thickBot="1">
      <c r="B62" s="145" t="s">
        <v>100</v>
      </c>
      <c r="C62" s="146"/>
      <c r="D62" s="93" t="e">
        <f>+#REF!</f>
        <v>#REF!</v>
      </c>
    </row>
    <row r="63" ht="12.75">
      <c r="D63" s="101"/>
    </row>
    <row r="64" ht="12.75">
      <c r="D64" s="101"/>
    </row>
    <row r="76" spans="2:3" ht="12.75">
      <c r="B76" s="42" t="s">
        <v>78</v>
      </c>
      <c r="C76" s="42" t="s">
        <v>79</v>
      </c>
    </row>
    <row r="77" ht="12.75">
      <c r="D77" s="42">
        <v>6</v>
      </c>
    </row>
    <row r="78" ht="12.75">
      <c r="C78" s="42">
        <f>100/6</f>
        <v>16.666666666666668</v>
      </c>
    </row>
    <row r="81" ht="12.75">
      <c r="B81" s="42" t="s">
        <v>80</v>
      </c>
    </row>
    <row r="82" spans="3:4" ht="12.75">
      <c r="C82" s="42">
        <f>C78*6</f>
        <v>100</v>
      </c>
      <c r="D82" s="42">
        <f>C78</f>
        <v>16.666666666666668</v>
      </c>
    </row>
    <row r="83" spans="3:4" ht="12.75">
      <c r="C83" s="42">
        <v>79</v>
      </c>
      <c r="D83" s="42">
        <f>C83*D82/C82</f>
        <v>13.166666666666668</v>
      </c>
    </row>
    <row r="87" spans="3:4" ht="12.75">
      <c r="C87" s="42">
        <v>100</v>
      </c>
      <c r="D87" s="42">
        <f>D82*7</f>
        <v>116.66666666666667</v>
      </c>
    </row>
    <row r="88" spans="3:4" ht="12.75">
      <c r="C88" s="50" t="e">
        <f>#REF!</f>
        <v>#REF!</v>
      </c>
      <c r="D88" s="42" t="e">
        <f>C88*D87/C87</f>
        <v>#REF!</v>
      </c>
    </row>
    <row r="91" spans="2:3" ht="12.75">
      <c r="B91" s="42" t="s">
        <v>18</v>
      </c>
      <c r="C91" s="42">
        <v>28</v>
      </c>
    </row>
    <row r="92" spans="2:3" ht="12.75">
      <c r="B92" s="42" t="s">
        <v>47</v>
      </c>
      <c r="C92" s="42">
        <v>31</v>
      </c>
    </row>
    <row r="93" spans="2:3" ht="12.75">
      <c r="B93" s="42" t="s">
        <v>1</v>
      </c>
      <c r="C93" s="42">
        <v>30</v>
      </c>
    </row>
    <row r="94" spans="2:3" ht="12.75">
      <c r="B94" s="42" t="s">
        <v>2</v>
      </c>
      <c r="C94" s="42">
        <v>31</v>
      </c>
    </row>
    <row r="95" spans="2:3" ht="12.75">
      <c r="B95" s="42" t="s">
        <v>3</v>
      </c>
      <c r="C95" s="42">
        <v>30</v>
      </c>
    </row>
    <row r="96" spans="2:3" ht="12.75">
      <c r="B96" s="42" t="s">
        <v>4</v>
      </c>
      <c r="C96" s="42">
        <v>28</v>
      </c>
    </row>
    <row r="97" spans="2:3" ht="12.75">
      <c r="B97" s="42" t="s">
        <v>83</v>
      </c>
      <c r="C97" s="42">
        <v>31</v>
      </c>
    </row>
    <row r="98" spans="2:3" ht="12.75">
      <c r="B98" s="42" t="s">
        <v>89</v>
      </c>
      <c r="C98" s="42">
        <v>30</v>
      </c>
    </row>
  </sheetData>
  <sheetProtection deleteColumns="0" deleteRows="0"/>
  <mergeCells count="46">
    <mergeCell ref="B61:C61"/>
    <mergeCell ref="B58:C58"/>
    <mergeCell ref="B55:C55"/>
    <mergeCell ref="B56:C56"/>
    <mergeCell ref="B43:C43"/>
    <mergeCell ref="B62:C62"/>
    <mergeCell ref="B50:C50"/>
    <mergeCell ref="B51:C51"/>
    <mergeCell ref="B52:C52"/>
    <mergeCell ref="B53:C53"/>
    <mergeCell ref="B54:C54"/>
    <mergeCell ref="B57:C57"/>
    <mergeCell ref="B59:C59"/>
    <mergeCell ref="B60:C60"/>
    <mergeCell ref="B44:C44"/>
    <mergeCell ref="B41:D41"/>
    <mergeCell ref="L18:L28"/>
    <mergeCell ref="M18:M28"/>
    <mergeCell ref="F18:F28"/>
    <mergeCell ref="G18:G28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7:A10"/>
    <mergeCell ref="U15:X15"/>
    <mergeCell ref="H15:K15"/>
    <mergeCell ref="B15:B16"/>
    <mergeCell ref="C15:C16"/>
    <mergeCell ref="C18:C30"/>
    <mergeCell ref="D15:D16"/>
    <mergeCell ref="A14:A16"/>
    <mergeCell ref="B14:AJ14"/>
    <mergeCell ref="S18:S28"/>
    <mergeCell ref="A34:A40"/>
    <mergeCell ref="A17:A30"/>
    <mergeCell ref="B17:B30"/>
    <mergeCell ref="A31:A33"/>
    <mergeCell ref="B31:B33"/>
    <mergeCell ref="B34:B35"/>
    <mergeCell ref="C36:C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51" t="s">
        <v>36</v>
      </c>
      <c r="C2" s="152"/>
      <c r="D2" s="152"/>
      <c r="E2" s="152"/>
      <c r="F2" s="152"/>
      <c r="G2" s="152"/>
      <c r="H2" s="152"/>
      <c r="I2" s="152"/>
      <c r="J2" s="153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54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55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55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56" t="s">
        <v>40</v>
      </c>
      <c r="C12" s="157"/>
      <c r="D12" s="33"/>
      <c r="E12" s="33"/>
      <c r="F12" s="29"/>
      <c r="G12" s="33"/>
      <c r="H12" s="36"/>
      <c r="I12" s="36"/>
      <c r="J12" s="37"/>
    </row>
    <row r="13" spans="2:10" ht="36.75" customHeight="1">
      <c r="B13" s="156" t="s">
        <v>41</v>
      </c>
      <c r="C13" s="157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58" t="s">
        <v>42</v>
      </c>
      <c r="C14" s="159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2021-08-05T20:48:05Z</dcterms:modified>
  <cp:category/>
  <cp:version/>
  <cp:contentType/>
  <cp:contentStatus/>
</cp:coreProperties>
</file>