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 defaultThemeVersion="124226"/>
  <bookViews>
    <workbookView xWindow="65416" yWindow="65416" windowWidth="21840" windowHeight="13140" firstSheet="1" activeTab="1"/>
  </bookViews>
  <sheets>
    <sheet name="Table 1" sheetId="1" state="hidden" r:id="rId1"/>
    <sheet name="semanal" sheetId="4" r:id="rId2"/>
    <sheet name="Hoja2" sheetId="5" state="hidden" r:id="rId3"/>
    <sheet name="versión 2" sheetId="2" state="hidden" r:id="rId4"/>
  </sheets>
  <definedNames>
    <definedName name="_xlnm.Print_Area" localSheetId="1">'semanal'!$B$14:$AP$37</definedName>
    <definedName name="_xlnm.Print_Titles" localSheetId="1">'semanal'!$14:$16</definedName>
  </definedNames>
  <calcPr calcId="191029"/>
</workbook>
</file>

<file path=xl/sharedStrings.xml><?xml version="1.0" encoding="utf-8"?>
<sst xmlns="http://schemas.openxmlformats.org/spreadsheetml/2006/main" count="203" uniqueCount="125">
  <si>
    <t xml:space="preserve">MARZO </t>
  </si>
  <si>
    <t>ABRIL</t>
  </si>
  <si>
    <t>MAYO</t>
  </si>
  <si>
    <t>JUNIO</t>
  </si>
  <si>
    <t>JULIO</t>
  </si>
  <si>
    <t>CRONOGRAMA DE ACTIVIDADES PROPUESTO - AUDITORIA INTEGRAL IDEXUD</t>
  </si>
  <si>
    <t>Identificar los convenios que requieran revisiones a futuro de acuerdo con las condiciones bajo las cuales fueron firmados por el IDEXUD</t>
  </si>
  <si>
    <t>1. Informe parcial revisión financiera y juridica de convenios y contratos correspondientes a los años 2016 a 2018.                                                                                                                                                                                    2. Informe parcial de la gestión administrativa y financiera del IDEXUD asi como los giros del beneficio institucional correspondiente a los años 2012 a 2015</t>
  </si>
  <si>
    <t>Producto de la auditoria integral emitir un informe con las oportunidades de mejora que pueda tener el IDEXUD tanto administrativa como financieramente.</t>
  </si>
  <si>
    <t xml:space="preserve">Comprobar si el recaudo de los ingresos y la aplicación de los recursos en el marco de la ejecución de los contratos o convenio suscritos por el instituto se han llevado a cabo de acuerdo con los terminos establecidos en los mismos </t>
  </si>
  <si>
    <t>Efectuar un analisis de sotenibilidad financiera (punto de equilibrio)</t>
  </si>
  <si>
    <t>Verificar los giros que por beneficio institucional deben realizarse a la universidad entre enero 2012 y diciembre 2018</t>
  </si>
  <si>
    <t>Analizar el cumplimiento de las disposiciones normativas que rigen la celebracion de contratos y convenios</t>
  </si>
  <si>
    <t>Formular una propuesta de reorganización normativa, administrativa financiera del IDEXUD que permita a la alta direccion la toma de desiciones para su adecuado funiconamiento administrativo y financiero</t>
  </si>
  <si>
    <t>1. Informe parcial revisión financiera y juridica de convenios y contratos correspondientes a los años 2012 a 2015.                                                                                                                                                                                    2. Informe parcial de la gestión administrativa y financiera del IDEXUD asi como los giros del beneficio institucional correspondiente a los años 2012 a 2015</t>
  </si>
  <si>
    <t>1. Propuesta de reorganización y mejoramiento del IDEXUD desde los puntos de vista normativo, organizacional, adiministrativo y financiero                                                                                                                                                                                 2. Informe de sostenibilidad financiera                                                                                                                                                                     3. Estructura de costos y punto de equilibrio del IDEXUD</t>
  </si>
  <si>
    <t>Efectuaremos revisiones basados en los registros contables verificando el cumplimiento de la reglamentación de ordenes de compra y contratos de prestación de servicios con terceros.</t>
  </si>
  <si>
    <t>ENERO</t>
  </si>
  <si>
    <t>FEBRERO</t>
  </si>
  <si>
    <t>Realizar auditoria administrativa, financiera y juridica a los convenios y contratos firmados por IDEXUD</t>
  </si>
  <si>
    <t>Realizaremos analisis de sostenibilidad teniendo en cuenta las cifras contables al cierre del año 2018</t>
  </si>
  <si>
    <t>Entendimiento general de las operaciones</t>
  </si>
  <si>
    <t>Análisis de la información suministrada para el desarrollo de cada una de las auditorías.</t>
  </si>
  <si>
    <t>Dentro de nuestra etapa de auditoría financiera, efectuaremos revisiones a las cifras contables, aplicando procedimientos analíticos sustantivos utilizando información interna y externa suministrada por IDEXUD</t>
  </si>
  <si>
    <t xml:space="preserve">Analizar lo contratos de prestación de servicios u órdenes de compra suscritos en el desarrollo de los convenios, especialmente los estipulados en el acuerdo 004 de 2013 y demas normas relacionadas </t>
  </si>
  <si>
    <t>Establecer cuales de los 545 convenios por su condicion financiera, tecnica y administrativa, requieren una auditoria técnica a futuro</t>
  </si>
  <si>
    <t>Entendimiento del ambiente de control interno de IDEXUD</t>
  </si>
  <si>
    <t>ACTIVIDAD</t>
  </si>
  <si>
    <t>DESCRIPCION</t>
  </si>
  <si>
    <t>Dentro del desarrollo de nuestra auditoría jurídica, realizaremos la verificación del cumplimiento de la normatividad aplicable a convenios y contratos suscritos y al cumplimiento de el manual de contrataciòn y polizas derivadas, en adición a lo anterior, se verificará que las obligaciones contractuales contenidas en cada uno de los convenios se hayan ejecutado de conformidad a lo establecido en las obligaciones generales y especificas dentro del instrumneto jurídico, es decir dentro del convenio.</t>
  </si>
  <si>
    <t>Auditoria de control interno</t>
  </si>
  <si>
    <t>Auditoria financiera</t>
  </si>
  <si>
    <t>Definición del ambiente de control y valoración de riesgos</t>
  </si>
  <si>
    <t>Sistemas de información y comunicación</t>
  </si>
  <si>
    <t xml:space="preserve">Auditoria de cumplimiento de leyes y regulaciones </t>
  </si>
  <si>
    <t>Auditoria de gestión</t>
  </si>
  <si>
    <t>CRONOGRAMA DE ACTIVIDADES PROPUESTAS - AUDITORIA INTEGRAL IDEXUD</t>
  </si>
  <si>
    <t>Revisión financiera y jurídica a los convenios y contratos correspondientes a los años 2012 a 2015</t>
  </si>
  <si>
    <t>Análisis del objeto del convenio, cumplimiento del mismo y utilización de los recursos.</t>
  </si>
  <si>
    <t>Revisión financiera y jurídica a los convenios y contratos correspondientes a los años 2016 a 2018</t>
  </si>
  <si>
    <t>1. Informe parcial revisión financiera y jurídica de convenios y contratos correspondientes a los años 2012 a 2015.                                                                                                                                                                                    2. Informe parcial de la gestión administrativa y financiera del IDEXUD así como los giros del beneficio institucional correspondiente a los años 2012 a 2015</t>
  </si>
  <si>
    <t>1. Informe parcial revisión financiera y jurídica de convenios y contratos correspondientes a los años 2016 a 2018.                                                                                                                                                                                    2. Informe parcial de la gestión administrativa y financiera del IDEXUD así como los giros del beneficio institucional correspondiente a los años 2016 a 2018</t>
  </si>
  <si>
    <t>1. Propuesta de reorganización y mejoramiento del IDEXUD desde los puntos de vista normativo, organizacional, administrativo y financiero                                                                                                                                                                                 2. Informe de sostenibilidad financiera                                                                                                                                                                     3. Estructura de costos y punto de equilibrio del IDEXUD</t>
  </si>
  <si>
    <t>Procedimientos de control, supervisión y seguimientos de controles</t>
  </si>
  <si>
    <t>Verificación del cumplimiento por parte de la compañía de las leyes y regulaciones comerciales y de contratación aplicables.</t>
  </si>
  <si>
    <t>- Entendimiento de las operaciones de la entidad                          - Aplicación de los procedimientos sustantivos, sobre los registros contables de la compañía por el periodo comprendido entre los años 2012 a 2018                                         - Determinación de los principales riesgos para el enfoque de la auditoria</t>
  </si>
  <si>
    <t>- Evaluar la eficacia de la gestión enfocada al cumplimiento de los objetivos para los cuales fue creado el IDEXUD                           - Realizar la verificación a los giros por beneficio institucional realizados a la Universidad Distrital Francisco Jose de Caldas</t>
  </si>
  <si>
    <t>MARZO</t>
  </si>
  <si>
    <t>ACTIVIDADES</t>
  </si>
  <si>
    <t>Definición del ambiente de control y valoración de riesgos a traves de entrevistas con el personal clave de la entidad</t>
  </si>
  <si>
    <t>Gestión de la Dirección (entrevista con el responsable del proceso)</t>
  </si>
  <si>
    <t>Gestión de Servicios (entrevista con el responsable del proceso)</t>
  </si>
  <si>
    <t>Gestión de Responsabilidad Social Universitaria y Planeación Estratégica (entrevista con el responsable del proceso)</t>
  </si>
  <si>
    <t>Gestión de Licitaciones e Invitación Directa (entrevista con el responsable del proceso)</t>
  </si>
  <si>
    <t>Gestión Administrativa (entrevista con el responsable del proceso)</t>
  </si>
  <si>
    <t>Gestión y Desarrollo del Talento Humano (entrevista con el responsable del proceso)</t>
  </si>
  <si>
    <t>Gestión de los Sistemas de Información y las Telecomunicaciones (entrevista con el responsable del proceso)</t>
  </si>
  <si>
    <t>Gestión Legal (entrevista con el responsable del proceso)</t>
  </si>
  <si>
    <t>Comunicaciones (entrevista con el responsable del proceso)</t>
  </si>
  <si>
    <t>Gestión de la Calidad (entrevista con el responsable del proceso)</t>
  </si>
  <si>
    <t>Gestión de Recursos Financieros (entrevista con el responsable del proceso)</t>
  </si>
  <si>
    <t>Documentar y analizar los componentes jurídicos y financieros de los convenios con base en la información que se encuentra en el SIDEXU y la información física que nos es suministrada de los 357 convenios realizados entre el año 2012 y el año 2015</t>
  </si>
  <si>
    <t xml:space="preserve">- Realización de pruebas de diseño e implementación de los controles vigentes dentro de cada proceso                                     </t>
  </si>
  <si>
    <t>- Verificación de la aplicación de procesos y controles a tráves de pruebas de eficacia operativa a cada una de las areas que conforman el Instituto</t>
  </si>
  <si>
    <t xml:space="preserve">Analisis de la composición y antigüedad de los saldos de cuentas contables correspondiente a los años 2012 a 2018  </t>
  </si>
  <si>
    <t xml:space="preserve">Determinación de los principales riesgos para el enfoque de la auditoria.                                                                                                                                                                                                                </t>
  </si>
  <si>
    <t>Realización de pruebas de diseño e implementación con base en la información obtenida de las entrevistas.</t>
  </si>
  <si>
    <t xml:space="preserve">-Revisión del cumplimiento del manual de contratación establecido por la Universidad Distrital Francisco Jose de Caldas                                                                                                      </t>
  </si>
  <si>
    <t>FASE</t>
  </si>
  <si>
    <t>Evaluación de procesos, controles y régimen de contratación</t>
  </si>
  <si>
    <t>Verificación de soportes de convenios y de gestión financiera y administrativa</t>
  </si>
  <si>
    <t>Revisión de cifras contables y giros de benficio institucional</t>
  </si>
  <si>
    <t xml:space="preserve">Aplicación de los procedimientos sustantivos, sobre los registros contables de la compañía por el periodo comprendido entre los años 2012 a 2018                                         </t>
  </si>
  <si>
    <t>Entendimiento de las operaciones</t>
  </si>
  <si>
    <t>Recalculo de los giros por beneficio institucional realizados a la Universidad durante los años 2012 a 2018</t>
  </si>
  <si>
    <t>%</t>
  </si>
  <si>
    <t>fase 1</t>
  </si>
  <si>
    <t>fase 2</t>
  </si>
  <si>
    <t>AVANCE  MES</t>
  </si>
  <si>
    <t>AVANCE ACUMULADO</t>
  </si>
  <si>
    <t>AVANCE DEL MES</t>
  </si>
  <si>
    <t>AGOSTO</t>
  </si>
  <si>
    <t xml:space="preserve">PORCENTAJE TOTAL DE AVANCE POR ACTIVIDAD </t>
  </si>
  <si>
    <t>CANTIDAD DE DIAS REALES DE EJECUCION</t>
  </si>
  <si>
    <t>CANTIDAD DE MESES REALES DE EJECUCION</t>
  </si>
  <si>
    <t>PORCENTAJE MENSUAL DE CUMPLIMIENTO</t>
  </si>
  <si>
    <t>VIGENCIA DEL CONTRATO EN MESES</t>
  </si>
  <si>
    <t xml:space="preserve">%CUMPLIMIENTO DE CADA MES </t>
  </si>
  <si>
    <t>SEPTIEMBRE</t>
  </si>
  <si>
    <t>6 MESES</t>
  </si>
  <si>
    <t>VIGENCIA DEL CONTRATO EN DIAS</t>
  </si>
  <si>
    <t>%CUMPLIMIENTO CON CORTE AL 31 DE AGOSTO</t>
  </si>
  <si>
    <t>AVANCE EN CUMPLIMIENTO DE EJECUCION DEL CONTRATO MES ENERO</t>
  </si>
  <si>
    <t>AVANCE EN CUMPLIMIENTO DE EJECUCION DEL CONTRATO MES FEBRERO</t>
  </si>
  <si>
    <t>AVANCE EN CUMPLIMIENTO DE EJECUCION DEL CONTRATO MES MARZO</t>
  </si>
  <si>
    <t>AVANCE EN CUMPLIMIENTO DE EJECUCION DEL CONTRATO MES ABRIL</t>
  </si>
  <si>
    <t>AVANCE EN CUMPLIMIENTO DE EJECUCION DEL CONTRATO MES MAYO</t>
  </si>
  <si>
    <t>AVANCE EN CUMPLIMIENTO DE EJECUCION DEL CONTRATO MES JUNIO</t>
  </si>
  <si>
    <t>AVANCE EN CUMPLIMIENTO DE EJECUCION DEL CONTRATO MES JULIO</t>
  </si>
  <si>
    <t>TOTAL PORCENTAJE AVANCE EJECUCION CONTRATO 1855</t>
  </si>
  <si>
    <t>Universidad Distrital Francisco Jose de Caldas</t>
  </si>
  <si>
    <t>Auditoria integral Idexud</t>
  </si>
  <si>
    <t xml:space="preserve">Convenciones: </t>
  </si>
  <si>
    <t>Actividad proyectada</t>
  </si>
  <si>
    <t>Actvidad ejecutada</t>
  </si>
  <si>
    <t>AVANCE MES</t>
  </si>
  <si>
    <t>AVANCE EN CUMPLIMIENTO DE EJECUCION DEL CONTRATO MES AGOSTO</t>
  </si>
  <si>
    <t>Contrato 1855 de 2019</t>
  </si>
  <si>
    <t>Periodo de suspensión</t>
  </si>
  <si>
    <t>Revisión y modificaciones cronograma, plan de trabajo</t>
  </si>
  <si>
    <t>OCTUBRE</t>
  </si>
  <si>
    <t>fase 3</t>
  </si>
  <si>
    <t>Documentar los componentes juridicos y financieros de los convenios con base en la información que se encuentra en el SIDEXUD y la información fisica que nos es suministrada de los 188 convenios realizados entre el año 2016 y el año 2018</t>
  </si>
  <si>
    <t>NOVIEMBRE</t>
  </si>
  <si>
    <t>AVANCE EN CUMPLIMIENTO DE EJECUCION DEL CONTRATO MES SEPTIEMBRE</t>
  </si>
  <si>
    <t>AVANCE EN CUMPLIMIENTO DE EJECUCION DEL CONTRATO MES OCTUBRE</t>
  </si>
  <si>
    <t>AVANCE EN CUMPLIMIENTO DE EJECUCION DEL CONTRATO MES NOVIEMBRE</t>
  </si>
  <si>
    <t xml:space="preserve">1. Informe parcial revisión financiera y jurídica de convenios y contratos correspondientes a los años 2012 a 2015.  
2. Informe parcial de la gestión administrativa y financiera del IDEXUD así como los giros del beneficio institucional correspondiente a los años 2012 a 2015
</t>
  </si>
  <si>
    <t>1. Informe parcial revisión financiera y jurídica de convenios y contratos correspondientes a los años 2016 a 2018.  
2. Informe parcial de la gestión administrativa y financiera del IDEXUD así como los giros del beneficio institucional correspondiente a los años 2016 a 2018</t>
  </si>
  <si>
    <t>1. Propuesta de reorganización y mejoramiento del IDEXUD desde los puntos de vista normativo, organizacional, administrativo y financiero       
2. Informe de sostenibilidad financiera    
3. Estructura de costos y punto de equilibrio del IDEXUD</t>
  </si>
  <si>
    <t>DICIEMBRE</t>
  </si>
  <si>
    <t>AVANCE EN CUMPLIMIENTO DE EJECUCION DEL CONTRATO MES DICIEMBRE</t>
  </si>
  <si>
    <t>ENERO 2021</t>
  </si>
  <si>
    <t>AVANCE EN CUMPLIMIENTO DE EJECUCION DEL CONTRATO MES ENERO 2021</t>
  </si>
  <si>
    <t>AVANCE EN CUMPLIMIENTO DE EJECUCION DEL CONTRATO MES 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</si>
</sst>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>
    <font>
      <sz val="10"/>
      <color rgb="FF000000"/>
      <name val="Times New Roman"/>
      <family val="2"/>
    </font>
    <font>
      <sz val="10"/>
      <name val="Arial"/>
      <family val="2"/>
    </font>
    <font>
      <sz val="10.5"/>
      <color rgb="FFFFFFFF"/>
      <name val="Times New Roman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theme="0"/>
      <name val="Times New Roman"/>
      <family val="1"/>
    </font>
    <font>
      <b/>
      <sz val="9"/>
      <color theme="8" tint="-0.4999699890613556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0.5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FFFFFF"/>
      <name val="Times New Roman"/>
      <family val="1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0.7999799847602844"/>
        <bgColor indexed="64"/>
      </patternFill>
    </fill>
    <fill>
      <gradientFill degree="270">
        <stop position="0">
          <color rgb="FFFFFF00"/>
        </stop>
        <stop position="1">
          <color theme="4"/>
        </stop>
      </gradientFill>
    </fill>
    <fill>
      <patternFill patternType="solid">
        <fgColor theme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gradientFill degree="270">
        <stop position="0">
          <color rgb="FFFFFF00"/>
        </stop>
        <stop position="1">
          <color theme="4"/>
        </stop>
      </gradientFill>
    </fill>
    <fill>
      <patternFill patternType="solid">
        <fgColor theme="0"/>
        <bgColor indexed="64"/>
      </patternFill>
    </fill>
    <fill>
      <gradientFill degree="270">
        <stop position="0">
          <color rgb="FFFFFF00"/>
        </stop>
        <stop position="1">
          <color theme="4"/>
        </stop>
      </gradientFill>
    </fill>
    <fill>
      <gradientFill degree="270">
        <stop position="0">
          <color rgb="FFFFFF00"/>
        </stop>
        <stop position="1">
          <color theme="4"/>
        </stop>
      </gradientFill>
    </fill>
    <fill>
      <gradientFill degree="270">
        <stop position="0">
          <color rgb="FFFFFF00"/>
        </stop>
        <stop position="1">
          <color theme="4"/>
        </stop>
      </gradientFill>
    </fill>
    <fill>
      <patternFill patternType="solid">
        <fgColor theme="9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2060"/>
        <bgColor indexed="64"/>
      </patternFill>
    </fill>
  </fills>
  <borders count="5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/>
      <bottom style="hair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 style="thin"/>
      <bottom style="hair"/>
    </border>
    <border>
      <left/>
      <right style="medium"/>
      <top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medium"/>
      <top/>
      <bottom style="medium"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thin"/>
      <right style="medium"/>
      <top style="medium"/>
      <bottom style="medium"/>
    </border>
    <border>
      <left style="hair"/>
      <right style="hair"/>
      <top/>
      <bottom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/>
    </border>
    <border>
      <left/>
      <right style="hair"/>
      <top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 style="hair"/>
      <top style="medium"/>
      <bottom style="hair"/>
    </border>
    <border>
      <left style="thin">
        <color rgb="FF000000"/>
      </left>
      <right/>
      <top/>
      <bottom/>
    </border>
    <border>
      <left style="medium"/>
      <right style="hair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hair"/>
      <right/>
      <top style="medium"/>
      <bottom/>
    </border>
    <border>
      <left style="hair"/>
      <right/>
      <top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5">
    <xf numFmtId="0" fontId="0" fillId="0" borderId="0" xfId="0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1" fontId="2" fillId="3" borderId="2" xfId="0" applyNumberFormat="1" applyFont="1" applyFill="1" applyBorder="1" applyAlignment="1">
      <alignment horizontal="center" vertical="top" shrinkToFit="1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4" fillId="0" borderId="4" xfId="0" applyFont="1" applyFill="1" applyBorder="1" applyAlignment="1">
      <alignment vertical="top" wrapText="1"/>
    </xf>
    <xf numFmtId="1" fontId="2" fillId="0" borderId="4" xfId="0" applyNumberFormat="1" applyFont="1" applyFill="1" applyBorder="1" applyAlignment="1">
      <alignment vertical="center" shrinkToFit="1"/>
    </xf>
    <xf numFmtId="1" fontId="2" fillId="3" borderId="4" xfId="0" applyNumberFormat="1" applyFont="1" applyFill="1" applyBorder="1" applyAlignment="1">
      <alignment horizontal="center" vertical="top" shrinkToFit="1"/>
    </xf>
    <xf numFmtId="1" fontId="2" fillId="3" borderId="5" xfId="0" applyNumberFormat="1" applyFont="1" applyFill="1" applyBorder="1" applyAlignment="1">
      <alignment horizontal="center" vertical="top" shrinkToFit="1"/>
    </xf>
    <xf numFmtId="0" fontId="4" fillId="0" borderId="6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ill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shrinkToFit="1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1" fontId="2" fillId="0" borderId="7" xfId="0" applyNumberFormat="1" applyFont="1" applyFill="1" applyBorder="1" applyAlignment="1">
      <alignment horizontal="center" vertical="top" shrinkToFit="1"/>
    </xf>
    <xf numFmtId="0" fontId="0" fillId="0" borderId="7" xfId="0" applyFill="1" applyBorder="1" applyAlignment="1">
      <alignment horizontal="left" vertical="top"/>
    </xf>
    <xf numFmtId="1" fontId="2" fillId="3" borderId="8" xfId="0" applyNumberFormat="1" applyFont="1" applyFill="1" applyBorder="1" applyAlignment="1">
      <alignment horizontal="center" vertical="top" shrinkToFi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top" wrapText="1"/>
    </xf>
    <xf numFmtId="1" fontId="9" fillId="3" borderId="2" xfId="0" applyNumberFormat="1" applyFont="1" applyFill="1" applyBorder="1" applyAlignment="1">
      <alignment horizontal="center" vertical="top" shrinkToFit="1"/>
    </xf>
    <xf numFmtId="0" fontId="10" fillId="3" borderId="2" xfId="0" applyFont="1" applyFill="1" applyBorder="1" applyAlignment="1">
      <alignment vertical="top" wrapText="1"/>
    </xf>
    <xf numFmtId="0" fontId="10" fillId="3" borderId="2" xfId="0" applyFont="1" applyFill="1" applyBorder="1" applyAlignment="1">
      <alignment horizontal="left" vertical="top"/>
    </xf>
    <xf numFmtId="0" fontId="10" fillId="3" borderId="3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vertical="top" wrapText="1"/>
    </xf>
    <xf numFmtId="0" fontId="8" fillId="3" borderId="4" xfId="0" applyFont="1" applyFill="1" applyBorder="1" applyAlignment="1">
      <alignment vertical="top" wrapText="1"/>
    </xf>
    <xf numFmtId="1" fontId="9" fillId="3" borderId="4" xfId="0" applyNumberFormat="1" applyFont="1" applyFill="1" applyBorder="1" applyAlignment="1">
      <alignment vertical="center" shrinkToFit="1"/>
    </xf>
    <xf numFmtId="1" fontId="9" fillId="3" borderId="4" xfId="0" applyNumberFormat="1" applyFont="1" applyFill="1" applyBorder="1" applyAlignment="1">
      <alignment horizontal="center" vertical="top" shrinkToFit="1"/>
    </xf>
    <xf numFmtId="1" fontId="9" fillId="3" borderId="5" xfId="0" applyNumberFormat="1" applyFont="1" applyFill="1" applyBorder="1" applyAlignment="1">
      <alignment horizontal="center" vertical="top" shrinkToFit="1"/>
    </xf>
    <xf numFmtId="0" fontId="8" fillId="0" borderId="6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vertical="top" wrapText="1"/>
    </xf>
    <xf numFmtId="1" fontId="9" fillId="0" borderId="4" xfId="0" applyNumberFormat="1" applyFont="1" applyFill="1" applyBorder="1" applyAlignment="1">
      <alignment horizontal="center" vertical="top" shrinkToFit="1"/>
    </xf>
    <xf numFmtId="1" fontId="9" fillId="0" borderId="5" xfId="0" applyNumberFormat="1" applyFont="1" applyFill="1" applyBorder="1" applyAlignment="1">
      <alignment horizontal="center" vertical="top" shrinkToFit="1"/>
    </xf>
    <xf numFmtId="0" fontId="10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left" vertical="top"/>
    </xf>
    <xf numFmtId="0" fontId="10" fillId="0" borderId="5" xfId="0" applyFont="1" applyFill="1" applyBorder="1" applyAlignment="1">
      <alignment horizontal="left" vertical="top"/>
    </xf>
    <xf numFmtId="1" fontId="9" fillId="0" borderId="7" xfId="0" applyNumberFormat="1" applyFont="1" applyFill="1" applyBorder="1" applyAlignment="1">
      <alignment horizontal="center" vertical="top" shrinkToFit="1"/>
    </xf>
    <xf numFmtId="0" fontId="10" fillId="0" borderId="7" xfId="0" applyFont="1" applyFill="1" applyBorder="1" applyAlignment="1">
      <alignment horizontal="left" vertical="top"/>
    </xf>
    <xf numFmtId="1" fontId="9" fillId="3" borderId="8" xfId="0" applyNumberFormat="1" applyFont="1" applyFill="1" applyBorder="1" applyAlignment="1">
      <alignment horizontal="center" vertical="top" shrinkToFit="1"/>
    </xf>
    <xf numFmtId="49" fontId="8" fillId="0" borderId="4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9" fontId="0" fillId="0" borderId="0" xfId="20" applyFont="1" applyFill="1" applyBorder="1" applyAlignment="1">
      <alignment horizontal="left" vertical="top"/>
    </xf>
    <xf numFmtId="0" fontId="0" fillId="0" borderId="9" xfId="0" applyFont="1" applyFill="1" applyBorder="1" applyAlignment="1">
      <alignment vertical="top" wrapText="1"/>
    </xf>
    <xf numFmtId="0" fontId="0" fillId="0" borderId="9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9" fontId="0" fillId="0" borderId="0" xfId="0" applyNumberFormat="1" applyFont="1" applyFill="1" applyBorder="1" applyAlignment="1">
      <alignment horizontal="left" vertical="top"/>
    </xf>
    <xf numFmtId="1" fontId="12" fillId="0" borderId="12" xfId="0" applyNumberFormat="1" applyFont="1" applyFill="1" applyBorder="1" applyAlignment="1">
      <alignment horizontal="center" vertical="top" shrinkToFit="1"/>
    </xf>
    <xf numFmtId="1" fontId="12" fillId="0" borderId="13" xfId="0" applyNumberFormat="1" applyFont="1" applyFill="1" applyBorder="1" applyAlignment="1">
      <alignment horizontal="center" vertical="top" shrinkToFit="1"/>
    </xf>
    <xf numFmtId="1" fontId="12" fillId="4" borderId="9" xfId="0" applyNumberFormat="1" applyFont="1" applyFill="1" applyBorder="1" applyAlignment="1">
      <alignment horizontal="center" vertical="top" shrinkToFit="1"/>
    </xf>
    <xf numFmtId="1" fontId="12" fillId="0" borderId="4" xfId="0" applyNumberFormat="1" applyFont="1" applyFill="1" applyBorder="1" applyAlignment="1">
      <alignment horizontal="center" vertical="top" shrinkToFit="1"/>
    </xf>
    <xf numFmtId="1" fontId="12" fillId="5" borderId="14" xfId="0" applyNumberFormat="1" applyFont="1" applyFill="1" applyBorder="1" applyAlignment="1">
      <alignment horizontal="center" vertical="top" shrinkToFit="1"/>
    </xf>
    <xf numFmtId="9" fontId="15" fillId="6" borderId="4" xfId="20" applyFont="1" applyFill="1" applyBorder="1" applyAlignment="1">
      <alignment horizontal="center" vertical="top" shrinkToFit="1"/>
    </xf>
    <xf numFmtId="1" fontId="12" fillId="5" borderId="4" xfId="0" applyNumberFormat="1" applyFont="1" applyFill="1" applyBorder="1" applyAlignment="1">
      <alignment horizontal="center" vertical="top" shrinkToFit="1"/>
    </xf>
    <xf numFmtId="9" fontId="15" fillId="7" borderId="14" xfId="20" applyFont="1" applyFill="1" applyBorder="1" applyAlignment="1">
      <alignment horizontal="center" vertical="top" shrinkToFit="1"/>
    </xf>
    <xf numFmtId="0" fontId="15" fillId="0" borderId="4" xfId="0" applyFont="1" applyFill="1" applyBorder="1" applyAlignment="1">
      <alignment vertical="top" wrapText="1"/>
    </xf>
    <xf numFmtId="1" fontId="12" fillId="0" borderId="9" xfId="0" applyNumberFormat="1" applyFont="1" applyFill="1" applyBorder="1" applyAlignment="1">
      <alignment horizontal="center" vertical="top" shrinkToFit="1"/>
    </xf>
    <xf numFmtId="1" fontId="12" fillId="5" borderId="9" xfId="0" applyNumberFormat="1" applyFont="1" applyFill="1" applyBorder="1" applyAlignment="1">
      <alignment horizontal="center" vertical="top" shrinkToFit="1"/>
    </xf>
    <xf numFmtId="1" fontId="12" fillId="5" borderId="15" xfId="0" applyNumberFormat="1" applyFont="1" applyFill="1" applyBorder="1" applyAlignment="1">
      <alignment horizontal="center" vertical="top" shrinkToFit="1"/>
    </xf>
    <xf numFmtId="9" fontId="15" fillId="7" borderId="9" xfId="20" applyFont="1" applyFill="1" applyBorder="1" applyAlignment="1">
      <alignment horizontal="center" vertical="top" shrinkToFit="1"/>
    </xf>
    <xf numFmtId="9" fontId="15" fillId="7" borderId="4" xfId="20" applyFont="1" applyFill="1" applyBorder="1" applyAlignment="1">
      <alignment horizontal="center" vertical="top" shrinkToFit="1"/>
    </xf>
    <xf numFmtId="1" fontId="12" fillId="5" borderId="16" xfId="0" applyNumberFormat="1" applyFont="1" applyFill="1" applyBorder="1" applyAlignment="1">
      <alignment horizontal="center" vertical="top" shrinkToFit="1"/>
    </xf>
    <xf numFmtId="1" fontId="12" fillId="3" borderId="4" xfId="0" applyNumberFormat="1" applyFont="1" applyFill="1" applyBorder="1" applyAlignment="1">
      <alignment horizontal="center" vertical="top" shrinkToFit="1"/>
    </xf>
    <xf numFmtId="10" fontId="15" fillId="7" borderId="17" xfId="20" applyNumberFormat="1" applyFont="1" applyFill="1" applyBorder="1" applyAlignment="1">
      <alignment horizontal="center" vertical="top" shrinkToFit="1"/>
    </xf>
    <xf numFmtId="10" fontId="15" fillId="6" borderId="4" xfId="20" applyNumberFormat="1" applyFont="1" applyFill="1" applyBorder="1" applyAlignment="1">
      <alignment horizontal="center" vertical="top" shrinkToFit="1"/>
    </xf>
    <xf numFmtId="0" fontId="11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11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top"/>
    </xf>
    <xf numFmtId="0" fontId="11" fillId="0" borderId="2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top" wrapText="1"/>
    </xf>
    <xf numFmtId="0" fontId="14" fillId="6" borderId="0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9" fontId="15" fillId="6" borderId="17" xfId="20" applyFont="1" applyFill="1" applyBorder="1" applyAlignment="1">
      <alignment horizontal="center" vertical="top" shrinkToFit="1"/>
    </xf>
    <xf numFmtId="10" fontId="15" fillId="6" borderId="17" xfId="20" applyNumberFormat="1" applyFont="1" applyFill="1" applyBorder="1" applyAlignment="1">
      <alignment horizontal="center" vertical="top" shrinkToFit="1"/>
    </xf>
    <xf numFmtId="1" fontId="12" fillId="9" borderId="4" xfId="0" applyNumberFormat="1" applyFont="1" applyFill="1" applyBorder="1" applyAlignment="1">
      <alignment horizontal="center" vertical="top" shrinkToFit="1"/>
    </xf>
    <xf numFmtId="0" fontId="0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left" vertical="top"/>
    </xf>
    <xf numFmtId="49" fontId="15" fillId="0" borderId="4" xfId="0" applyNumberFormat="1" applyFont="1" applyFill="1" applyBorder="1" applyAlignment="1">
      <alignment vertical="top" wrapText="1"/>
    </xf>
    <xf numFmtId="1" fontId="16" fillId="0" borderId="4" xfId="0" applyNumberFormat="1" applyFont="1" applyFill="1" applyBorder="1" applyAlignment="1">
      <alignment horizontal="center" vertical="top" shrinkToFit="1"/>
    </xf>
    <xf numFmtId="9" fontId="15" fillId="6" borderId="4" xfId="20" applyFont="1" applyFill="1" applyBorder="1" applyAlignment="1">
      <alignment horizontal="center" vertical="top" wrapText="1"/>
    </xf>
    <xf numFmtId="9" fontId="15" fillId="7" borderId="4" xfId="20" applyFont="1" applyFill="1" applyBorder="1" applyAlignment="1">
      <alignment horizontal="center" vertical="top" wrapText="1"/>
    </xf>
    <xf numFmtId="49" fontId="15" fillId="0" borderId="4" xfId="0" applyNumberFormat="1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vertical="top" wrapText="1"/>
    </xf>
    <xf numFmtId="10" fontId="15" fillId="7" borderId="4" xfId="20" applyNumberFormat="1" applyFont="1" applyFill="1" applyBorder="1" applyAlignment="1">
      <alignment horizontal="center" vertical="top" shrinkToFit="1"/>
    </xf>
    <xf numFmtId="1" fontId="12" fillId="3" borderId="4" xfId="0" applyNumberFormat="1" applyFont="1" applyFill="1" applyBorder="1" applyAlignment="1">
      <alignment horizontal="center" vertical="top" shrinkToFit="1"/>
    </xf>
    <xf numFmtId="0" fontId="15" fillId="0" borderId="9" xfId="0" applyFont="1" applyFill="1" applyBorder="1" applyAlignment="1">
      <alignment vertical="top" wrapText="1"/>
    </xf>
    <xf numFmtId="0" fontId="0" fillId="5" borderId="9" xfId="0" applyFont="1" applyFill="1" applyBorder="1" applyAlignment="1">
      <alignment horizontal="left" vertical="top"/>
    </xf>
    <xf numFmtId="0" fontId="13" fillId="8" borderId="25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9" fontId="15" fillId="6" borderId="26" xfId="20" applyFont="1" applyFill="1" applyBorder="1" applyAlignment="1">
      <alignment horizontal="center" vertical="top" shrinkToFit="1"/>
    </xf>
    <xf numFmtId="9" fontId="15" fillId="7" borderId="26" xfId="20" applyFont="1" applyFill="1" applyBorder="1" applyAlignment="1">
      <alignment horizontal="center" vertical="top" shrinkToFit="1"/>
    </xf>
    <xf numFmtId="2" fontId="0" fillId="0" borderId="1" xfId="0" applyNumberFormat="1" applyFont="1" applyFill="1" applyBorder="1" applyAlignment="1">
      <alignment horizontal="center" vertical="top"/>
    </xf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top" wrapText="1"/>
    </xf>
    <xf numFmtId="1" fontId="12" fillId="10" borderId="4" xfId="0" applyNumberFormat="1" applyFont="1" applyFill="1" applyBorder="1" applyAlignment="1">
      <alignment horizontal="center" vertical="top" shrinkToFit="1"/>
    </xf>
    <xf numFmtId="0" fontId="15" fillId="10" borderId="4" xfId="0" applyFont="1" applyFill="1" applyBorder="1" applyAlignment="1">
      <alignment vertical="top" wrapText="1"/>
    </xf>
    <xf numFmtId="9" fontId="15" fillId="6" borderId="27" xfId="20" applyFont="1" applyFill="1" applyBorder="1" applyAlignment="1">
      <alignment horizontal="center" vertical="top" shrinkToFit="1"/>
    </xf>
    <xf numFmtId="10" fontId="0" fillId="0" borderId="1" xfId="0" applyNumberFormat="1" applyFont="1" applyFill="1" applyBorder="1" applyAlignment="1">
      <alignment horizontal="center" vertical="top"/>
    </xf>
    <xf numFmtId="10" fontId="0" fillId="0" borderId="4" xfId="0" applyNumberFormat="1" applyFont="1" applyFill="1" applyBorder="1" applyAlignment="1">
      <alignment horizontal="center" vertical="top"/>
    </xf>
    <xf numFmtId="10" fontId="0" fillId="0" borderId="28" xfId="0" applyNumberFormat="1" applyFont="1" applyFill="1" applyBorder="1" applyAlignment="1">
      <alignment horizontal="center" vertical="top"/>
    </xf>
    <xf numFmtId="9" fontId="15" fillId="6" borderId="29" xfId="20" applyFont="1" applyFill="1" applyBorder="1" applyAlignment="1">
      <alignment vertical="center" shrinkToFit="1"/>
    </xf>
    <xf numFmtId="9" fontId="15" fillId="6" borderId="9" xfId="20" applyFont="1" applyFill="1" applyBorder="1" applyAlignment="1">
      <alignment vertical="center" shrinkToFit="1"/>
    </xf>
    <xf numFmtId="0" fontId="14" fillId="6" borderId="30" xfId="0" applyFont="1" applyFill="1" applyBorder="1" applyAlignment="1">
      <alignment horizontal="center" vertical="center" wrapText="1"/>
    </xf>
    <xf numFmtId="9" fontId="14" fillId="7" borderId="31" xfId="0" applyNumberFormat="1" applyFont="1" applyFill="1" applyBorder="1" applyAlignment="1">
      <alignment horizontal="center" vertical="center" wrapText="1"/>
    </xf>
    <xf numFmtId="1" fontId="12" fillId="5" borderId="30" xfId="0" applyNumberFormat="1" applyFont="1" applyFill="1" applyBorder="1" applyAlignment="1">
      <alignment horizontal="center" vertical="top" shrinkToFit="1"/>
    </xf>
    <xf numFmtId="49" fontId="15" fillId="0" borderId="17" xfId="0" applyNumberFormat="1" applyFont="1" applyFill="1" applyBorder="1" applyAlignment="1">
      <alignment vertical="top" wrapText="1"/>
    </xf>
    <xf numFmtId="1" fontId="12" fillId="3" borderId="14" xfId="0" applyNumberFormat="1" applyFont="1" applyFill="1" applyBorder="1" applyAlignment="1">
      <alignment horizontal="center" vertical="top" shrinkToFit="1"/>
    </xf>
    <xf numFmtId="1" fontId="12" fillId="3" borderId="16" xfId="0" applyNumberFormat="1" applyFont="1" applyFill="1" applyBorder="1" applyAlignment="1">
      <alignment horizontal="center" vertical="top" shrinkToFit="1"/>
    </xf>
    <xf numFmtId="1" fontId="12" fillId="3" borderId="15" xfId="0" applyNumberFormat="1" applyFont="1" applyFill="1" applyBorder="1" applyAlignment="1">
      <alignment horizontal="center" vertical="top" shrinkToFit="1"/>
    </xf>
    <xf numFmtId="0" fontId="13" fillId="0" borderId="32" xfId="0" applyFont="1" applyFill="1" applyBorder="1" applyAlignment="1">
      <alignment horizontal="center" vertical="center" wrapText="1"/>
    </xf>
    <xf numFmtId="1" fontId="12" fillId="11" borderId="33" xfId="0" applyNumberFormat="1" applyFont="1" applyFill="1" applyBorder="1" applyAlignment="1">
      <alignment horizontal="center" vertical="top" shrinkToFit="1"/>
    </xf>
    <xf numFmtId="1" fontId="12" fillId="12" borderId="26" xfId="0" applyNumberFormat="1" applyFont="1" applyFill="1" applyBorder="1" applyAlignment="1">
      <alignment horizontal="center" vertical="top" shrinkToFit="1"/>
    </xf>
    <xf numFmtId="1" fontId="12" fillId="13" borderId="29" xfId="0" applyNumberFormat="1" applyFont="1" applyFill="1" applyBorder="1" applyAlignment="1">
      <alignment horizontal="center" vertical="top" shrinkToFit="1"/>
    </xf>
    <xf numFmtId="164" fontId="15" fillId="6" borderId="4" xfId="20" applyNumberFormat="1" applyFont="1" applyFill="1" applyBorder="1" applyAlignment="1">
      <alignment horizontal="center" vertical="top" shrinkToFit="1"/>
    </xf>
    <xf numFmtId="10" fontId="11" fillId="0" borderId="34" xfId="20" applyNumberFormat="1" applyFont="1" applyFill="1" applyBorder="1" applyAlignment="1">
      <alignment horizontal="center" vertical="top"/>
    </xf>
    <xf numFmtId="10" fontId="11" fillId="0" borderId="35" xfId="20" applyNumberFormat="1" applyFont="1" applyFill="1" applyBorder="1" applyAlignment="1">
      <alignment horizontal="center" vertical="top"/>
    </xf>
    <xf numFmtId="10" fontId="11" fillId="0" borderId="35" xfId="0" applyNumberFormat="1" applyFont="1" applyFill="1" applyBorder="1" applyAlignment="1">
      <alignment horizontal="center" vertical="top"/>
    </xf>
    <xf numFmtId="10" fontId="0" fillId="0" borderId="0" xfId="0" applyNumberFormat="1" applyFont="1" applyFill="1" applyBorder="1" applyAlignment="1">
      <alignment horizontal="left" vertical="top"/>
    </xf>
    <xf numFmtId="10" fontId="11" fillId="0" borderId="36" xfId="0" applyNumberFormat="1" applyFont="1" applyFill="1" applyBorder="1" applyAlignment="1">
      <alignment horizontal="center" vertical="top"/>
    </xf>
    <xf numFmtId="1" fontId="12" fillId="14" borderId="14" xfId="0" applyNumberFormat="1" applyFont="1" applyFill="1" applyBorder="1" applyAlignment="1">
      <alignment horizontal="center" vertical="top" shrinkToFit="1"/>
    </xf>
    <xf numFmtId="1" fontId="12" fillId="14" borderId="4" xfId="0" applyNumberFormat="1" applyFont="1" applyFill="1" applyBorder="1" applyAlignment="1">
      <alignment horizontal="center" vertical="top" shrinkToFit="1"/>
    </xf>
    <xf numFmtId="1" fontId="12" fillId="14" borderId="16" xfId="0" applyNumberFormat="1" applyFont="1" applyFill="1" applyBorder="1" applyAlignment="1">
      <alignment horizontal="center" vertical="top" shrinkToFit="1"/>
    </xf>
    <xf numFmtId="1" fontId="12" fillId="14" borderId="15" xfId="0" applyNumberFormat="1" applyFont="1" applyFill="1" applyBorder="1" applyAlignment="1">
      <alignment horizontal="center" vertical="top" shrinkToFit="1"/>
    </xf>
    <xf numFmtId="164" fontId="0" fillId="0" borderId="0" xfId="0" applyNumberFormat="1" applyFont="1" applyFill="1" applyBorder="1" applyAlignment="1">
      <alignment horizontal="left" vertical="top"/>
    </xf>
    <xf numFmtId="164" fontId="14" fillId="6" borderId="1" xfId="0" applyNumberFormat="1" applyFont="1" applyFill="1" applyBorder="1" applyAlignment="1">
      <alignment horizontal="center" vertical="center" wrapText="1"/>
    </xf>
    <xf numFmtId="164" fontId="14" fillId="6" borderId="30" xfId="0" applyNumberFormat="1" applyFont="1" applyFill="1" applyBorder="1" applyAlignment="1">
      <alignment horizontal="center" vertical="center" wrapText="1"/>
    </xf>
    <xf numFmtId="164" fontId="15" fillId="6" borderId="26" xfId="20" applyNumberFormat="1" applyFont="1" applyFill="1" applyBorder="1" applyAlignment="1">
      <alignment horizontal="center" vertical="top" shrinkToFit="1"/>
    </xf>
    <xf numFmtId="164" fontId="0" fillId="0" borderId="1" xfId="0" applyNumberFormat="1" applyFont="1" applyFill="1" applyBorder="1" applyAlignment="1">
      <alignment horizontal="center" vertical="top"/>
    </xf>
    <xf numFmtId="9" fontId="15" fillId="7" borderId="17" xfId="20" applyFont="1" applyFill="1" applyBorder="1" applyAlignment="1">
      <alignment horizontal="center" vertical="top" shrinkToFit="1"/>
    </xf>
    <xf numFmtId="9" fontId="15" fillId="7" borderId="27" xfId="20" applyFont="1" applyFill="1" applyBorder="1" applyAlignment="1">
      <alignment horizontal="center" vertical="top" shrinkToFit="1"/>
    </xf>
    <xf numFmtId="9" fontId="15" fillId="7" borderId="17" xfId="20" applyFont="1" applyFill="1" applyBorder="1" applyAlignment="1">
      <alignment horizontal="center" vertical="top" wrapText="1"/>
    </xf>
    <xf numFmtId="10" fontId="0" fillId="0" borderId="0" xfId="20" applyNumberFormat="1" applyFont="1" applyFill="1" applyBorder="1" applyAlignment="1">
      <alignment horizontal="left" vertical="top"/>
    </xf>
    <xf numFmtId="10" fontId="14" fillId="6" borderId="1" xfId="0" applyNumberFormat="1" applyFont="1" applyFill="1" applyBorder="1" applyAlignment="1">
      <alignment horizontal="center" vertical="center" wrapText="1"/>
    </xf>
    <xf numFmtId="10" fontId="14" fillId="7" borderId="1" xfId="0" applyNumberFormat="1" applyFont="1" applyFill="1" applyBorder="1" applyAlignment="1">
      <alignment horizontal="center" vertical="center" wrapText="1"/>
    </xf>
    <xf numFmtId="10" fontId="14" fillId="6" borderId="30" xfId="0" applyNumberFormat="1" applyFont="1" applyFill="1" applyBorder="1" applyAlignment="1">
      <alignment horizontal="center" vertical="center" wrapText="1"/>
    </xf>
    <xf numFmtId="10" fontId="14" fillId="7" borderId="31" xfId="0" applyNumberFormat="1" applyFont="1" applyFill="1" applyBorder="1" applyAlignment="1">
      <alignment horizontal="center" vertical="center" wrapText="1"/>
    </xf>
    <xf numFmtId="10" fontId="15" fillId="7" borderId="14" xfId="20" applyNumberFormat="1" applyFont="1" applyFill="1" applyBorder="1" applyAlignment="1">
      <alignment horizontal="center" vertical="top" shrinkToFit="1"/>
    </xf>
    <xf numFmtId="10" fontId="15" fillId="6" borderId="26" xfId="20" applyNumberFormat="1" applyFont="1" applyFill="1" applyBorder="1" applyAlignment="1">
      <alignment horizontal="center" vertical="top" shrinkToFit="1"/>
    </xf>
    <xf numFmtId="10" fontId="15" fillId="7" borderId="9" xfId="20" applyNumberFormat="1" applyFont="1" applyFill="1" applyBorder="1" applyAlignment="1">
      <alignment horizontal="center" vertical="top" shrinkToFit="1"/>
    </xf>
    <xf numFmtId="0" fontId="4" fillId="0" borderId="6" xfId="0" applyFont="1" applyFill="1" applyBorder="1" applyAlignment="1">
      <alignment horizontal="left" vertical="justify" wrapText="1"/>
    </xf>
    <xf numFmtId="0" fontId="4" fillId="0" borderId="4" xfId="0" applyFont="1" applyFill="1" applyBorder="1" applyAlignment="1">
      <alignment horizontal="left" vertical="justify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left" vertical="justify" wrapText="1"/>
    </xf>
    <xf numFmtId="0" fontId="4" fillId="0" borderId="7" xfId="0" applyFont="1" applyFill="1" applyBorder="1" applyAlignment="1">
      <alignment horizontal="left" vertical="justify" wrapText="1"/>
    </xf>
    <xf numFmtId="9" fontId="15" fillId="7" borderId="26" xfId="20" applyFont="1" applyFill="1" applyBorder="1" applyAlignment="1">
      <alignment horizontal="center" vertical="center" shrinkToFit="1"/>
    </xf>
    <xf numFmtId="9" fontId="15" fillId="7" borderId="29" xfId="20" applyFont="1" applyFill="1" applyBorder="1" applyAlignment="1">
      <alignment horizontal="center" vertical="center" shrinkToFit="1"/>
    </xf>
    <xf numFmtId="9" fontId="15" fillId="7" borderId="9" xfId="20" applyFont="1" applyFill="1" applyBorder="1" applyAlignment="1">
      <alignment horizontal="center" vertical="center" shrinkToFit="1"/>
    </xf>
    <xf numFmtId="0" fontId="13" fillId="8" borderId="40" xfId="0" applyFont="1" applyFill="1" applyBorder="1" applyAlignment="1">
      <alignment horizontal="center" vertical="center" wrapText="1"/>
    </xf>
    <xf numFmtId="0" fontId="13" fillId="8" borderId="41" xfId="0" applyFont="1" applyFill="1" applyBorder="1" applyAlignment="1">
      <alignment horizontal="center" vertical="center" wrapText="1"/>
    </xf>
    <xf numFmtId="0" fontId="13" fillId="8" borderId="42" xfId="0" applyFont="1" applyFill="1" applyBorder="1" applyAlignment="1">
      <alignment horizontal="center" vertical="center" wrapText="1"/>
    </xf>
    <xf numFmtId="49" fontId="13" fillId="8" borderId="18" xfId="0" applyNumberFormat="1" applyFont="1" applyFill="1" applyBorder="1" applyAlignment="1">
      <alignment horizontal="center" vertical="center" wrapText="1"/>
    </xf>
    <xf numFmtId="49" fontId="13" fillId="8" borderId="10" xfId="0" applyNumberFormat="1" applyFont="1" applyFill="1" applyBorder="1" applyAlignment="1">
      <alignment horizontal="center" vertical="center" wrapText="1"/>
    </xf>
    <xf numFmtId="49" fontId="13" fillId="8" borderId="11" xfId="0" applyNumberFormat="1" applyFont="1" applyFill="1" applyBorder="1" applyAlignment="1">
      <alignment horizontal="center" vertical="center" wrapText="1"/>
    </xf>
    <xf numFmtId="10" fontId="15" fillId="6" borderId="29" xfId="20" applyNumberFormat="1" applyFont="1" applyFill="1" applyBorder="1" applyAlignment="1">
      <alignment horizontal="center" vertical="center" shrinkToFit="1"/>
    </xf>
    <xf numFmtId="10" fontId="15" fillId="6" borderId="9" xfId="20" applyNumberFormat="1" applyFont="1" applyFill="1" applyBorder="1" applyAlignment="1">
      <alignment horizontal="center" vertical="center" shrinkToFit="1"/>
    </xf>
    <xf numFmtId="10" fontId="15" fillId="7" borderId="26" xfId="20" applyNumberFormat="1" applyFont="1" applyFill="1" applyBorder="1" applyAlignment="1">
      <alignment horizontal="center" vertical="center" shrinkToFit="1"/>
    </xf>
    <xf numFmtId="10" fontId="15" fillId="7" borderId="29" xfId="20" applyNumberFormat="1" applyFont="1" applyFill="1" applyBorder="1" applyAlignment="1">
      <alignment horizontal="center" vertical="center" shrinkToFit="1"/>
    </xf>
    <xf numFmtId="10" fontId="15" fillId="7" borderId="9" xfId="20" applyNumberFormat="1" applyFont="1" applyFill="1" applyBorder="1" applyAlignment="1">
      <alignment horizontal="center" vertical="center" shrinkToFit="1"/>
    </xf>
    <xf numFmtId="9" fontId="15" fillId="6" borderId="29" xfId="20" applyFont="1" applyFill="1" applyBorder="1" applyAlignment="1">
      <alignment horizontal="center" vertical="center" shrinkToFit="1"/>
    </xf>
    <xf numFmtId="9" fontId="15" fillId="6" borderId="9" xfId="20" applyFont="1" applyFill="1" applyBorder="1" applyAlignment="1">
      <alignment horizontal="center" vertical="center" shrinkToFit="1"/>
    </xf>
    <xf numFmtId="0" fontId="13" fillId="8" borderId="18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164" fontId="15" fillId="6" borderId="29" xfId="20" applyNumberFormat="1" applyFont="1" applyFill="1" applyBorder="1" applyAlignment="1">
      <alignment horizontal="center" vertical="center" shrinkToFit="1"/>
    </xf>
    <xf numFmtId="164" fontId="15" fillId="6" borderId="9" xfId="20" applyNumberFormat="1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top" wrapText="1"/>
    </xf>
    <xf numFmtId="10" fontId="0" fillId="0" borderId="29" xfId="0" applyNumberFormat="1" applyFont="1" applyFill="1" applyBorder="1" applyAlignment="1">
      <alignment horizontal="center" vertical="center"/>
    </xf>
    <xf numFmtId="10" fontId="0" fillId="0" borderId="9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3" fillId="8" borderId="47" xfId="0" applyFont="1" applyFill="1" applyBorder="1" applyAlignment="1">
      <alignment horizontal="center" vertical="center" wrapText="1"/>
    </xf>
    <xf numFmtId="0" fontId="13" fillId="8" borderId="4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0" fillId="15" borderId="43" xfId="0" applyFont="1" applyFill="1" applyBorder="1" applyAlignment="1">
      <alignment horizontal="center" vertical="top"/>
    </xf>
    <xf numFmtId="0" fontId="0" fillId="15" borderId="44" xfId="0" applyFont="1" applyFill="1" applyBorder="1" applyAlignment="1">
      <alignment horizontal="center" vertical="top"/>
    </xf>
    <xf numFmtId="0" fontId="0" fillId="15" borderId="49" xfId="0" applyFont="1" applyFill="1" applyBorder="1" applyAlignment="1">
      <alignment horizontal="center" vertical="top"/>
    </xf>
    <xf numFmtId="0" fontId="13" fillId="16" borderId="18" xfId="0" applyFont="1" applyFill="1" applyBorder="1" applyAlignment="1">
      <alignment horizontal="center" vertical="top" wrapText="1"/>
    </xf>
    <xf numFmtId="0" fontId="13" fillId="16" borderId="10" xfId="0" applyFont="1" applyFill="1" applyBorder="1" applyAlignment="1">
      <alignment horizontal="center" vertical="top" wrapText="1"/>
    </xf>
    <xf numFmtId="0" fontId="13" fillId="16" borderId="11" xfId="0" applyFont="1" applyFill="1" applyBorder="1" applyAlignment="1">
      <alignment horizontal="center" vertical="top" wrapText="1"/>
    </xf>
    <xf numFmtId="10" fontId="11" fillId="0" borderId="50" xfId="0" applyNumberFormat="1" applyFont="1" applyFill="1" applyBorder="1" applyAlignment="1">
      <alignment horizontal="center" vertical="center" wrapText="1"/>
    </xf>
    <xf numFmtId="10" fontId="11" fillId="0" borderId="25" xfId="0" applyNumberFormat="1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left" vertical="top"/>
    </xf>
    <xf numFmtId="0" fontId="11" fillId="0" borderId="52" xfId="0" applyFont="1" applyFill="1" applyBorder="1" applyAlignment="1">
      <alignment horizontal="left" vertical="top"/>
    </xf>
    <xf numFmtId="0" fontId="11" fillId="0" borderId="53" xfId="0" applyFont="1" applyFill="1" applyBorder="1" applyAlignment="1">
      <alignment horizontal="left" vertical="top"/>
    </xf>
    <xf numFmtId="0" fontId="11" fillId="0" borderId="54" xfId="0" applyFont="1" applyFill="1" applyBorder="1" applyAlignment="1">
      <alignment horizontal="left" vertical="top"/>
    </xf>
    <xf numFmtId="0" fontId="11" fillId="0" borderId="55" xfId="0" applyFont="1" applyFill="1" applyBorder="1" applyAlignment="1">
      <alignment horizontal="left" vertical="top"/>
    </xf>
    <xf numFmtId="0" fontId="11" fillId="0" borderId="56" xfId="0" applyFont="1" applyFill="1" applyBorder="1" applyAlignment="1">
      <alignment horizontal="left" vertical="top"/>
    </xf>
    <xf numFmtId="0" fontId="11" fillId="0" borderId="18" xfId="0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left" vertical="top"/>
    </xf>
    <xf numFmtId="0" fontId="11" fillId="0" borderId="18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9" fontId="15" fillId="6" borderId="26" xfId="2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justify" wrapText="1"/>
    </xf>
    <xf numFmtId="0" fontId="8" fillId="0" borderId="4" xfId="0" applyFont="1" applyFill="1" applyBorder="1" applyAlignment="1">
      <alignment horizontal="left" vertical="justify" wrapText="1"/>
    </xf>
    <xf numFmtId="0" fontId="8" fillId="0" borderId="39" xfId="0" applyFont="1" applyFill="1" applyBorder="1" applyAlignment="1">
      <alignment horizontal="left" vertical="justify" wrapText="1"/>
    </xf>
    <xf numFmtId="0" fontId="8" fillId="0" borderId="7" xfId="0" applyFont="1" applyFill="1" applyBorder="1" applyAlignment="1">
      <alignment horizontal="left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0</xdr:rowOff>
    </xdr:from>
    <xdr:to>
      <xdr:col>1</xdr:col>
      <xdr:colOff>1314450</xdr:colOff>
      <xdr:row>0</xdr:row>
      <xdr:rowOff>647700</xdr:rowOff>
    </xdr:to>
    <xdr:pic>
      <xdr:nvPicPr>
        <xdr:cNvPr id="6" name="Imagen 5" descr="http://www.kreston.com.co/images/logosafg/LogotipoKrestonRM-02%20(1)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0"/>
          <a:ext cx="1219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2105025</xdr:colOff>
      <xdr:row>7</xdr:row>
      <xdr:rowOff>133350</xdr:rowOff>
    </xdr:from>
    <xdr:to>
      <xdr:col>1</xdr:col>
      <xdr:colOff>2552700</xdr:colOff>
      <xdr:row>9</xdr:row>
      <xdr:rowOff>19050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76625" y="1514475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2095500</xdr:colOff>
      <xdr:row>5</xdr:row>
      <xdr:rowOff>104775</xdr:rowOff>
    </xdr:from>
    <xdr:to>
      <xdr:col>1</xdr:col>
      <xdr:colOff>2552700</xdr:colOff>
      <xdr:row>7</xdr:row>
      <xdr:rowOff>38100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7100" y="1152525"/>
          <a:ext cx="457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2105025</xdr:colOff>
      <xdr:row>9</xdr:row>
      <xdr:rowOff>180975</xdr:rowOff>
    </xdr:from>
    <xdr:to>
      <xdr:col>1</xdr:col>
      <xdr:colOff>2533650</xdr:colOff>
      <xdr:row>11</xdr:row>
      <xdr:rowOff>66675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76625" y="1924050"/>
          <a:ext cx="428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5"/>
  <sheetViews>
    <sheetView showGridLines="0" workbookViewId="0" topLeftCell="A1">
      <selection activeCell="C8" sqref="C8"/>
    </sheetView>
  </sheetViews>
  <sheetFormatPr defaultColWidth="9.33203125" defaultRowHeight="12.75"/>
  <cols>
    <col min="1" max="1" width="1.171875" style="0" customWidth="1"/>
    <col min="2" max="3" width="57.16015625" style="0" customWidth="1"/>
    <col min="4" max="5" width="13.5" style="0" customWidth="1"/>
    <col min="6" max="6" width="12.83203125" style="0" customWidth="1"/>
    <col min="7" max="7" width="13.83203125" style="0" customWidth="1"/>
    <col min="8" max="8" width="13.5" style="0" customWidth="1"/>
    <col min="9" max="9" width="13.33203125" style="0" customWidth="1"/>
    <col min="10" max="10" width="12.83203125" style="0" customWidth="1"/>
  </cols>
  <sheetData>
    <row r="1" spans="2:10" ht="54" customHeight="1" thickBot="1">
      <c r="B1" s="154" t="s">
        <v>5</v>
      </c>
      <c r="C1" s="155"/>
      <c r="D1" s="155"/>
      <c r="E1" s="155"/>
      <c r="F1" s="155"/>
      <c r="G1" s="155"/>
      <c r="H1" s="155"/>
      <c r="I1" s="155"/>
      <c r="J1" s="155"/>
    </row>
    <row r="2" spans="2:10" ht="24.75" customHeight="1" thickBot="1">
      <c r="B2" s="1" t="s">
        <v>27</v>
      </c>
      <c r="C2" s="1" t="s">
        <v>28</v>
      </c>
      <c r="D2" s="1" t="s">
        <v>17</v>
      </c>
      <c r="E2" s="1" t="s">
        <v>18</v>
      </c>
      <c r="F2" s="1" t="s">
        <v>0</v>
      </c>
      <c r="G2" s="1" t="s">
        <v>1</v>
      </c>
      <c r="H2" s="1" t="s">
        <v>2</v>
      </c>
      <c r="I2" s="1" t="s">
        <v>3</v>
      </c>
      <c r="J2" s="1" t="s">
        <v>4</v>
      </c>
    </row>
    <row r="3" spans="2:10" ht="20.25" customHeight="1">
      <c r="B3" s="152" t="s">
        <v>19</v>
      </c>
      <c r="C3" s="2" t="s">
        <v>21</v>
      </c>
      <c r="D3" s="3"/>
      <c r="E3" s="3"/>
      <c r="F3" s="4"/>
      <c r="G3" s="4"/>
      <c r="H3" s="5"/>
      <c r="I3" s="5"/>
      <c r="J3" s="6"/>
    </row>
    <row r="4" spans="2:10" ht="20.25" customHeight="1">
      <c r="B4" s="153"/>
      <c r="C4" s="7" t="s">
        <v>26</v>
      </c>
      <c r="D4" s="7"/>
      <c r="E4" s="8"/>
      <c r="F4" s="9"/>
      <c r="G4" s="9"/>
      <c r="H4" s="9"/>
      <c r="I4" s="9"/>
      <c r="J4" s="10"/>
    </row>
    <row r="5" spans="2:10" ht="24" customHeight="1">
      <c r="B5" s="153"/>
      <c r="C5" s="7" t="s">
        <v>22</v>
      </c>
      <c r="D5" s="7"/>
      <c r="E5" s="8"/>
      <c r="F5" s="9"/>
      <c r="G5" s="9"/>
      <c r="H5" s="9"/>
      <c r="I5" s="9"/>
      <c r="J5" s="10"/>
    </row>
    <row r="6" spans="2:10" ht="52.5" customHeight="1">
      <c r="B6" s="11" t="s">
        <v>9</v>
      </c>
      <c r="C6" s="7" t="s">
        <v>23</v>
      </c>
      <c r="D6" s="7"/>
      <c r="E6" s="12"/>
      <c r="F6" s="9"/>
      <c r="G6" s="9"/>
      <c r="H6" s="9"/>
      <c r="I6" s="9"/>
      <c r="J6" s="10"/>
    </row>
    <row r="7" spans="2:10" ht="30" customHeight="1">
      <c r="B7" s="11" t="s">
        <v>10</v>
      </c>
      <c r="C7" s="7" t="s">
        <v>20</v>
      </c>
      <c r="D7" s="7"/>
      <c r="E7" s="12"/>
      <c r="F7" s="9"/>
      <c r="G7" s="9"/>
      <c r="H7" s="9"/>
      <c r="I7" s="9"/>
      <c r="J7" s="10"/>
    </row>
    <row r="8" spans="2:10" ht="51" customHeight="1">
      <c r="B8" s="11" t="s">
        <v>11</v>
      </c>
      <c r="C8" s="7" t="s">
        <v>23</v>
      </c>
      <c r="D8" s="7"/>
      <c r="E8" s="13"/>
      <c r="F8" s="9"/>
      <c r="G8" s="9"/>
      <c r="H8" s="9"/>
      <c r="I8" s="9"/>
      <c r="J8" s="10"/>
    </row>
    <row r="9" spans="2:10" ht="104.25" customHeight="1">
      <c r="B9" s="11" t="s">
        <v>12</v>
      </c>
      <c r="C9" s="7" t="s">
        <v>29</v>
      </c>
      <c r="D9" s="7"/>
      <c r="E9" s="13"/>
      <c r="F9" s="9"/>
      <c r="G9" s="9"/>
      <c r="H9" s="9"/>
      <c r="I9" s="9"/>
      <c r="J9" s="10"/>
    </row>
    <row r="10" spans="2:10" ht="51" customHeight="1">
      <c r="B10" s="11" t="s">
        <v>24</v>
      </c>
      <c r="C10" s="7" t="s">
        <v>16</v>
      </c>
      <c r="D10" s="7"/>
      <c r="E10" s="13"/>
      <c r="F10" s="9"/>
      <c r="G10" s="9"/>
      <c r="H10" s="9"/>
      <c r="I10" s="9"/>
      <c r="J10" s="10"/>
    </row>
    <row r="11" spans="2:10" ht="51" customHeight="1">
      <c r="B11" s="11" t="s">
        <v>13</v>
      </c>
      <c r="C11" s="7" t="s">
        <v>8</v>
      </c>
      <c r="D11" s="7"/>
      <c r="E11" s="13"/>
      <c r="F11" s="9"/>
      <c r="G11" s="9"/>
      <c r="H11" s="9"/>
      <c r="I11" s="9"/>
      <c r="J11" s="10"/>
    </row>
    <row r="12" spans="2:10" ht="36.75" customHeight="1">
      <c r="B12" s="11" t="s">
        <v>25</v>
      </c>
      <c r="C12" s="7" t="s">
        <v>6</v>
      </c>
      <c r="D12" s="7"/>
      <c r="E12" s="13"/>
      <c r="F12" s="9"/>
      <c r="G12" s="9"/>
      <c r="H12" s="9"/>
      <c r="I12" s="9"/>
      <c r="J12" s="10"/>
    </row>
    <row r="13" spans="2:10" ht="37.5" customHeight="1">
      <c r="B13" s="150" t="s">
        <v>14</v>
      </c>
      <c r="C13" s="151"/>
      <c r="D13" s="14"/>
      <c r="E13" s="14"/>
      <c r="F13" s="9"/>
      <c r="G13" s="14"/>
      <c r="H13" s="15"/>
      <c r="I13" s="15"/>
      <c r="J13" s="16"/>
    </row>
    <row r="14" spans="2:10" ht="36.75" customHeight="1">
      <c r="B14" s="150" t="s">
        <v>7</v>
      </c>
      <c r="C14" s="151"/>
      <c r="D14" s="14"/>
      <c r="E14" s="14"/>
      <c r="F14" s="14"/>
      <c r="G14" s="14"/>
      <c r="H14" s="9"/>
      <c r="I14" s="15"/>
      <c r="J14" s="16"/>
    </row>
    <row r="15" spans="2:10" ht="36" customHeight="1" thickBot="1">
      <c r="B15" s="156" t="s">
        <v>15</v>
      </c>
      <c r="C15" s="157"/>
      <c r="D15" s="17"/>
      <c r="E15" s="17"/>
      <c r="F15" s="17"/>
      <c r="G15" s="17"/>
      <c r="H15" s="17"/>
      <c r="I15" s="18"/>
      <c r="J15" s="19"/>
    </row>
  </sheetData>
  <mergeCells count="5">
    <mergeCell ref="B13:C13"/>
    <mergeCell ref="B14:C14"/>
    <mergeCell ref="B3:B5"/>
    <mergeCell ref="B1:J1"/>
    <mergeCell ref="B15:C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P90"/>
  <sheetViews>
    <sheetView showGridLines="0" tabSelected="1" zoomScale="90" zoomScaleNormal="90" workbookViewId="0" topLeftCell="A1">
      <selection activeCell="CM41" sqref="CM41"/>
    </sheetView>
  </sheetViews>
  <sheetFormatPr defaultColWidth="9.33203125" defaultRowHeight="12.75" outlineLevelCol="1"/>
  <cols>
    <col min="1" max="1" width="24" style="42" customWidth="1"/>
    <col min="2" max="2" width="56.33203125" style="42" bestFit="1" customWidth="1"/>
    <col min="3" max="3" width="47.5" style="42" customWidth="1"/>
    <col min="4" max="4" width="57.16015625" style="42" customWidth="1"/>
    <col min="5" max="7" width="17.33203125" style="42" hidden="1" customWidth="1" outlineLevel="1"/>
    <col min="8" max="11" width="9.83203125" style="42" hidden="1" customWidth="1" outlineLevel="1"/>
    <col min="12" max="13" width="16.83203125" style="42" hidden="1" customWidth="1" outlineLevel="1"/>
    <col min="14" max="14" width="10" style="42" hidden="1" customWidth="1" outlineLevel="1"/>
    <col min="15" max="16" width="9.33203125" style="42" hidden="1" customWidth="1" outlineLevel="1"/>
    <col min="17" max="17" width="9" style="42" hidden="1" customWidth="1" outlineLevel="1"/>
    <col min="18" max="18" width="9.83203125" style="42" hidden="1" customWidth="1" outlineLevel="1"/>
    <col min="19" max="19" width="13.83203125" style="42" hidden="1" customWidth="1" outlineLevel="1"/>
    <col min="20" max="20" width="18.33203125" style="42" hidden="1" customWidth="1" outlineLevel="1"/>
    <col min="21" max="24" width="9.33203125" style="42" hidden="1" customWidth="1" outlineLevel="1"/>
    <col min="25" max="26" width="19.16015625" style="42" hidden="1" customWidth="1" outlineLevel="1"/>
    <col min="27" max="30" width="9.33203125" style="42" hidden="1" customWidth="1" outlineLevel="1"/>
    <col min="31" max="32" width="17.5" style="42" hidden="1" customWidth="1" outlineLevel="1"/>
    <col min="33" max="36" width="9.33203125" style="42" hidden="1" customWidth="1" outlineLevel="1"/>
    <col min="37" max="38" width="16.66015625" style="42" hidden="1" customWidth="1" outlineLevel="1"/>
    <col min="39" max="42" width="9.33203125" style="42" hidden="1" customWidth="1" outlineLevel="1"/>
    <col min="43" max="44" width="17.5" style="42" hidden="1" customWidth="1" outlineLevel="1"/>
    <col min="45" max="48" width="9.33203125" style="42" hidden="1" customWidth="1" outlineLevel="1"/>
    <col min="49" max="49" width="14.33203125" style="42" hidden="1" customWidth="1" outlineLevel="1"/>
    <col min="50" max="50" width="17" style="42" hidden="1" customWidth="1" outlineLevel="1"/>
    <col min="51" max="51" width="6.66015625" style="42" hidden="1" customWidth="1" outlineLevel="1" collapsed="1"/>
    <col min="52" max="52" width="7.5" style="42" hidden="1" customWidth="1" outlineLevel="1"/>
    <col min="53" max="53" width="7.16015625" style="42" hidden="1" customWidth="1" outlineLevel="1"/>
    <col min="54" max="54" width="6.83203125" style="42" hidden="1" customWidth="1" outlineLevel="1"/>
    <col min="55" max="55" width="12.83203125" style="42" hidden="1" customWidth="1" outlineLevel="1" collapsed="1"/>
    <col min="56" max="56" width="16.5" style="42" hidden="1" customWidth="1" outlineLevel="1"/>
    <col min="57" max="57" width="4.66015625" style="42" hidden="1" customWidth="1" outlineLevel="1" collapsed="1"/>
    <col min="58" max="58" width="6.16015625" style="42" hidden="1" customWidth="1" outlineLevel="1"/>
    <col min="59" max="60" width="5.33203125" style="42" hidden="1" customWidth="1" outlineLevel="1"/>
    <col min="61" max="61" width="16.5" style="134" hidden="1" customWidth="1" outlineLevel="1" collapsed="1"/>
    <col min="62" max="66" width="5.33203125" style="42" hidden="1" customWidth="1" outlineLevel="1"/>
    <col min="67" max="67" width="16.5" style="42" customWidth="1" collapsed="1"/>
    <col min="68" max="68" width="16.5" style="42" customWidth="1"/>
    <col min="69" max="69" width="5.33203125" style="42" hidden="1" customWidth="1" outlineLevel="1" collapsed="1"/>
    <col min="70" max="72" width="5.33203125" style="42" hidden="1" customWidth="1" outlineLevel="1"/>
    <col min="73" max="73" width="16.5" style="42" customWidth="1" collapsed="1"/>
    <col min="74" max="74" width="16.5" style="42" customWidth="1"/>
    <col min="75" max="75" width="5.5" style="42" customWidth="1"/>
    <col min="76" max="78" width="5.33203125" style="42" customWidth="1"/>
    <col min="79" max="80" width="16.5" style="42" customWidth="1"/>
    <col min="81" max="81" width="5.5" style="42" customWidth="1"/>
    <col min="82" max="84" width="5.33203125" style="42" customWidth="1"/>
    <col min="85" max="86" width="16.5" style="42" customWidth="1"/>
    <col min="87" max="87" width="5.5" style="42" customWidth="1"/>
    <col min="88" max="90" width="5.33203125" style="42" customWidth="1"/>
    <col min="91" max="92" width="16.5" style="128" customWidth="1"/>
    <col min="93" max="93" width="25.16015625" style="128" customWidth="1"/>
    <col min="94" max="16384" width="9.33203125" style="42" customWidth="1"/>
  </cols>
  <sheetData>
    <row r="1" ht="23.25" customHeight="1">
      <c r="AP1" s="51"/>
    </row>
    <row r="2" spans="1:42" ht="12.75">
      <c r="A2" s="43" t="s">
        <v>100</v>
      </c>
      <c r="AP2" s="52"/>
    </row>
    <row r="3" spans="1:42" ht="12.75">
      <c r="A3" s="43" t="s">
        <v>107</v>
      </c>
      <c r="AP3" s="52"/>
    </row>
    <row r="4" spans="1:42" ht="12.75">
      <c r="A4" s="43" t="s">
        <v>101</v>
      </c>
      <c r="AP4" s="52"/>
    </row>
    <row r="5" ht="21" customHeight="1">
      <c r="AP5" s="52"/>
    </row>
    <row r="6" spans="1:42" ht="13.5" customHeight="1">
      <c r="A6" s="73"/>
      <c r="B6" s="74"/>
      <c r="AP6" s="52"/>
    </row>
    <row r="7" spans="1:42" ht="12.75">
      <c r="A7" s="191" t="s">
        <v>102</v>
      </c>
      <c r="B7" s="75" t="s">
        <v>103</v>
      </c>
      <c r="AP7" s="52"/>
    </row>
    <row r="8" spans="1:42" ht="15.75" customHeight="1">
      <c r="A8" s="191"/>
      <c r="B8" s="75"/>
      <c r="AP8" s="52"/>
    </row>
    <row r="9" spans="1:42" ht="12.75">
      <c r="A9" s="191"/>
      <c r="B9" s="75" t="s">
        <v>104</v>
      </c>
      <c r="AP9" s="52"/>
    </row>
    <row r="10" spans="1:42" ht="15.75" customHeight="1">
      <c r="A10" s="191"/>
      <c r="B10" s="75"/>
      <c r="AP10" s="52"/>
    </row>
    <row r="11" spans="1:42" ht="12.75">
      <c r="A11" s="78"/>
      <c r="B11" s="75" t="s">
        <v>108</v>
      </c>
      <c r="AP11" s="52"/>
    </row>
    <row r="12" spans="1:42" ht="28.5" customHeight="1">
      <c r="A12" s="76"/>
      <c r="B12" s="77"/>
      <c r="AP12" s="52"/>
    </row>
    <row r="13" ht="13.5" thickBot="1">
      <c r="AP13" s="52"/>
    </row>
    <row r="14" spans="1:93" ht="13.5" customHeight="1" thickBot="1">
      <c r="A14" s="195"/>
      <c r="B14" s="198" t="s">
        <v>36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200"/>
    </row>
    <row r="15" spans="1:93" ht="13.5" customHeight="1" thickBot="1">
      <c r="A15" s="196"/>
      <c r="B15" s="192" t="s">
        <v>68</v>
      </c>
      <c r="C15" s="192" t="s">
        <v>28</v>
      </c>
      <c r="D15" s="192" t="s">
        <v>48</v>
      </c>
      <c r="E15" s="81" t="s">
        <v>17</v>
      </c>
      <c r="F15" s="98" t="s">
        <v>75</v>
      </c>
      <c r="G15" s="98" t="s">
        <v>75</v>
      </c>
      <c r="H15" s="161" t="s">
        <v>18</v>
      </c>
      <c r="I15" s="162"/>
      <c r="J15" s="162"/>
      <c r="K15" s="163"/>
      <c r="L15" s="98" t="s">
        <v>75</v>
      </c>
      <c r="M15" s="98" t="s">
        <v>75</v>
      </c>
      <c r="N15" s="161" t="s">
        <v>47</v>
      </c>
      <c r="O15" s="162"/>
      <c r="P15" s="162"/>
      <c r="Q15" s="162"/>
      <c r="R15" s="163"/>
      <c r="S15" s="98" t="s">
        <v>75</v>
      </c>
      <c r="T15" s="98" t="s">
        <v>75</v>
      </c>
      <c r="U15" s="161" t="s">
        <v>1</v>
      </c>
      <c r="V15" s="162"/>
      <c r="W15" s="162"/>
      <c r="X15" s="163"/>
      <c r="Y15" s="98" t="s">
        <v>75</v>
      </c>
      <c r="Z15" s="98" t="s">
        <v>75</v>
      </c>
      <c r="AA15" s="161" t="s">
        <v>2</v>
      </c>
      <c r="AB15" s="162"/>
      <c r="AC15" s="162"/>
      <c r="AD15" s="163"/>
      <c r="AE15" s="98" t="s">
        <v>75</v>
      </c>
      <c r="AF15" s="98" t="s">
        <v>75</v>
      </c>
      <c r="AG15" s="161" t="s">
        <v>3</v>
      </c>
      <c r="AH15" s="162"/>
      <c r="AI15" s="162"/>
      <c r="AJ15" s="163"/>
      <c r="AK15" s="98" t="s">
        <v>75</v>
      </c>
      <c r="AL15" s="80" t="s">
        <v>75</v>
      </c>
      <c r="AM15" s="161" t="s">
        <v>4</v>
      </c>
      <c r="AN15" s="162"/>
      <c r="AO15" s="162"/>
      <c r="AP15" s="163"/>
      <c r="AQ15" s="98" t="s">
        <v>75</v>
      </c>
      <c r="AR15" s="98" t="s">
        <v>75</v>
      </c>
      <c r="AS15" s="161" t="s">
        <v>81</v>
      </c>
      <c r="AT15" s="162"/>
      <c r="AU15" s="162"/>
      <c r="AV15" s="163"/>
      <c r="AW15" s="98" t="s">
        <v>75</v>
      </c>
      <c r="AX15" s="98" t="s">
        <v>75</v>
      </c>
      <c r="AY15" s="161" t="s">
        <v>88</v>
      </c>
      <c r="AZ15" s="162"/>
      <c r="BA15" s="162"/>
      <c r="BB15" s="163"/>
      <c r="BC15" s="98" t="s">
        <v>75</v>
      </c>
      <c r="BD15" s="98" t="s">
        <v>75</v>
      </c>
      <c r="BE15" s="161" t="s">
        <v>110</v>
      </c>
      <c r="BF15" s="162"/>
      <c r="BG15" s="162"/>
      <c r="BH15" s="163"/>
      <c r="BI15" s="135" t="s">
        <v>75</v>
      </c>
      <c r="BJ15" s="174" t="s">
        <v>113</v>
      </c>
      <c r="BK15" s="175"/>
      <c r="BL15" s="175"/>
      <c r="BM15" s="175"/>
      <c r="BN15" s="203"/>
      <c r="BO15" s="98" t="s">
        <v>75</v>
      </c>
      <c r="BP15" s="98" t="s">
        <v>75</v>
      </c>
      <c r="BQ15" s="174" t="s">
        <v>120</v>
      </c>
      <c r="BR15" s="175"/>
      <c r="BS15" s="175"/>
      <c r="BT15" s="175"/>
      <c r="BU15" s="98" t="s">
        <v>75</v>
      </c>
      <c r="BV15" s="98" t="s">
        <v>75</v>
      </c>
      <c r="BW15" s="164" t="s">
        <v>122</v>
      </c>
      <c r="BX15" s="165"/>
      <c r="BY15" s="165"/>
      <c r="BZ15" s="165"/>
      <c r="CA15" s="98" t="s">
        <v>75</v>
      </c>
      <c r="CB15" s="98" t="s">
        <v>75</v>
      </c>
      <c r="CC15" s="164" t="s">
        <v>18</v>
      </c>
      <c r="CD15" s="165"/>
      <c r="CE15" s="165"/>
      <c r="CF15" s="165"/>
      <c r="CG15" s="98" t="s">
        <v>75</v>
      </c>
      <c r="CH15" s="98" t="s">
        <v>75</v>
      </c>
      <c r="CI15" s="164" t="s">
        <v>47</v>
      </c>
      <c r="CJ15" s="165"/>
      <c r="CK15" s="165"/>
      <c r="CL15" s="166"/>
      <c r="CM15" s="143" t="s">
        <v>75</v>
      </c>
      <c r="CN15" s="143" t="s">
        <v>75</v>
      </c>
      <c r="CO15" s="201" t="s">
        <v>82</v>
      </c>
    </row>
    <row r="16" spans="1:94" ht="24.75" customHeight="1" thickBot="1">
      <c r="A16" s="197"/>
      <c r="B16" s="193"/>
      <c r="C16" s="193"/>
      <c r="D16" s="193"/>
      <c r="E16" s="81">
        <v>27</v>
      </c>
      <c r="F16" s="98" t="s">
        <v>78</v>
      </c>
      <c r="G16" s="99" t="s">
        <v>79</v>
      </c>
      <c r="H16" s="97">
        <v>3</v>
      </c>
      <c r="I16" s="81">
        <v>10</v>
      </c>
      <c r="J16" s="81">
        <v>17</v>
      </c>
      <c r="K16" s="81">
        <v>24</v>
      </c>
      <c r="L16" s="98" t="s">
        <v>78</v>
      </c>
      <c r="M16" s="99" t="s">
        <v>79</v>
      </c>
      <c r="N16" s="97">
        <v>2</v>
      </c>
      <c r="O16" s="81">
        <v>9</v>
      </c>
      <c r="P16" s="81">
        <v>16</v>
      </c>
      <c r="Q16" s="81">
        <v>23</v>
      </c>
      <c r="R16" s="81">
        <v>30</v>
      </c>
      <c r="S16" s="98" t="s">
        <v>78</v>
      </c>
      <c r="T16" s="99" t="s">
        <v>79</v>
      </c>
      <c r="U16" s="97">
        <v>6</v>
      </c>
      <c r="V16" s="81">
        <v>13</v>
      </c>
      <c r="W16" s="81">
        <v>20</v>
      </c>
      <c r="X16" s="81">
        <v>27</v>
      </c>
      <c r="Y16" s="98" t="s">
        <v>78</v>
      </c>
      <c r="Z16" s="99" t="s">
        <v>79</v>
      </c>
      <c r="AA16" s="97">
        <v>4</v>
      </c>
      <c r="AB16" s="81">
        <v>11</v>
      </c>
      <c r="AC16" s="81">
        <v>18</v>
      </c>
      <c r="AD16" s="81">
        <v>25</v>
      </c>
      <c r="AE16" s="98" t="s">
        <v>105</v>
      </c>
      <c r="AF16" s="99" t="s">
        <v>79</v>
      </c>
      <c r="AG16" s="97">
        <v>8</v>
      </c>
      <c r="AH16" s="81">
        <v>15</v>
      </c>
      <c r="AI16" s="81">
        <v>22</v>
      </c>
      <c r="AJ16" s="81">
        <v>29</v>
      </c>
      <c r="AK16" s="98" t="s">
        <v>80</v>
      </c>
      <c r="AL16" s="99" t="s">
        <v>79</v>
      </c>
      <c r="AM16" s="97">
        <v>6</v>
      </c>
      <c r="AN16" s="81">
        <v>13</v>
      </c>
      <c r="AO16" s="81">
        <v>20</v>
      </c>
      <c r="AP16" s="81">
        <v>27</v>
      </c>
      <c r="AQ16" s="98" t="s">
        <v>80</v>
      </c>
      <c r="AR16" s="99" t="s">
        <v>79</v>
      </c>
      <c r="AS16" s="81">
        <v>3</v>
      </c>
      <c r="AT16" s="81">
        <v>10</v>
      </c>
      <c r="AU16" s="81">
        <v>17</v>
      </c>
      <c r="AV16" s="81">
        <v>24</v>
      </c>
      <c r="AW16" s="98" t="s">
        <v>80</v>
      </c>
      <c r="AX16" s="99" t="s">
        <v>79</v>
      </c>
      <c r="AY16" s="81">
        <v>7</v>
      </c>
      <c r="AZ16" s="81">
        <v>14</v>
      </c>
      <c r="BA16" s="81">
        <v>21</v>
      </c>
      <c r="BB16" s="81">
        <v>28</v>
      </c>
      <c r="BC16" s="98" t="s">
        <v>80</v>
      </c>
      <c r="BD16" s="99" t="s">
        <v>79</v>
      </c>
      <c r="BE16" s="81">
        <v>5</v>
      </c>
      <c r="BF16" s="81">
        <v>12</v>
      </c>
      <c r="BG16" s="81">
        <v>19</v>
      </c>
      <c r="BH16" s="81">
        <v>26</v>
      </c>
      <c r="BI16" s="135" t="s">
        <v>80</v>
      </c>
      <c r="BJ16" s="81">
        <v>2</v>
      </c>
      <c r="BK16" s="81">
        <v>9</v>
      </c>
      <c r="BL16" s="81">
        <v>16</v>
      </c>
      <c r="BM16" s="81">
        <v>23</v>
      </c>
      <c r="BN16" s="81">
        <v>30</v>
      </c>
      <c r="BO16" s="98" t="s">
        <v>80</v>
      </c>
      <c r="BP16" s="99" t="s">
        <v>79</v>
      </c>
      <c r="BQ16" s="81">
        <v>7</v>
      </c>
      <c r="BR16" s="81">
        <v>14</v>
      </c>
      <c r="BS16" s="81">
        <v>21</v>
      </c>
      <c r="BT16" s="81">
        <v>28</v>
      </c>
      <c r="BU16" s="98" t="s">
        <v>80</v>
      </c>
      <c r="BV16" s="99" t="s">
        <v>79</v>
      </c>
      <c r="BW16" s="81">
        <v>4</v>
      </c>
      <c r="BX16" s="81">
        <v>11</v>
      </c>
      <c r="BY16" s="81">
        <v>18</v>
      </c>
      <c r="BZ16" s="81">
        <v>25</v>
      </c>
      <c r="CA16" s="98" t="s">
        <v>80</v>
      </c>
      <c r="CB16" s="99" t="s">
        <v>79</v>
      </c>
      <c r="CC16" s="81">
        <v>1</v>
      </c>
      <c r="CD16" s="81">
        <v>8</v>
      </c>
      <c r="CE16" s="81">
        <v>15</v>
      </c>
      <c r="CF16" s="81">
        <v>22</v>
      </c>
      <c r="CG16" s="98" t="s">
        <v>80</v>
      </c>
      <c r="CH16" s="99" t="s">
        <v>79</v>
      </c>
      <c r="CI16" s="81">
        <v>1</v>
      </c>
      <c r="CJ16" s="81">
        <v>8</v>
      </c>
      <c r="CK16" s="81">
        <v>15</v>
      </c>
      <c r="CL16" s="81">
        <v>22</v>
      </c>
      <c r="CM16" s="143" t="s">
        <v>80</v>
      </c>
      <c r="CN16" s="144" t="s">
        <v>79</v>
      </c>
      <c r="CO16" s="202"/>
      <c r="CP16" s="44"/>
    </row>
    <row r="17" spans="1:94" ht="12.75">
      <c r="A17" s="181" t="s">
        <v>76</v>
      </c>
      <c r="B17" s="183" t="s">
        <v>73</v>
      </c>
      <c r="C17" s="120"/>
      <c r="D17" s="59" t="s">
        <v>109</v>
      </c>
      <c r="E17" s="59"/>
      <c r="F17" s="100">
        <v>1</v>
      </c>
      <c r="G17" s="101">
        <f>+F17</f>
        <v>1</v>
      </c>
      <c r="H17" s="84"/>
      <c r="I17" s="84"/>
      <c r="J17" s="84"/>
      <c r="K17" s="84"/>
      <c r="L17" s="113">
        <v>0</v>
      </c>
      <c r="M17" s="114">
        <f>+G17+L17</f>
        <v>1</v>
      </c>
      <c r="N17" s="54"/>
      <c r="O17" s="85"/>
      <c r="P17" s="85"/>
      <c r="Q17" s="86"/>
      <c r="R17" s="86"/>
      <c r="S17" s="113">
        <v>0</v>
      </c>
      <c r="T17" s="114">
        <f>+M17+S17</f>
        <v>1</v>
      </c>
      <c r="U17" s="86"/>
      <c r="V17" s="86"/>
      <c r="W17" s="54"/>
      <c r="X17" s="54"/>
      <c r="Y17" s="113">
        <v>0</v>
      </c>
      <c r="Z17" s="114">
        <f>+T17+Y17</f>
        <v>1</v>
      </c>
      <c r="AA17" s="54"/>
      <c r="AB17" s="54"/>
      <c r="AC17" s="54"/>
      <c r="AD17" s="61"/>
      <c r="AE17" s="113">
        <v>0</v>
      </c>
      <c r="AF17" s="114">
        <f>+Z17+AE17</f>
        <v>1</v>
      </c>
      <c r="AG17" s="57"/>
      <c r="AH17" s="57"/>
      <c r="AI17" s="57"/>
      <c r="AJ17" s="54"/>
      <c r="AK17" s="113">
        <v>0</v>
      </c>
      <c r="AL17" s="114">
        <f>+AF17+AK17</f>
        <v>1</v>
      </c>
      <c r="AM17" s="54"/>
      <c r="AN17" s="54"/>
      <c r="AO17" s="54"/>
      <c r="AP17" s="57"/>
      <c r="AQ17" s="113">
        <v>0</v>
      </c>
      <c r="AR17" s="114">
        <f>+AL17+AQ17</f>
        <v>1</v>
      </c>
      <c r="AS17" s="55"/>
      <c r="AT17" s="55"/>
      <c r="AU17" s="55"/>
      <c r="AV17" s="115"/>
      <c r="AW17" s="113">
        <v>0</v>
      </c>
      <c r="AX17" s="114">
        <f>+AR17+AW17</f>
        <v>1</v>
      </c>
      <c r="AY17" s="55"/>
      <c r="AZ17" s="55"/>
      <c r="BA17" s="55"/>
      <c r="BB17" s="115"/>
      <c r="BC17" s="113">
        <v>0</v>
      </c>
      <c r="BD17" s="114">
        <f>+AX17+BC17</f>
        <v>1</v>
      </c>
      <c r="BE17" s="55"/>
      <c r="BF17" s="84"/>
      <c r="BG17" s="84"/>
      <c r="BH17" s="84"/>
      <c r="BI17" s="136">
        <v>0</v>
      </c>
      <c r="BJ17" s="84"/>
      <c r="BK17" s="84"/>
      <c r="BL17" s="84"/>
      <c r="BM17" s="84"/>
      <c r="BN17" s="121"/>
      <c r="BO17" s="113">
        <v>0</v>
      </c>
      <c r="BP17" s="114">
        <f>+BD17+BI17+BO17</f>
        <v>1</v>
      </c>
      <c r="BQ17" s="84"/>
      <c r="BR17" s="84"/>
      <c r="BS17" s="84"/>
      <c r="BT17" s="84"/>
      <c r="BU17" s="113">
        <v>0</v>
      </c>
      <c r="BV17" s="114">
        <f>+BP17+BU17</f>
        <v>1</v>
      </c>
      <c r="BW17" s="84"/>
      <c r="BX17" s="84"/>
      <c r="BY17" s="84"/>
      <c r="BZ17" s="84"/>
      <c r="CA17" s="113">
        <v>0</v>
      </c>
      <c r="CB17" s="114">
        <f>+BV17+CA17</f>
        <v>1</v>
      </c>
      <c r="CC17" s="84"/>
      <c r="CD17" s="84"/>
      <c r="CE17" s="84"/>
      <c r="CF17" s="84"/>
      <c r="CG17" s="113">
        <v>0</v>
      </c>
      <c r="CH17" s="114">
        <f>+CB17+CG17</f>
        <v>1</v>
      </c>
      <c r="CI17" s="84"/>
      <c r="CJ17" s="84"/>
      <c r="CK17" s="84"/>
      <c r="CL17" s="84"/>
      <c r="CM17" s="145">
        <v>0</v>
      </c>
      <c r="CN17" s="146">
        <f>+CH17+CM17</f>
        <v>1</v>
      </c>
      <c r="CO17" s="109">
        <f>+CN17</f>
        <v>1</v>
      </c>
      <c r="CP17" s="50"/>
    </row>
    <row r="18" spans="1:94" ht="25.5">
      <c r="A18" s="182"/>
      <c r="B18" s="184"/>
      <c r="C18" s="194" t="s">
        <v>49</v>
      </c>
      <c r="D18" s="95" t="s">
        <v>50</v>
      </c>
      <c r="E18" s="95"/>
      <c r="F18" s="215"/>
      <c r="G18" s="158"/>
      <c r="H18" s="53"/>
      <c r="I18" s="53"/>
      <c r="J18" s="53"/>
      <c r="K18" s="53"/>
      <c r="L18" s="172">
        <v>1</v>
      </c>
      <c r="M18" s="159">
        <f>+L18</f>
        <v>1</v>
      </c>
      <c r="N18" s="60"/>
      <c r="O18" s="45"/>
      <c r="P18" s="45"/>
      <c r="Q18" s="46"/>
      <c r="R18" s="46"/>
      <c r="S18" s="172">
        <v>0</v>
      </c>
      <c r="T18" s="159">
        <f>+M18+S18</f>
        <v>1</v>
      </c>
      <c r="U18" s="46"/>
      <c r="V18" s="46"/>
      <c r="W18" s="60"/>
      <c r="X18" s="60"/>
      <c r="Y18" s="172">
        <v>0</v>
      </c>
      <c r="Z18" s="159">
        <f>+T18+Y18</f>
        <v>1</v>
      </c>
      <c r="AA18" s="60"/>
      <c r="AB18" s="60"/>
      <c r="AC18" s="60"/>
      <c r="AD18" s="61"/>
      <c r="AE18" s="172">
        <v>0</v>
      </c>
      <c r="AF18" s="159">
        <f>+Z18+AE18</f>
        <v>1</v>
      </c>
      <c r="AG18" s="61"/>
      <c r="AH18" s="61"/>
      <c r="AI18" s="61"/>
      <c r="AJ18" s="60"/>
      <c r="AK18" s="172">
        <v>0</v>
      </c>
      <c r="AL18" s="159">
        <f>+AF18+AK18</f>
        <v>1</v>
      </c>
      <c r="AM18" s="60"/>
      <c r="AN18" s="60"/>
      <c r="AO18" s="60"/>
      <c r="AP18" s="96"/>
      <c r="AQ18" s="172">
        <v>0</v>
      </c>
      <c r="AR18" s="159">
        <f>+AL18+AQ18</f>
        <v>1</v>
      </c>
      <c r="AS18" s="62"/>
      <c r="AT18" s="62"/>
      <c r="AU18" s="62"/>
      <c r="AV18" s="62"/>
      <c r="AW18" s="172">
        <v>0</v>
      </c>
      <c r="AX18" s="159">
        <f>+AR18+AW18</f>
        <v>1</v>
      </c>
      <c r="AY18" s="62"/>
      <c r="AZ18" s="62"/>
      <c r="BA18" s="62"/>
      <c r="BB18" s="62"/>
      <c r="BC18" s="172">
        <v>0</v>
      </c>
      <c r="BD18" s="158">
        <f>+AX18+BC18</f>
        <v>1</v>
      </c>
      <c r="BE18" s="62"/>
      <c r="BF18" s="84"/>
      <c r="BG18" s="84"/>
      <c r="BH18" s="84"/>
      <c r="BI18" s="176">
        <v>0</v>
      </c>
      <c r="BJ18" s="84"/>
      <c r="BK18" s="84"/>
      <c r="BL18" s="84"/>
      <c r="BM18" s="84"/>
      <c r="BN18" s="122"/>
      <c r="BO18" s="172">
        <v>0</v>
      </c>
      <c r="BP18" s="158">
        <f>+BD18+BI18+BO18</f>
        <v>1</v>
      </c>
      <c r="BQ18" s="84"/>
      <c r="BR18" s="84"/>
      <c r="BS18" s="84"/>
      <c r="BT18" s="84"/>
      <c r="BU18" s="172">
        <v>0</v>
      </c>
      <c r="BV18" s="158">
        <f>+BP18+BU18</f>
        <v>1</v>
      </c>
      <c r="BW18" s="84"/>
      <c r="BX18" s="84"/>
      <c r="BY18" s="84"/>
      <c r="BZ18" s="84"/>
      <c r="CA18" s="172">
        <v>0</v>
      </c>
      <c r="CB18" s="158">
        <f aca="true" t="shared" si="0" ref="CB18:CB40">+BV18+CA18</f>
        <v>1</v>
      </c>
      <c r="CC18" s="84"/>
      <c r="CD18" s="84"/>
      <c r="CE18" s="84"/>
      <c r="CF18" s="84"/>
      <c r="CG18" s="172">
        <v>0</v>
      </c>
      <c r="CH18" s="158">
        <f aca="true" t="shared" si="1" ref="CH18:CH40">+CB18+CG18</f>
        <v>1</v>
      </c>
      <c r="CI18" s="84"/>
      <c r="CJ18" s="84"/>
      <c r="CK18" s="84"/>
      <c r="CL18" s="84"/>
      <c r="CM18" s="167">
        <v>0</v>
      </c>
      <c r="CN18" s="169">
        <f>+CH18+CM18</f>
        <v>1</v>
      </c>
      <c r="CO18" s="189">
        <f>+CN18</f>
        <v>1</v>
      </c>
      <c r="CP18" s="50"/>
    </row>
    <row r="19" spans="1:94" ht="25.5">
      <c r="A19" s="182"/>
      <c r="B19" s="184"/>
      <c r="C19" s="187"/>
      <c r="D19" s="59" t="s">
        <v>51</v>
      </c>
      <c r="E19" s="59"/>
      <c r="F19" s="172"/>
      <c r="G19" s="159"/>
      <c r="H19" s="84"/>
      <c r="I19" s="84"/>
      <c r="J19" s="84"/>
      <c r="K19" s="84"/>
      <c r="L19" s="172"/>
      <c r="M19" s="159"/>
      <c r="N19" s="54"/>
      <c r="O19" s="85"/>
      <c r="P19" s="85"/>
      <c r="Q19" s="86"/>
      <c r="R19" s="86"/>
      <c r="S19" s="172">
        <v>0</v>
      </c>
      <c r="T19" s="159"/>
      <c r="U19" s="86"/>
      <c r="V19" s="86"/>
      <c r="W19" s="54"/>
      <c r="X19" s="54"/>
      <c r="Y19" s="172">
        <v>0</v>
      </c>
      <c r="Z19" s="159"/>
      <c r="AA19" s="54"/>
      <c r="AB19" s="54"/>
      <c r="AC19" s="54"/>
      <c r="AD19" s="57"/>
      <c r="AE19" s="172">
        <v>0</v>
      </c>
      <c r="AF19" s="159"/>
      <c r="AG19" s="57"/>
      <c r="AH19" s="57"/>
      <c r="AI19" s="57"/>
      <c r="AJ19" s="54"/>
      <c r="AK19" s="172">
        <v>0</v>
      </c>
      <c r="AL19" s="159"/>
      <c r="AM19" s="54"/>
      <c r="AN19" s="54"/>
      <c r="AO19" s="54"/>
      <c r="AP19" s="57"/>
      <c r="AQ19" s="172">
        <v>0</v>
      </c>
      <c r="AR19" s="159"/>
      <c r="AS19" s="55"/>
      <c r="AT19" s="55"/>
      <c r="AU19" s="55"/>
      <c r="AV19" s="55"/>
      <c r="AW19" s="172">
        <v>0</v>
      </c>
      <c r="AX19" s="159"/>
      <c r="AY19" s="55"/>
      <c r="AZ19" s="55"/>
      <c r="BA19" s="55"/>
      <c r="BB19" s="55"/>
      <c r="BC19" s="172">
        <v>0</v>
      </c>
      <c r="BD19" s="159"/>
      <c r="BE19" s="55"/>
      <c r="BF19" s="84"/>
      <c r="BG19" s="84"/>
      <c r="BH19" s="84"/>
      <c r="BI19" s="176">
        <v>0</v>
      </c>
      <c r="BJ19" s="84"/>
      <c r="BK19" s="84"/>
      <c r="BL19" s="84"/>
      <c r="BM19" s="84"/>
      <c r="BN19" s="123"/>
      <c r="BO19" s="172">
        <v>0</v>
      </c>
      <c r="BP19" s="159"/>
      <c r="BQ19" s="84"/>
      <c r="BR19" s="84"/>
      <c r="BS19" s="84"/>
      <c r="BT19" s="84"/>
      <c r="BU19" s="172">
        <v>0</v>
      </c>
      <c r="BV19" s="159">
        <f aca="true" t="shared" si="2" ref="BV19:BV28">+BI19+BO19+BU19</f>
        <v>0</v>
      </c>
      <c r="BW19" s="84"/>
      <c r="BX19" s="84"/>
      <c r="BY19" s="84"/>
      <c r="BZ19" s="84"/>
      <c r="CA19" s="172">
        <v>0</v>
      </c>
      <c r="CB19" s="159">
        <f t="shared" si="0"/>
        <v>0</v>
      </c>
      <c r="CC19" s="84"/>
      <c r="CD19" s="84"/>
      <c r="CE19" s="84"/>
      <c r="CF19" s="84"/>
      <c r="CG19" s="172">
        <v>0</v>
      </c>
      <c r="CH19" s="159">
        <f t="shared" si="1"/>
        <v>0</v>
      </c>
      <c r="CI19" s="84"/>
      <c r="CJ19" s="84"/>
      <c r="CK19" s="84"/>
      <c r="CL19" s="84"/>
      <c r="CM19" s="167">
        <v>0</v>
      </c>
      <c r="CN19" s="170">
        <f aca="true" t="shared" si="3" ref="CN19:CN33">+CH19+CM19</f>
        <v>0</v>
      </c>
      <c r="CO19" s="189"/>
      <c r="CP19" s="50"/>
    </row>
    <row r="20" spans="1:94" ht="25.5">
      <c r="A20" s="182"/>
      <c r="B20" s="184"/>
      <c r="C20" s="187"/>
      <c r="D20" s="59" t="s">
        <v>52</v>
      </c>
      <c r="E20" s="59"/>
      <c r="F20" s="172"/>
      <c r="G20" s="159"/>
      <c r="H20" s="84"/>
      <c r="I20" s="84"/>
      <c r="J20" s="84"/>
      <c r="K20" s="84"/>
      <c r="L20" s="172"/>
      <c r="M20" s="159"/>
      <c r="N20" s="54"/>
      <c r="O20" s="85"/>
      <c r="P20" s="85"/>
      <c r="Q20" s="86"/>
      <c r="R20" s="86"/>
      <c r="S20" s="172">
        <v>0</v>
      </c>
      <c r="T20" s="159"/>
      <c r="U20" s="86"/>
      <c r="V20" s="86"/>
      <c r="W20" s="54"/>
      <c r="X20" s="54"/>
      <c r="Y20" s="172">
        <v>0</v>
      </c>
      <c r="Z20" s="159"/>
      <c r="AA20" s="54"/>
      <c r="AB20" s="54"/>
      <c r="AC20" s="54"/>
      <c r="AD20" s="57"/>
      <c r="AE20" s="172">
        <v>0</v>
      </c>
      <c r="AF20" s="159"/>
      <c r="AG20" s="57"/>
      <c r="AH20" s="57"/>
      <c r="AI20" s="57"/>
      <c r="AJ20" s="54"/>
      <c r="AK20" s="172">
        <v>0</v>
      </c>
      <c r="AL20" s="159"/>
      <c r="AM20" s="54"/>
      <c r="AN20" s="54"/>
      <c r="AO20" s="54"/>
      <c r="AP20" s="57"/>
      <c r="AQ20" s="172">
        <v>0</v>
      </c>
      <c r="AR20" s="159"/>
      <c r="AS20" s="55"/>
      <c r="AT20" s="55"/>
      <c r="AU20" s="55"/>
      <c r="AV20" s="55"/>
      <c r="AW20" s="172">
        <v>0</v>
      </c>
      <c r="AX20" s="159"/>
      <c r="AY20" s="55"/>
      <c r="AZ20" s="55"/>
      <c r="BA20" s="55"/>
      <c r="BB20" s="55"/>
      <c r="BC20" s="172">
        <v>0</v>
      </c>
      <c r="BD20" s="159"/>
      <c r="BE20" s="55"/>
      <c r="BF20" s="84"/>
      <c r="BG20" s="84"/>
      <c r="BH20" s="84"/>
      <c r="BI20" s="176">
        <v>0</v>
      </c>
      <c r="BJ20" s="84"/>
      <c r="BK20" s="84"/>
      <c r="BL20" s="84"/>
      <c r="BM20" s="84"/>
      <c r="BN20" s="123"/>
      <c r="BO20" s="172">
        <v>0</v>
      </c>
      <c r="BP20" s="159"/>
      <c r="BQ20" s="84"/>
      <c r="BR20" s="84"/>
      <c r="BS20" s="84"/>
      <c r="BT20" s="84"/>
      <c r="BU20" s="172">
        <v>0</v>
      </c>
      <c r="BV20" s="159">
        <f t="shared" si="2"/>
        <v>0</v>
      </c>
      <c r="BW20" s="84"/>
      <c r="BX20" s="84"/>
      <c r="BY20" s="84"/>
      <c r="BZ20" s="84"/>
      <c r="CA20" s="172">
        <v>0</v>
      </c>
      <c r="CB20" s="159">
        <f t="shared" si="0"/>
        <v>0</v>
      </c>
      <c r="CC20" s="84"/>
      <c r="CD20" s="84"/>
      <c r="CE20" s="84"/>
      <c r="CF20" s="84"/>
      <c r="CG20" s="172">
        <v>0</v>
      </c>
      <c r="CH20" s="159">
        <f t="shared" si="1"/>
        <v>0</v>
      </c>
      <c r="CI20" s="84"/>
      <c r="CJ20" s="84"/>
      <c r="CK20" s="84"/>
      <c r="CL20" s="84"/>
      <c r="CM20" s="167">
        <v>0</v>
      </c>
      <c r="CN20" s="170">
        <f t="shared" si="3"/>
        <v>0</v>
      </c>
      <c r="CO20" s="189"/>
      <c r="CP20" s="50"/>
    </row>
    <row r="21" spans="1:94" ht="25.5">
      <c r="A21" s="182"/>
      <c r="B21" s="184"/>
      <c r="C21" s="187"/>
      <c r="D21" s="59" t="s">
        <v>53</v>
      </c>
      <c r="E21" s="59"/>
      <c r="F21" s="172"/>
      <c r="G21" s="159"/>
      <c r="H21" s="84"/>
      <c r="I21" s="84"/>
      <c r="J21" s="84"/>
      <c r="K21" s="84"/>
      <c r="L21" s="172"/>
      <c r="M21" s="159"/>
      <c r="N21" s="54"/>
      <c r="O21" s="85"/>
      <c r="P21" s="85"/>
      <c r="Q21" s="86"/>
      <c r="R21" s="86"/>
      <c r="S21" s="172">
        <v>0</v>
      </c>
      <c r="T21" s="159"/>
      <c r="U21" s="86"/>
      <c r="V21" s="86"/>
      <c r="W21" s="54"/>
      <c r="X21" s="54"/>
      <c r="Y21" s="172">
        <v>0</v>
      </c>
      <c r="Z21" s="159"/>
      <c r="AA21" s="54"/>
      <c r="AB21" s="54"/>
      <c r="AC21" s="54"/>
      <c r="AD21" s="57"/>
      <c r="AE21" s="172">
        <v>0</v>
      </c>
      <c r="AF21" s="159"/>
      <c r="AG21" s="57"/>
      <c r="AH21" s="57"/>
      <c r="AI21" s="57"/>
      <c r="AJ21" s="54"/>
      <c r="AK21" s="172">
        <v>0</v>
      </c>
      <c r="AL21" s="159"/>
      <c r="AM21" s="54"/>
      <c r="AN21" s="54"/>
      <c r="AO21" s="54"/>
      <c r="AP21" s="57"/>
      <c r="AQ21" s="172">
        <v>0</v>
      </c>
      <c r="AR21" s="159"/>
      <c r="AS21" s="55"/>
      <c r="AT21" s="55"/>
      <c r="AU21" s="55"/>
      <c r="AV21" s="55"/>
      <c r="AW21" s="172">
        <v>0</v>
      </c>
      <c r="AX21" s="159"/>
      <c r="AY21" s="55"/>
      <c r="AZ21" s="55"/>
      <c r="BA21" s="55"/>
      <c r="BB21" s="55"/>
      <c r="BC21" s="172">
        <v>0</v>
      </c>
      <c r="BD21" s="159"/>
      <c r="BE21" s="55"/>
      <c r="BF21" s="84"/>
      <c r="BG21" s="84"/>
      <c r="BH21" s="84"/>
      <c r="BI21" s="176">
        <v>0</v>
      </c>
      <c r="BJ21" s="84"/>
      <c r="BK21" s="84"/>
      <c r="BL21" s="84"/>
      <c r="BM21" s="84"/>
      <c r="BN21" s="123"/>
      <c r="BO21" s="172">
        <v>0</v>
      </c>
      <c r="BP21" s="159"/>
      <c r="BQ21" s="84"/>
      <c r="BR21" s="84"/>
      <c r="BS21" s="84"/>
      <c r="BT21" s="84"/>
      <c r="BU21" s="172">
        <v>0</v>
      </c>
      <c r="BV21" s="159">
        <f t="shared" si="2"/>
        <v>0</v>
      </c>
      <c r="BW21" s="84"/>
      <c r="BX21" s="84"/>
      <c r="BY21" s="84"/>
      <c r="BZ21" s="84"/>
      <c r="CA21" s="172">
        <v>0</v>
      </c>
      <c r="CB21" s="159">
        <f t="shared" si="0"/>
        <v>0</v>
      </c>
      <c r="CC21" s="84"/>
      <c r="CD21" s="84"/>
      <c r="CE21" s="84"/>
      <c r="CF21" s="84"/>
      <c r="CG21" s="172">
        <v>0</v>
      </c>
      <c r="CH21" s="159">
        <f t="shared" si="1"/>
        <v>0</v>
      </c>
      <c r="CI21" s="84"/>
      <c r="CJ21" s="84"/>
      <c r="CK21" s="84"/>
      <c r="CL21" s="84"/>
      <c r="CM21" s="167">
        <v>0</v>
      </c>
      <c r="CN21" s="170">
        <f t="shared" si="3"/>
        <v>0</v>
      </c>
      <c r="CO21" s="189"/>
      <c r="CP21" s="50"/>
    </row>
    <row r="22" spans="1:94" ht="25.5">
      <c r="A22" s="182"/>
      <c r="B22" s="184"/>
      <c r="C22" s="187"/>
      <c r="D22" s="59" t="s">
        <v>54</v>
      </c>
      <c r="E22" s="59"/>
      <c r="F22" s="172"/>
      <c r="G22" s="159"/>
      <c r="H22" s="105"/>
      <c r="I22" s="84"/>
      <c r="J22" s="84"/>
      <c r="K22" s="84"/>
      <c r="L22" s="172"/>
      <c r="M22" s="159"/>
      <c r="N22" s="54"/>
      <c r="O22" s="85"/>
      <c r="P22" s="85"/>
      <c r="Q22" s="86"/>
      <c r="R22" s="86"/>
      <c r="S22" s="172">
        <v>0</v>
      </c>
      <c r="T22" s="159"/>
      <c r="U22" s="86"/>
      <c r="V22" s="86"/>
      <c r="W22" s="54"/>
      <c r="X22" s="54"/>
      <c r="Y22" s="172">
        <v>0</v>
      </c>
      <c r="Z22" s="159"/>
      <c r="AA22" s="54"/>
      <c r="AB22" s="54"/>
      <c r="AC22" s="54"/>
      <c r="AD22" s="57"/>
      <c r="AE22" s="172">
        <v>0</v>
      </c>
      <c r="AF22" s="159"/>
      <c r="AG22" s="57"/>
      <c r="AH22" s="57"/>
      <c r="AI22" s="57"/>
      <c r="AJ22" s="54"/>
      <c r="AK22" s="172">
        <v>0</v>
      </c>
      <c r="AL22" s="159"/>
      <c r="AM22" s="54"/>
      <c r="AN22" s="54"/>
      <c r="AO22" s="54"/>
      <c r="AP22" s="57"/>
      <c r="AQ22" s="172">
        <v>0</v>
      </c>
      <c r="AR22" s="159"/>
      <c r="AS22" s="55"/>
      <c r="AT22" s="55"/>
      <c r="AU22" s="55"/>
      <c r="AV22" s="55"/>
      <c r="AW22" s="172">
        <v>0</v>
      </c>
      <c r="AX22" s="159"/>
      <c r="AY22" s="55"/>
      <c r="AZ22" s="55"/>
      <c r="BA22" s="55"/>
      <c r="BB22" s="55"/>
      <c r="BC22" s="172">
        <v>0</v>
      </c>
      <c r="BD22" s="159"/>
      <c r="BE22" s="55"/>
      <c r="BF22" s="84"/>
      <c r="BG22" s="84"/>
      <c r="BH22" s="84"/>
      <c r="BI22" s="176">
        <v>0</v>
      </c>
      <c r="BJ22" s="84"/>
      <c r="BK22" s="84"/>
      <c r="BL22" s="84"/>
      <c r="BM22" s="84"/>
      <c r="BN22" s="123"/>
      <c r="BO22" s="172">
        <v>0</v>
      </c>
      <c r="BP22" s="159"/>
      <c r="BQ22" s="84"/>
      <c r="BR22" s="84"/>
      <c r="BS22" s="84"/>
      <c r="BT22" s="84"/>
      <c r="BU22" s="172">
        <v>0</v>
      </c>
      <c r="BV22" s="159">
        <f t="shared" si="2"/>
        <v>0</v>
      </c>
      <c r="BW22" s="84"/>
      <c r="BX22" s="84"/>
      <c r="BY22" s="84"/>
      <c r="BZ22" s="84"/>
      <c r="CA22" s="172">
        <v>0</v>
      </c>
      <c r="CB22" s="159">
        <f t="shared" si="0"/>
        <v>0</v>
      </c>
      <c r="CC22" s="84"/>
      <c r="CD22" s="84"/>
      <c r="CE22" s="84"/>
      <c r="CF22" s="84"/>
      <c r="CG22" s="172">
        <v>0</v>
      </c>
      <c r="CH22" s="159">
        <f t="shared" si="1"/>
        <v>0</v>
      </c>
      <c r="CI22" s="84"/>
      <c r="CJ22" s="84"/>
      <c r="CK22" s="84"/>
      <c r="CL22" s="84"/>
      <c r="CM22" s="167">
        <v>0</v>
      </c>
      <c r="CN22" s="170">
        <f t="shared" si="3"/>
        <v>0</v>
      </c>
      <c r="CO22" s="189"/>
      <c r="CP22" s="50"/>
    </row>
    <row r="23" spans="1:94" ht="25.5">
      <c r="A23" s="182"/>
      <c r="B23" s="184"/>
      <c r="C23" s="187"/>
      <c r="D23" s="59" t="s">
        <v>55</v>
      </c>
      <c r="E23" s="59"/>
      <c r="F23" s="172"/>
      <c r="G23" s="159"/>
      <c r="H23" s="105"/>
      <c r="I23" s="84"/>
      <c r="J23" s="84"/>
      <c r="K23" s="84"/>
      <c r="L23" s="172"/>
      <c r="M23" s="159"/>
      <c r="N23" s="54"/>
      <c r="O23" s="85"/>
      <c r="P23" s="85"/>
      <c r="Q23" s="86"/>
      <c r="R23" s="86"/>
      <c r="S23" s="172">
        <v>0</v>
      </c>
      <c r="T23" s="159"/>
      <c r="U23" s="86"/>
      <c r="V23" s="86"/>
      <c r="W23" s="54"/>
      <c r="X23" s="54"/>
      <c r="Y23" s="172">
        <v>0</v>
      </c>
      <c r="Z23" s="159"/>
      <c r="AA23" s="54"/>
      <c r="AB23" s="54"/>
      <c r="AC23" s="54"/>
      <c r="AD23" s="57"/>
      <c r="AE23" s="172">
        <v>0</v>
      </c>
      <c r="AF23" s="159"/>
      <c r="AG23" s="57"/>
      <c r="AH23" s="57"/>
      <c r="AI23" s="57"/>
      <c r="AJ23" s="54"/>
      <c r="AK23" s="172">
        <v>0</v>
      </c>
      <c r="AL23" s="159"/>
      <c r="AM23" s="54"/>
      <c r="AN23" s="54"/>
      <c r="AO23" s="54"/>
      <c r="AP23" s="57"/>
      <c r="AQ23" s="172">
        <v>0</v>
      </c>
      <c r="AR23" s="159"/>
      <c r="AS23" s="55"/>
      <c r="AT23" s="55"/>
      <c r="AU23" s="55"/>
      <c r="AV23" s="55"/>
      <c r="AW23" s="172">
        <v>0</v>
      </c>
      <c r="AX23" s="159"/>
      <c r="AY23" s="55"/>
      <c r="AZ23" s="55"/>
      <c r="BA23" s="55"/>
      <c r="BB23" s="55"/>
      <c r="BC23" s="172">
        <v>0</v>
      </c>
      <c r="BD23" s="159"/>
      <c r="BE23" s="55"/>
      <c r="BF23" s="84"/>
      <c r="BG23" s="84"/>
      <c r="BH23" s="84"/>
      <c r="BI23" s="176">
        <v>0</v>
      </c>
      <c r="BJ23" s="84"/>
      <c r="BK23" s="84"/>
      <c r="BL23" s="84"/>
      <c r="BM23" s="84"/>
      <c r="BN23" s="123"/>
      <c r="BO23" s="172">
        <v>0</v>
      </c>
      <c r="BP23" s="159"/>
      <c r="BQ23" s="84"/>
      <c r="BR23" s="84"/>
      <c r="BS23" s="84"/>
      <c r="BT23" s="84"/>
      <c r="BU23" s="172">
        <v>0</v>
      </c>
      <c r="BV23" s="159">
        <f t="shared" si="2"/>
        <v>0</v>
      </c>
      <c r="BW23" s="84"/>
      <c r="BX23" s="84"/>
      <c r="BY23" s="84"/>
      <c r="BZ23" s="84"/>
      <c r="CA23" s="172">
        <v>0</v>
      </c>
      <c r="CB23" s="159">
        <f t="shared" si="0"/>
        <v>0</v>
      </c>
      <c r="CC23" s="84"/>
      <c r="CD23" s="84"/>
      <c r="CE23" s="84"/>
      <c r="CF23" s="84"/>
      <c r="CG23" s="172">
        <v>0</v>
      </c>
      <c r="CH23" s="159">
        <f t="shared" si="1"/>
        <v>0</v>
      </c>
      <c r="CI23" s="84"/>
      <c r="CJ23" s="84"/>
      <c r="CK23" s="84"/>
      <c r="CL23" s="84"/>
      <c r="CM23" s="167">
        <v>0</v>
      </c>
      <c r="CN23" s="170">
        <f t="shared" si="3"/>
        <v>0</v>
      </c>
      <c r="CO23" s="189"/>
      <c r="CP23" s="50"/>
    </row>
    <row r="24" spans="1:94" ht="38.25">
      <c r="A24" s="182"/>
      <c r="B24" s="184"/>
      <c r="C24" s="187"/>
      <c r="D24" s="59" t="s">
        <v>56</v>
      </c>
      <c r="E24" s="59"/>
      <c r="F24" s="172"/>
      <c r="G24" s="159"/>
      <c r="H24" s="105"/>
      <c r="I24" s="84"/>
      <c r="J24" s="84"/>
      <c r="K24" s="84"/>
      <c r="L24" s="172"/>
      <c r="M24" s="159"/>
      <c r="N24" s="54"/>
      <c r="O24" s="85"/>
      <c r="P24" s="85"/>
      <c r="Q24" s="86"/>
      <c r="R24" s="86"/>
      <c r="S24" s="172">
        <v>0</v>
      </c>
      <c r="T24" s="159"/>
      <c r="U24" s="86"/>
      <c r="V24" s="86"/>
      <c r="W24" s="54"/>
      <c r="X24" s="54"/>
      <c r="Y24" s="172">
        <v>0</v>
      </c>
      <c r="Z24" s="159"/>
      <c r="AA24" s="54"/>
      <c r="AB24" s="54"/>
      <c r="AC24" s="54"/>
      <c r="AD24" s="57"/>
      <c r="AE24" s="172">
        <v>0</v>
      </c>
      <c r="AF24" s="159"/>
      <c r="AG24" s="57"/>
      <c r="AH24" s="57"/>
      <c r="AI24" s="57"/>
      <c r="AJ24" s="54"/>
      <c r="AK24" s="172">
        <v>0</v>
      </c>
      <c r="AL24" s="159"/>
      <c r="AM24" s="54"/>
      <c r="AN24" s="54"/>
      <c r="AO24" s="54"/>
      <c r="AP24" s="57"/>
      <c r="AQ24" s="172">
        <v>0</v>
      </c>
      <c r="AR24" s="159"/>
      <c r="AS24" s="55"/>
      <c r="AT24" s="55"/>
      <c r="AU24" s="55"/>
      <c r="AV24" s="55"/>
      <c r="AW24" s="172">
        <v>0</v>
      </c>
      <c r="AX24" s="159"/>
      <c r="AY24" s="55"/>
      <c r="AZ24" s="55"/>
      <c r="BA24" s="55"/>
      <c r="BB24" s="55"/>
      <c r="BC24" s="172">
        <v>0</v>
      </c>
      <c r="BD24" s="159"/>
      <c r="BE24" s="55"/>
      <c r="BF24" s="84"/>
      <c r="BG24" s="84"/>
      <c r="BH24" s="84"/>
      <c r="BI24" s="176">
        <v>0</v>
      </c>
      <c r="BJ24" s="84"/>
      <c r="BK24" s="84"/>
      <c r="BL24" s="84"/>
      <c r="BM24" s="84"/>
      <c r="BN24" s="123"/>
      <c r="BO24" s="172">
        <v>0</v>
      </c>
      <c r="BP24" s="159"/>
      <c r="BQ24" s="84"/>
      <c r="BR24" s="84"/>
      <c r="BS24" s="84"/>
      <c r="BT24" s="84"/>
      <c r="BU24" s="172">
        <v>0</v>
      </c>
      <c r="BV24" s="159">
        <f t="shared" si="2"/>
        <v>0</v>
      </c>
      <c r="BW24" s="84"/>
      <c r="BX24" s="84"/>
      <c r="BY24" s="84"/>
      <c r="BZ24" s="84"/>
      <c r="CA24" s="172">
        <v>0</v>
      </c>
      <c r="CB24" s="159">
        <f t="shared" si="0"/>
        <v>0</v>
      </c>
      <c r="CC24" s="84"/>
      <c r="CD24" s="84"/>
      <c r="CE24" s="84"/>
      <c r="CF24" s="84"/>
      <c r="CG24" s="172">
        <v>0</v>
      </c>
      <c r="CH24" s="159">
        <f t="shared" si="1"/>
        <v>0</v>
      </c>
      <c r="CI24" s="84"/>
      <c r="CJ24" s="84"/>
      <c r="CK24" s="84"/>
      <c r="CL24" s="84"/>
      <c r="CM24" s="167">
        <v>0</v>
      </c>
      <c r="CN24" s="170">
        <f t="shared" si="3"/>
        <v>0</v>
      </c>
      <c r="CO24" s="189"/>
      <c r="CP24" s="50"/>
    </row>
    <row r="25" spans="1:94" ht="12.75">
      <c r="A25" s="182"/>
      <c r="B25" s="184"/>
      <c r="C25" s="187"/>
      <c r="D25" s="59" t="s">
        <v>57</v>
      </c>
      <c r="E25" s="59"/>
      <c r="F25" s="172"/>
      <c r="G25" s="159"/>
      <c r="H25" s="105"/>
      <c r="I25" s="84"/>
      <c r="J25" s="84"/>
      <c r="K25" s="84"/>
      <c r="L25" s="172"/>
      <c r="M25" s="159"/>
      <c r="N25" s="54"/>
      <c r="O25" s="85"/>
      <c r="P25" s="85"/>
      <c r="Q25" s="86"/>
      <c r="R25" s="86"/>
      <c r="S25" s="172">
        <v>0</v>
      </c>
      <c r="T25" s="159"/>
      <c r="U25" s="86"/>
      <c r="V25" s="86"/>
      <c r="W25" s="54"/>
      <c r="X25" s="54"/>
      <c r="Y25" s="172">
        <v>0</v>
      </c>
      <c r="Z25" s="159"/>
      <c r="AA25" s="54"/>
      <c r="AB25" s="54"/>
      <c r="AC25" s="54"/>
      <c r="AD25" s="57"/>
      <c r="AE25" s="172">
        <v>0</v>
      </c>
      <c r="AF25" s="159"/>
      <c r="AG25" s="57"/>
      <c r="AH25" s="57"/>
      <c r="AI25" s="57"/>
      <c r="AJ25" s="54"/>
      <c r="AK25" s="172">
        <v>0</v>
      </c>
      <c r="AL25" s="159"/>
      <c r="AM25" s="54"/>
      <c r="AN25" s="54"/>
      <c r="AO25" s="54"/>
      <c r="AP25" s="57"/>
      <c r="AQ25" s="172">
        <v>0</v>
      </c>
      <c r="AR25" s="159"/>
      <c r="AS25" s="55"/>
      <c r="AT25" s="55"/>
      <c r="AU25" s="55"/>
      <c r="AV25" s="55"/>
      <c r="AW25" s="172">
        <v>0</v>
      </c>
      <c r="AX25" s="159"/>
      <c r="AY25" s="55"/>
      <c r="AZ25" s="55"/>
      <c r="BA25" s="55"/>
      <c r="BB25" s="55"/>
      <c r="BC25" s="172">
        <v>0</v>
      </c>
      <c r="BD25" s="159"/>
      <c r="BE25" s="55"/>
      <c r="BF25" s="84"/>
      <c r="BG25" s="84"/>
      <c r="BH25" s="84"/>
      <c r="BI25" s="176">
        <v>0</v>
      </c>
      <c r="BJ25" s="84"/>
      <c r="BK25" s="84"/>
      <c r="BL25" s="84"/>
      <c r="BM25" s="84"/>
      <c r="BN25" s="123"/>
      <c r="BO25" s="172">
        <v>0</v>
      </c>
      <c r="BP25" s="159"/>
      <c r="BQ25" s="84"/>
      <c r="BR25" s="84"/>
      <c r="BS25" s="84"/>
      <c r="BT25" s="84"/>
      <c r="BU25" s="172">
        <v>0</v>
      </c>
      <c r="BV25" s="159">
        <f t="shared" si="2"/>
        <v>0</v>
      </c>
      <c r="BW25" s="84"/>
      <c r="BX25" s="84"/>
      <c r="BY25" s="84"/>
      <c r="BZ25" s="84"/>
      <c r="CA25" s="172">
        <v>0</v>
      </c>
      <c r="CB25" s="159">
        <f t="shared" si="0"/>
        <v>0</v>
      </c>
      <c r="CC25" s="84"/>
      <c r="CD25" s="84"/>
      <c r="CE25" s="84"/>
      <c r="CF25" s="84"/>
      <c r="CG25" s="172">
        <v>0</v>
      </c>
      <c r="CH25" s="159">
        <f t="shared" si="1"/>
        <v>0</v>
      </c>
      <c r="CI25" s="84"/>
      <c r="CJ25" s="84"/>
      <c r="CK25" s="84"/>
      <c r="CL25" s="84"/>
      <c r="CM25" s="167">
        <v>0</v>
      </c>
      <c r="CN25" s="170">
        <f t="shared" si="3"/>
        <v>0</v>
      </c>
      <c r="CO25" s="189"/>
      <c r="CP25" s="50"/>
    </row>
    <row r="26" spans="1:94" ht="20.25" customHeight="1">
      <c r="A26" s="182"/>
      <c r="B26" s="184"/>
      <c r="C26" s="187"/>
      <c r="D26" s="59" t="s">
        <v>58</v>
      </c>
      <c r="E26" s="59"/>
      <c r="F26" s="172"/>
      <c r="G26" s="159"/>
      <c r="H26" s="105"/>
      <c r="I26" s="84"/>
      <c r="J26" s="84"/>
      <c r="K26" s="84"/>
      <c r="L26" s="172"/>
      <c r="M26" s="159"/>
      <c r="N26" s="54"/>
      <c r="O26" s="85"/>
      <c r="P26" s="85"/>
      <c r="Q26" s="86"/>
      <c r="R26" s="86"/>
      <c r="S26" s="172">
        <v>0</v>
      </c>
      <c r="T26" s="159"/>
      <c r="U26" s="86"/>
      <c r="V26" s="86"/>
      <c r="W26" s="54"/>
      <c r="X26" s="54"/>
      <c r="Y26" s="172">
        <v>0</v>
      </c>
      <c r="Z26" s="159"/>
      <c r="AA26" s="54"/>
      <c r="AB26" s="54"/>
      <c r="AC26" s="54"/>
      <c r="AD26" s="57"/>
      <c r="AE26" s="172">
        <v>0</v>
      </c>
      <c r="AF26" s="159"/>
      <c r="AG26" s="57"/>
      <c r="AH26" s="57"/>
      <c r="AI26" s="57"/>
      <c r="AJ26" s="54"/>
      <c r="AK26" s="172">
        <v>0</v>
      </c>
      <c r="AL26" s="159"/>
      <c r="AM26" s="54"/>
      <c r="AN26" s="54"/>
      <c r="AO26" s="54"/>
      <c r="AP26" s="57"/>
      <c r="AQ26" s="172">
        <v>0</v>
      </c>
      <c r="AR26" s="159"/>
      <c r="AS26" s="55"/>
      <c r="AT26" s="55"/>
      <c r="AU26" s="55"/>
      <c r="AV26" s="55"/>
      <c r="AW26" s="172">
        <v>0</v>
      </c>
      <c r="AX26" s="159"/>
      <c r="AY26" s="55"/>
      <c r="AZ26" s="55"/>
      <c r="BA26" s="55"/>
      <c r="BB26" s="55"/>
      <c r="BC26" s="172">
        <v>0</v>
      </c>
      <c r="BD26" s="159"/>
      <c r="BE26" s="55"/>
      <c r="BF26" s="84"/>
      <c r="BG26" s="84"/>
      <c r="BH26" s="84"/>
      <c r="BI26" s="176">
        <v>0</v>
      </c>
      <c r="BJ26" s="84"/>
      <c r="BK26" s="84"/>
      <c r="BL26" s="84"/>
      <c r="BM26" s="84"/>
      <c r="BN26" s="123"/>
      <c r="BO26" s="172">
        <v>0</v>
      </c>
      <c r="BP26" s="159"/>
      <c r="BQ26" s="84"/>
      <c r="BR26" s="84"/>
      <c r="BS26" s="84"/>
      <c r="BT26" s="84"/>
      <c r="BU26" s="172">
        <v>0</v>
      </c>
      <c r="BV26" s="159">
        <f t="shared" si="2"/>
        <v>0</v>
      </c>
      <c r="BW26" s="84"/>
      <c r="BX26" s="84"/>
      <c r="BY26" s="84"/>
      <c r="BZ26" s="84"/>
      <c r="CA26" s="172">
        <v>0</v>
      </c>
      <c r="CB26" s="159">
        <f t="shared" si="0"/>
        <v>0</v>
      </c>
      <c r="CC26" s="84"/>
      <c r="CD26" s="84"/>
      <c r="CE26" s="84"/>
      <c r="CF26" s="84"/>
      <c r="CG26" s="172">
        <v>0</v>
      </c>
      <c r="CH26" s="159">
        <f t="shared" si="1"/>
        <v>0</v>
      </c>
      <c r="CI26" s="84"/>
      <c r="CJ26" s="84"/>
      <c r="CK26" s="84"/>
      <c r="CL26" s="84"/>
      <c r="CM26" s="167">
        <v>0</v>
      </c>
      <c r="CN26" s="170">
        <f t="shared" si="3"/>
        <v>0</v>
      </c>
      <c r="CO26" s="189"/>
      <c r="CP26" s="50"/>
    </row>
    <row r="27" spans="1:94" ht="25.5">
      <c r="A27" s="182"/>
      <c r="B27" s="184"/>
      <c r="C27" s="187"/>
      <c r="D27" s="59" t="s">
        <v>59</v>
      </c>
      <c r="E27" s="59"/>
      <c r="F27" s="172"/>
      <c r="G27" s="159"/>
      <c r="H27" s="105"/>
      <c r="I27" s="84"/>
      <c r="J27" s="84"/>
      <c r="K27" s="84"/>
      <c r="L27" s="172"/>
      <c r="M27" s="159"/>
      <c r="N27" s="54"/>
      <c r="O27" s="85"/>
      <c r="P27" s="85"/>
      <c r="Q27" s="86"/>
      <c r="R27" s="86"/>
      <c r="S27" s="172">
        <v>0</v>
      </c>
      <c r="T27" s="159"/>
      <c r="U27" s="86"/>
      <c r="V27" s="86"/>
      <c r="W27" s="54"/>
      <c r="X27" s="54"/>
      <c r="Y27" s="172">
        <v>0</v>
      </c>
      <c r="Z27" s="159"/>
      <c r="AA27" s="54"/>
      <c r="AB27" s="54"/>
      <c r="AC27" s="54"/>
      <c r="AD27" s="57"/>
      <c r="AE27" s="172">
        <v>0</v>
      </c>
      <c r="AF27" s="159"/>
      <c r="AG27" s="57"/>
      <c r="AH27" s="57"/>
      <c r="AI27" s="57"/>
      <c r="AJ27" s="54"/>
      <c r="AK27" s="172">
        <v>0</v>
      </c>
      <c r="AL27" s="159"/>
      <c r="AM27" s="54"/>
      <c r="AN27" s="54"/>
      <c r="AO27" s="54"/>
      <c r="AP27" s="57"/>
      <c r="AQ27" s="172">
        <v>0</v>
      </c>
      <c r="AR27" s="159"/>
      <c r="AS27" s="55"/>
      <c r="AT27" s="55"/>
      <c r="AU27" s="55"/>
      <c r="AV27" s="55"/>
      <c r="AW27" s="172">
        <v>0</v>
      </c>
      <c r="AX27" s="159"/>
      <c r="AY27" s="55"/>
      <c r="AZ27" s="55"/>
      <c r="BA27" s="55"/>
      <c r="BB27" s="55"/>
      <c r="BC27" s="172">
        <v>0</v>
      </c>
      <c r="BD27" s="159"/>
      <c r="BE27" s="55"/>
      <c r="BF27" s="84"/>
      <c r="BG27" s="84"/>
      <c r="BH27" s="84"/>
      <c r="BI27" s="176">
        <v>0</v>
      </c>
      <c r="BJ27" s="84"/>
      <c r="BK27" s="84"/>
      <c r="BL27" s="84"/>
      <c r="BM27" s="84"/>
      <c r="BN27" s="123"/>
      <c r="BO27" s="172">
        <v>0</v>
      </c>
      <c r="BP27" s="159"/>
      <c r="BQ27" s="84"/>
      <c r="BR27" s="84"/>
      <c r="BS27" s="84"/>
      <c r="BT27" s="84"/>
      <c r="BU27" s="172">
        <v>0</v>
      </c>
      <c r="BV27" s="159">
        <f t="shared" si="2"/>
        <v>0</v>
      </c>
      <c r="BW27" s="84"/>
      <c r="BX27" s="84"/>
      <c r="BY27" s="84"/>
      <c r="BZ27" s="84"/>
      <c r="CA27" s="172">
        <v>0</v>
      </c>
      <c r="CB27" s="159">
        <f t="shared" si="0"/>
        <v>0</v>
      </c>
      <c r="CC27" s="84"/>
      <c r="CD27" s="84"/>
      <c r="CE27" s="84"/>
      <c r="CF27" s="84"/>
      <c r="CG27" s="172">
        <v>0</v>
      </c>
      <c r="CH27" s="159">
        <f t="shared" si="1"/>
        <v>0</v>
      </c>
      <c r="CI27" s="84"/>
      <c r="CJ27" s="84"/>
      <c r="CK27" s="84"/>
      <c r="CL27" s="84"/>
      <c r="CM27" s="167">
        <v>0</v>
      </c>
      <c r="CN27" s="170">
        <f t="shared" si="3"/>
        <v>0</v>
      </c>
      <c r="CO27" s="189"/>
      <c r="CP27" s="50"/>
    </row>
    <row r="28" spans="1:94" ht="25.5">
      <c r="A28" s="182"/>
      <c r="B28" s="184"/>
      <c r="C28" s="187"/>
      <c r="D28" s="59" t="s">
        <v>60</v>
      </c>
      <c r="E28" s="59"/>
      <c r="F28" s="173"/>
      <c r="G28" s="160"/>
      <c r="H28" s="105"/>
      <c r="I28" s="84"/>
      <c r="J28" s="84"/>
      <c r="K28" s="84"/>
      <c r="L28" s="173"/>
      <c r="M28" s="160"/>
      <c r="N28" s="54"/>
      <c r="O28" s="85"/>
      <c r="P28" s="85"/>
      <c r="Q28" s="86"/>
      <c r="R28" s="86"/>
      <c r="S28" s="173">
        <v>0</v>
      </c>
      <c r="T28" s="160"/>
      <c r="U28" s="86"/>
      <c r="V28" s="86"/>
      <c r="W28" s="54"/>
      <c r="X28" s="54"/>
      <c r="Y28" s="173">
        <v>0</v>
      </c>
      <c r="Z28" s="160"/>
      <c r="AA28" s="54"/>
      <c r="AB28" s="54"/>
      <c r="AC28" s="54"/>
      <c r="AD28" s="57"/>
      <c r="AE28" s="173">
        <v>0</v>
      </c>
      <c r="AF28" s="160"/>
      <c r="AG28" s="57"/>
      <c r="AH28" s="57"/>
      <c r="AI28" s="57"/>
      <c r="AJ28" s="54"/>
      <c r="AK28" s="173">
        <v>0</v>
      </c>
      <c r="AL28" s="160"/>
      <c r="AM28" s="54"/>
      <c r="AN28" s="54"/>
      <c r="AO28" s="54"/>
      <c r="AP28" s="57"/>
      <c r="AQ28" s="173">
        <v>0</v>
      </c>
      <c r="AR28" s="160"/>
      <c r="AS28" s="55"/>
      <c r="AT28" s="55"/>
      <c r="AU28" s="55"/>
      <c r="AV28" s="55"/>
      <c r="AW28" s="173">
        <v>0</v>
      </c>
      <c r="AX28" s="160"/>
      <c r="AY28" s="55"/>
      <c r="AZ28" s="55"/>
      <c r="BA28" s="55"/>
      <c r="BB28" s="55"/>
      <c r="BC28" s="173">
        <v>0</v>
      </c>
      <c r="BD28" s="160"/>
      <c r="BE28" s="55"/>
      <c r="BF28" s="84"/>
      <c r="BG28" s="84"/>
      <c r="BH28" s="84"/>
      <c r="BI28" s="177">
        <v>0</v>
      </c>
      <c r="BJ28" s="84"/>
      <c r="BK28" s="84"/>
      <c r="BL28" s="84"/>
      <c r="BM28" s="84"/>
      <c r="BN28" s="53"/>
      <c r="BO28" s="173">
        <v>0</v>
      </c>
      <c r="BP28" s="160"/>
      <c r="BQ28" s="84"/>
      <c r="BR28" s="84"/>
      <c r="BS28" s="84"/>
      <c r="BT28" s="84"/>
      <c r="BU28" s="173">
        <v>0</v>
      </c>
      <c r="BV28" s="160">
        <f t="shared" si="2"/>
        <v>0</v>
      </c>
      <c r="BW28" s="84"/>
      <c r="BX28" s="84"/>
      <c r="BY28" s="84"/>
      <c r="BZ28" s="84"/>
      <c r="CA28" s="173">
        <v>0</v>
      </c>
      <c r="CB28" s="160">
        <f t="shared" si="0"/>
        <v>0</v>
      </c>
      <c r="CC28" s="84"/>
      <c r="CD28" s="84"/>
      <c r="CE28" s="84"/>
      <c r="CF28" s="84"/>
      <c r="CG28" s="173">
        <v>0</v>
      </c>
      <c r="CH28" s="160">
        <f t="shared" si="1"/>
        <v>0</v>
      </c>
      <c r="CI28" s="84"/>
      <c r="CJ28" s="84"/>
      <c r="CK28" s="84"/>
      <c r="CL28" s="84"/>
      <c r="CM28" s="168">
        <v>0</v>
      </c>
      <c r="CN28" s="171">
        <f t="shared" si="3"/>
        <v>0</v>
      </c>
      <c r="CO28" s="190"/>
      <c r="CP28" s="50"/>
    </row>
    <row r="29" spans="1:94" ht="25.5">
      <c r="A29" s="182"/>
      <c r="B29" s="184"/>
      <c r="C29" s="187"/>
      <c r="D29" s="87" t="s">
        <v>65</v>
      </c>
      <c r="E29" s="87"/>
      <c r="F29" s="56">
        <v>0</v>
      </c>
      <c r="G29" s="64">
        <f aca="true" t="shared" si="4" ref="G29:G37">+F29</f>
        <v>0</v>
      </c>
      <c r="H29" s="106"/>
      <c r="I29" s="106"/>
      <c r="J29" s="84"/>
      <c r="K29" s="84"/>
      <c r="L29" s="56">
        <v>0.2</v>
      </c>
      <c r="M29" s="64">
        <f aca="true" t="shared" si="5" ref="M29:M40">+L29</f>
        <v>0.2</v>
      </c>
      <c r="N29" s="85"/>
      <c r="O29" s="84"/>
      <c r="P29" s="84"/>
      <c r="Q29" s="84"/>
      <c r="R29" s="84"/>
      <c r="S29" s="56">
        <v>0.12</v>
      </c>
      <c r="T29" s="64">
        <f>+M29+S29</f>
        <v>0.32</v>
      </c>
      <c r="U29" s="88"/>
      <c r="V29" s="54"/>
      <c r="W29" s="54"/>
      <c r="X29" s="54"/>
      <c r="Y29" s="56">
        <v>0</v>
      </c>
      <c r="Z29" s="64">
        <f aca="true" t="shared" si="6" ref="Z29:Z39">+T29+Y29</f>
        <v>0.32</v>
      </c>
      <c r="AA29" s="84"/>
      <c r="AB29" s="84"/>
      <c r="AC29" s="84"/>
      <c r="AD29" s="57"/>
      <c r="AE29" s="56">
        <v>0.05</v>
      </c>
      <c r="AF29" s="64">
        <f aca="true" t="shared" si="7" ref="AF29:AF40">+Z29+AE29</f>
        <v>0.37</v>
      </c>
      <c r="AG29" s="57"/>
      <c r="AH29" s="57"/>
      <c r="AI29" s="57"/>
      <c r="AJ29" s="54"/>
      <c r="AK29" s="111"/>
      <c r="AL29" s="64">
        <f aca="true" t="shared" si="8" ref="AL29:AL40">+AF29+AK29</f>
        <v>0.37</v>
      </c>
      <c r="AM29" s="54"/>
      <c r="AN29" s="54"/>
      <c r="AO29" s="54"/>
      <c r="AP29" s="57"/>
      <c r="AQ29" s="82">
        <v>0</v>
      </c>
      <c r="AR29" s="139">
        <f aca="true" t="shared" si="9" ref="AR29:AR39">+AL29+AQ29</f>
        <v>0.37</v>
      </c>
      <c r="AS29" s="55"/>
      <c r="AT29" s="55"/>
      <c r="AU29" s="55"/>
      <c r="AV29" s="55"/>
      <c r="AW29" s="56">
        <v>0</v>
      </c>
      <c r="AX29" s="58">
        <f aca="true" t="shared" si="10" ref="AX29:AX39">+AR29+AW29</f>
        <v>0.37</v>
      </c>
      <c r="AY29" s="55"/>
      <c r="AZ29" s="55"/>
      <c r="BA29" s="55"/>
      <c r="BB29" s="55"/>
      <c r="BC29" s="56">
        <v>0</v>
      </c>
      <c r="BD29" s="58">
        <f aca="true" t="shared" si="11" ref="BD29:BD39">+AX29+BC29</f>
        <v>0.37</v>
      </c>
      <c r="BE29" s="55"/>
      <c r="BF29" s="117"/>
      <c r="BG29" s="117"/>
      <c r="BH29" s="117"/>
      <c r="BI29" s="124">
        <v>0</v>
      </c>
      <c r="BJ29" s="117"/>
      <c r="BK29" s="117"/>
      <c r="BL29" s="117"/>
      <c r="BM29" s="117"/>
      <c r="BN29" s="117"/>
      <c r="BO29" s="56">
        <v>0.25</v>
      </c>
      <c r="BP29" s="58">
        <f>+BD29+BI29+BO29</f>
        <v>0.62</v>
      </c>
      <c r="BQ29" s="117"/>
      <c r="BR29" s="117"/>
      <c r="BS29" s="117"/>
      <c r="BT29" s="117"/>
      <c r="BU29" s="56">
        <v>0.18</v>
      </c>
      <c r="BV29" s="58">
        <f>+BP29+BU29</f>
        <v>0.8</v>
      </c>
      <c r="BW29" s="117"/>
      <c r="BX29" s="130"/>
      <c r="BY29" s="130"/>
      <c r="BZ29" s="117"/>
      <c r="CA29" s="56">
        <v>0.05</v>
      </c>
      <c r="CB29" s="58">
        <f t="shared" si="0"/>
        <v>0.8500000000000001</v>
      </c>
      <c r="CC29" s="84"/>
      <c r="CD29" s="84"/>
      <c r="CE29" s="84"/>
      <c r="CF29" s="84"/>
      <c r="CG29" s="56">
        <v>0.15</v>
      </c>
      <c r="CH29" s="58">
        <f t="shared" si="1"/>
        <v>1</v>
      </c>
      <c r="CI29" s="84"/>
      <c r="CJ29" s="84"/>
      <c r="CK29" s="84"/>
      <c r="CL29" s="84"/>
      <c r="CM29" s="68">
        <v>0</v>
      </c>
      <c r="CN29" s="147">
        <f>+CH29+CM29</f>
        <v>1</v>
      </c>
      <c r="CO29" s="109">
        <f aca="true" t="shared" si="12" ref="CO29:CO40">+CN29</f>
        <v>1</v>
      </c>
      <c r="CP29" s="50"/>
    </row>
    <row r="30" spans="1:94" ht="25.5">
      <c r="A30" s="182"/>
      <c r="B30" s="185"/>
      <c r="C30" s="187"/>
      <c r="D30" s="87" t="s">
        <v>66</v>
      </c>
      <c r="E30" s="87"/>
      <c r="F30" s="56">
        <v>0</v>
      </c>
      <c r="G30" s="64">
        <f t="shared" si="4"/>
        <v>0</v>
      </c>
      <c r="H30" s="106"/>
      <c r="I30" s="106"/>
      <c r="J30" s="84"/>
      <c r="K30" s="84"/>
      <c r="L30" s="56">
        <v>0.15</v>
      </c>
      <c r="M30" s="64">
        <f t="shared" si="5"/>
        <v>0.15</v>
      </c>
      <c r="N30" s="85"/>
      <c r="O30" s="84"/>
      <c r="P30" s="84"/>
      <c r="Q30" s="84"/>
      <c r="R30" s="84"/>
      <c r="S30" s="56">
        <v>0.12</v>
      </c>
      <c r="T30" s="64">
        <f aca="true" t="shared" si="13" ref="T30:T40">+M30+S30</f>
        <v>0.27</v>
      </c>
      <c r="U30" s="54"/>
      <c r="V30" s="54"/>
      <c r="W30" s="54"/>
      <c r="X30" s="54"/>
      <c r="Y30" s="56">
        <v>0</v>
      </c>
      <c r="Z30" s="64">
        <f t="shared" si="6"/>
        <v>0.27</v>
      </c>
      <c r="AA30" s="84"/>
      <c r="AB30" s="84"/>
      <c r="AC30" s="84"/>
      <c r="AD30" s="57"/>
      <c r="AE30" s="56">
        <v>0.05</v>
      </c>
      <c r="AF30" s="64">
        <f t="shared" si="7"/>
        <v>0.32</v>
      </c>
      <c r="AG30" s="57"/>
      <c r="AH30" s="57"/>
      <c r="AI30" s="57"/>
      <c r="AJ30" s="54"/>
      <c r="AK30" s="112"/>
      <c r="AL30" s="64">
        <f t="shared" si="8"/>
        <v>0.32</v>
      </c>
      <c r="AM30" s="54"/>
      <c r="AN30" s="54"/>
      <c r="AO30" s="54"/>
      <c r="AP30" s="57"/>
      <c r="AQ30" s="107">
        <v>0</v>
      </c>
      <c r="AR30" s="140">
        <f t="shared" si="9"/>
        <v>0.32</v>
      </c>
      <c r="AS30" s="65"/>
      <c r="AT30" s="57"/>
      <c r="AU30" s="65"/>
      <c r="AV30" s="57"/>
      <c r="AW30" s="100">
        <v>0</v>
      </c>
      <c r="AX30" s="64">
        <f t="shared" si="10"/>
        <v>0.32</v>
      </c>
      <c r="AY30" s="65"/>
      <c r="AZ30" s="57"/>
      <c r="BA30" s="65"/>
      <c r="BB30" s="57"/>
      <c r="BC30" s="100">
        <v>0</v>
      </c>
      <c r="BD30" s="64">
        <f t="shared" si="11"/>
        <v>0.32</v>
      </c>
      <c r="BE30" s="65"/>
      <c r="BF30" s="66"/>
      <c r="BG30" s="118"/>
      <c r="BH30" s="66"/>
      <c r="BI30" s="137">
        <v>0</v>
      </c>
      <c r="BJ30" s="66"/>
      <c r="BK30" s="66"/>
      <c r="BL30" s="118"/>
      <c r="BM30" s="66"/>
      <c r="BN30" s="66"/>
      <c r="BO30" s="100">
        <v>0.25</v>
      </c>
      <c r="BP30" s="64">
        <f aca="true" t="shared" si="14" ref="BP30:BP39">+BD30+BI30+BO30</f>
        <v>0.5700000000000001</v>
      </c>
      <c r="BQ30" s="66"/>
      <c r="BR30" s="66"/>
      <c r="BS30" s="118"/>
      <c r="BT30" s="66"/>
      <c r="BU30" s="100">
        <v>0.23</v>
      </c>
      <c r="BV30" s="64">
        <f aca="true" t="shared" si="15" ref="BV30:BV39">+BP30+BU30</f>
        <v>0.8</v>
      </c>
      <c r="BW30" s="66"/>
      <c r="BX30" s="131"/>
      <c r="BY30" s="132"/>
      <c r="BZ30" s="66"/>
      <c r="CA30" s="100">
        <v>0.05</v>
      </c>
      <c r="CB30" s="64">
        <f t="shared" si="0"/>
        <v>0.8500000000000001</v>
      </c>
      <c r="CC30" s="84"/>
      <c r="CD30" s="84"/>
      <c r="CE30" s="84"/>
      <c r="CF30" s="84"/>
      <c r="CG30" s="100">
        <v>0.15</v>
      </c>
      <c r="CH30" s="64">
        <f t="shared" si="1"/>
        <v>1</v>
      </c>
      <c r="CI30" s="84"/>
      <c r="CJ30" s="84"/>
      <c r="CK30" s="84"/>
      <c r="CL30" s="84"/>
      <c r="CM30" s="148">
        <v>0</v>
      </c>
      <c r="CN30" s="93">
        <f t="shared" si="3"/>
        <v>1</v>
      </c>
      <c r="CO30" s="109">
        <f t="shared" si="12"/>
        <v>1</v>
      </c>
      <c r="CP30" s="50"/>
    </row>
    <row r="31" spans="1:94" ht="38.25">
      <c r="A31" s="178" t="s">
        <v>77</v>
      </c>
      <c r="B31" s="186" t="s">
        <v>69</v>
      </c>
      <c r="C31" s="87" t="s">
        <v>44</v>
      </c>
      <c r="D31" s="87" t="s">
        <v>67</v>
      </c>
      <c r="E31" s="87"/>
      <c r="F31" s="56">
        <v>0</v>
      </c>
      <c r="G31" s="64">
        <f t="shared" si="4"/>
        <v>0</v>
      </c>
      <c r="H31" s="84"/>
      <c r="I31" s="84"/>
      <c r="J31" s="84"/>
      <c r="K31" s="84"/>
      <c r="L31" s="56">
        <v>0.15</v>
      </c>
      <c r="M31" s="64">
        <f t="shared" si="5"/>
        <v>0.15</v>
      </c>
      <c r="N31" s="85"/>
      <c r="O31" s="84"/>
      <c r="P31" s="84"/>
      <c r="Q31" s="84"/>
      <c r="R31" s="84"/>
      <c r="S31" s="89">
        <v>0.05</v>
      </c>
      <c r="T31" s="64">
        <f t="shared" si="13"/>
        <v>0.2</v>
      </c>
      <c r="U31" s="54"/>
      <c r="V31" s="54"/>
      <c r="W31" s="54"/>
      <c r="X31" s="54"/>
      <c r="Y31" s="89">
        <v>0</v>
      </c>
      <c r="Z31" s="90">
        <f t="shared" si="6"/>
        <v>0.2</v>
      </c>
      <c r="AA31" s="54"/>
      <c r="AB31" s="54"/>
      <c r="AC31" s="84"/>
      <c r="AD31" s="57"/>
      <c r="AE31" s="56">
        <v>0.1</v>
      </c>
      <c r="AF31" s="90">
        <f t="shared" si="7"/>
        <v>0.30000000000000004</v>
      </c>
      <c r="AG31" s="57"/>
      <c r="AH31" s="57"/>
      <c r="AI31" s="57"/>
      <c r="AJ31" s="84"/>
      <c r="AK31" s="56">
        <v>0.05</v>
      </c>
      <c r="AL31" s="90">
        <f t="shared" si="8"/>
        <v>0.35000000000000003</v>
      </c>
      <c r="AM31" s="84"/>
      <c r="AN31" s="84"/>
      <c r="AO31" s="84"/>
      <c r="AP31" s="57"/>
      <c r="AQ31" s="68">
        <v>0.0448</v>
      </c>
      <c r="AR31" s="90">
        <f t="shared" si="9"/>
        <v>0.39480000000000004</v>
      </c>
      <c r="AS31" s="57"/>
      <c r="AT31" s="62"/>
      <c r="AU31" s="57"/>
      <c r="AV31" s="62"/>
      <c r="AW31" s="56">
        <v>0</v>
      </c>
      <c r="AX31" s="63">
        <f t="shared" si="10"/>
        <v>0.39480000000000004</v>
      </c>
      <c r="AY31" s="57"/>
      <c r="AZ31" s="62"/>
      <c r="BA31" s="57"/>
      <c r="BB31" s="62"/>
      <c r="BC31" s="56">
        <v>0</v>
      </c>
      <c r="BD31" s="63">
        <f t="shared" si="11"/>
        <v>0.39480000000000004</v>
      </c>
      <c r="BE31" s="57"/>
      <c r="BF31" s="119"/>
      <c r="BG31" s="66"/>
      <c r="BH31" s="119"/>
      <c r="BI31" s="124">
        <v>0.02</v>
      </c>
      <c r="BJ31" s="119"/>
      <c r="BK31" s="119"/>
      <c r="BL31" s="66"/>
      <c r="BM31" s="119"/>
      <c r="BN31" s="119"/>
      <c r="BO31" s="56">
        <v>0.05</v>
      </c>
      <c r="BP31" s="63">
        <f t="shared" si="14"/>
        <v>0.46480000000000005</v>
      </c>
      <c r="BQ31" s="119"/>
      <c r="BR31" s="119"/>
      <c r="BS31" s="66"/>
      <c r="BT31" s="119"/>
      <c r="BU31" s="56">
        <v>0.34</v>
      </c>
      <c r="BV31" s="63">
        <f t="shared" si="15"/>
        <v>0.8048000000000001</v>
      </c>
      <c r="BW31" s="119"/>
      <c r="BX31" s="133"/>
      <c r="BY31" s="131"/>
      <c r="BZ31" s="119"/>
      <c r="CA31" s="56">
        <v>0.05</v>
      </c>
      <c r="CB31" s="63">
        <f t="shared" si="0"/>
        <v>0.8548000000000001</v>
      </c>
      <c r="CC31" s="119"/>
      <c r="CD31" s="133"/>
      <c r="CE31" s="131"/>
      <c r="CF31" s="119"/>
      <c r="CG31" s="56">
        <v>0.05</v>
      </c>
      <c r="CH31" s="63">
        <f t="shared" si="1"/>
        <v>0.9048000000000002</v>
      </c>
      <c r="CI31" s="84"/>
      <c r="CJ31" s="84"/>
      <c r="CK31" s="84"/>
      <c r="CL31" s="84"/>
      <c r="CM31" s="68">
        <v>0.0952</v>
      </c>
      <c r="CN31" s="149">
        <f t="shared" si="3"/>
        <v>1.0000000000000002</v>
      </c>
      <c r="CO31" s="109">
        <f t="shared" si="12"/>
        <v>1.0000000000000002</v>
      </c>
      <c r="CP31" s="50"/>
    </row>
    <row r="32" spans="1:94" ht="38.25" customHeight="1">
      <c r="A32" s="179"/>
      <c r="B32" s="186"/>
      <c r="C32" s="91" t="s">
        <v>46</v>
      </c>
      <c r="D32" s="87" t="s">
        <v>62</v>
      </c>
      <c r="E32" s="87"/>
      <c r="F32" s="56">
        <v>0</v>
      </c>
      <c r="G32" s="64">
        <f t="shared" si="4"/>
        <v>0</v>
      </c>
      <c r="H32" s="106"/>
      <c r="I32" s="106"/>
      <c r="J32" s="84"/>
      <c r="K32" s="84"/>
      <c r="L32" s="56">
        <v>0.2</v>
      </c>
      <c r="M32" s="64">
        <f t="shared" si="5"/>
        <v>0.2</v>
      </c>
      <c r="N32" s="85"/>
      <c r="O32" s="84"/>
      <c r="P32" s="84"/>
      <c r="Q32" s="84"/>
      <c r="R32" s="84"/>
      <c r="S32" s="89">
        <v>0.05</v>
      </c>
      <c r="T32" s="64">
        <f t="shared" si="13"/>
        <v>0.25</v>
      </c>
      <c r="U32" s="54"/>
      <c r="V32" s="54"/>
      <c r="W32" s="54"/>
      <c r="X32" s="54"/>
      <c r="Y32" s="89">
        <v>0</v>
      </c>
      <c r="Z32" s="90">
        <f t="shared" si="6"/>
        <v>0.25</v>
      </c>
      <c r="AA32" s="54"/>
      <c r="AB32" s="54"/>
      <c r="AC32" s="84"/>
      <c r="AD32" s="57"/>
      <c r="AE32" s="56">
        <v>0.15</v>
      </c>
      <c r="AF32" s="90">
        <f t="shared" si="7"/>
        <v>0.4</v>
      </c>
      <c r="AG32" s="57"/>
      <c r="AH32" s="57"/>
      <c r="AI32" s="57"/>
      <c r="AJ32" s="84"/>
      <c r="AK32" s="56">
        <v>0.05</v>
      </c>
      <c r="AL32" s="90">
        <f t="shared" si="8"/>
        <v>0.45</v>
      </c>
      <c r="AM32" s="66"/>
      <c r="AN32" s="66"/>
      <c r="AO32" s="66"/>
      <c r="AP32" s="57"/>
      <c r="AQ32" s="82">
        <v>0</v>
      </c>
      <c r="AR32" s="141">
        <f t="shared" si="9"/>
        <v>0.45</v>
      </c>
      <c r="AS32" s="55"/>
      <c r="AT32" s="55"/>
      <c r="AU32" s="55"/>
      <c r="AV32" s="55"/>
      <c r="AW32" s="56">
        <v>0</v>
      </c>
      <c r="AX32" s="64">
        <f t="shared" si="10"/>
        <v>0.45</v>
      </c>
      <c r="AY32" s="55"/>
      <c r="AZ32" s="55"/>
      <c r="BA32" s="55"/>
      <c r="BB32" s="55"/>
      <c r="BC32" s="56">
        <v>0</v>
      </c>
      <c r="BD32" s="64">
        <f t="shared" si="11"/>
        <v>0.45</v>
      </c>
      <c r="BE32" s="55"/>
      <c r="BF32" s="117"/>
      <c r="BG32" s="117"/>
      <c r="BH32" s="117"/>
      <c r="BI32" s="124">
        <v>0.02</v>
      </c>
      <c r="BJ32" s="117"/>
      <c r="BK32" s="117"/>
      <c r="BL32" s="117"/>
      <c r="BM32" s="117"/>
      <c r="BN32" s="117"/>
      <c r="BO32" s="56">
        <v>0.05</v>
      </c>
      <c r="BP32" s="64">
        <f t="shared" si="14"/>
        <v>0.52</v>
      </c>
      <c r="BQ32" s="117"/>
      <c r="BR32" s="117"/>
      <c r="BS32" s="117"/>
      <c r="BT32" s="117"/>
      <c r="BU32" s="56">
        <v>0.28</v>
      </c>
      <c r="BV32" s="64">
        <f t="shared" si="15"/>
        <v>0.8</v>
      </c>
      <c r="BW32" s="117"/>
      <c r="BX32" s="130"/>
      <c r="BY32" s="130"/>
      <c r="BZ32" s="117"/>
      <c r="CA32" s="56">
        <v>0.05</v>
      </c>
      <c r="CB32" s="64">
        <f t="shared" si="0"/>
        <v>0.8500000000000001</v>
      </c>
      <c r="CC32" s="84"/>
      <c r="CD32" s="84"/>
      <c r="CE32" s="84"/>
      <c r="CF32" s="84"/>
      <c r="CG32" s="56">
        <v>0.15</v>
      </c>
      <c r="CH32" s="64">
        <f t="shared" si="1"/>
        <v>1</v>
      </c>
      <c r="CI32" s="84"/>
      <c r="CJ32" s="84"/>
      <c r="CK32" s="84"/>
      <c r="CL32" s="84"/>
      <c r="CM32" s="68">
        <v>0</v>
      </c>
      <c r="CN32" s="93">
        <f t="shared" si="3"/>
        <v>1</v>
      </c>
      <c r="CO32" s="109">
        <f t="shared" si="12"/>
        <v>1</v>
      </c>
      <c r="CP32" s="50"/>
    </row>
    <row r="33" spans="1:94" ht="38.25">
      <c r="A33" s="180"/>
      <c r="B33" s="186"/>
      <c r="C33" s="91"/>
      <c r="D33" s="87" t="s">
        <v>63</v>
      </c>
      <c r="E33" s="87"/>
      <c r="F33" s="56">
        <v>0</v>
      </c>
      <c r="G33" s="64">
        <f t="shared" si="4"/>
        <v>0</v>
      </c>
      <c r="H33" s="106"/>
      <c r="I33" s="106"/>
      <c r="J33" s="106"/>
      <c r="K33" s="84"/>
      <c r="L33" s="56">
        <v>0.2</v>
      </c>
      <c r="M33" s="64">
        <f t="shared" si="5"/>
        <v>0.2</v>
      </c>
      <c r="N33" s="92"/>
      <c r="O33" s="84"/>
      <c r="P33" s="84"/>
      <c r="Q33" s="84"/>
      <c r="R33" s="84"/>
      <c r="S33" s="89">
        <v>0.05</v>
      </c>
      <c r="T33" s="64">
        <f t="shared" si="13"/>
        <v>0.25</v>
      </c>
      <c r="U33" s="66"/>
      <c r="V33" s="66"/>
      <c r="W33" s="66"/>
      <c r="X33" s="66"/>
      <c r="Y33" s="89">
        <v>0</v>
      </c>
      <c r="Z33" s="90">
        <f t="shared" si="6"/>
        <v>0.25</v>
      </c>
      <c r="AA33" s="84"/>
      <c r="AB33" s="84"/>
      <c r="AC33" s="84"/>
      <c r="AD33" s="57"/>
      <c r="AE33" s="56">
        <v>0.15</v>
      </c>
      <c r="AF33" s="90">
        <f t="shared" si="7"/>
        <v>0.4</v>
      </c>
      <c r="AG33" s="57"/>
      <c r="AH33" s="57"/>
      <c r="AI33" s="57"/>
      <c r="AJ33" s="84"/>
      <c r="AK33" s="56">
        <v>0</v>
      </c>
      <c r="AL33" s="90">
        <f t="shared" si="8"/>
        <v>0.4</v>
      </c>
      <c r="AM33" s="66"/>
      <c r="AN33" s="66"/>
      <c r="AO33" s="66"/>
      <c r="AP33" s="57"/>
      <c r="AQ33" s="82">
        <v>0</v>
      </c>
      <c r="AR33" s="141">
        <f t="shared" si="9"/>
        <v>0.4</v>
      </c>
      <c r="AS33" s="65"/>
      <c r="AT33" s="65"/>
      <c r="AU33" s="65"/>
      <c r="AV33" s="65"/>
      <c r="AW33" s="56">
        <v>0</v>
      </c>
      <c r="AX33" s="64">
        <f t="shared" si="10"/>
        <v>0.4</v>
      </c>
      <c r="AY33" s="65"/>
      <c r="AZ33" s="65"/>
      <c r="BA33" s="65"/>
      <c r="BB33" s="65"/>
      <c r="BC33" s="56">
        <v>0</v>
      </c>
      <c r="BD33" s="64">
        <f t="shared" si="11"/>
        <v>0.4</v>
      </c>
      <c r="BE33" s="65"/>
      <c r="BF33" s="118"/>
      <c r="BG33" s="118"/>
      <c r="BH33" s="118"/>
      <c r="BI33" s="124">
        <v>0</v>
      </c>
      <c r="BJ33" s="118"/>
      <c r="BK33" s="118"/>
      <c r="BL33" s="118"/>
      <c r="BM33" s="118"/>
      <c r="BN33" s="118"/>
      <c r="BO33" s="56">
        <v>0.3</v>
      </c>
      <c r="BP33" s="64">
        <f t="shared" si="14"/>
        <v>0.7</v>
      </c>
      <c r="BQ33" s="118"/>
      <c r="BR33" s="118"/>
      <c r="BS33" s="118"/>
      <c r="BT33" s="118"/>
      <c r="BU33" s="56">
        <v>0.1</v>
      </c>
      <c r="BV33" s="64">
        <f t="shared" si="15"/>
        <v>0.7999999999999999</v>
      </c>
      <c r="BW33" s="118"/>
      <c r="BX33" s="132"/>
      <c r="BY33" s="132"/>
      <c r="BZ33" s="118"/>
      <c r="CA33" s="56">
        <v>0.05</v>
      </c>
      <c r="CB33" s="64">
        <f t="shared" si="0"/>
        <v>0.85</v>
      </c>
      <c r="CC33" s="84"/>
      <c r="CD33" s="84"/>
      <c r="CE33" s="84"/>
      <c r="CF33" s="84"/>
      <c r="CG33" s="56">
        <v>0.15</v>
      </c>
      <c r="CH33" s="64">
        <f t="shared" si="1"/>
        <v>1</v>
      </c>
      <c r="CI33" s="84"/>
      <c r="CJ33" s="84"/>
      <c r="CK33" s="84"/>
      <c r="CL33" s="84"/>
      <c r="CM33" s="68">
        <v>0</v>
      </c>
      <c r="CN33" s="93">
        <f t="shared" si="3"/>
        <v>1</v>
      </c>
      <c r="CO33" s="109">
        <f t="shared" si="12"/>
        <v>1</v>
      </c>
      <c r="CP33" s="50"/>
    </row>
    <row r="34" spans="1:94" ht="63.75">
      <c r="A34" s="178" t="s">
        <v>111</v>
      </c>
      <c r="B34" s="187" t="s">
        <v>70</v>
      </c>
      <c r="C34" s="59" t="s">
        <v>38</v>
      </c>
      <c r="D34" s="59" t="s">
        <v>61</v>
      </c>
      <c r="E34" s="59"/>
      <c r="F34" s="68">
        <v>0</v>
      </c>
      <c r="G34" s="93">
        <f t="shared" si="4"/>
        <v>0</v>
      </c>
      <c r="H34" s="84"/>
      <c r="I34" s="84"/>
      <c r="J34" s="84"/>
      <c r="K34" s="84"/>
      <c r="L34" s="68">
        <v>0.0392</v>
      </c>
      <c r="M34" s="93">
        <f t="shared" si="5"/>
        <v>0.0392</v>
      </c>
      <c r="N34" s="66"/>
      <c r="O34" s="66"/>
      <c r="P34" s="66"/>
      <c r="Q34" s="66"/>
      <c r="R34" s="66"/>
      <c r="S34" s="68">
        <v>0</v>
      </c>
      <c r="T34" s="64">
        <f t="shared" si="13"/>
        <v>0.0392</v>
      </c>
      <c r="U34" s="66"/>
      <c r="V34" s="66"/>
      <c r="W34" s="66"/>
      <c r="X34" s="66"/>
      <c r="Y34" s="68">
        <v>0</v>
      </c>
      <c r="Z34" s="93">
        <f t="shared" si="6"/>
        <v>0.0392</v>
      </c>
      <c r="AA34" s="66"/>
      <c r="AB34" s="66"/>
      <c r="AC34" s="66"/>
      <c r="AD34" s="57"/>
      <c r="AE34" s="56">
        <v>0</v>
      </c>
      <c r="AF34" s="93">
        <f t="shared" si="7"/>
        <v>0.0392</v>
      </c>
      <c r="AG34" s="57"/>
      <c r="AH34" s="57"/>
      <c r="AI34" s="57"/>
      <c r="AJ34" s="66"/>
      <c r="AK34" s="56">
        <v>0</v>
      </c>
      <c r="AL34" s="93">
        <f t="shared" si="8"/>
        <v>0.0392</v>
      </c>
      <c r="AM34" s="84"/>
      <c r="AN34" s="84"/>
      <c r="AO34" s="84"/>
      <c r="AP34" s="57"/>
      <c r="AQ34" s="83">
        <v>0.0448</v>
      </c>
      <c r="AR34" s="67">
        <f t="shared" si="9"/>
        <v>0.08399999999999999</v>
      </c>
      <c r="AS34" s="62"/>
      <c r="AT34" s="62"/>
      <c r="AU34" s="62"/>
      <c r="AV34" s="62"/>
      <c r="AW34" s="56">
        <v>0</v>
      </c>
      <c r="AX34" s="93">
        <f t="shared" si="10"/>
        <v>0.08399999999999999</v>
      </c>
      <c r="AY34" s="62"/>
      <c r="AZ34" s="62"/>
      <c r="BA34" s="62"/>
      <c r="BB34" s="62"/>
      <c r="BC34" s="56">
        <v>0</v>
      </c>
      <c r="BD34" s="93">
        <f t="shared" si="11"/>
        <v>0.08399999999999999</v>
      </c>
      <c r="BE34" s="62"/>
      <c r="BF34" s="119"/>
      <c r="BG34" s="119"/>
      <c r="BH34" s="119"/>
      <c r="BI34" s="124">
        <v>0.0349</v>
      </c>
      <c r="BJ34" s="119"/>
      <c r="BK34" s="119"/>
      <c r="BL34" s="119"/>
      <c r="BM34" s="119"/>
      <c r="BN34" s="119"/>
      <c r="BO34" s="124">
        <v>0.0716</v>
      </c>
      <c r="BP34" s="93">
        <f t="shared" si="14"/>
        <v>0.1905</v>
      </c>
      <c r="BQ34" s="119"/>
      <c r="BR34" s="119"/>
      <c r="BS34" s="119"/>
      <c r="BT34" s="119"/>
      <c r="BU34" s="124">
        <v>0.2225</v>
      </c>
      <c r="BV34" s="93">
        <f t="shared" si="15"/>
        <v>0.41300000000000003</v>
      </c>
      <c r="BW34" s="119"/>
      <c r="BX34" s="133"/>
      <c r="BY34" s="133"/>
      <c r="BZ34" s="119"/>
      <c r="CA34" s="68">
        <v>0.0123</v>
      </c>
      <c r="CB34" s="93">
        <f t="shared" si="0"/>
        <v>0.4253</v>
      </c>
      <c r="CC34" s="119"/>
      <c r="CD34" s="133"/>
      <c r="CE34" s="133"/>
      <c r="CF34" s="119"/>
      <c r="CG34" s="68">
        <f>78.43%-42.53%</f>
        <v>0.3590000000000001</v>
      </c>
      <c r="CH34" s="93">
        <f t="shared" si="1"/>
        <v>0.7843000000000001</v>
      </c>
      <c r="CI34" s="84"/>
      <c r="CJ34" s="84"/>
      <c r="CK34" s="84"/>
      <c r="CL34" s="84"/>
      <c r="CM34" s="68">
        <v>0.2157</v>
      </c>
      <c r="CN34" s="93">
        <f aca="true" t="shared" si="16" ref="CN34:CN40">+CH34+CM34</f>
        <v>1</v>
      </c>
      <c r="CO34" s="109">
        <f t="shared" si="12"/>
        <v>1</v>
      </c>
      <c r="CP34" s="50"/>
    </row>
    <row r="35" spans="1:94" ht="51">
      <c r="A35" s="179"/>
      <c r="B35" s="187"/>
      <c r="C35" s="59" t="s">
        <v>38</v>
      </c>
      <c r="D35" s="59" t="s">
        <v>112</v>
      </c>
      <c r="E35" s="59"/>
      <c r="F35" s="68">
        <v>0</v>
      </c>
      <c r="G35" s="64">
        <f t="shared" si="4"/>
        <v>0</v>
      </c>
      <c r="H35" s="79"/>
      <c r="I35" s="79"/>
      <c r="J35" s="79"/>
      <c r="K35" s="79"/>
      <c r="L35" s="68">
        <v>0</v>
      </c>
      <c r="M35" s="64">
        <f t="shared" si="5"/>
        <v>0</v>
      </c>
      <c r="N35" s="84"/>
      <c r="O35" s="84"/>
      <c r="P35" s="84"/>
      <c r="Q35" s="84"/>
      <c r="R35" s="84"/>
      <c r="S35" s="68">
        <v>0.1662</v>
      </c>
      <c r="T35" s="64">
        <f t="shared" si="13"/>
        <v>0.1662</v>
      </c>
      <c r="U35" s="84"/>
      <c r="V35" s="84"/>
      <c r="W35" s="84"/>
      <c r="X35" s="84"/>
      <c r="Y35" s="68">
        <v>0.621</v>
      </c>
      <c r="Z35" s="93">
        <f t="shared" si="6"/>
        <v>0.7872</v>
      </c>
      <c r="AA35" s="84"/>
      <c r="AB35" s="84"/>
      <c r="AC35" s="84"/>
      <c r="AD35" s="57"/>
      <c r="AE35" s="68">
        <v>0.2028</v>
      </c>
      <c r="AF35" s="93">
        <f t="shared" si="7"/>
        <v>0.99</v>
      </c>
      <c r="AG35" s="57"/>
      <c r="AH35" s="57"/>
      <c r="AI35" s="57"/>
      <c r="AJ35" s="84"/>
      <c r="AK35" s="56">
        <v>0.01</v>
      </c>
      <c r="AL35" s="93">
        <f t="shared" si="8"/>
        <v>1</v>
      </c>
      <c r="AM35" s="84"/>
      <c r="AN35" s="84"/>
      <c r="AO35" s="84"/>
      <c r="AP35" s="57"/>
      <c r="AQ35" s="82">
        <v>0</v>
      </c>
      <c r="AR35" s="67">
        <f t="shared" si="9"/>
        <v>1</v>
      </c>
      <c r="AS35" s="65"/>
      <c r="AT35" s="65"/>
      <c r="AU35" s="65"/>
      <c r="AV35" s="65"/>
      <c r="AW35" s="56">
        <v>0</v>
      </c>
      <c r="AX35" s="64">
        <f t="shared" si="10"/>
        <v>1</v>
      </c>
      <c r="AY35" s="65"/>
      <c r="AZ35" s="65"/>
      <c r="BA35" s="65"/>
      <c r="BB35" s="65"/>
      <c r="BC35" s="56">
        <v>0</v>
      </c>
      <c r="BD35" s="64">
        <f t="shared" si="11"/>
        <v>1</v>
      </c>
      <c r="BE35" s="65"/>
      <c r="BF35" s="84"/>
      <c r="BG35" s="84"/>
      <c r="BH35" s="84"/>
      <c r="BI35" s="124">
        <v>0</v>
      </c>
      <c r="BJ35" s="84"/>
      <c r="BK35" s="84"/>
      <c r="BL35" s="84"/>
      <c r="BM35" s="84"/>
      <c r="BN35" s="84"/>
      <c r="BO35" s="56">
        <v>0</v>
      </c>
      <c r="BP35" s="64">
        <f t="shared" si="14"/>
        <v>1</v>
      </c>
      <c r="BQ35" s="84"/>
      <c r="BR35" s="84"/>
      <c r="BS35" s="84"/>
      <c r="BT35" s="84"/>
      <c r="BU35" s="56">
        <v>0</v>
      </c>
      <c r="BV35" s="64">
        <f t="shared" si="15"/>
        <v>1</v>
      </c>
      <c r="BW35" s="84"/>
      <c r="BX35" s="84"/>
      <c r="BY35" s="84"/>
      <c r="BZ35" s="84"/>
      <c r="CA35" s="56">
        <v>0</v>
      </c>
      <c r="CB35" s="64">
        <f t="shared" si="0"/>
        <v>1</v>
      </c>
      <c r="CC35" s="84"/>
      <c r="CD35" s="84"/>
      <c r="CE35" s="84"/>
      <c r="CF35" s="84"/>
      <c r="CG35" s="56">
        <v>0</v>
      </c>
      <c r="CH35" s="64">
        <f t="shared" si="1"/>
        <v>1</v>
      </c>
      <c r="CI35" s="84"/>
      <c r="CJ35" s="84"/>
      <c r="CK35" s="84"/>
      <c r="CL35" s="84"/>
      <c r="CM35" s="68">
        <v>0</v>
      </c>
      <c r="CN35" s="93">
        <f t="shared" si="16"/>
        <v>1</v>
      </c>
      <c r="CO35" s="109">
        <f t="shared" si="12"/>
        <v>1</v>
      </c>
      <c r="CP35" s="50"/>
    </row>
    <row r="36" spans="1:94" ht="36" customHeight="1">
      <c r="A36" s="179"/>
      <c r="B36" s="187" t="s">
        <v>71</v>
      </c>
      <c r="C36" s="188" t="s">
        <v>72</v>
      </c>
      <c r="D36" s="87" t="s">
        <v>64</v>
      </c>
      <c r="E36" s="116"/>
      <c r="F36" s="68">
        <v>0</v>
      </c>
      <c r="G36" s="64">
        <f t="shared" si="4"/>
        <v>0</v>
      </c>
      <c r="H36" s="79"/>
      <c r="I36" s="79"/>
      <c r="J36" s="84"/>
      <c r="K36" s="84"/>
      <c r="L36" s="68">
        <v>0.15</v>
      </c>
      <c r="M36" s="64">
        <f t="shared" si="5"/>
        <v>0.15</v>
      </c>
      <c r="N36" s="84"/>
      <c r="O36" s="84"/>
      <c r="P36" s="84"/>
      <c r="Q36" s="84"/>
      <c r="R36" s="84"/>
      <c r="S36" s="68">
        <v>0.05</v>
      </c>
      <c r="T36" s="64">
        <f t="shared" si="13"/>
        <v>0.2</v>
      </c>
      <c r="U36" s="84"/>
      <c r="V36" s="84"/>
      <c r="W36" s="84"/>
      <c r="X36" s="84"/>
      <c r="Y36" s="68">
        <v>0</v>
      </c>
      <c r="Z36" s="93">
        <f t="shared" si="6"/>
        <v>0.2</v>
      </c>
      <c r="AA36" s="84"/>
      <c r="AB36" s="84"/>
      <c r="AC36" s="84"/>
      <c r="AD36" s="57"/>
      <c r="AE36" s="68">
        <v>0.05</v>
      </c>
      <c r="AF36" s="93">
        <f t="shared" si="7"/>
        <v>0.25</v>
      </c>
      <c r="AG36" s="57"/>
      <c r="AH36" s="57"/>
      <c r="AI36" s="57"/>
      <c r="AJ36" s="84"/>
      <c r="AK36" s="68">
        <v>0</v>
      </c>
      <c r="AL36" s="93">
        <f t="shared" si="8"/>
        <v>0.25</v>
      </c>
      <c r="AM36" s="84"/>
      <c r="AN36" s="84"/>
      <c r="AO36" s="84"/>
      <c r="AP36" s="57"/>
      <c r="AQ36" s="82">
        <v>0</v>
      </c>
      <c r="AR36" s="67">
        <f t="shared" si="9"/>
        <v>0.25</v>
      </c>
      <c r="AS36" s="62"/>
      <c r="AT36" s="62"/>
      <c r="AU36" s="62"/>
      <c r="AV36" s="62"/>
      <c r="AW36" s="56">
        <v>0</v>
      </c>
      <c r="AX36" s="64">
        <f t="shared" si="10"/>
        <v>0.25</v>
      </c>
      <c r="AY36" s="62"/>
      <c r="AZ36" s="62"/>
      <c r="BA36" s="62"/>
      <c r="BB36" s="62"/>
      <c r="BC36" s="56">
        <v>0</v>
      </c>
      <c r="BD36" s="64">
        <f t="shared" si="11"/>
        <v>0.25</v>
      </c>
      <c r="BE36" s="62"/>
      <c r="BF36" s="119"/>
      <c r="BG36" s="119"/>
      <c r="BH36" s="119"/>
      <c r="BI36" s="124">
        <v>0.05</v>
      </c>
      <c r="BJ36" s="119"/>
      <c r="BK36" s="119"/>
      <c r="BL36" s="119"/>
      <c r="BM36" s="119"/>
      <c r="BN36" s="119"/>
      <c r="BO36" s="56">
        <v>0.15</v>
      </c>
      <c r="BP36" s="64">
        <f t="shared" si="14"/>
        <v>0.44999999999999996</v>
      </c>
      <c r="BQ36" s="119"/>
      <c r="BR36" s="119"/>
      <c r="BS36" s="119"/>
      <c r="BT36" s="119"/>
      <c r="BU36" s="56">
        <v>0.25</v>
      </c>
      <c r="BV36" s="64">
        <f t="shared" si="15"/>
        <v>0.7</v>
      </c>
      <c r="BW36" s="119"/>
      <c r="BX36" s="133"/>
      <c r="BY36" s="133"/>
      <c r="BZ36" s="119"/>
      <c r="CA36" s="56">
        <v>0.05</v>
      </c>
      <c r="CB36" s="64">
        <f t="shared" si="0"/>
        <v>0.75</v>
      </c>
      <c r="CC36" s="119"/>
      <c r="CD36" s="133"/>
      <c r="CE36" s="133"/>
      <c r="CF36" s="119"/>
      <c r="CG36" s="56">
        <v>0.15</v>
      </c>
      <c r="CH36" s="64">
        <f t="shared" si="1"/>
        <v>0.9</v>
      </c>
      <c r="CI36" s="84"/>
      <c r="CJ36" s="84"/>
      <c r="CK36" s="84"/>
      <c r="CL36" s="84"/>
      <c r="CM36" s="68">
        <v>0.1</v>
      </c>
      <c r="CN36" s="93">
        <f t="shared" si="16"/>
        <v>1</v>
      </c>
      <c r="CO36" s="109">
        <f t="shared" si="12"/>
        <v>1</v>
      </c>
      <c r="CP36" s="50"/>
    </row>
    <row r="37" spans="1:94" ht="25.5">
      <c r="A37" s="179"/>
      <c r="B37" s="187"/>
      <c r="C37" s="188"/>
      <c r="D37" s="87" t="s">
        <v>74</v>
      </c>
      <c r="E37" s="87"/>
      <c r="F37" s="68">
        <v>0</v>
      </c>
      <c r="G37" s="64">
        <f t="shared" si="4"/>
        <v>0</v>
      </c>
      <c r="H37" s="79"/>
      <c r="I37" s="79"/>
      <c r="J37" s="94"/>
      <c r="K37" s="94"/>
      <c r="L37" s="68">
        <v>0</v>
      </c>
      <c r="M37" s="64">
        <f t="shared" si="5"/>
        <v>0</v>
      </c>
      <c r="N37" s="84"/>
      <c r="O37" s="84"/>
      <c r="P37" s="84"/>
      <c r="Q37" s="84"/>
      <c r="R37" s="84"/>
      <c r="S37" s="68">
        <v>0.1662</v>
      </c>
      <c r="T37" s="64">
        <f t="shared" si="13"/>
        <v>0.1662</v>
      </c>
      <c r="U37" s="84"/>
      <c r="V37" s="84"/>
      <c r="W37" s="84"/>
      <c r="X37" s="84"/>
      <c r="Y37" s="68">
        <v>0</v>
      </c>
      <c r="Z37" s="93">
        <f t="shared" si="6"/>
        <v>0.1662</v>
      </c>
      <c r="AA37" s="84"/>
      <c r="AB37" s="84"/>
      <c r="AC37" s="84"/>
      <c r="AD37" s="57"/>
      <c r="AE37" s="68">
        <v>0.05</v>
      </c>
      <c r="AF37" s="93">
        <f t="shared" si="7"/>
        <v>0.2162</v>
      </c>
      <c r="AG37" s="57"/>
      <c r="AH37" s="57"/>
      <c r="AI37" s="57"/>
      <c r="AJ37" s="84"/>
      <c r="AK37" s="68">
        <v>0.05</v>
      </c>
      <c r="AL37" s="93">
        <f t="shared" si="8"/>
        <v>0.2662</v>
      </c>
      <c r="AM37" s="84"/>
      <c r="AN37" s="84"/>
      <c r="AO37" s="84"/>
      <c r="AP37" s="57"/>
      <c r="AQ37" s="56">
        <v>0.1</v>
      </c>
      <c r="AR37" s="93">
        <f t="shared" si="9"/>
        <v>0.36619999999999997</v>
      </c>
      <c r="AS37" s="57"/>
      <c r="AT37" s="57"/>
      <c r="AU37" s="57"/>
      <c r="AV37" s="57"/>
      <c r="AW37" s="56">
        <v>0</v>
      </c>
      <c r="AX37" s="64">
        <f t="shared" si="10"/>
        <v>0.36619999999999997</v>
      </c>
      <c r="AY37" s="57"/>
      <c r="AZ37" s="57"/>
      <c r="BA37" s="57"/>
      <c r="BB37" s="57"/>
      <c r="BC37" s="56">
        <v>0</v>
      </c>
      <c r="BD37" s="64">
        <f t="shared" si="11"/>
        <v>0.36619999999999997</v>
      </c>
      <c r="BE37" s="57"/>
      <c r="BF37" s="66"/>
      <c r="BG37" s="66"/>
      <c r="BH37" s="66"/>
      <c r="BI37" s="124">
        <v>0.04</v>
      </c>
      <c r="BJ37" s="66"/>
      <c r="BK37" s="66"/>
      <c r="BL37" s="66"/>
      <c r="BM37" s="66"/>
      <c r="BN37" s="66"/>
      <c r="BO37" s="56">
        <v>0.02</v>
      </c>
      <c r="BP37" s="64">
        <f t="shared" si="14"/>
        <v>0.42619999999999997</v>
      </c>
      <c r="BQ37" s="66"/>
      <c r="BR37" s="66"/>
      <c r="BS37" s="66"/>
      <c r="BT37" s="66"/>
      <c r="BU37" s="56">
        <v>0.1</v>
      </c>
      <c r="BV37" s="64">
        <f t="shared" si="15"/>
        <v>0.5262</v>
      </c>
      <c r="BW37" s="66"/>
      <c r="BX37" s="131"/>
      <c r="BY37" s="131"/>
      <c r="BZ37" s="66"/>
      <c r="CA37" s="56">
        <v>0.05</v>
      </c>
      <c r="CB37" s="64">
        <f t="shared" si="0"/>
        <v>0.5762</v>
      </c>
      <c r="CC37" s="66"/>
      <c r="CD37" s="131"/>
      <c r="CE37" s="131"/>
      <c r="CF37" s="66"/>
      <c r="CG37" s="56">
        <v>0.25</v>
      </c>
      <c r="CH37" s="64">
        <f t="shared" si="1"/>
        <v>0.8262</v>
      </c>
      <c r="CI37" s="84"/>
      <c r="CJ37" s="84"/>
      <c r="CK37" s="84"/>
      <c r="CL37" s="84"/>
      <c r="CM37" s="68">
        <v>0.1738</v>
      </c>
      <c r="CN37" s="93">
        <f t="shared" si="16"/>
        <v>1</v>
      </c>
      <c r="CO37" s="109">
        <f t="shared" si="12"/>
        <v>1</v>
      </c>
      <c r="CP37" s="50"/>
    </row>
    <row r="38" spans="1:94" ht="79.5" customHeight="1">
      <c r="A38" s="179"/>
      <c r="B38" s="103"/>
      <c r="C38" s="104"/>
      <c r="D38" s="87" t="s">
        <v>117</v>
      </c>
      <c r="E38" s="87"/>
      <c r="F38" s="68">
        <v>0</v>
      </c>
      <c r="G38" s="64">
        <f aca="true" t="shared" si="17" ref="G38:G40">+F38</f>
        <v>0</v>
      </c>
      <c r="H38" s="79"/>
      <c r="I38" s="79"/>
      <c r="J38" s="94"/>
      <c r="K38" s="94"/>
      <c r="L38" s="68">
        <v>0</v>
      </c>
      <c r="M38" s="64">
        <f t="shared" si="5"/>
        <v>0</v>
      </c>
      <c r="N38" s="79"/>
      <c r="O38" s="79"/>
      <c r="P38" s="94"/>
      <c r="Q38" s="94"/>
      <c r="R38" s="94"/>
      <c r="S38" s="68">
        <v>0</v>
      </c>
      <c r="T38" s="64">
        <f t="shared" si="13"/>
        <v>0</v>
      </c>
      <c r="U38" s="94"/>
      <c r="V38" s="94"/>
      <c r="W38" s="94"/>
      <c r="X38" s="94"/>
      <c r="Y38" s="68">
        <v>0</v>
      </c>
      <c r="Z38" s="93">
        <f t="shared" si="6"/>
        <v>0</v>
      </c>
      <c r="AA38" s="94"/>
      <c r="AB38" s="84"/>
      <c r="AC38" s="84"/>
      <c r="AD38" s="57"/>
      <c r="AE38" s="68">
        <v>0</v>
      </c>
      <c r="AF38" s="93">
        <f t="shared" si="7"/>
        <v>0</v>
      </c>
      <c r="AG38" s="57"/>
      <c r="AH38" s="57"/>
      <c r="AI38" s="57"/>
      <c r="AJ38" s="84"/>
      <c r="AK38" s="68">
        <v>0</v>
      </c>
      <c r="AL38" s="93">
        <f t="shared" si="8"/>
        <v>0</v>
      </c>
      <c r="AM38" s="84"/>
      <c r="AN38" s="84"/>
      <c r="AO38" s="84"/>
      <c r="AP38" s="57"/>
      <c r="AQ38" s="56">
        <v>0</v>
      </c>
      <c r="AR38" s="93">
        <f t="shared" si="9"/>
        <v>0</v>
      </c>
      <c r="AS38" s="57"/>
      <c r="AT38" s="57"/>
      <c r="AU38" s="57"/>
      <c r="AV38" s="57"/>
      <c r="AW38" s="56">
        <v>0</v>
      </c>
      <c r="AX38" s="64">
        <f t="shared" si="10"/>
        <v>0</v>
      </c>
      <c r="AY38" s="57"/>
      <c r="AZ38" s="57"/>
      <c r="BA38" s="57"/>
      <c r="BB38" s="57"/>
      <c r="BC38" s="56">
        <v>0</v>
      </c>
      <c r="BD38" s="64">
        <f t="shared" si="11"/>
        <v>0</v>
      </c>
      <c r="BE38" s="57"/>
      <c r="BF38" s="66"/>
      <c r="BG38" s="66"/>
      <c r="BH38" s="66"/>
      <c r="BI38" s="124">
        <v>0</v>
      </c>
      <c r="BJ38" s="66"/>
      <c r="BK38" s="66"/>
      <c r="BL38" s="66"/>
      <c r="BM38" s="66"/>
      <c r="BN38" s="66"/>
      <c r="BO38" s="56">
        <v>0</v>
      </c>
      <c r="BP38" s="64">
        <f t="shared" si="14"/>
        <v>0</v>
      </c>
      <c r="BQ38" s="66"/>
      <c r="BR38" s="66"/>
      <c r="BS38" s="66"/>
      <c r="BT38" s="66"/>
      <c r="BU38" s="56">
        <v>0.597</v>
      </c>
      <c r="BV38" s="64">
        <f t="shared" si="15"/>
        <v>0.597</v>
      </c>
      <c r="BW38" s="66"/>
      <c r="BX38" s="131"/>
      <c r="BY38" s="131"/>
      <c r="BZ38" s="66"/>
      <c r="CA38" s="68">
        <v>0.0659</v>
      </c>
      <c r="CB38" s="93">
        <f t="shared" si="0"/>
        <v>0.6628999999999999</v>
      </c>
      <c r="CC38" s="66"/>
      <c r="CD38" s="131"/>
      <c r="CE38" s="131"/>
      <c r="CF38" s="66"/>
      <c r="CG38" s="68">
        <v>0.1121</v>
      </c>
      <c r="CH38" s="93">
        <f t="shared" si="1"/>
        <v>0.7749999999999999</v>
      </c>
      <c r="CI38" s="84"/>
      <c r="CJ38" s="84"/>
      <c r="CK38" s="84"/>
      <c r="CL38" s="84"/>
      <c r="CM38" s="68">
        <v>0.225</v>
      </c>
      <c r="CN38" s="93">
        <f t="shared" si="16"/>
        <v>0.9999999999999999</v>
      </c>
      <c r="CO38" s="109">
        <f t="shared" si="12"/>
        <v>0.9999999999999999</v>
      </c>
      <c r="CP38" s="50"/>
    </row>
    <row r="39" spans="1:94" ht="76.5">
      <c r="A39" s="179"/>
      <c r="B39" s="103"/>
      <c r="C39" s="104"/>
      <c r="D39" s="87" t="s">
        <v>118</v>
      </c>
      <c r="E39" s="87"/>
      <c r="F39" s="68">
        <v>0</v>
      </c>
      <c r="G39" s="64">
        <f t="shared" si="17"/>
        <v>0</v>
      </c>
      <c r="H39" s="79"/>
      <c r="I39" s="79"/>
      <c r="J39" s="94"/>
      <c r="K39" s="94"/>
      <c r="L39" s="68">
        <v>0</v>
      </c>
      <c r="M39" s="64">
        <f t="shared" si="5"/>
        <v>0</v>
      </c>
      <c r="N39" s="79"/>
      <c r="O39" s="79"/>
      <c r="P39" s="94"/>
      <c r="Q39" s="94"/>
      <c r="R39" s="94"/>
      <c r="S39" s="68">
        <v>0</v>
      </c>
      <c r="T39" s="64">
        <f t="shared" si="13"/>
        <v>0</v>
      </c>
      <c r="U39" s="94"/>
      <c r="V39" s="94"/>
      <c r="W39" s="94"/>
      <c r="X39" s="94"/>
      <c r="Y39" s="68">
        <v>0</v>
      </c>
      <c r="Z39" s="93">
        <f t="shared" si="6"/>
        <v>0</v>
      </c>
      <c r="AA39" s="94"/>
      <c r="AB39" s="84"/>
      <c r="AC39" s="84"/>
      <c r="AD39" s="57"/>
      <c r="AE39" s="68">
        <v>1</v>
      </c>
      <c r="AF39" s="93">
        <f t="shared" si="7"/>
        <v>1</v>
      </c>
      <c r="AG39" s="57"/>
      <c r="AH39" s="57"/>
      <c r="AI39" s="57"/>
      <c r="AJ39" s="84"/>
      <c r="AK39" s="68">
        <v>0</v>
      </c>
      <c r="AL39" s="93">
        <f t="shared" si="8"/>
        <v>1</v>
      </c>
      <c r="AM39" s="84"/>
      <c r="AN39" s="84"/>
      <c r="AO39" s="84"/>
      <c r="AP39" s="57"/>
      <c r="AQ39" s="56">
        <v>0</v>
      </c>
      <c r="AR39" s="93">
        <f t="shared" si="9"/>
        <v>1</v>
      </c>
      <c r="AS39" s="57"/>
      <c r="AT39" s="57"/>
      <c r="AU39" s="57"/>
      <c r="AV39" s="57"/>
      <c r="AW39" s="56">
        <v>0</v>
      </c>
      <c r="AX39" s="64">
        <f t="shared" si="10"/>
        <v>1</v>
      </c>
      <c r="AY39" s="57"/>
      <c r="AZ39" s="57"/>
      <c r="BA39" s="57"/>
      <c r="BB39" s="57"/>
      <c r="BC39" s="56">
        <v>0</v>
      </c>
      <c r="BD39" s="64">
        <f t="shared" si="11"/>
        <v>1</v>
      </c>
      <c r="BE39" s="57"/>
      <c r="BF39" s="84"/>
      <c r="BG39" s="84"/>
      <c r="BH39" s="84"/>
      <c r="BI39" s="124">
        <v>0</v>
      </c>
      <c r="BJ39" s="84"/>
      <c r="BK39" s="84"/>
      <c r="BL39" s="84"/>
      <c r="BM39" s="84"/>
      <c r="BN39" s="84"/>
      <c r="BO39" s="56">
        <v>0</v>
      </c>
      <c r="BP39" s="64">
        <f t="shared" si="14"/>
        <v>1</v>
      </c>
      <c r="BQ39" s="84"/>
      <c r="BR39" s="84"/>
      <c r="BS39" s="84"/>
      <c r="BT39" s="84"/>
      <c r="BU39" s="56">
        <v>0</v>
      </c>
      <c r="BV39" s="64">
        <f t="shared" si="15"/>
        <v>1</v>
      </c>
      <c r="BW39" s="84"/>
      <c r="BX39" s="84"/>
      <c r="BY39" s="84"/>
      <c r="BZ39" s="84"/>
      <c r="CA39" s="56">
        <v>0</v>
      </c>
      <c r="CB39" s="64">
        <f t="shared" si="0"/>
        <v>1</v>
      </c>
      <c r="CC39" s="84"/>
      <c r="CD39" s="84"/>
      <c r="CE39" s="84"/>
      <c r="CF39" s="84"/>
      <c r="CG39" s="56">
        <v>0</v>
      </c>
      <c r="CH39" s="64">
        <f t="shared" si="1"/>
        <v>1</v>
      </c>
      <c r="CI39" s="84"/>
      <c r="CJ39" s="84"/>
      <c r="CK39" s="84"/>
      <c r="CL39" s="84"/>
      <c r="CM39" s="68">
        <v>0</v>
      </c>
      <c r="CN39" s="93">
        <f t="shared" si="16"/>
        <v>1</v>
      </c>
      <c r="CO39" s="109">
        <f t="shared" si="12"/>
        <v>1</v>
      </c>
      <c r="CP39" s="50"/>
    </row>
    <row r="40" spans="1:94" ht="90" thickBot="1">
      <c r="A40" s="180"/>
      <c r="B40" s="103"/>
      <c r="C40" s="104"/>
      <c r="D40" s="87" t="s">
        <v>119</v>
      </c>
      <c r="E40" s="87"/>
      <c r="F40" s="68">
        <v>0</v>
      </c>
      <c r="G40" s="64">
        <f t="shared" si="17"/>
        <v>0</v>
      </c>
      <c r="H40" s="79"/>
      <c r="I40" s="79"/>
      <c r="J40" s="94"/>
      <c r="K40" s="94"/>
      <c r="L40" s="68">
        <v>0</v>
      </c>
      <c r="M40" s="64">
        <f t="shared" si="5"/>
        <v>0</v>
      </c>
      <c r="N40" s="79"/>
      <c r="O40" s="79"/>
      <c r="P40" s="94"/>
      <c r="Q40" s="94"/>
      <c r="R40" s="94"/>
      <c r="S40" s="68">
        <v>0</v>
      </c>
      <c r="T40" s="64">
        <f t="shared" si="13"/>
        <v>0</v>
      </c>
      <c r="U40" s="94"/>
      <c r="V40" s="94"/>
      <c r="W40" s="94"/>
      <c r="X40" s="94"/>
      <c r="Y40" s="68">
        <v>0</v>
      </c>
      <c r="Z40" s="93">
        <f>+T40+Y40</f>
        <v>0</v>
      </c>
      <c r="AA40" s="94"/>
      <c r="AB40" s="84"/>
      <c r="AC40" s="84"/>
      <c r="AD40" s="57"/>
      <c r="AE40" s="68">
        <v>0.15</v>
      </c>
      <c r="AF40" s="93">
        <f t="shared" si="7"/>
        <v>0.15</v>
      </c>
      <c r="AG40" s="57"/>
      <c r="AH40" s="57"/>
      <c r="AI40" s="57"/>
      <c r="AJ40" s="84"/>
      <c r="AK40" s="68">
        <v>0</v>
      </c>
      <c r="AL40" s="93">
        <f t="shared" si="8"/>
        <v>0.15</v>
      </c>
      <c r="AM40" s="84"/>
      <c r="AN40" s="84"/>
      <c r="AO40" s="84"/>
      <c r="AP40" s="57"/>
      <c r="AQ40" s="56">
        <v>0</v>
      </c>
      <c r="AR40" s="93">
        <f>+AL40+AQ40</f>
        <v>0.15</v>
      </c>
      <c r="AS40" s="57"/>
      <c r="AT40" s="57"/>
      <c r="AU40" s="57"/>
      <c r="AV40" s="57"/>
      <c r="AW40" s="56">
        <v>0</v>
      </c>
      <c r="AX40" s="64">
        <f>+AR40+AW40</f>
        <v>0.15</v>
      </c>
      <c r="AY40" s="57"/>
      <c r="AZ40" s="57"/>
      <c r="BA40" s="57"/>
      <c r="BB40" s="57"/>
      <c r="BC40" s="56">
        <v>0</v>
      </c>
      <c r="BD40" s="64">
        <f>+AX40+BC40</f>
        <v>0.15</v>
      </c>
      <c r="BE40" s="57"/>
      <c r="BF40" s="66"/>
      <c r="BG40" s="66"/>
      <c r="BH40" s="66"/>
      <c r="BI40" s="124">
        <v>0.04</v>
      </c>
      <c r="BJ40" s="66"/>
      <c r="BK40" s="66"/>
      <c r="BL40" s="66"/>
      <c r="BM40" s="66"/>
      <c r="BN40" s="66"/>
      <c r="BO40" s="56">
        <v>0</v>
      </c>
      <c r="BP40" s="64">
        <f>+BD40+BI40+BO40</f>
        <v>0.19</v>
      </c>
      <c r="BQ40" s="66"/>
      <c r="BR40" s="66"/>
      <c r="BS40" s="66"/>
      <c r="BT40" s="66"/>
      <c r="BU40" s="56">
        <v>0.7</v>
      </c>
      <c r="BV40" s="64">
        <f>+BP40+BU40</f>
        <v>0.8899999999999999</v>
      </c>
      <c r="BW40" s="66"/>
      <c r="BX40" s="131"/>
      <c r="BY40" s="131"/>
      <c r="BZ40" s="66"/>
      <c r="CA40" s="56">
        <v>0.05</v>
      </c>
      <c r="CB40" s="64">
        <f t="shared" si="0"/>
        <v>0.94</v>
      </c>
      <c r="CC40" s="66"/>
      <c r="CD40" s="131"/>
      <c r="CE40" s="131"/>
      <c r="CF40" s="66"/>
      <c r="CG40" s="56">
        <v>0</v>
      </c>
      <c r="CH40" s="64">
        <f t="shared" si="1"/>
        <v>0.94</v>
      </c>
      <c r="CI40" s="84"/>
      <c r="CJ40" s="84"/>
      <c r="CK40" s="84"/>
      <c r="CL40" s="84"/>
      <c r="CM40" s="68">
        <v>0.06</v>
      </c>
      <c r="CN40" s="93">
        <f t="shared" si="16"/>
        <v>1</v>
      </c>
      <c r="CO40" s="109">
        <f t="shared" si="12"/>
        <v>1</v>
      </c>
      <c r="CP40" s="50"/>
    </row>
    <row r="41" spans="2:94" ht="27.75" customHeight="1" thickBot="1">
      <c r="B41" s="212" t="s">
        <v>85</v>
      </c>
      <c r="C41" s="213"/>
      <c r="D41" s="214"/>
      <c r="E41" s="69"/>
      <c r="F41" s="108">
        <f>AVERAGE(F17:F40)</f>
        <v>0.07692307692307693</v>
      </c>
      <c r="G41" s="108">
        <f>AVERAGE(G17:G40)</f>
        <v>0.07692307692307693</v>
      </c>
      <c r="L41" s="108">
        <f>AVERAGE(L17:L40)</f>
        <v>0.1492285714285714</v>
      </c>
      <c r="M41" s="108">
        <f>AVERAGE(M17:M40)</f>
        <v>0.22065714285714289</v>
      </c>
      <c r="S41" s="108">
        <f>AVERAGE(S17:S40)</f>
        <v>0.032183333333333335</v>
      </c>
      <c r="T41" s="108">
        <f>AVERAGE(T17:T40)</f>
        <v>0.2758285714285714</v>
      </c>
      <c r="Y41" s="108">
        <f>AVERAGE(Y17:Y40)</f>
        <v>0.025875</v>
      </c>
      <c r="Z41" s="108">
        <f>AVERAGE(Z17:Z40)</f>
        <v>0.32018571428571435</v>
      </c>
      <c r="AE41" s="108">
        <f>AVERAGE(AE17:AE40)</f>
        <v>0.08136666666666666</v>
      </c>
      <c r="AF41" s="108">
        <f>AVERAGE(AF17:AF40)</f>
        <v>0.4596714285714286</v>
      </c>
      <c r="AK41" s="108">
        <f>AVERAGE(AK17:AK40)</f>
        <v>0.007272727272727273</v>
      </c>
      <c r="AL41" s="108">
        <f>AVERAGE(AL17:AL40)</f>
        <v>0.47109999999999996</v>
      </c>
      <c r="AQ41" s="108">
        <f>AVERAGE(AQ17:AQ40)</f>
        <v>0.007899999999999999</v>
      </c>
      <c r="AR41" s="108">
        <f>AVERAGE(AR17:AR40)</f>
        <v>0.48464285714285715</v>
      </c>
      <c r="AW41" s="108">
        <f>AVERAGE(AW17:AW40)</f>
        <v>0</v>
      </c>
      <c r="AX41" s="108">
        <f>AVERAGE(AX17:AX40)</f>
        <v>0.48464285714285715</v>
      </c>
      <c r="BC41" s="108">
        <f>AVERAGE(BC17:BC40)</f>
        <v>0</v>
      </c>
      <c r="BD41" s="108">
        <f>AVERAGE(BD17:BD40)</f>
        <v>0.48464285714285715</v>
      </c>
      <c r="BI41" s="138">
        <f>AVERAGE(BI17:BI40)</f>
        <v>0.0085375</v>
      </c>
      <c r="BO41" s="108">
        <f>AVERAGE(BO17:BO40)</f>
        <v>0.047566666666666674</v>
      </c>
      <c r="BP41" s="108">
        <f>AVERAGE(BP17:BP40)</f>
        <v>0.5808214285714286</v>
      </c>
      <c r="BU41" s="108">
        <f>AVERAGE(BU17:BU40)</f>
        <v>0.12497916666666668</v>
      </c>
      <c r="BV41" s="108">
        <f>AVERAGE(BV17:BV40)</f>
        <v>0.4637916666666666</v>
      </c>
      <c r="CA41" s="108">
        <f>AVERAGE(CA17:CA40)</f>
        <v>0.019925</v>
      </c>
      <c r="CB41" s="108">
        <f>AVERAGE(CB17:CB40)</f>
        <v>0.48371666666666663</v>
      </c>
      <c r="CG41" s="108">
        <f>AVERAGE(CG17:CG40)</f>
        <v>0.06337916666666667</v>
      </c>
      <c r="CH41" s="108">
        <f>AVERAGE(CH17:CH40)</f>
        <v>0.5470958333333333</v>
      </c>
      <c r="CM41" s="108">
        <f>AVERAGE(CM17:CM40)</f>
        <v>0.0362375</v>
      </c>
      <c r="CN41" s="108">
        <f>AVERAGE(CN17:CN40)</f>
        <v>0.5833333333333334</v>
      </c>
      <c r="CO41" s="108">
        <f>AVERAGE(CO17:CO40)</f>
        <v>1</v>
      </c>
      <c r="CP41" s="44"/>
    </row>
    <row r="42" ht="13.5" thickBot="1"/>
    <row r="43" spans="2:91" ht="13.5" thickBot="1">
      <c r="B43" s="210" t="s">
        <v>86</v>
      </c>
      <c r="C43" s="211"/>
      <c r="D43" s="70" t="s">
        <v>89</v>
      </c>
      <c r="E43" s="71"/>
      <c r="F43" s="71"/>
      <c r="G43" s="71"/>
      <c r="CA43" s="142"/>
      <c r="CG43" s="142"/>
      <c r="CM43" s="142"/>
    </row>
    <row r="44" spans="2:85" ht="13.5" thickBot="1">
      <c r="B44" s="210" t="s">
        <v>90</v>
      </c>
      <c r="C44" s="211"/>
      <c r="D44" s="70">
        <v>178</v>
      </c>
      <c r="E44" s="71"/>
      <c r="F44" s="71"/>
      <c r="G44" s="71"/>
      <c r="CA44" s="128"/>
      <c r="CG44" s="128"/>
    </row>
    <row r="45" spans="2:7" ht="13.5" thickBot="1">
      <c r="B45" s="72" t="s">
        <v>83</v>
      </c>
      <c r="C45" s="47"/>
      <c r="D45" s="70"/>
      <c r="E45" s="71"/>
      <c r="F45" s="71"/>
      <c r="G45" s="71"/>
    </row>
    <row r="46" spans="2:7" ht="13.5" thickBot="1">
      <c r="B46" s="72" t="s">
        <v>84</v>
      </c>
      <c r="C46" s="47"/>
      <c r="D46" s="102"/>
      <c r="E46" s="71"/>
      <c r="F46" s="71"/>
      <c r="G46" s="71"/>
    </row>
    <row r="47" spans="2:7" ht="13.5" thickBot="1">
      <c r="B47" s="72" t="s">
        <v>87</v>
      </c>
      <c r="C47" s="47"/>
      <c r="D47" s="70"/>
      <c r="E47" s="71"/>
      <c r="F47" s="71"/>
      <c r="G47" s="71"/>
    </row>
    <row r="48" spans="2:4" ht="13.5" thickBot="1">
      <c r="B48" s="72" t="s">
        <v>91</v>
      </c>
      <c r="C48" s="48"/>
      <c r="D48" s="49"/>
    </row>
    <row r="49" ht="13.5" thickBot="1"/>
    <row r="50" spans="2:4" ht="12.75">
      <c r="B50" s="206" t="s">
        <v>92</v>
      </c>
      <c r="C50" s="207"/>
      <c r="D50" s="125">
        <f>+F41</f>
        <v>0.07692307692307693</v>
      </c>
    </row>
    <row r="51" spans="2:4" ht="12.75">
      <c r="B51" s="208" t="s">
        <v>93</v>
      </c>
      <c r="C51" s="209"/>
      <c r="D51" s="126">
        <f>+L41</f>
        <v>0.1492285714285714</v>
      </c>
    </row>
    <row r="52" spans="2:4" ht="12.75">
      <c r="B52" s="208" t="s">
        <v>94</v>
      </c>
      <c r="C52" s="209"/>
      <c r="D52" s="126">
        <f>+S41</f>
        <v>0.032183333333333335</v>
      </c>
    </row>
    <row r="53" spans="2:4" ht="12.75">
      <c r="B53" s="208" t="s">
        <v>95</v>
      </c>
      <c r="C53" s="209"/>
      <c r="D53" s="126">
        <f>+Y41</f>
        <v>0.025875</v>
      </c>
    </row>
    <row r="54" spans="2:4" ht="12.75">
      <c r="B54" s="208" t="s">
        <v>96</v>
      </c>
      <c r="C54" s="209"/>
      <c r="D54" s="126">
        <f>+AE41</f>
        <v>0.08136666666666666</v>
      </c>
    </row>
    <row r="55" spans="2:4" ht="12.75">
      <c r="B55" s="208" t="s">
        <v>97</v>
      </c>
      <c r="C55" s="209"/>
      <c r="D55" s="126">
        <f>+AK41</f>
        <v>0.007272727272727273</v>
      </c>
    </row>
    <row r="56" spans="2:4" ht="12.75">
      <c r="B56" s="208" t="s">
        <v>98</v>
      </c>
      <c r="C56" s="209"/>
      <c r="D56" s="126">
        <f>+AQ41</f>
        <v>0.007899999999999999</v>
      </c>
    </row>
    <row r="57" spans="2:4" ht="12.75">
      <c r="B57" s="208" t="s">
        <v>106</v>
      </c>
      <c r="C57" s="209"/>
      <c r="D57" s="127">
        <f>+AQ42</f>
        <v>0</v>
      </c>
    </row>
    <row r="58" spans="2:4" ht="12.75">
      <c r="B58" s="208" t="s">
        <v>114</v>
      </c>
      <c r="C58" s="209"/>
      <c r="D58" s="127">
        <f>+AQ43</f>
        <v>0</v>
      </c>
    </row>
    <row r="59" spans="2:4" ht="12.75">
      <c r="B59" s="208" t="s">
        <v>115</v>
      </c>
      <c r="C59" s="209"/>
      <c r="D59" s="127">
        <f>+BI41</f>
        <v>0.0085375</v>
      </c>
    </row>
    <row r="60" spans="2:4" ht="12.75">
      <c r="B60" s="208" t="s">
        <v>116</v>
      </c>
      <c r="C60" s="209"/>
      <c r="D60" s="127">
        <f>+BO41</f>
        <v>0.047566666666666674</v>
      </c>
    </row>
    <row r="61" spans="2:4" ht="12.75">
      <c r="B61" s="208" t="s">
        <v>121</v>
      </c>
      <c r="C61" s="209"/>
      <c r="D61" s="127">
        <f>+BU41</f>
        <v>0.12497916666666668</v>
      </c>
    </row>
    <row r="62" spans="2:4" ht="12.75">
      <c r="B62" s="208" t="s">
        <v>123</v>
      </c>
      <c r="C62" s="209"/>
      <c r="D62" s="129">
        <f>+CA41</f>
        <v>0.019925</v>
      </c>
    </row>
    <row r="63" spans="2:4" ht="13.5" thickBot="1">
      <c r="B63" s="208" t="s">
        <v>124</v>
      </c>
      <c r="C63" s="209"/>
      <c r="D63" s="129">
        <f>+CG41</f>
        <v>0.06337916666666667</v>
      </c>
    </row>
    <row r="64" spans="2:4" ht="13.5" thickBot="1">
      <c r="B64" s="204" t="s">
        <v>99</v>
      </c>
      <c r="C64" s="205"/>
      <c r="D64" s="110">
        <f>+CO41</f>
        <v>1</v>
      </c>
    </row>
    <row r="65" ht="12.75">
      <c r="D65" s="128"/>
    </row>
    <row r="66" ht="12.75">
      <c r="D66" s="128"/>
    </row>
    <row r="90" ht="12.75">
      <c r="C90" s="50"/>
    </row>
  </sheetData>
  <sheetProtection deleteColumns="0" deleteRows="0"/>
  <mergeCells count="78">
    <mergeCell ref="N15:R15"/>
    <mergeCell ref="AA15:AD15"/>
    <mergeCell ref="B43:C43"/>
    <mergeCell ref="B44:C44"/>
    <mergeCell ref="B41:D41"/>
    <mergeCell ref="L18:L28"/>
    <mergeCell ref="M18:M28"/>
    <mergeCell ref="F18:F28"/>
    <mergeCell ref="G18:G28"/>
    <mergeCell ref="B64:C64"/>
    <mergeCell ref="B50:C50"/>
    <mergeCell ref="B51:C51"/>
    <mergeCell ref="B52:C52"/>
    <mergeCell ref="B53:C53"/>
    <mergeCell ref="B54:C54"/>
    <mergeCell ref="B57:C57"/>
    <mergeCell ref="B59:C59"/>
    <mergeCell ref="B60:C60"/>
    <mergeCell ref="B61:C61"/>
    <mergeCell ref="B58:C58"/>
    <mergeCell ref="B55:C55"/>
    <mergeCell ref="B56:C56"/>
    <mergeCell ref="B63:C63"/>
    <mergeCell ref="B62:C62"/>
    <mergeCell ref="CO18:CO28"/>
    <mergeCell ref="A7:A10"/>
    <mergeCell ref="U15:X15"/>
    <mergeCell ref="H15:K15"/>
    <mergeCell ref="B15:B16"/>
    <mergeCell ref="C15:C16"/>
    <mergeCell ref="C18:C30"/>
    <mergeCell ref="D15:D16"/>
    <mergeCell ref="A14:A16"/>
    <mergeCell ref="B14:CO14"/>
    <mergeCell ref="AS15:AV15"/>
    <mergeCell ref="CO15:CO16"/>
    <mergeCell ref="S18:S28"/>
    <mergeCell ref="AM15:AP15"/>
    <mergeCell ref="BO18:BO28"/>
    <mergeCell ref="BJ15:BN15"/>
    <mergeCell ref="AK18:AK28"/>
    <mergeCell ref="AL18:AL28"/>
    <mergeCell ref="A34:A40"/>
    <mergeCell ref="A17:A30"/>
    <mergeCell ref="B17:B30"/>
    <mergeCell ref="A31:A33"/>
    <mergeCell ref="B31:B33"/>
    <mergeCell ref="B34:B35"/>
    <mergeCell ref="C36:C37"/>
    <mergeCell ref="B36:B37"/>
    <mergeCell ref="AE18:AE28"/>
    <mergeCell ref="AF18:AF28"/>
    <mergeCell ref="Y18:Y28"/>
    <mergeCell ref="Z18:Z28"/>
    <mergeCell ref="AG15:AJ15"/>
    <mergeCell ref="T18:T28"/>
    <mergeCell ref="BW15:BZ15"/>
    <mergeCell ref="CA18:CA28"/>
    <mergeCell ref="CB18:CB28"/>
    <mergeCell ref="AQ18:AQ28"/>
    <mergeCell ref="AR18:AR28"/>
    <mergeCell ref="AW18:AW28"/>
    <mergeCell ref="AX18:AX28"/>
    <mergeCell ref="BQ15:BT15"/>
    <mergeCell ref="BU18:BU28"/>
    <mergeCell ref="BV18:BV28"/>
    <mergeCell ref="BI18:BI28"/>
    <mergeCell ref="BP18:BP28"/>
    <mergeCell ref="AY15:BB15"/>
    <mergeCell ref="BC18:BC28"/>
    <mergeCell ref="BD18:BD28"/>
    <mergeCell ref="BE15:BH15"/>
    <mergeCell ref="CI15:CL15"/>
    <mergeCell ref="CM18:CM28"/>
    <mergeCell ref="CN18:CN28"/>
    <mergeCell ref="CC15:CF15"/>
    <mergeCell ref="CG18:CG28"/>
    <mergeCell ref="CH18:CH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2" defaultRowHeight="12.7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14"/>
  <sheetViews>
    <sheetView showGridLines="0" workbookViewId="0" topLeftCell="A8">
      <selection activeCell="I13" sqref="I13"/>
    </sheetView>
  </sheetViews>
  <sheetFormatPr defaultColWidth="9.33203125" defaultRowHeight="12.75"/>
  <cols>
    <col min="1" max="1" width="1.171875" style="0" customWidth="1"/>
    <col min="2" max="3" width="57.16015625" style="0" customWidth="1"/>
    <col min="4" max="4" width="9.83203125" style="0" customWidth="1"/>
    <col min="5" max="5" width="11" style="0" customWidth="1"/>
    <col min="6" max="6" width="10.33203125" style="0" customWidth="1"/>
    <col min="7" max="7" width="10.5" style="0" customWidth="1"/>
    <col min="8" max="8" width="10.16015625" style="0" customWidth="1"/>
    <col min="9" max="10" width="9.33203125" style="0" customWidth="1"/>
  </cols>
  <sheetData>
    <row r="1" ht="13.5" thickBot="1"/>
    <row r="2" spans="2:10" ht="13.5" thickBot="1">
      <c r="B2" s="216" t="s">
        <v>36</v>
      </c>
      <c r="C2" s="217"/>
      <c r="D2" s="217"/>
      <c r="E2" s="217"/>
      <c r="F2" s="217"/>
      <c r="G2" s="217"/>
      <c r="H2" s="217"/>
      <c r="I2" s="217"/>
      <c r="J2" s="218"/>
    </row>
    <row r="3" spans="2:10" ht="24.75" customHeight="1" thickBot="1">
      <c r="B3" s="20" t="s">
        <v>27</v>
      </c>
      <c r="C3" s="20" t="s">
        <v>28</v>
      </c>
      <c r="D3" s="20" t="s">
        <v>17</v>
      </c>
      <c r="E3" s="20" t="s">
        <v>18</v>
      </c>
      <c r="F3" s="20" t="s">
        <v>0</v>
      </c>
      <c r="G3" s="20" t="s">
        <v>1</v>
      </c>
      <c r="H3" s="20" t="s">
        <v>2</v>
      </c>
      <c r="I3" s="20" t="s">
        <v>3</v>
      </c>
      <c r="J3" s="20" t="s">
        <v>4</v>
      </c>
    </row>
    <row r="4" spans="2:10" ht="20.25" customHeight="1">
      <c r="B4" s="219" t="s">
        <v>30</v>
      </c>
      <c r="C4" s="21" t="s">
        <v>32</v>
      </c>
      <c r="D4" s="22"/>
      <c r="E4" s="22"/>
      <c r="F4" s="23"/>
      <c r="G4" s="23"/>
      <c r="H4" s="24"/>
      <c r="I4" s="24"/>
      <c r="J4" s="25"/>
    </row>
    <row r="5" spans="2:10" ht="20.25" customHeight="1">
      <c r="B5" s="220"/>
      <c r="C5" s="26" t="s">
        <v>33</v>
      </c>
      <c r="D5" s="27"/>
      <c r="E5" s="28"/>
      <c r="F5" s="29"/>
      <c r="G5" s="29"/>
      <c r="H5" s="29"/>
      <c r="I5" s="29"/>
      <c r="J5" s="30"/>
    </row>
    <row r="6" spans="2:10" ht="24" customHeight="1">
      <c r="B6" s="220"/>
      <c r="C6" s="26" t="s">
        <v>43</v>
      </c>
      <c r="D6" s="27"/>
      <c r="E6" s="28"/>
      <c r="F6" s="29"/>
      <c r="G6" s="29"/>
      <c r="H6" s="29"/>
      <c r="I6" s="29"/>
      <c r="J6" s="30"/>
    </row>
    <row r="7" spans="2:10" ht="84" customHeight="1">
      <c r="B7" s="31" t="s">
        <v>31</v>
      </c>
      <c r="C7" s="41" t="s">
        <v>45</v>
      </c>
      <c r="D7" s="27"/>
      <c r="E7" s="32"/>
      <c r="F7" s="29"/>
      <c r="G7" s="29"/>
      <c r="H7" s="29"/>
      <c r="I7" s="29"/>
      <c r="J7" s="30"/>
    </row>
    <row r="8" spans="2:10" ht="36" customHeight="1">
      <c r="B8" s="31" t="s">
        <v>34</v>
      </c>
      <c r="C8" s="41" t="s">
        <v>44</v>
      </c>
      <c r="D8" s="27"/>
      <c r="E8" s="32"/>
      <c r="F8" s="29"/>
      <c r="G8" s="29"/>
      <c r="H8" s="29"/>
      <c r="I8" s="29"/>
      <c r="J8" s="30"/>
    </row>
    <row r="9" spans="2:10" ht="64.5" customHeight="1">
      <c r="B9" s="31" t="s">
        <v>35</v>
      </c>
      <c r="C9" s="41" t="s">
        <v>46</v>
      </c>
      <c r="D9" s="27"/>
      <c r="E9" s="32"/>
      <c r="F9" s="29"/>
      <c r="G9" s="29"/>
      <c r="H9" s="29"/>
      <c r="I9" s="29"/>
      <c r="J9" s="30"/>
    </row>
    <row r="10" spans="2:10" ht="30" customHeight="1">
      <c r="B10" s="31" t="s">
        <v>37</v>
      </c>
      <c r="C10" s="26" t="s">
        <v>38</v>
      </c>
      <c r="D10" s="29"/>
      <c r="E10" s="29"/>
      <c r="F10" s="29"/>
      <c r="G10" s="29"/>
      <c r="H10" s="33"/>
      <c r="I10" s="33"/>
      <c r="J10" s="34"/>
    </row>
    <row r="11" spans="2:10" ht="30" customHeight="1">
      <c r="B11" s="31" t="s">
        <v>39</v>
      </c>
      <c r="C11" s="26" t="s">
        <v>38</v>
      </c>
      <c r="D11" s="26"/>
      <c r="E11" s="35"/>
      <c r="F11" s="33"/>
      <c r="G11" s="29"/>
      <c r="H11" s="29"/>
      <c r="I11" s="29"/>
      <c r="J11" s="30"/>
    </row>
    <row r="12" spans="2:10" ht="37.5" customHeight="1">
      <c r="B12" s="221" t="s">
        <v>40</v>
      </c>
      <c r="C12" s="222"/>
      <c r="D12" s="33"/>
      <c r="E12" s="33"/>
      <c r="F12" s="29"/>
      <c r="G12" s="33"/>
      <c r="H12" s="36"/>
      <c r="I12" s="36"/>
      <c r="J12" s="37"/>
    </row>
    <row r="13" spans="2:10" ht="36.75" customHeight="1">
      <c r="B13" s="221" t="s">
        <v>41</v>
      </c>
      <c r="C13" s="222"/>
      <c r="D13" s="33"/>
      <c r="E13" s="33"/>
      <c r="F13" s="33"/>
      <c r="G13" s="33"/>
      <c r="H13" s="29"/>
      <c r="I13" s="36"/>
      <c r="J13" s="37"/>
    </row>
    <row r="14" spans="2:10" ht="36" customHeight="1" thickBot="1">
      <c r="B14" s="223" t="s">
        <v>42</v>
      </c>
      <c r="C14" s="224"/>
      <c r="D14" s="38"/>
      <c r="E14" s="38"/>
      <c r="F14" s="38"/>
      <c r="G14" s="38"/>
      <c r="H14" s="38"/>
      <c r="I14" s="39"/>
      <c r="J14" s="40"/>
    </row>
  </sheetData>
  <mergeCells count="5">
    <mergeCell ref="B2:J2"/>
    <mergeCell ref="B4:B6"/>
    <mergeCell ref="B12:C12"/>
    <mergeCell ref="B13:C13"/>
    <mergeCell ref="B14:C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usuario</cp:lastModifiedBy>
  <cp:lastPrinted>2020-02-25T20:12:39Z</cp:lastPrinted>
  <dcterms:created xsi:type="dcterms:W3CDTF">2020-01-09T22:35:01Z</dcterms:created>
  <dcterms:modified xsi:type="dcterms:W3CDTF">2021-08-05T20:38:05Z</dcterms:modified>
  <cp:category/>
  <cp:version/>
  <cp:contentType/>
  <cp:contentStatus/>
</cp:coreProperties>
</file>