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defaultThemeVersion="124226"/>
  <bookViews>
    <workbookView xWindow="65416" yWindow="65416" windowWidth="21840" windowHeight="13140" firstSheet="1" activeTab="1"/>
  </bookViews>
  <sheets>
    <sheet name="Table 1" sheetId="1" state="hidden" r:id="rId1"/>
    <sheet name="semanal" sheetId="4" r:id="rId2"/>
    <sheet name="Obligaciones" sheetId="6" r:id="rId3"/>
    <sheet name="Hoja2" sheetId="5" state="hidden" r:id="rId4"/>
    <sheet name="versión 2" sheetId="2" state="hidden" r:id="rId5"/>
  </sheets>
  <definedNames>
    <definedName name="_xlnm.Print_Area" localSheetId="1">'semanal'!$B$14:$AP$37</definedName>
    <definedName name="_xlnm.Print_Titles" localSheetId="1">'semanal'!$14:$16</definedName>
  </definedNames>
  <calcPr calcId="191029"/>
</workbook>
</file>

<file path=xl/sharedStrings.xml><?xml version="1.0" encoding="utf-8"?>
<sst xmlns="http://schemas.openxmlformats.org/spreadsheetml/2006/main" count="242" uniqueCount="172">
  <si>
    <t xml:space="preserve">MARZO </t>
  </si>
  <si>
    <t>ABRIL</t>
  </si>
  <si>
    <t>MAYO</t>
  </si>
  <si>
    <t>JUNIO</t>
  </si>
  <si>
    <t>JULIO</t>
  </si>
  <si>
    <t>CRONOGRAMA DE ACTIVIDADES PROPUESTO - AUDITORIA INTEGRAL IDEXUD</t>
  </si>
  <si>
    <t>Identificar los convenios que requieran revisiones a futuro de acuerdo con las condiciones bajo las cuales fueron firmados por el IDEXUD</t>
  </si>
  <si>
    <t>1. Informe parcial revisión financiera y juridica de convenios y contratos correspondientes a los años 2016 a 2018.                                                                                                                                                                                    2. Informe parcial de la gestión administrativa y financiera del IDEXUD asi como los giros del beneficio institucional correspondiente a los años 2012 a 2015</t>
  </si>
  <si>
    <t>Producto de la auditoria integral emitir un informe con las oportunidades de mejora que pueda tener el IDEXUD tanto administrativa como financieramente.</t>
  </si>
  <si>
    <t xml:space="preserve">Comprobar si el recaudo de los ingresos y la aplicación de los recursos en el marco de la ejecución de los contratos o convenio suscritos por el instituto se han llevado a cabo de acuerdo con los terminos establecidos en los mismos </t>
  </si>
  <si>
    <t>Efectuar un analisis de sotenibilidad financiera (punto de equilibrio)</t>
  </si>
  <si>
    <t>Verificar los giros que por beneficio institucional deben realizarse a la universidad entre enero 2012 y diciembre 2018</t>
  </si>
  <si>
    <t>Analizar el cumplimiento de las disposiciones normativas que rigen la celebracion de contratos y convenios</t>
  </si>
  <si>
    <t>Formular una propuesta de reorganización normativa, administrativa financiera del IDEXUD que permita a la alta direccion la toma de desiciones para su adecuado funiconamiento administrativo y financiero</t>
  </si>
  <si>
    <t>1. Informe parcial revisión financiera y juridica de convenios y contratos correspondientes a los años 2012 a 2015.                                                                                                                                                                                    2. Informe parcial de la gestión administrativa y financiera del IDEXUD asi como los giros del beneficio institucional correspondiente a los años 2012 a 2015</t>
  </si>
  <si>
    <t>1. Propuesta de reorganización y mejoramiento del IDEXUD desde los puntos de vista normativo, organizacional, adiministrativo y financiero                                                                                                                                                                                 2. Informe de sostenibilidad financiera                                                                                                                                                                     3. Estructura de costos y punto de equilibrio del IDEXUD</t>
  </si>
  <si>
    <t>Efectuaremos revisiones basados en los registros contables verificando el cumplimiento de la reglamentación de ordenes de compra y contratos de prestación de servicios con terceros.</t>
  </si>
  <si>
    <t>ENERO</t>
  </si>
  <si>
    <t>FEBRERO</t>
  </si>
  <si>
    <t>Realizar auditoria administrativa, financiera y juridica a los convenios y contratos firmados por IDEXUD</t>
  </si>
  <si>
    <t>Realizaremos analisis de sostenibilidad teniendo en cuenta las cifras contables al cierre del año 2018</t>
  </si>
  <si>
    <t>Entendimiento general de las operaciones</t>
  </si>
  <si>
    <t>Análisis de la información suministrada para el desarrollo de cada una de las auditorías.</t>
  </si>
  <si>
    <t>Dentro de nuestra etapa de auditoría financiera, efectuaremos revisiones a las cifras contables, aplicando procedimientos analíticos sustantivos utilizando información interna y externa suministrada por IDEXUD</t>
  </si>
  <si>
    <t xml:space="preserve">Analizar lo contratos de prestación de servicios u órdenes de compra suscritos en el desarrollo de los convenios, especialmente los estipulados en el acuerdo 004 de 2013 y demas normas relacionadas </t>
  </si>
  <si>
    <t>Establecer cuales de los 545 convenios por su condicion financiera, tecnica y administrativa, requieren una auditoria técnica a futuro</t>
  </si>
  <si>
    <t>Entendimiento del ambiente de control interno de IDEXUD</t>
  </si>
  <si>
    <t>ACTIVIDAD</t>
  </si>
  <si>
    <t>DESCRIPCION</t>
  </si>
  <si>
    <t>Dentro del desarrollo de nuestra auditoría jurídica, realizaremos la verificación del cumplimiento de la normatividad aplicable a convenios y contratos suscritos y al cumplimiento de el manual de contrataciòn y polizas derivadas, en adición a lo anterior, se verificará que las obligaciones contractuales contenidas en cada uno de los convenios se hayan ejecutado de conformidad a lo establecido en las obligaciones generales y especificas dentro del instrumneto jurídico, es decir dentro del convenio.</t>
  </si>
  <si>
    <t>Auditoria de control interno</t>
  </si>
  <si>
    <t>Auditoria financiera</t>
  </si>
  <si>
    <t>Definición del ambiente de control y valoración de riesgos</t>
  </si>
  <si>
    <t>Sistemas de información y comunicación</t>
  </si>
  <si>
    <t xml:space="preserve">Auditoria de cumplimiento de leyes y regulaciones </t>
  </si>
  <si>
    <t>Auditoria de gestión</t>
  </si>
  <si>
    <t>CRONOGRAMA DE ACTIVIDADES PROPUESTAS - AUDITORIA INTEGRAL IDEXUD</t>
  </si>
  <si>
    <t>Revisión financiera y jurídica a los convenios y contratos correspondientes a los años 2012 a 2015</t>
  </si>
  <si>
    <t>Análisis del objeto del convenio, cumplimiento del mismo y utilización de los recursos.</t>
  </si>
  <si>
    <t>Revisión financiera y jurídica a los convenios y contratos correspondientes a los años 2016 a 2018</t>
  </si>
  <si>
    <t>1. Informe parcial revisión financiera y jurídica de convenios y contratos correspondientes a los años 2012 a 2015.                                                                                                                                                                                    2. Informe parcial de la gestión administrativa y financiera del IDEXUD así como los giros del beneficio institucional correspondiente a los años 2012 a 2015</t>
  </si>
  <si>
    <t>1. Informe parcial revisión financiera y jurídica de convenios y contratos correspondientes a los años 2016 a 2018.                                                                                                                                                                                    2. Informe parcial de la gestión administrativa y financiera del IDEXUD así como los giros del beneficio institucional correspondiente a los años 2016 a 2018</t>
  </si>
  <si>
    <t>1. Propuesta de reorganización y mejoramiento del IDEXUD desde los puntos de vista normativo, organizacional, administrativo y financiero                                                                                                                                                                                 2. Informe de sostenibilidad financiera                                                                                                                                                                     3. Estructura de costos y punto de equilibrio del IDEXUD</t>
  </si>
  <si>
    <t>Procedimientos de control, supervisión y seguimientos de controles</t>
  </si>
  <si>
    <t>Verificación del cumplimiento por parte de la compañía de las leyes y regulaciones comerciales y de contratación aplicables.</t>
  </si>
  <si>
    <t>- Entendimiento de las operaciones de la entidad                          - Aplicación de los procedimientos sustantivos, sobre los registros contables de la compañía por el periodo comprendido entre los años 2012 a 2018                                         - Determinación de los principales riesgos para el enfoque de la auditoria</t>
  </si>
  <si>
    <t>- Evaluar la eficacia de la gestión enfocada al cumplimiento de los objetivos para los cuales fue creado el IDEXUD                           - Realizar la verificación a los giros por beneficio institucional realizados a la Universidad Distrital Francisco Jose de Caldas</t>
  </si>
  <si>
    <t>MARZO</t>
  </si>
  <si>
    <t>ACTIVIDADES</t>
  </si>
  <si>
    <t>Definición del ambiente de control y valoración de riesgos a traves de entrevistas con el personal clave de la entidad</t>
  </si>
  <si>
    <t>Gestión de la Dirección (entrevista con el responsable del proceso)</t>
  </si>
  <si>
    <t>Gestión de Servicios (entrevista con el responsable del proceso)</t>
  </si>
  <si>
    <t>Gestión de Responsabilidad Social Universitaria y Planeación Estratégica (entrevista con el responsable del proceso)</t>
  </si>
  <si>
    <t>Gestión de Licitaciones e Invitación Directa (entrevista con el responsable del proceso)</t>
  </si>
  <si>
    <t>Gestión Administrativa (entrevista con el responsable del proceso)</t>
  </si>
  <si>
    <t>Gestión y Desarrollo del Talento Humano (entrevista con el responsable del proceso)</t>
  </si>
  <si>
    <t>Gestión de los Sistemas de Información y las Telecomunicaciones (entrevista con el responsable del proceso)</t>
  </si>
  <si>
    <t>Gestión Legal (entrevista con el responsable del proceso)</t>
  </si>
  <si>
    <t>Comunicaciones (entrevista con el responsable del proceso)</t>
  </si>
  <si>
    <t>Gestión de la Calidad (entrevista con el responsable del proceso)</t>
  </si>
  <si>
    <t>Gestión de Recursos Financieros (entrevista con el responsable del proceso)</t>
  </si>
  <si>
    <t>Documentar y analizar los componentes jurídicos y financieros de los convenios con base en la información que se encuentra en el SIDEXU y la información física que nos es suministrada de los 357 convenios realizados entre el año 2012 y el año 2015</t>
  </si>
  <si>
    <t xml:space="preserve">- Realización de pruebas de diseño e implementación de los controles vigentes dentro de cada proceso                                     </t>
  </si>
  <si>
    <t>- Verificación de la aplicación de procesos y controles a tráves de pruebas de eficacia operativa a cada una de las areas que conforman el Instituto</t>
  </si>
  <si>
    <t xml:space="preserve">Analisis de la composición y antigüedad de los saldos de cuentas contables correspondiente a los años 2012 a 2018  </t>
  </si>
  <si>
    <t xml:space="preserve">Determinación de los principales riesgos para el enfoque de la auditoria.                                                                                                                                                                                                                </t>
  </si>
  <si>
    <t>Realización de pruebas de diseño e implementación con base en la información obtenida de las entrevistas.</t>
  </si>
  <si>
    <t xml:space="preserve">-Revisión del cumplimiento del manual de contratación establecido por la Universidad Distrital Francisco Jose de Caldas                                                                                                      </t>
  </si>
  <si>
    <t>FASE</t>
  </si>
  <si>
    <t>Evaluación de procesos, controles y régimen de contratación</t>
  </si>
  <si>
    <t>Verificación de soportes de convenios y de gestión financiera y administrativa</t>
  </si>
  <si>
    <t>Revisión de cifras contables y giros de benficio institucional</t>
  </si>
  <si>
    <t xml:space="preserve">Aplicación de los procedimientos sustantivos, sobre los registros contables de la compañía por el periodo comprendido entre los años 2012 a 2018                                         </t>
  </si>
  <si>
    <t>Entendimiento de las operaciones</t>
  </si>
  <si>
    <t>Recalculo de los giros por beneficio institucional realizados a la Universidad durante los años 2012 a 2018</t>
  </si>
  <si>
    <t>%</t>
  </si>
  <si>
    <t>Documentar los componentes juridicos y financieros de los convenios con base en la información que se encuentra en el SIDEXU y la información fisica que nos es suministrada de los 188 convenios realizados entre el año 2016 y el año 2018</t>
  </si>
  <si>
    <t>fase 1</t>
  </si>
  <si>
    <t>fase 2</t>
  </si>
  <si>
    <t>Ejecucion Total</t>
  </si>
  <si>
    <t>6 meses</t>
  </si>
  <si>
    <t>Cumplimiento del 1er mes febrero</t>
  </si>
  <si>
    <t>AVANCE  MES</t>
  </si>
  <si>
    <t>AVANCE ACUMULADO</t>
  </si>
  <si>
    <t>AVANCE DEL MES</t>
  </si>
  <si>
    <t>AGOSTO</t>
  </si>
  <si>
    <t xml:space="preserve">PORCENTAJE TOTAL DE AVANCE POR ACTIVIDAD </t>
  </si>
  <si>
    <t>CANTIDAD DE DIAS REALES DE EJECUCION</t>
  </si>
  <si>
    <t>CANTIDAD DE MESES REALES DE EJECUCION</t>
  </si>
  <si>
    <t>PORCENTAJE MENSUAL DE CUMPLIMIENTO</t>
  </si>
  <si>
    <t>VIGENCIA DEL CONTRATO EN MESES</t>
  </si>
  <si>
    <t xml:space="preserve">%CUMPLIMIENTO DE CADA MES </t>
  </si>
  <si>
    <t>SEPTIEMBRE</t>
  </si>
  <si>
    <t>6 MESES</t>
  </si>
  <si>
    <t>VIGENCIA DEL CONTRATO EN DIAS</t>
  </si>
  <si>
    <t>%CUMPLIMIENTO CON CORTE AL 31 DE AGOSTO</t>
  </si>
  <si>
    <t>AVANCE EN CUMPLIMIENTO DE EJECUCION DEL CONTRATO MES ENERO</t>
  </si>
  <si>
    <t>AVANCE EN CUMPLIMIENTO DE EJECUCION DEL CONTRATO MES FEBRERO</t>
  </si>
  <si>
    <t>AVANCE EN CUMPLIMIENTO DE EJECUCION DEL CONTRATO MES MARZO</t>
  </si>
  <si>
    <t>AVANCE EN CUMPLIMIENTO DE EJECUCION DEL CONTRATO MES ABRIL</t>
  </si>
  <si>
    <t>AVANCE EN CUMPLIMIENTO DE EJECUCION DEL CONTRATO MES MAYO</t>
  </si>
  <si>
    <t>AVANCE EN CUMPLIMIENTO DE EJECUCION DEL CONTRATO MES JUNIO</t>
  </si>
  <si>
    <t>AVANCE EN CUMPLIMIENTO DE EJECUCION DEL CONTRATO MES JULIO</t>
  </si>
  <si>
    <t>1.</t>
  </si>
  <si>
    <t>2.</t>
  </si>
  <si>
    <t>Presentar como requisito para la suscripción del acta de inicio, un cronograma general del plan de trabajo a desarrollar en la ejecución del contrato, teniendo en cuenta los términos de ejecución establecidos en los pliegos de condiciones y en el contrato</t>
  </si>
  <si>
    <t>3.</t>
  </si>
  <si>
    <t>Realizar la auditoría jurídica, administrativa y financiera sobre los contratos y convenios del IDEXUD, con base en la información reportada, objeto de auditoria para la vigencia enero de 2012 a diciembre de 2018, de acuerdo como lo establece la guía metodológica del proceso auditor y la propuesta que forma parte integral del presente contrato.</t>
  </si>
  <si>
    <t>4.</t>
  </si>
  <si>
    <t>Acoger y aplicar los cambios que se puedan presentar en los lineamientos de la guía metodológica del proceso auditor solicitadas por la Universidad, siempre y cuando estos no afecten el equilibrio económico pactado contractualmente</t>
  </si>
  <si>
    <t>5.</t>
  </si>
  <si>
    <t>Los contratos objeto de auditoría deberán ser auditados con el equipo mínimo presentado en la propuesta</t>
  </si>
  <si>
    <t>6.</t>
  </si>
  <si>
    <t>7.</t>
  </si>
  <si>
    <t>8.</t>
  </si>
  <si>
    <t>Participar en las reuniones de seguimiento, a la ejecución de los contratos y/o convenios objeto de auditoria de manera coordinada con la Universidad, con el fin de revisar el estado de los mismos, el cumplimiento de las obligaciones y las condiciones de calidad de los productos entregados o por entregar</t>
  </si>
  <si>
    <t>9.</t>
  </si>
  <si>
    <t>Asistir a las sesiones del Comité Técnico de Seguimiento del proceso auditor. Así mismo, deberán asistir los demás profesionales del equipo de trabajo mínimo convocado</t>
  </si>
  <si>
    <t>Elaborar y entregar a la Universidad un plan de trabajo y metodología que incluya las actividades y el cronograma a desarrollar</t>
  </si>
  <si>
    <t>Garantizar la permanencia del Equipo de Trabajo ofrecido en su propuesta. En la eventualidad de presentar un cambio de algún profesional, ésta deberá reunir las mismas condiciones o superar las calidades del perfil inicialmente presentado en la propuesta, previa autorización de la Universidad. En calidades del perfil inicialmente presentado en la propuesta, previa autorización de la Universidad. En todo caso la Universidad se reserva la facultad de solicitar en cualquier tiempo, el reemplazo de cualquiera de los integrantes del equipo de trabajo</t>
  </si>
  <si>
    <t>El contratista deberá poner a disposición de su equipo de trabajo los elementos y equipos (computadores, impresoras, escáner, etc) necesarios para adelantar la ejecución a satisfacción del contrato</t>
  </si>
  <si>
    <t>10.</t>
  </si>
  <si>
    <t>Revisar y suscribir las actas correspondientes a cada reunión de seguimiento</t>
  </si>
  <si>
    <t>11.</t>
  </si>
  <si>
    <t>12.</t>
  </si>
  <si>
    <t>Revisar la totalidad de las evidencias documentales recopiladas en el proceso de auditoría, de acuerdo</t>
  </si>
  <si>
    <t>13.</t>
  </si>
  <si>
    <t>14.</t>
  </si>
  <si>
    <t>15.</t>
  </si>
  <si>
    <t>16.</t>
  </si>
  <si>
    <t>17.</t>
  </si>
  <si>
    <t>18.</t>
  </si>
  <si>
    <t xml:space="preserve">Entregar productos que cumplan con la calidad, idoneidad y condiciones establecidas en las cláusulas contractuales, anexos, documentos y lineamientos relacionados con el contrato de auditoría. </t>
  </si>
  <si>
    <t>El contratista se compromete a garantizar la confidencialidad de la información suministrada por la Universidad como insumo de la auditoria a realizar, así como el cumplimiento de los principios de acceso Y circulación restringida de la misma</t>
  </si>
  <si>
    <t xml:space="preserve">Informar oportunamente a la Universidad Distrital Francisco José de Caldas de los hechos o circunstancias que puedan poner o pongan en riesgo el cumplimiento del contrato, o cuando tal incumplimiento se presente. </t>
  </si>
  <si>
    <t>Elaborar y entregar a la Universidad Distrital Francisco José de Caldas los informes parciales y final de acuerdo a lo establecido en el pliego de condiciones y en el contrato</t>
  </si>
  <si>
    <t>OBLIGACIONES PARTICULARES DEL CONTRATISTA</t>
  </si>
  <si>
    <t xml:space="preserve">% DE CUMPLIMIENTO POR MES </t>
  </si>
  <si>
    <t>ACTIVIDADES DESARROLLADAS EN CUMPLIMIENTO DE LA OBLIGACION</t>
  </si>
  <si>
    <t>TOTAL PORCENTAJE AVANCE EJECUCION CONTRATO 1855</t>
  </si>
  <si>
    <t xml:space="preserve">El contratista se compromete a implementar todos los mecanismos y procedimientos necesarios para garantizar la integridad y seguridad de la información que le sea suministrada para la correcta ejecución del contrato. </t>
  </si>
  <si>
    <t>Entregar documento que contenga la información de las personas que tengan acceso directo o indirecto a la información y documentación que se derive del desarrollo del objeto del proceso auditor.</t>
  </si>
  <si>
    <t>Deberá quedar expreso el compromiso de confidencialidad y cumplimiento de los principios de acceso y circulación restringida, y de seguridad expresados en la Ley 1581 de 2012 en concordancia con el Decreto 1377 de 2013, el mismo debe contener los datos básicos de las personas que tendrán acceso a la información</t>
  </si>
  <si>
    <t>Presentar Informes periódicos (a convenir según propuesta) sobre Nivel de Avance de acuerdo como lo establece la guía metodológica del proceso auditor y la propuesta que forma parte integral del presente contrato</t>
  </si>
  <si>
    <t>Universidad Distrital Francisco Jose de Caldas</t>
  </si>
  <si>
    <t>Auditoria integral Idexud</t>
  </si>
  <si>
    <t xml:space="preserve">Convenciones: </t>
  </si>
  <si>
    <t>Actividad proyectada</t>
  </si>
  <si>
    <t>Actvidad ejecutada</t>
  </si>
  <si>
    <t>AVANCE MES</t>
  </si>
  <si>
    <t>AVANCE EN CUMPLIMIENTO DE EJECUCION DEL CONTRATO MES AGOSTO</t>
  </si>
  <si>
    <t>Contrato 1855 de 2019</t>
  </si>
  <si>
    <t>Periodo de suspensión</t>
  </si>
  <si>
    <t>Revisión y modificaciones cronograma, plan de trabajo</t>
  </si>
  <si>
    <t xml:space="preserve">1. Informe parcial revisión financiera y jurídica de convenios y contratos correspondientes a los años 2012 a 2015.   </t>
  </si>
  <si>
    <t>1. Propuesta de reorganización y mejoramiento del IDEXUD desde los puntos de vista normativo, organizacional, administrativo y financiero                                                                                                                                                                                
 2. Informe de sostenibilidad financiera                                                                                                                                                                     
3. Estructura de costos y punto de equilibrio del IDEXUD</t>
  </si>
  <si>
    <t>2. Informe parcial de la gestión administrativa y financiera del IDEXUD así como los giros del beneficio institucional correspondiente a los años 2016 a 2018</t>
  </si>
  <si>
    <t>Valor Bruto</t>
  </si>
  <si>
    <t>RETEN HONORARIOS 11 NICSP</t>
  </si>
  <si>
    <t>RETE IVA 15% NICSP</t>
  </si>
  <si>
    <t>RETE ICA 9.66 X MIL NICSP</t>
  </si>
  <si>
    <t>ESTAMPILLA 1.1% U DISTRITAL NICS</t>
  </si>
  <si>
    <t>ESTAM PRO- CULTURA BTA 0.5% NICS</t>
  </si>
  <si>
    <t>ESTAM PROADULTO MAYOR ACUERDO</t>
  </si>
  <si>
    <t>$106,740,723.00</t>
  </si>
  <si>
    <t>$9,866,790.00</t>
  </si>
  <si>
    <t>$2,556,395.00</t>
  </si>
  <si>
    <t>$866,484.00</t>
  </si>
  <si>
    <t>$986,679.00</t>
  </si>
  <si>
    <t>$448,490.00</t>
  </si>
  <si>
    <t>$1,793,962.00</t>
  </si>
  <si>
    <t>CANTIDAD DE SEMANAS DE 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</si>
</sst>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3">
    <font>
      <sz val="10"/>
      <color rgb="FF000000"/>
      <name val="Times New Roman"/>
      <family val="2"/>
    </font>
    <font>
      <sz val="10"/>
      <name val="Arial"/>
      <family val="2"/>
    </font>
    <font>
      <sz val="10.5"/>
      <color rgb="FFFFFFFF"/>
      <name val="Times New Roman"/>
      <family val="2"/>
    </font>
    <font>
      <b/>
      <sz val="9"/>
      <name val="Times New Roman"/>
      <family val="1"/>
    </font>
    <font>
      <sz val="9"/>
      <name val="Times New Roman"/>
      <family val="1"/>
    </font>
    <font>
      <b/>
      <sz val="9"/>
      <color theme="0"/>
      <name val="Times New Roman"/>
      <family val="1"/>
    </font>
    <font>
      <b/>
      <sz val="9"/>
      <color theme="8" tint="-0.4999699890613556"/>
      <name val="Calibri"/>
      <family val="2"/>
      <scheme val="minor"/>
    </font>
    <font>
      <b/>
      <sz val="9"/>
      <color theme="0"/>
      <name val="Calibri"/>
      <family val="2"/>
      <scheme val="minor"/>
    </font>
    <font>
      <sz val="9"/>
      <name val="Calibri"/>
      <family val="2"/>
      <scheme val="minor"/>
    </font>
    <font>
      <sz val="10.5"/>
      <color rgb="FFFFFFFF"/>
      <name val="Calibri"/>
      <family val="2"/>
      <scheme val="minor"/>
    </font>
    <font>
      <sz val="10"/>
      <color rgb="FF000000"/>
      <name val="Calibri"/>
      <family val="2"/>
      <scheme val="minor"/>
    </font>
    <font>
      <b/>
      <sz val="10"/>
      <color rgb="FF000000"/>
      <name val="Times New Roman"/>
      <family val="1"/>
    </font>
    <font>
      <b/>
      <sz val="15"/>
      <color rgb="FFFFFFFF"/>
      <name val="Calibri"/>
      <family val="2"/>
    </font>
    <font>
      <b/>
      <sz val="13"/>
      <color rgb="FF000000"/>
      <name val="Calibri"/>
      <family val="2"/>
    </font>
    <font>
      <b/>
      <sz val="16"/>
      <color rgb="FFFFFFFF"/>
      <name val="Calibri"/>
      <family val="2"/>
    </font>
    <font>
      <b/>
      <sz val="15"/>
      <color theme="0"/>
      <name val="Times New Roman"/>
      <family val="1"/>
    </font>
    <font>
      <sz val="10"/>
      <color rgb="FFFFFFFF"/>
      <name val="Times New Roman"/>
      <family val="1"/>
    </font>
    <font>
      <b/>
      <sz val="10"/>
      <color theme="0"/>
      <name val="Times New Roman"/>
      <family val="1"/>
    </font>
    <font>
      <b/>
      <sz val="10"/>
      <name val="Times New Roman"/>
      <family val="1"/>
    </font>
    <font>
      <sz val="10"/>
      <name val="Times New Roman"/>
      <family val="1"/>
    </font>
    <font>
      <sz val="10"/>
      <color theme="1"/>
      <name val="Times New Roman"/>
      <family val="1"/>
    </font>
    <font>
      <sz val="8"/>
      <color rgb="FF000000"/>
      <name val="Arial"/>
      <family val="2"/>
    </font>
    <font>
      <sz val="5"/>
      <color rgb="FF000000"/>
      <name val="Arial"/>
      <family val="2"/>
    </font>
  </fonts>
  <fills count="18">
    <fill>
      <patternFill/>
    </fill>
    <fill>
      <patternFill patternType="gray125"/>
    </fill>
    <fill>
      <patternFill patternType="solid">
        <fgColor theme="3"/>
        <bgColor indexed="64"/>
      </patternFill>
    </fill>
    <fill>
      <patternFill patternType="solid">
        <fgColor theme="8" tint="0.7999799847602844"/>
        <bgColor indexed="64"/>
      </patternFill>
    </fill>
    <fill>
      <patternFill patternType="solid">
        <fgColor theme="3" tint="0.39998000860214233"/>
        <bgColor indexed="64"/>
      </patternFill>
    </fill>
    <fill>
      <patternFill patternType="solid">
        <fgColor rgb="FF006666"/>
        <bgColor indexed="64"/>
      </patternFill>
    </fill>
    <fill>
      <patternFill patternType="solid">
        <fgColor rgb="FFDBEEF4"/>
        <bgColor indexed="64"/>
      </patternFill>
    </fill>
    <fill>
      <patternFill patternType="solid">
        <fgColor rgb="FF215968"/>
        <bgColor indexed="64"/>
      </patternFill>
    </fill>
    <fill>
      <patternFill patternType="solid">
        <fgColor rgb="FFF2F2F2"/>
        <bgColor indexed="64"/>
      </patternFill>
    </fill>
    <fill>
      <gradientFill degree="270">
        <stop position="0">
          <color rgb="FFFFFF00"/>
        </stop>
        <stop position="1">
          <color theme="4"/>
        </stop>
      </gradientFill>
    </fill>
    <fill>
      <patternFill patternType="solid">
        <fgColor theme="6" tint="0.7999799847602844"/>
        <bgColor indexed="64"/>
      </patternFill>
    </fill>
    <fill>
      <patternFill patternType="solid">
        <fgColor theme="9"/>
        <bgColor indexed="64"/>
      </patternFill>
    </fill>
    <fill>
      <patternFill patternType="solid">
        <fgColor theme="6" tint="0.39998000860214233"/>
        <bgColor indexed="64"/>
      </patternFill>
    </fill>
    <fill>
      <gradientFill degree="270">
        <stop position="0">
          <color rgb="FFFFFF00"/>
        </stop>
        <stop position="1">
          <color theme="4"/>
        </stop>
      </gradientFill>
    </fill>
    <fill>
      <patternFill patternType="solid">
        <fgColor theme="4" tint="-0.24997000396251678"/>
        <bgColor indexed="64"/>
      </patternFill>
    </fill>
    <fill>
      <patternFill patternType="solid">
        <fgColor theme="0"/>
        <bgColor indexed="64"/>
      </patternFill>
    </fill>
    <fill>
      <patternFill patternType="solid">
        <fgColor rgb="FFF4F4F4"/>
        <bgColor indexed="64"/>
      </patternFill>
    </fill>
    <fill>
      <patternFill patternType="solid">
        <fgColor rgb="FF002060"/>
        <bgColor indexed="64"/>
      </patternFill>
    </fill>
  </fills>
  <borders count="69">
    <border>
      <left/>
      <right/>
      <top/>
      <bottom/>
      <diagonal/>
    </border>
    <border>
      <left style="medium"/>
      <right style="medium"/>
      <top style="medium"/>
      <bottom style="medium"/>
    </border>
    <border>
      <left style="hair"/>
      <right style="hair"/>
      <top style="medium"/>
      <bottom style="hair"/>
    </border>
    <border>
      <left style="hair"/>
      <right style="medium"/>
      <top style="medium"/>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style="medium"/>
    </border>
    <border>
      <left style="hair"/>
      <right style="medium"/>
      <top style="hair"/>
      <bottom style="medium"/>
    </border>
    <border>
      <left style="medium"/>
      <right/>
      <top style="medium"/>
      <bottom/>
    </border>
    <border>
      <left style="medium"/>
      <right/>
      <top style="medium"/>
      <bottom style="mediu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thin"/>
    </border>
    <border>
      <left style="hair"/>
      <right style="hair"/>
      <top/>
      <bottom style="hair"/>
    </border>
    <border>
      <left/>
      <right/>
      <top style="medium"/>
      <bottom style="medium"/>
    </border>
    <border>
      <left/>
      <right style="medium"/>
      <top style="medium"/>
      <bottom style="medium"/>
    </border>
    <border>
      <left style="hair"/>
      <right style="medium"/>
      <top style="thin"/>
      <bottom style="hair"/>
    </border>
    <border>
      <left/>
      <right style="medium"/>
      <top/>
      <bottom/>
    </border>
    <border>
      <left/>
      <right style="hair"/>
      <top style="hair"/>
      <bottom style="hair"/>
    </border>
    <border>
      <left style="hair"/>
      <right/>
      <top style="hair"/>
      <bottom style="hair"/>
    </border>
    <border>
      <left style="hair"/>
      <right/>
      <top/>
      <bottom style="hair"/>
    </border>
    <border>
      <left style="hair"/>
      <right/>
      <top style="hair"/>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bottom/>
    </border>
    <border>
      <left style="medium"/>
      <right style="medium"/>
      <top/>
      <bottom style="medium"/>
    </border>
    <border>
      <left style="hair"/>
      <right style="hair"/>
      <top style="hair"/>
      <bottom/>
    </border>
    <border>
      <left style="medium"/>
      <right/>
      <top/>
      <bottom/>
    </border>
    <border>
      <left/>
      <right style="hair"/>
      <top style="hair"/>
      <bottom/>
    </border>
    <border>
      <left style="thin"/>
      <right style="medium"/>
      <top style="medium"/>
      <bottom style="medium"/>
    </border>
    <border>
      <left style="hair"/>
      <right style="hair"/>
      <top/>
      <bottom/>
    </border>
    <border>
      <left style="hair"/>
      <right/>
      <top style="medium"/>
      <bottom style="hair"/>
    </border>
    <border>
      <left/>
      <right style="hair"/>
      <top style="medium"/>
      <bottom style="hair"/>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right style="hair"/>
      <top style="medium"/>
      <bottom style="hair"/>
    </border>
    <border>
      <left style="thin">
        <color rgb="FF000000"/>
      </left>
      <right/>
      <top/>
      <bottom/>
    </border>
    <border>
      <left style="medium"/>
      <right style="hair"/>
      <top style="hair"/>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border>
    <border>
      <left style="medium"/>
      <right/>
      <top/>
      <bottom style="medium"/>
    </border>
    <border>
      <left style="medium"/>
      <right style="medium"/>
      <top style="medium"/>
      <bottom style="hair"/>
    </border>
    <border>
      <left style="medium"/>
      <right style="medium"/>
      <top style="hair"/>
      <bottom style="medium"/>
    </border>
    <border>
      <left/>
      <right style="hair"/>
      <top style="medium"/>
      <bottom/>
    </border>
    <border>
      <left/>
      <right style="hair"/>
      <top/>
      <bottom/>
    </border>
    <border>
      <left style="thin"/>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228">
    <xf numFmtId="0" fontId="0" fillId="0" borderId="0" xfId="0" applyFill="1" applyBorder="1" applyAlignment="1">
      <alignment horizontal="left" vertical="top"/>
    </xf>
    <xf numFmtId="0" fontId="5" fillId="2" borderId="1" xfId="0" applyFont="1" applyFill="1" applyBorder="1" applyAlignment="1">
      <alignment horizontal="center" vertical="center" wrapText="1"/>
    </xf>
    <xf numFmtId="0" fontId="4" fillId="0" borderId="2" xfId="0" applyFont="1" applyFill="1" applyBorder="1" applyAlignment="1">
      <alignment vertical="top" wrapText="1"/>
    </xf>
    <xf numFmtId="1" fontId="2" fillId="3" borderId="2" xfId="0" applyNumberFormat="1" applyFont="1" applyFill="1" applyBorder="1" applyAlignment="1">
      <alignment horizontal="center" vertical="top" shrinkToFit="1"/>
    </xf>
    <xf numFmtId="0" fontId="0" fillId="0" borderId="2" xfId="0" applyFill="1" applyBorder="1" applyAlignment="1">
      <alignment vertical="top" wrapText="1"/>
    </xf>
    <xf numFmtId="0" fontId="0" fillId="0" borderId="2" xfId="0" applyFill="1" applyBorder="1" applyAlignment="1">
      <alignment horizontal="left" vertical="top"/>
    </xf>
    <xf numFmtId="0" fontId="0" fillId="0" borderId="3" xfId="0" applyFill="1" applyBorder="1" applyAlignment="1">
      <alignment horizontal="left" vertical="top"/>
    </xf>
    <xf numFmtId="0" fontId="4" fillId="0" borderId="4" xfId="0" applyFont="1" applyFill="1" applyBorder="1" applyAlignment="1">
      <alignment vertical="top" wrapText="1"/>
    </xf>
    <xf numFmtId="1" fontId="2" fillId="0" borderId="4" xfId="0" applyNumberFormat="1" applyFont="1" applyFill="1" applyBorder="1" applyAlignment="1">
      <alignment vertical="center" shrinkToFit="1"/>
    </xf>
    <xf numFmtId="1" fontId="2" fillId="3" borderId="4" xfId="0" applyNumberFormat="1" applyFont="1" applyFill="1" applyBorder="1" applyAlignment="1">
      <alignment horizontal="center" vertical="top" shrinkToFit="1"/>
    </xf>
    <xf numFmtId="1" fontId="2" fillId="3" borderId="5" xfId="0" applyNumberFormat="1" applyFont="1" applyFill="1" applyBorder="1" applyAlignment="1">
      <alignment horizontal="center" vertical="top" shrinkToFit="1"/>
    </xf>
    <xf numFmtId="0" fontId="4" fillId="0" borderId="6" xfId="0" applyFont="1" applyFill="1" applyBorder="1" applyAlignment="1">
      <alignment horizontal="left" vertical="top"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1" fontId="2" fillId="0" borderId="4" xfId="0" applyNumberFormat="1" applyFont="1" applyFill="1" applyBorder="1" applyAlignment="1">
      <alignment horizontal="center" vertical="top" shrinkToFit="1"/>
    </xf>
    <xf numFmtId="0" fontId="0" fillId="0" borderId="4" xfId="0" applyFill="1" applyBorder="1" applyAlignment="1">
      <alignment horizontal="left" vertical="top"/>
    </xf>
    <xf numFmtId="0" fontId="0" fillId="0" borderId="5" xfId="0" applyFill="1" applyBorder="1" applyAlignment="1">
      <alignment horizontal="left" vertical="top"/>
    </xf>
    <xf numFmtId="1" fontId="2" fillId="0" borderId="7" xfId="0" applyNumberFormat="1" applyFont="1" applyFill="1" applyBorder="1" applyAlignment="1">
      <alignment horizontal="center" vertical="top" shrinkToFit="1"/>
    </xf>
    <xf numFmtId="0" fontId="0" fillId="0" borderId="7" xfId="0" applyFill="1" applyBorder="1" applyAlignment="1">
      <alignment horizontal="left" vertical="top"/>
    </xf>
    <xf numFmtId="1" fontId="2" fillId="3" borderId="8" xfId="0" applyNumberFormat="1" applyFont="1" applyFill="1" applyBorder="1" applyAlignment="1">
      <alignment horizontal="center" vertical="top" shrinkToFit="1"/>
    </xf>
    <xf numFmtId="0" fontId="7" fillId="2" borderId="1" xfId="0" applyFont="1" applyFill="1" applyBorder="1" applyAlignment="1">
      <alignment horizontal="center" vertical="center" wrapText="1"/>
    </xf>
    <xf numFmtId="0" fontId="8" fillId="0" borderId="2" xfId="0" applyFont="1" applyFill="1" applyBorder="1" applyAlignment="1">
      <alignment vertical="top" wrapText="1"/>
    </xf>
    <xf numFmtId="1" fontId="9" fillId="3" borderId="2" xfId="0" applyNumberFormat="1" applyFont="1" applyFill="1" applyBorder="1" applyAlignment="1">
      <alignment horizontal="center" vertical="top" shrinkToFit="1"/>
    </xf>
    <xf numFmtId="0" fontId="10" fillId="3" borderId="2" xfId="0" applyFont="1" applyFill="1" applyBorder="1" applyAlignment="1">
      <alignment vertical="top" wrapText="1"/>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8" fillId="0" borderId="4" xfId="0" applyFont="1" applyFill="1" applyBorder="1" applyAlignment="1">
      <alignment vertical="top" wrapText="1"/>
    </xf>
    <xf numFmtId="0" fontId="8" fillId="3" borderId="4" xfId="0" applyFont="1" applyFill="1" applyBorder="1" applyAlignment="1">
      <alignment vertical="top" wrapText="1"/>
    </xf>
    <xf numFmtId="1" fontId="9" fillId="3" borderId="4" xfId="0" applyNumberFormat="1" applyFont="1" applyFill="1" applyBorder="1" applyAlignment="1">
      <alignment vertical="center" shrinkToFit="1"/>
    </xf>
    <xf numFmtId="1" fontId="9" fillId="3" borderId="4" xfId="0" applyNumberFormat="1" applyFont="1" applyFill="1" applyBorder="1" applyAlignment="1">
      <alignment horizontal="center" vertical="top" shrinkToFit="1"/>
    </xf>
    <xf numFmtId="1" fontId="9" fillId="3" borderId="5" xfId="0" applyNumberFormat="1" applyFont="1" applyFill="1" applyBorder="1" applyAlignment="1">
      <alignment horizontal="center" vertical="top" shrinkToFit="1"/>
    </xf>
    <xf numFmtId="0" fontId="8" fillId="0" borderId="6" xfId="0" applyFont="1" applyFill="1" applyBorder="1" applyAlignment="1">
      <alignment horizontal="left" vertical="top" wrapText="1"/>
    </xf>
    <xf numFmtId="0" fontId="10" fillId="3" borderId="4" xfId="0" applyFont="1" applyFill="1" applyBorder="1" applyAlignment="1">
      <alignment vertical="top" wrapText="1"/>
    </xf>
    <xf numFmtId="1" fontId="9" fillId="0" borderId="4" xfId="0" applyNumberFormat="1" applyFont="1" applyFill="1" applyBorder="1" applyAlignment="1">
      <alignment horizontal="center" vertical="top" shrinkToFit="1"/>
    </xf>
    <xf numFmtId="1" fontId="9" fillId="0" borderId="5" xfId="0" applyNumberFormat="1" applyFont="1" applyFill="1" applyBorder="1" applyAlignment="1">
      <alignment horizontal="center" vertical="top" shrinkToFit="1"/>
    </xf>
    <xf numFmtId="0" fontId="10" fillId="0" borderId="4" xfId="0" applyFont="1" applyFill="1" applyBorder="1" applyAlignment="1">
      <alignment vertical="top" wrapText="1"/>
    </xf>
    <xf numFmtId="0" fontId="10" fillId="0" borderId="4" xfId="0" applyFont="1" applyFill="1" applyBorder="1" applyAlignment="1">
      <alignment horizontal="left" vertical="top"/>
    </xf>
    <xf numFmtId="0" fontId="10" fillId="0" borderId="5" xfId="0" applyFont="1" applyFill="1" applyBorder="1" applyAlignment="1">
      <alignment horizontal="left" vertical="top"/>
    </xf>
    <xf numFmtId="1" fontId="9" fillId="0" borderId="7" xfId="0" applyNumberFormat="1" applyFont="1" applyFill="1" applyBorder="1" applyAlignment="1">
      <alignment horizontal="center" vertical="top" shrinkToFit="1"/>
    </xf>
    <xf numFmtId="0" fontId="10" fillId="0" borderId="7" xfId="0" applyFont="1" applyFill="1" applyBorder="1" applyAlignment="1">
      <alignment horizontal="left" vertical="top"/>
    </xf>
    <xf numFmtId="1" fontId="9" fillId="3" borderId="8" xfId="0" applyNumberFormat="1" applyFont="1" applyFill="1" applyBorder="1" applyAlignment="1">
      <alignment horizontal="center" vertical="top" shrinkToFit="1"/>
    </xf>
    <xf numFmtId="49" fontId="8" fillId="0" borderId="4" xfId="0" applyNumberFormat="1" applyFont="1" applyFill="1" applyBorder="1" applyAlignment="1">
      <alignment vertical="top" wrapText="1"/>
    </xf>
    <xf numFmtId="0" fontId="7" fillId="4" borderId="9" xfId="0"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12" fillId="5" borderId="12" xfId="0" applyFont="1" applyFill="1" applyBorder="1" applyAlignment="1">
      <alignment horizontal="center" vertical="center" wrapText="1" readingOrder="1"/>
    </xf>
    <xf numFmtId="0" fontId="12" fillId="5" borderId="13" xfId="0" applyFont="1" applyFill="1" applyBorder="1" applyAlignment="1">
      <alignment horizontal="center" vertical="center" wrapText="1" readingOrder="1"/>
    </xf>
    <xf numFmtId="0" fontId="13" fillId="6" borderId="14" xfId="0" applyFont="1" applyFill="1" applyBorder="1" applyAlignment="1">
      <alignment horizontal="justify" vertical="center" wrapText="1" readingOrder="1"/>
    </xf>
    <xf numFmtId="0" fontId="12" fillId="5" borderId="15" xfId="0" applyFont="1" applyFill="1" applyBorder="1" applyAlignment="1">
      <alignment horizontal="center" vertical="center" wrapText="1" readingOrder="1"/>
    </xf>
    <xf numFmtId="0" fontId="14" fillId="7" borderId="12" xfId="0" applyFont="1" applyFill="1" applyBorder="1" applyAlignment="1">
      <alignment horizontal="center" vertical="center" wrapText="1" readingOrder="1"/>
    </xf>
    <xf numFmtId="0" fontId="14" fillId="7" borderId="13" xfId="0" applyFont="1" applyFill="1" applyBorder="1" applyAlignment="1">
      <alignment horizontal="center" vertical="center" wrapText="1" readingOrder="1"/>
    </xf>
    <xf numFmtId="0" fontId="13" fillId="6" borderId="16" xfId="0" applyFont="1" applyFill="1" applyBorder="1" applyAlignment="1">
      <alignment horizontal="left" vertical="center" wrapText="1" indent="1" readingOrder="1"/>
    </xf>
    <xf numFmtId="0" fontId="13" fillId="8" borderId="17" xfId="0" applyFont="1" applyFill="1" applyBorder="1" applyAlignment="1">
      <alignment horizontal="justify" vertical="center" wrapText="1" readingOrder="1"/>
    </xf>
    <xf numFmtId="0" fontId="13" fillId="6" borderId="17" xfId="0" applyFont="1" applyFill="1" applyBorder="1" applyAlignment="1">
      <alignment horizontal="justify" vertical="center" wrapText="1" readingOrder="1"/>
    </xf>
    <xf numFmtId="0" fontId="13" fillId="8" borderId="18" xfId="0" applyFont="1" applyFill="1" applyBorder="1" applyAlignment="1">
      <alignment horizontal="justify" vertical="center" wrapText="1" readingOrder="1"/>
    </xf>
    <xf numFmtId="0" fontId="13" fillId="6" borderId="18" xfId="0" applyFont="1" applyFill="1" applyBorder="1" applyAlignment="1">
      <alignment horizontal="justify" vertical="center" wrapText="1" readingOrder="1"/>
    </xf>
    <xf numFmtId="0" fontId="7" fillId="4" borderId="1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0" fillId="0" borderId="21" xfId="0"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0" fillId="0" borderId="24" xfId="0" applyFill="1" applyBorder="1" applyAlignment="1">
      <alignment horizontal="left" vertical="top"/>
    </xf>
    <xf numFmtId="0" fontId="7" fillId="4" borderId="25" xfId="0" applyFont="1" applyFill="1" applyBorder="1" applyAlignment="1">
      <alignment horizontal="center" vertical="center" wrapText="1"/>
    </xf>
    <xf numFmtId="0" fontId="0" fillId="0" borderId="26" xfId="0" applyFill="1" applyBorder="1" applyAlignment="1">
      <alignment horizontal="left" vertical="top"/>
    </xf>
    <xf numFmtId="164" fontId="15" fillId="4" borderId="1" xfId="0" applyNumberFormat="1" applyFont="1" applyFill="1" applyBorder="1" applyAlignment="1">
      <alignment horizontal="center" vertical="center"/>
    </xf>
    <xf numFmtId="0" fontId="11" fillId="0" borderId="0" xfId="0" applyFont="1" applyFill="1" applyBorder="1" applyAlignment="1">
      <alignment horizontal="left" vertical="top"/>
    </xf>
    <xf numFmtId="9" fontId="0" fillId="0" borderId="0" xfId="20" applyFont="1" applyFill="1" applyBorder="1" applyAlignment="1">
      <alignment horizontal="left" vertical="top"/>
    </xf>
    <xf numFmtId="0" fontId="0" fillId="0" borderId="27" xfId="0" applyFont="1" applyFill="1" applyBorder="1" applyAlignment="1">
      <alignment vertical="top" wrapText="1"/>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0" fillId="0" borderId="1" xfId="0" applyFont="1" applyFill="1" applyBorder="1" applyAlignment="1">
      <alignment horizontal="left" vertical="top"/>
    </xf>
    <xf numFmtId="9" fontId="0" fillId="0" borderId="0" xfId="0" applyNumberFormat="1" applyFont="1" applyFill="1" applyBorder="1" applyAlignment="1">
      <alignment horizontal="left" vertical="top"/>
    </xf>
    <xf numFmtId="1" fontId="16" fillId="0" borderId="30" xfId="0" applyNumberFormat="1" applyFont="1" applyFill="1" applyBorder="1" applyAlignment="1">
      <alignment horizontal="center" vertical="top" shrinkToFit="1"/>
    </xf>
    <xf numFmtId="1" fontId="16" fillId="0" borderId="31" xfId="0" applyNumberFormat="1" applyFont="1" applyFill="1" applyBorder="1" applyAlignment="1">
      <alignment horizontal="center" vertical="top" shrinkToFit="1"/>
    </xf>
    <xf numFmtId="1" fontId="16" fillId="9" borderId="27" xfId="0" applyNumberFormat="1" applyFont="1" applyFill="1" applyBorder="1" applyAlignment="1">
      <alignment horizontal="center" vertical="top" shrinkToFit="1"/>
    </xf>
    <xf numFmtId="1" fontId="16" fillId="0" borderId="4" xfId="0" applyNumberFormat="1" applyFont="1" applyFill="1" applyBorder="1" applyAlignment="1">
      <alignment horizontal="center" vertical="top" shrinkToFit="1"/>
    </xf>
    <xf numFmtId="9" fontId="19" fillId="10" borderId="32" xfId="20" applyFont="1" applyFill="1" applyBorder="1" applyAlignment="1">
      <alignment horizontal="center" vertical="top" shrinkToFit="1"/>
    </xf>
    <xf numFmtId="1" fontId="16" fillId="11" borderId="33" xfId="0" applyNumberFormat="1" applyFont="1" applyFill="1" applyBorder="1" applyAlignment="1">
      <alignment horizontal="center" vertical="top" shrinkToFit="1"/>
    </xf>
    <xf numFmtId="9" fontId="19" fillId="12" borderId="4" xfId="20" applyFont="1" applyFill="1" applyBorder="1" applyAlignment="1">
      <alignment horizontal="center" vertical="top" shrinkToFit="1"/>
    </xf>
    <xf numFmtId="1" fontId="16" fillId="11" borderId="4" xfId="0" applyNumberFormat="1" applyFont="1" applyFill="1" applyBorder="1" applyAlignment="1">
      <alignment horizontal="center" vertical="top" shrinkToFit="1"/>
    </xf>
    <xf numFmtId="9" fontId="19" fillId="10" borderId="33" xfId="20" applyFont="1" applyFill="1" applyBorder="1" applyAlignment="1">
      <alignment horizontal="center" vertical="top" shrinkToFit="1"/>
    </xf>
    <xf numFmtId="0" fontId="19" fillId="0" borderId="4" xfId="0" applyFont="1" applyFill="1" applyBorder="1" applyAlignment="1">
      <alignment vertical="top" wrapText="1"/>
    </xf>
    <xf numFmtId="1" fontId="16" fillId="0" borderId="27" xfId="0" applyNumberFormat="1" applyFont="1" applyFill="1" applyBorder="1" applyAlignment="1">
      <alignment horizontal="center" vertical="top" shrinkToFit="1"/>
    </xf>
    <xf numFmtId="1" fontId="16" fillId="11" borderId="27" xfId="0" applyNumberFormat="1" applyFont="1" applyFill="1" applyBorder="1" applyAlignment="1">
      <alignment horizontal="center" vertical="top" shrinkToFit="1"/>
    </xf>
    <xf numFmtId="1" fontId="16" fillId="11" borderId="34" xfId="0" applyNumberFormat="1" applyFont="1" applyFill="1" applyBorder="1" applyAlignment="1">
      <alignment horizontal="center" vertical="top" shrinkToFit="1"/>
    </xf>
    <xf numFmtId="9" fontId="19" fillId="10" borderId="27" xfId="20" applyFont="1" applyFill="1" applyBorder="1" applyAlignment="1">
      <alignment horizontal="center" vertical="top" shrinkToFit="1"/>
    </xf>
    <xf numFmtId="9" fontId="19" fillId="10" borderId="32" xfId="20" applyFont="1" applyFill="1" applyBorder="1" applyAlignment="1">
      <alignment horizontal="center" vertical="top" wrapText="1"/>
    </xf>
    <xf numFmtId="9" fontId="19" fillId="10" borderId="4" xfId="20" applyFont="1" applyFill="1" applyBorder="1" applyAlignment="1">
      <alignment horizontal="center" vertical="top" shrinkToFit="1"/>
    </xf>
    <xf numFmtId="1" fontId="16" fillId="11" borderId="35" xfId="0" applyNumberFormat="1" applyFont="1" applyFill="1" applyBorder="1" applyAlignment="1">
      <alignment horizontal="center" vertical="top" shrinkToFit="1"/>
    </xf>
    <xf numFmtId="1" fontId="16" fillId="3" borderId="4" xfId="0" applyNumberFormat="1" applyFont="1" applyFill="1" applyBorder="1" applyAlignment="1">
      <alignment horizontal="center" vertical="top" shrinkToFit="1"/>
    </xf>
    <xf numFmtId="10" fontId="19" fillId="10" borderId="32" xfId="20" applyNumberFormat="1" applyFont="1" applyFill="1" applyBorder="1" applyAlignment="1">
      <alignment horizontal="center" vertical="top" shrinkToFit="1"/>
    </xf>
    <xf numFmtId="10" fontId="19" fillId="12" borderId="4" xfId="20" applyNumberFormat="1" applyFont="1" applyFill="1" applyBorder="1" applyAlignment="1">
      <alignment horizontal="center" vertical="top" shrinkToFit="1"/>
    </xf>
    <xf numFmtId="0" fontId="11" fillId="0" borderId="0" xfId="0" applyFont="1" applyFill="1" applyBorder="1" applyAlignment="1">
      <alignment horizontal="left" vertical="center"/>
    </xf>
    <xf numFmtId="0" fontId="0" fillId="0" borderId="1" xfId="0" applyFont="1" applyFill="1" applyBorder="1" applyAlignment="1">
      <alignment horizontal="center" vertical="top"/>
    </xf>
    <xf numFmtId="0" fontId="0" fillId="0" borderId="0" xfId="0" applyFont="1" applyFill="1" applyBorder="1" applyAlignment="1">
      <alignment horizontal="center" vertical="top"/>
    </xf>
    <xf numFmtId="0" fontId="11" fillId="0" borderId="10" xfId="0" applyFont="1" applyFill="1" applyBorder="1" applyAlignment="1">
      <alignment horizontal="left" vertical="top"/>
    </xf>
    <xf numFmtId="0" fontId="0" fillId="0" borderId="36" xfId="0" applyFont="1" applyFill="1" applyBorder="1" applyAlignment="1">
      <alignment horizontal="left" vertical="top"/>
    </xf>
    <xf numFmtId="0" fontId="0" fillId="0" borderId="37" xfId="0" applyFont="1" applyFill="1" applyBorder="1" applyAlignment="1">
      <alignment horizontal="left" vertical="top"/>
    </xf>
    <xf numFmtId="0" fontId="0" fillId="0" borderId="38" xfId="0" applyFont="1" applyFill="1" applyBorder="1" applyAlignment="1">
      <alignment horizontal="left" vertical="top"/>
    </xf>
    <xf numFmtId="0" fontId="11" fillId="0" borderId="39" xfId="0" applyFont="1" applyFill="1" applyBorder="1" applyAlignment="1">
      <alignment horizontal="center" vertical="center"/>
    </xf>
    <xf numFmtId="0" fontId="0" fillId="0" borderId="40" xfId="0" applyFont="1" applyFill="1" applyBorder="1" applyAlignment="1">
      <alignment horizontal="left" vertical="top"/>
    </xf>
    <xf numFmtId="0" fontId="11" fillId="0" borderId="41" xfId="0" applyFont="1" applyFill="1" applyBorder="1" applyAlignment="1">
      <alignment horizontal="center" vertical="center"/>
    </xf>
    <xf numFmtId="0" fontId="19" fillId="3" borderId="4" xfId="0" applyFont="1" applyFill="1" applyBorder="1" applyAlignment="1">
      <alignment vertical="top" wrapText="1"/>
    </xf>
    <xf numFmtId="0" fontId="18" fillId="12" borderId="0" xfId="0" applyFont="1" applyFill="1" applyBorder="1" applyAlignment="1">
      <alignment horizontal="center" vertical="center" wrapText="1"/>
    </xf>
    <xf numFmtId="0" fontId="17" fillId="4" borderId="1" xfId="0" applyFont="1" applyFill="1" applyBorder="1" applyAlignment="1">
      <alignment horizontal="center" vertical="center" wrapText="1"/>
    </xf>
    <xf numFmtId="9" fontId="19" fillId="12" borderId="32" xfId="20" applyFont="1" applyFill="1" applyBorder="1" applyAlignment="1">
      <alignment horizontal="center" vertical="top" shrinkToFit="1"/>
    </xf>
    <xf numFmtId="10" fontId="19" fillId="12" borderId="32" xfId="20" applyNumberFormat="1" applyFont="1" applyFill="1" applyBorder="1" applyAlignment="1">
      <alignment horizontal="center" vertical="top" shrinkToFit="1"/>
    </xf>
    <xf numFmtId="1" fontId="16" fillId="13" borderId="4" xfId="0" applyNumberFormat="1" applyFont="1" applyFill="1" applyBorder="1" applyAlignment="1">
      <alignment horizontal="center" vertical="top" shrinkToFit="1"/>
    </xf>
    <xf numFmtId="0" fontId="0" fillId="0" borderId="4" xfId="0" applyFont="1" applyFill="1" applyBorder="1" applyAlignment="1">
      <alignment vertical="top" wrapText="1"/>
    </xf>
    <xf numFmtId="0" fontId="0" fillId="0" borderId="4" xfId="0" applyFont="1" applyFill="1" applyBorder="1" applyAlignment="1">
      <alignment horizontal="left" vertical="top"/>
    </xf>
    <xf numFmtId="49" fontId="19" fillId="0" borderId="4" xfId="0" applyNumberFormat="1" applyFont="1" applyFill="1" applyBorder="1" applyAlignment="1">
      <alignment vertical="top" wrapText="1"/>
    </xf>
    <xf numFmtId="1" fontId="20" fillId="0" borderId="4" xfId="0" applyNumberFormat="1" applyFont="1" applyFill="1" applyBorder="1" applyAlignment="1">
      <alignment horizontal="center" vertical="top" shrinkToFit="1"/>
    </xf>
    <xf numFmtId="9" fontId="19" fillId="12" borderId="4" xfId="20" applyFont="1" applyFill="1" applyBorder="1" applyAlignment="1">
      <alignment horizontal="center" vertical="top" wrapText="1"/>
    </xf>
    <xf numFmtId="9" fontId="19" fillId="10" borderId="4" xfId="20" applyFont="1" applyFill="1" applyBorder="1" applyAlignment="1">
      <alignment horizontal="center" vertical="top" wrapText="1"/>
    </xf>
    <xf numFmtId="49" fontId="19" fillId="0" borderId="4" xfId="0" applyNumberFormat="1" applyFont="1" applyFill="1" applyBorder="1" applyAlignment="1">
      <alignment horizontal="left" vertical="top" wrapText="1"/>
    </xf>
    <xf numFmtId="0" fontId="0" fillId="3" borderId="4" xfId="0" applyFont="1" applyFill="1" applyBorder="1" applyAlignment="1">
      <alignment vertical="top" wrapText="1"/>
    </xf>
    <xf numFmtId="10" fontId="19" fillId="10" borderId="4" xfId="20" applyNumberFormat="1" applyFont="1" applyFill="1" applyBorder="1" applyAlignment="1">
      <alignment horizontal="center" vertical="top" shrinkToFit="1"/>
    </xf>
    <xf numFmtId="1" fontId="16" fillId="3" borderId="4" xfId="0" applyNumberFormat="1" applyFont="1" applyFill="1" applyBorder="1" applyAlignment="1">
      <alignment horizontal="center" vertical="top" shrinkToFit="1"/>
    </xf>
    <xf numFmtId="0" fontId="19" fillId="0" borderId="27" xfId="0" applyFont="1" applyFill="1" applyBorder="1" applyAlignment="1">
      <alignment vertical="top" wrapText="1"/>
    </xf>
    <xf numFmtId="0" fontId="0" fillId="11" borderId="27" xfId="0" applyFont="1" applyFill="1" applyBorder="1" applyAlignment="1">
      <alignment horizontal="left" vertical="top"/>
    </xf>
    <xf numFmtId="0" fontId="17" fillId="4" borderId="42"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9" fontId="0" fillId="0" borderId="4" xfId="0" applyNumberFormat="1" applyFont="1" applyFill="1" applyBorder="1" applyAlignment="1">
      <alignment horizontal="center" vertical="top"/>
    </xf>
    <xf numFmtId="9" fontId="19" fillId="12" borderId="43" xfId="20" applyFont="1" applyFill="1" applyBorder="1" applyAlignment="1">
      <alignment horizontal="center" vertical="top" shrinkToFit="1"/>
    </xf>
    <xf numFmtId="9" fontId="19" fillId="10" borderId="43" xfId="20" applyFont="1" applyFill="1" applyBorder="1" applyAlignment="1">
      <alignment horizontal="center" vertical="top" shrinkToFit="1"/>
    </xf>
    <xf numFmtId="2" fontId="0" fillId="0" borderId="1" xfId="0" applyNumberFormat="1" applyFont="1" applyFill="1" applyBorder="1" applyAlignment="1">
      <alignment horizontal="center" vertical="top"/>
    </xf>
    <xf numFmtId="0" fontId="19" fillId="0" borderId="4" xfId="0" applyFont="1" applyFill="1" applyBorder="1" applyAlignment="1">
      <alignment horizontal="left" vertical="center" wrapText="1"/>
    </xf>
    <xf numFmtId="0" fontId="0" fillId="14" borderId="44" xfId="0" applyFont="1" applyFill="1" applyBorder="1" applyAlignment="1">
      <alignment horizontal="center" vertical="top"/>
    </xf>
    <xf numFmtId="0" fontId="19" fillId="0" borderId="4" xfId="0" applyFont="1" applyFill="1" applyBorder="1" applyAlignment="1">
      <alignment horizontal="left" vertical="top" wrapText="1"/>
    </xf>
    <xf numFmtId="1" fontId="16" fillId="15" borderId="4" xfId="0" applyNumberFormat="1" applyFont="1" applyFill="1" applyBorder="1" applyAlignment="1">
      <alignment horizontal="center" vertical="top" shrinkToFit="1"/>
    </xf>
    <xf numFmtId="0" fontId="19" fillId="15" borderId="4" xfId="0" applyFont="1" applyFill="1" applyBorder="1" applyAlignment="1">
      <alignment vertical="top" wrapText="1"/>
    </xf>
    <xf numFmtId="9" fontId="19" fillId="12" borderId="45" xfId="20" applyFont="1" applyFill="1" applyBorder="1" applyAlignment="1">
      <alignment horizontal="center" vertical="top" shrinkToFit="1"/>
    </xf>
    <xf numFmtId="9" fontId="19" fillId="10" borderId="45" xfId="20" applyFont="1" applyFill="1" applyBorder="1" applyAlignment="1">
      <alignment horizontal="center" vertical="top" shrinkToFit="1"/>
    </xf>
    <xf numFmtId="10" fontId="0" fillId="0" borderId="1" xfId="0" applyNumberFormat="1" applyFont="1" applyFill="1" applyBorder="1" applyAlignment="1">
      <alignment horizontal="center" vertical="top"/>
    </xf>
    <xf numFmtId="10" fontId="0" fillId="0" borderId="4" xfId="0" applyNumberFormat="1" applyFont="1" applyFill="1" applyBorder="1" applyAlignment="1">
      <alignment horizontal="center" vertical="top"/>
    </xf>
    <xf numFmtId="10" fontId="0" fillId="0" borderId="46" xfId="0" applyNumberFormat="1" applyFont="1" applyFill="1" applyBorder="1" applyAlignment="1">
      <alignment horizontal="center" vertical="top"/>
    </xf>
    <xf numFmtId="9" fontId="19" fillId="12" borderId="47" xfId="20" applyFont="1" applyFill="1" applyBorder="1" applyAlignment="1">
      <alignment vertical="center" shrinkToFit="1"/>
    </xf>
    <xf numFmtId="9" fontId="19" fillId="12" borderId="27" xfId="20" applyFont="1" applyFill="1" applyBorder="1" applyAlignment="1">
      <alignment vertical="center" shrinkToFit="1"/>
    </xf>
    <xf numFmtId="0" fontId="17" fillId="4"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12" borderId="48" xfId="0" applyFont="1" applyFill="1" applyBorder="1" applyAlignment="1">
      <alignment horizontal="center" vertical="center" wrapText="1"/>
    </xf>
    <xf numFmtId="9" fontId="18" fillId="10" borderId="49" xfId="0" applyNumberFormat="1" applyFont="1" applyFill="1" applyBorder="1" applyAlignment="1">
      <alignment horizontal="center" vertical="center" wrapText="1"/>
    </xf>
    <xf numFmtId="1" fontId="16" fillId="11" borderId="48" xfId="0" applyNumberFormat="1" applyFont="1" applyFill="1" applyBorder="1" applyAlignment="1">
      <alignment horizontal="center" vertical="top" shrinkToFit="1"/>
    </xf>
    <xf numFmtId="49" fontId="19" fillId="0" borderId="32" xfId="0" applyNumberFormat="1" applyFont="1" applyFill="1" applyBorder="1" applyAlignment="1">
      <alignment vertical="top" wrapText="1"/>
    </xf>
    <xf numFmtId="0" fontId="11" fillId="0" borderId="10" xfId="0" applyFont="1" applyFill="1" applyBorder="1" applyAlignment="1">
      <alignment horizontal="left" vertical="top"/>
    </xf>
    <xf numFmtId="0" fontId="21" fillId="16" borderId="50" xfId="0" applyFont="1" applyFill="1" applyBorder="1" applyAlignment="1">
      <alignment horizontal="left" vertical="center" wrapText="1" indent="3"/>
    </xf>
    <xf numFmtId="0" fontId="22" fillId="16" borderId="51" xfId="0" applyFont="1" applyFill="1" applyBorder="1" applyAlignment="1">
      <alignment horizontal="left" vertical="center" wrapText="1" indent="1"/>
    </xf>
    <xf numFmtId="0" fontId="22" fillId="16" borderId="51" xfId="0" applyFont="1" applyFill="1" applyBorder="1" applyAlignment="1">
      <alignment horizontal="left" vertical="center" wrapText="1" indent="3"/>
    </xf>
    <xf numFmtId="0" fontId="22" fillId="16" borderId="51" xfId="0" applyFont="1" applyFill="1" applyBorder="1" applyAlignment="1">
      <alignment horizontal="left" vertical="center" wrapText="1" indent="2"/>
    </xf>
    <xf numFmtId="0" fontId="22" fillId="16" borderId="51" xfId="0" applyFont="1" applyFill="1" applyBorder="1" applyAlignment="1">
      <alignment horizontal="left" vertical="center" wrapText="1"/>
    </xf>
    <xf numFmtId="0" fontId="21" fillId="0" borderId="50" xfId="0" applyFont="1" applyFill="1" applyBorder="1" applyAlignment="1">
      <alignment horizontal="left" vertical="center" wrapText="1" indent="3"/>
    </xf>
    <xf numFmtId="0" fontId="21" fillId="0" borderId="51" xfId="0" applyFont="1" applyFill="1" applyBorder="1" applyAlignment="1">
      <alignment horizontal="left" vertical="center" wrapText="1" indent="4"/>
    </xf>
    <xf numFmtId="0" fontId="21" fillId="0" borderId="51" xfId="0" applyFont="1" applyFill="1" applyBorder="1" applyAlignment="1">
      <alignment horizontal="left" vertical="center" wrapText="1" indent="5"/>
    </xf>
    <xf numFmtId="0" fontId="4" fillId="0" borderId="6" xfId="0" applyFont="1" applyFill="1" applyBorder="1" applyAlignment="1">
      <alignment horizontal="left" vertical="justify" wrapText="1"/>
    </xf>
    <xf numFmtId="0" fontId="4" fillId="0" borderId="4" xfId="0" applyFont="1" applyFill="1" applyBorder="1" applyAlignment="1">
      <alignment horizontal="left" vertical="justify" wrapText="1"/>
    </xf>
    <xf numFmtId="0" fontId="4" fillId="0" borderId="5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53"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54" xfId="0" applyFont="1" applyFill="1" applyBorder="1" applyAlignment="1">
      <alignment horizontal="left" vertical="justify" wrapText="1"/>
    </xf>
    <xf numFmtId="0" fontId="4" fillId="0" borderId="7" xfId="0" applyFont="1" applyFill="1" applyBorder="1" applyAlignment="1">
      <alignment horizontal="left" vertical="justify" wrapText="1"/>
    </xf>
    <xf numFmtId="0" fontId="11" fillId="0" borderId="21" xfId="0" applyFont="1" applyFill="1" applyBorder="1" applyAlignment="1">
      <alignment horizontal="left" vertical="top"/>
    </xf>
    <xf numFmtId="0" fontId="11" fillId="0" borderId="11" xfId="0" applyFont="1" applyFill="1" applyBorder="1" applyAlignment="1">
      <alignment horizontal="left" vertical="top"/>
    </xf>
    <xf numFmtId="0" fontId="11" fillId="0" borderId="55" xfId="0" applyFont="1" applyFill="1" applyBorder="1" applyAlignment="1">
      <alignment horizontal="left" vertical="top"/>
    </xf>
    <xf numFmtId="0" fontId="11" fillId="0" borderId="56" xfId="0" applyFont="1" applyFill="1" applyBorder="1" applyAlignment="1">
      <alignment horizontal="left" vertical="top"/>
    </xf>
    <xf numFmtId="0" fontId="11" fillId="0" borderId="20" xfId="0" applyFont="1" applyFill="1" applyBorder="1" applyAlignment="1">
      <alignment horizontal="left" vertical="top"/>
    </xf>
    <xf numFmtId="0" fontId="11" fillId="0" borderId="57" xfId="0" applyFont="1" applyFill="1" applyBorder="1" applyAlignment="1">
      <alignment horizontal="left" vertical="top"/>
    </xf>
    <xf numFmtId="0" fontId="11" fillId="0" borderId="23" xfId="0" applyFont="1" applyFill="1" applyBorder="1" applyAlignment="1">
      <alignment horizontal="left" vertical="top"/>
    </xf>
    <xf numFmtId="0" fontId="11" fillId="0" borderId="58" xfId="0" applyFont="1" applyFill="1" applyBorder="1" applyAlignment="1">
      <alignment horizontal="left" vertical="top"/>
    </xf>
    <xf numFmtId="0" fontId="11" fillId="0" borderId="10" xfId="0" applyFont="1" applyFill="1" applyBorder="1" applyAlignment="1">
      <alignment horizontal="left" vertical="top"/>
    </xf>
    <xf numFmtId="0" fontId="11" fillId="0" borderId="29" xfId="0" applyFont="1" applyFill="1" applyBorder="1" applyAlignment="1">
      <alignment horizontal="left" vertical="top"/>
    </xf>
    <xf numFmtId="0" fontId="11" fillId="0" borderId="10"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9" fontId="19" fillId="12" borderId="47" xfId="20" applyFont="1" applyFill="1" applyBorder="1" applyAlignment="1">
      <alignment horizontal="center" vertical="center" shrinkToFit="1"/>
    </xf>
    <xf numFmtId="9" fontId="19" fillId="12" borderId="27" xfId="20" applyFont="1" applyFill="1" applyBorder="1" applyAlignment="1">
      <alignment horizontal="center" vertical="center" shrinkToFit="1"/>
    </xf>
    <xf numFmtId="9" fontId="19" fillId="10" borderId="47" xfId="20" applyFont="1" applyFill="1" applyBorder="1" applyAlignment="1">
      <alignment horizontal="center" vertical="center" shrinkToFit="1"/>
    </xf>
    <xf numFmtId="9" fontId="19" fillId="10" borderId="27" xfId="20" applyFont="1" applyFill="1" applyBorder="1" applyAlignment="1">
      <alignment horizontal="center" vertical="center" shrinkToFit="1"/>
    </xf>
    <xf numFmtId="0" fontId="17" fillId="17" borderId="10" xfId="0" applyFont="1" applyFill="1" applyBorder="1" applyAlignment="1">
      <alignment horizontal="center" vertical="top" wrapText="1"/>
    </xf>
    <xf numFmtId="0" fontId="17" fillId="17" borderId="28" xfId="0" applyFont="1" applyFill="1" applyBorder="1" applyAlignment="1">
      <alignment horizontal="center" vertical="top" wrapText="1"/>
    </xf>
    <xf numFmtId="0" fontId="17" fillId="17" borderId="29" xfId="0" applyFont="1" applyFill="1" applyBorder="1" applyAlignment="1">
      <alignment horizontal="center" vertical="top" wrapText="1"/>
    </xf>
    <xf numFmtId="0" fontId="17" fillId="4" borderId="59" xfId="0" applyFont="1" applyFill="1" applyBorder="1" applyAlignment="1">
      <alignment horizontal="center" vertical="center" wrapText="1"/>
    </xf>
    <xf numFmtId="0" fontId="17"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left" vertical="top" wrapText="1"/>
    </xf>
    <xf numFmtId="9" fontId="0" fillId="0" borderId="47"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0" borderId="9" xfId="0" applyFont="1" applyFill="1" applyBorder="1" applyAlignment="1">
      <alignment horizontal="center" vertical="top"/>
    </xf>
    <xf numFmtId="0" fontId="0" fillId="0" borderId="44" xfId="0" applyFont="1" applyFill="1" applyBorder="1" applyAlignment="1">
      <alignment horizontal="center" vertical="top"/>
    </xf>
    <xf numFmtId="0" fontId="0" fillId="0" borderId="63" xfId="0" applyFont="1" applyFill="1" applyBorder="1" applyAlignment="1">
      <alignment horizontal="center" vertical="top"/>
    </xf>
    <xf numFmtId="0" fontId="11"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0" fontId="17" fillId="4" borderId="64" xfId="0" applyFont="1" applyFill="1" applyBorder="1" applyAlignment="1">
      <alignment horizontal="center" vertical="center" wrapText="1"/>
    </xf>
    <xf numFmtId="0" fontId="17" fillId="4" borderId="6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7" xfId="0" applyFont="1" applyFill="1" applyBorder="1" applyAlignment="1">
      <alignment horizontal="left" vertical="center" wrapText="1"/>
    </xf>
    <xf numFmtId="0" fontId="0" fillId="14" borderId="9" xfId="0" applyFont="1" applyFill="1" applyBorder="1" applyAlignment="1">
      <alignment horizontal="center" vertical="top"/>
    </xf>
    <xf numFmtId="0" fontId="0" fillId="14" borderId="44" xfId="0" applyFont="1" applyFill="1" applyBorder="1" applyAlignment="1">
      <alignment horizontal="center" vertical="top"/>
    </xf>
    <xf numFmtId="0" fontId="0" fillId="14" borderId="63" xfId="0" applyFont="1" applyFill="1" applyBorder="1" applyAlignment="1">
      <alignment horizontal="center" vertical="top"/>
    </xf>
    <xf numFmtId="9" fontId="19" fillId="12" borderId="43" xfId="20" applyFont="1" applyFill="1" applyBorder="1" applyAlignment="1">
      <alignment horizontal="center" vertical="center" shrinkToFit="1"/>
    </xf>
    <xf numFmtId="9" fontId="19" fillId="10" borderId="43" xfId="20" applyFont="1" applyFill="1" applyBorder="1" applyAlignment="1">
      <alignment horizontal="center" vertical="center" shrinkToFi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14" fillId="7" borderId="13" xfId="0" applyFont="1" applyFill="1" applyBorder="1" applyAlignment="1">
      <alignment horizontal="center" vertical="center" wrapText="1" readingOrder="1"/>
    </xf>
    <xf numFmtId="0" fontId="14" fillId="7" borderId="14" xfId="0" applyFont="1" applyFill="1" applyBorder="1" applyAlignment="1">
      <alignment horizontal="center" vertical="center" wrapText="1" readingOrder="1"/>
    </xf>
    <xf numFmtId="0" fontId="6" fillId="0" borderId="10"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8" fillId="0" borderId="5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left" vertical="justify" wrapText="1"/>
    </xf>
    <xf numFmtId="0" fontId="8" fillId="0" borderId="4" xfId="0" applyFont="1" applyFill="1" applyBorder="1" applyAlignment="1">
      <alignment horizontal="left" vertical="justify" wrapText="1"/>
    </xf>
    <xf numFmtId="0" fontId="8" fillId="0" borderId="54" xfId="0" applyFont="1" applyFill="1" applyBorder="1" applyAlignment="1">
      <alignment horizontal="left" vertical="justify" wrapText="1"/>
    </xf>
    <xf numFmtId="0" fontId="8" fillId="0" borderId="7" xfId="0" applyFont="1" applyFill="1" applyBorder="1" applyAlignment="1">
      <alignment horizontal="left" vertical="justify" wrapText="1"/>
    </xf>
    <xf numFmtId="10" fontId="11" fillId="0" borderId="68" xfId="20" applyNumberFormat="1" applyFont="1" applyFill="1" applyBorder="1" applyAlignment="1">
      <alignment horizontal="center" vertical="top"/>
    </xf>
    <xf numFmtId="10" fontId="11" fillId="0" borderId="22" xfId="20" applyNumberFormat="1" applyFont="1" applyFill="1" applyBorder="1" applyAlignment="1">
      <alignment horizontal="center" vertical="top"/>
    </xf>
    <xf numFmtId="10" fontId="11" fillId="0" borderId="24" xfId="0" applyNumberFormat="1" applyFont="1" applyFill="1" applyBorder="1" applyAlignment="1">
      <alignment horizontal="center" vertical="top"/>
    </xf>
    <xf numFmtId="1" fontId="20" fillId="0" borderId="31" xfId="0" applyNumberFormat="1" applyFont="1" applyFill="1" applyBorder="1" applyAlignment="1">
      <alignment horizontal="center" vertical="top" shrinkToFit="1"/>
    </xf>
    <xf numFmtId="1" fontId="0" fillId="0" borderId="1" xfId="0" applyNumberFormat="1" applyFont="1" applyFill="1" applyBorder="1" applyAlignment="1">
      <alignment horizontal="center" vertical="top"/>
    </xf>
  </cellXfs>
  <cellStyles count="7">
    <cellStyle name="Normal" xfId="0"/>
    <cellStyle name="Percent" xfId="15"/>
    <cellStyle name="Currency" xfId="16"/>
    <cellStyle name="Currency [0]" xfId="17"/>
    <cellStyle name="Comma" xfId="18"/>
    <cellStyle name="Comma [0]" xfId="19"/>
    <cellStyle name="Porcentaje"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1314450</xdr:colOff>
      <xdr:row>0</xdr:row>
      <xdr:rowOff>647700</xdr:rowOff>
    </xdr:to>
    <xdr:pic>
      <xdr:nvPicPr>
        <xdr:cNvPr id="6" name="Imagen 5" descr="http://www.kreston.com.co/images/logosafg/LogotipoKrestonRM-02%2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0"/>
          <a:ext cx="12192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2105025</xdr:colOff>
      <xdr:row>7</xdr:row>
      <xdr:rowOff>133350</xdr:rowOff>
    </xdr:from>
    <xdr:to>
      <xdr:col>1</xdr:col>
      <xdr:colOff>2552700</xdr:colOff>
      <xdr:row>9</xdr:row>
      <xdr:rowOff>66675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476625" y="1266825"/>
          <a:ext cx="447675" cy="2571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2095500</xdr:colOff>
      <xdr:row>5</xdr:row>
      <xdr:rowOff>104775</xdr:rowOff>
    </xdr:from>
    <xdr:to>
      <xdr:col>1</xdr:col>
      <xdr:colOff>2552700</xdr:colOff>
      <xdr:row>7</xdr:row>
      <xdr:rowOff>57150</xdr:rowOff>
    </xdr:to>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467100" y="914400"/>
          <a:ext cx="457200" cy="276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2105025</xdr:colOff>
      <xdr:row>10</xdr:row>
      <xdr:rowOff>0</xdr:rowOff>
    </xdr:from>
    <xdr:to>
      <xdr:col>1</xdr:col>
      <xdr:colOff>2533650</xdr:colOff>
      <xdr:row>11</xdr:row>
      <xdr:rowOff>85725</xdr:rowOff>
    </xdr:to>
    <xdr:pic>
      <xdr:nvPicPr>
        <xdr:cNvPr id="9" name="Imagen 8"/>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476625" y="1619250"/>
          <a:ext cx="428625" cy="247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5"/>
  <sheetViews>
    <sheetView showGridLines="0" workbookViewId="0" topLeftCell="A1">
      <selection activeCell="C8" sqref="C8"/>
    </sheetView>
  </sheetViews>
  <sheetFormatPr defaultColWidth="9.33203125" defaultRowHeight="12.75"/>
  <cols>
    <col min="1" max="1" width="1.171875" style="0" customWidth="1"/>
    <col min="2" max="3" width="57.16015625" style="0" customWidth="1"/>
    <col min="4" max="5" width="13.5" style="0" customWidth="1"/>
    <col min="6" max="6" width="12.83203125" style="0" customWidth="1"/>
    <col min="7" max="7" width="13.83203125" style="0" customWidth="1"/>
    <col min="8" max="8" width="13.5" style="0" customWidth="1"/>
    <col min="9" max="9" width="13.33203125" style="0" customWidth="1"/>
    <col min="10" max="10" width="12.83203125" style="0" customWidth="1"/>
  </cols>
  <sheetData>
    <row r="1" spans="2:10" ht="54" customHeight="1" thickBot="1">
      <c r="B1" s="161" t="s">
        <v>5</v>
      </c>
      <c r="C1" s="162"/>
      <c r="D1" s="162"/>
      <c r="E1" s="162"/>
      <c r="F1" s="162"/>
      <c r="G1" s="162"/>
      <c r="H1" s="162"/>
      <c r="I1" s="162"/>
      <c r="J1" s="162"/>
    </row>
    <row r="2" spans="2:10" ht="24.75" customHeight="1" thickBot="1">
      <c r="B2" s="1" t="s">
        <v>27</v>
      </c>
      <c r="C2" s="1" t="s">
        <v>28</v>
      </c>
      <c r="D2" s="1" t="s">
        <v>17</v>
      </c>
      <c r="E2" s="1" t="s">
        <v>18</v>
      </c>
      <c r="F2" s="1" t="s">
        <v>0</v>
      </c>
      <c r="G2" s="1" t="s">
        <v>1</v>
      </c>
      <c r="H2" s="1" t="s">
        <v>2</v>
      </c>
      <c r="I2" s="1" t="s">
        <v>3</v>
      </c>
      <c r="J2" s="1" t="s">
        <v>4</v>
      </c>
    </row>
    <row r="3" spans="2:10" ht="20.25" customHeight="1">
      <c r="B3" s="159" t="s">
        <v>19</v>
      </c>
      <c r="C3" s="2" t="s">
        <v>21</v>
      </c>
      <c r="D3" s="3"/>
      <c r="E3" s="3"/>
      <c r="F3" s="4"/>
      <c r="G3" s="4"/>
      <c r="H3" s="5"/>
      <c r="I3" s="5"/>
      <c r="J3" s="6"/>
    </row>
    <row r="4" spans="2:10" ht="20.25" customHeight="1">
      <c r="B4" s="160"/>
      <c r="C4" s="7" t="s">
        <v>26</v>
      </c>
      <c r="D4" s="7"/>
      <c r="E4" s="8"/>
      <c r="F4" s="9"/>
      <c r="G4" s="9"/>
      <c r="H4" s="9"/>
      <c r="I4" s="9"/>
      <c r="J4" s="10"/>
    </row>
    <row r="5" spans="2:10" ht="24" customHeight="1">
      <c r="B5" s="160"/>
      <c r="C5" s="7" t="s">
        <v>22</v>
      </c>
      <c r="D5" s="7"/>
      <c r="E5" s="8"/>
      <c r="F5" s="9"/>
      <c r="G5" s="9"/>
      <c r="H5" s="9"/>
      <c r="I5" s="9"/>
      <c r="J5" s="10"/>
    </row>
    <row r="6" spans="2:10" ht="52.5" customHeight="1">
      <c r="B6" s="11" t="s">
        <v>9</v>
      </c>
      <c r="C6" s="7" t="s">
        <v>23</v>
      </c>
      <c r="D6" s="7"/>
      <c r="E6" s="12"/>
      <c r="F6" s="9"/>
      <c r="G6" s="9"/>
      <c r="H6" s="9"/>
      <c r="I6" s="9"/>
      <c r="J6" s="10"/>
    </row>
    <row r="7" spans="2:10" ht="30" customHeight="1">
      <c r="B7" s="11" t="s">
        <v>10</v>
      </c>
      <c r="C7" s="7" t="s">
        <v>20</v>
      </c>
      <c r="D7" s="7"/>
      <c r="E7" s="12"/>
      <c r="F7" s="9"/>
      <c r="G7" s="9"/>
      <c r="H7" s="9"/>
      <c r="I7" s="9"/>
      <c r="J7" s="10"/>
    </row>
    <row r="8" spans="2:10" ht="51" customHeight="1">
      <c r="B8" s="11" t="s">
        <v>11</v>
      </c>
      <c r="C8" s="7" t="s">
        <v>23</v>
      </c>
      <c r="D8" s="7"/>
      <c r="E8" s="13"/>
      <c r="F8" s="9"/>
      <c r="G8" s="9"/>
      <c r="H8" s="9"/>
      <c r="I8" s="9"/>
      <c r="J8" s="10"/>
    </row>
    <row r="9" spans="2:10" ht="104.25" customHeight="1">
      <c r="B9" s="11" t="s">
        <v>12</v>
      </c>
      <c r="C9" s="7" t="s">
        <v>29</v>
      </c>
      <c r="D9" s="7"/>
      <c r="E9" s="13"/>
      <c r="F9" s="9"/>
      <c r="G9" s="9"/>
      <c r="H9" s="9"/>
      <c r="I9" s="9"/>
      <c r="J9" s="10"/>
    </row>
    <row r="10" spans="2:10" ht="51" customHeight="1">
      <c r="B10" s="11" t="s">
        <v>24</v>
      </c>
      <c r="C10" s="7" t="s">
        <v>16</v>
      </c>
      <c r="D10" s="7"/>
      <c r="E10" s="13"/>
      <c r="F10" s="9"/>
      <c r="G10" s="9"/>
      <c r="H10" s="9"/>
      <c r="I10" s="9"/>
      <c r="J10" s="10"/>
    </row>
    <row r="11" spans="2:10" ht="51" customHeight="1">
      <c r="B11" s="11" t="s">
        <v>13</v>
      </c>
      <c r="C11" s="7" t="s">
        <v>8</v>
      </c>
      <c r="D11" s="7"/>
      <c r="E11" s="13"/>
      <c r="F11" s="9"/>
      <c r="G11" s="9"/>
      <c r="H11" s="9"/>
      <c r="I11" s="9"/>
      <c r="J11" s="10"/>
    </row>
    <row r="12" spans="2:10" ht="36.75" customHeight="1">
      <c r="B12" s="11" t="s">
        <v>25</v>
      </c>
      <c r="C12" s="7" t="s">
        <v>6</v>
      </c>
      <c r="D12" s="7"/>
      <c r="E12" s="13"/>
      <c r="F12" s="9"/>
      <c r="G12" s="9"/>
      <c r="H12" s="9"/>
      <c r="I12" s="9"/>
      <c r="J12" s="10"/>
    </row>
    <row r="13" spans="2:10" ht="37.5" customHeight="1">
      <c r="B13" s="157" t="s">
        <v>14</v>
      </c>
      <c r="C13" s="158"/>
      <c r="D13" s="14"/>
      <c r="E13" s="14"/>
      <c r="F13" s="9"/>
      <c r="G13" s="14"/>
      <c r="H13" s="15"/>
      <c r="I13" s="15"/>
      <c r="J13" s="16"/>
    </row>
    <row r="14" spans="2:10" ht="36.75" customHeight="1">
      <c r="B14" s="157" t="s">
        <v>7</v>
      </c>
      <c r="C14" s="158"/>
      <c r="D14" s="14"/>
      <c r="E14" s="14"/>
      <c r="F14" s="14"/>
      <c r="G14" s="14"/>
      <c r="H14" s="9"/>
      <c r="I14" s="15"/>
      <c r="J14" s="16"/>
    </row>
    <row r="15" spans="2:10" ht="36" customHeight="1" thickBot="1">
      <c r="B15" s="163" t="s">
        <v>15</v>
      </c>
      <c r="C15" s="164"/>
      <c r="D15" s="17"/>
      <c r="E15" s="17"/>
      <c r="F15" s="17"/>
      <c r="G15" s="17"/>
      <c r="H15" s="17"/>
      <c r="I15" s="18"/>
      <c r="J15" s="19"/>
    </row>
  </sheetData>
  <mergeCells count="5">
    <mergeCell ref="B13:C13"/>
    <mergeCell ref="B14:C14"/>
    <mergeCell ref="B3:B5"/>
    <mergeCell ref="B1:J1"/>
    <mergeCell ref="B15:C15"/>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96"/>
  <sheetViews>
    <sheetView showGridLines="0" tabSelected="1" zoomScale="70" zoomScaleNormal="70" workbookViewId="0" topLeftCell="U31">
      <selection activeCell="AY41" sqref="AY41"/>
    </sheetView>
  </sheetViews>
  <sheetFormatPr defaultColWidth="9.33203125" defaultRowHeight="12.75"/>
  <cols>
    <col min="1" max="1" width="24" style="43" customWidth="1"/>
    <col min="2" max="2" width="56.33203125" style="43" bestFit="1" customWidth="1"/>
    <col min="3" max="3" width="47.5" style="43" customWidth="1"/>
    <col min="4" max="4" width="57.16015625" style="43" customWidth="1"/>
    <col min="5" max="7" width="17.33203125" style="43" customWidth="1"/>
    <col min="8" max="11" width="9.83203125" style="43" customWidth="1"/>
    <col min="12" max="13" width="16.83203125" style="43" customWidth="1"/>
    <col min="14" max="14" width="10" style="43" customWidth="1"/>
    <col min="15" max="16" width="9.33203125" style="43" customWidth="1"/>
    <col min="17" max="17" width="9" style="43" customWidth="1"/>
    <col min="18" max="18" width="9.83203125" style="43" customWidth="1"/>
    <col min="19" max="19" width="13.83203125" style="43" customWidth="1"/>
    <col min="20" max="20" width="18.33203125" style="43" customWidth="1"/>
    <col min="21" max="24" width="9.33203125" style="43" customWidth="1"/>
    <col min="25" max="26" width="19.16015625" style="43" customWidth="1"/>
    <col min="27" max="30" width="9.33203125" style="43" customWidth="1"/>
    <col min="31" max="32" width="17.5" style="43" customWidth="1"/>
    <col min="33" max="36" width="9.33203125" style="43" customWidth="1"/>
    <col min="37" max="38" width="16.66015625" style="43" customWidth="1"/>
    <col min="39" max="42" width="9.33203125" style="43" customWidth="1"/>
    <col min="43" max="44" width="17.5" style="43" customWidth="1"/>
    <col min="45" max="48" width="9.33203125" style="43" hidden="1" customWidth="1"/>
    <col min="49" max="49" width="14.33203125" style="43" hidden="1" customWidth="1"/>
    <col min="50" max="50" width="17" style="43" hidden="1" customWidth="1"/>
    <col min="51" max="51" width="25.16015625" style="43" customWidth="1"/>
    <col min="52" max="16384" width="9.33203125" style="43" customWidth="1"/>
  </cols>
  <sheetData>
    <row r="1" ht="12.75">
      <c r="AP1" s="75"/>
    </row>
    <row r="2" spans="1:42" ht="12.75">
      <c r="A2" s="67" t="s">
        <v>144</v>
      </c>
      <c r="AP2" s="76"/>
    </row>
    <row r="3" spans="1:42" ht="12.75">
      <c r="A3" s="67" t="s">
        <v>151</v>
      </c>
      <c r="AP3" s="76"/>
    </row>
    <row r="4" spans="1:42" ht="12.75">
      <c r="A4" s="67" t="s">
        <v>145</v>
      </c>
      <c r="AP4" s="76"/>
    </row>
    <row r="5" ht="12.75">
      <c r="AP5" s="76"/>
    </row>
    <row r="6" spans="1:42" ht="12.75">
      <c r="A6" s="99"/>
      <c r="B6" s="100"/>
      <c r="AP6" s="76"/>
    </row>
    <row r="7" spans="1:42" ht="12.75">
      <c r="A7" s="197" t="s">
        <v>146</v>
      </c>
      <c r="B7" s="101" t="s">
        <v>147</v>
      </c>
      <c r="AP7" s="76"/>
    </row>
    <row r="8" spans="1:42" ht="12.75">
      <c r="A8" s="197"/>
      <c r="B8" s="101"/>
      <c r="AP8" s="76"/>
    </row>
    <row r="9" spans="1:42" ht="12.75">
      <c r="A9" s="197"/>
      <c r="B9" s="101" t="s">
        <v>148</v>
      </c>
      <c r="AP9" s="76"/>
    </row>
    <row r="10" spans="1:42" ht="12.75">
      <c r="A10" s="197"/>
      <c r="B10" s="101"/>
      <c r="AP10" s="76"/>
    </row>
    <row r="11" spans="1:42" ht="12.75">
      <c r="A11" s="104"/>
      <c r="B11" s="101" t="s">
        <v>152</v>
      </c>
      <c r="AP11" s="76"/>
    </row>
    <row r="12" spans="1:42" ht="12.75">
      <c r="A12" s="102"/>
      <c r="B12" s="103"/>
      <c r="AP12" s="226"/>
    </row>
    <row r="13" spans="5:42" ht="13.5" thickBot="1">
      <c r="E13" s="43">
        <v>1</v>
      </c>
      <c r="H13" s="43">
        <v>1</v>
      </c>
      <c r="I13" s="43">
        <v>1</v>
      </c>
      <c r="J13" s="43">
        <v>1</v>
      </c>
      <c r="K13" s="43">
        <v>1</v>
      </c>
      <c r="N13" s="43">
        <v>1</v>
      </c>
      <c r="O13" s="43">
        <v>1</v>
      </c>
      <c r="P13" s="43">
        <v>1</v>
      </c>
      <c r="Q13" s="43">
        <v>1</v>
      </c>
      <c r="R13" s="43">
        <v>1</v>
      </c>
      <c r="U13" s="43">
        <v>1</v>
      </c>
      <c r="V13" s="43">
        <v>1</v>
      </c>
      <c r="W13" s="43">
        <v>1</v>
      </c>
      <c r="X13" s="43">
        <v>1</v>
      </c>
      <c r="AA13" s="43">
        <v>1</v>
      </c>
      <c r="AB13" s="43">
        <v>1</v>
      </c>
      <c r="AC13" s="43">
        <v>1</v>
      </c>
      <c r="AJ13" s="43">
        <v>1</v>
      </c>
      <c r="AM13" s="43">
        <v>1</v>
      </c>
      <c r="AN13" s="43">
        <v>1</v>
      </c>
      <c r="AO13" s="43">
        <v>1</v>
      </c>
      <c r="AP13" s="226">
        <v>1</v>
      </c>
    </row>
    <row r="14" spans="1:51" ht="13.5" customHeight="1" thickBot="1">
      <c r="A14" s="205"/>
      <c r="B14" s="182" t="s">
        <v>36</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4"/>
    </row>
    <row r="15" spans="1:51" ht="13.5" customHeight="1" thickBot="1">
      <c r="A15" s="206"/>
      <c r="B15" s="200" t="s">
        <v>68</v>
      </c>
      <c r="C15" s="200" t="s">
        <v>28</v>
      </c>
      <c r="D15" s="200" t="s">
        <v>48</v>
      </c>
      <c r="E15" s="107" t="s">
        <v>17</v>
      </c>
      <c r="F15" s="124" t="s">
        <v>75</v>
      </c>
      <c r="G15" s="124" t="s">
        <v>75</v>
      </c>
      <c r="H15" s="185" t="s">
        <v>18</v>
      </c>
      <c r="I15" s="186"/>
      <c r="J15" s="186"/>
      <c r="K15" s="187"/>
      <c r="L15" s="124" t="s">
        <v>75</v>
      </c>
      <c r="M15" s="124" t="s">
        <v>75</v>
      </c>
      <c r="N15" s="185" t="s">
        <v>47</v>
      </c>
      <c r="O15" s="186"/>
      <c r="P15" s="186"/>
      <c r="Q15" s="186"/>
      <c r="R15" s="187"/>
      <c r="S15" s="124" t="s">
        <v>75</v>
      </c>
      <c r="T15" s="124" t="s">
        <v>75</v>
      </c>
      <c r="U15" s="185" t="s">
        <v>1</v>
      </c>
      <c r="V15" s="186"/>
      <c r="W15" s="186"/>
      <c r="X15" s="187"/>
      <c r="Y15" s="124" t="s">
        <v>75</v>
      </c>
      <c r="Z15" s="124" t="s">
        <v>75</v>
      </c>
      <c r="AA15" s="185" t="s">
        <v>2</v>
      </c>
      <c r="AB15" s="186"/>
      <c r="AC15" s="186"/>
      <c r="AD15" s="187"/>
      <c r="AE15" s="124" t="s">
        <v>75</v>
      </c>
      <c r="AF15" s="124" t="s">
        <v>75</v>
      </c>
      <c r="AG15" s="185" t="s">
        <v>3</v>
      </c>
      <c r="AH15" s="186"/>
      <c r="AI15" s="186"/>
      <c r="AJ15" s="187"/>
      <c r="AK15" s="124" t="s">
        <v>75</v>
      </c>
      <c r="AL15" s="106" t="s">
        <v>75</v>
      </c>
      <c r="AM15" s="185" t="s">
        <v>4</v>
      </c>
      <c r="AN15" s="186"/>
      <c r="AO15" s="186"/>
      <c r="AP15" s="187"/>
      <c r="AQ15" s="124" t="s">
        <v>75</v>
      </c>
      <c r="AR15" s="124" t="s">
        <v>75</v>
      </c>
      <c r="AS15" s="185" t="s">
        <v>85</v>
      </c>
      <c r="AT15" s="186"/>
      <c r="AU15" s="186"/>
      <c r="AV15" s="187"/>
      <c r="AW15" s="124" t="s">
        <v>75</v>
      </c>
      <c r="AX15" s="124" t="s">
        <v>75</v>
      </c>
      <c r="AY15" s="188" t="s">
        <v>86</v>
      </c>
    </row>
    <row r="16" spans="1:52" ht="24.75" customHeight="1" thickBot="1">
      <c r="A16" s="207"/>
      <c r="B16" s="201"/>
      <c r="C16" s="201"/>
      <c r="D16" s="201"/>
      <c r="E16" s="107">
        <v>27</v>
      </c>
      <c r="F16" s="124" t="s">
        <v>82</v>
      </c>
      <c r="G16" s="125" t="s">
        <v>83</v>
      </c>
      <c r="H16" s="123">
        <v>3</v>
      </c>
      <c r="I16" s="107">
        <v>10</v>
      </c>
      <c r="J16" s="107">
        <v>17</v>
      </c>
      <c r="K16" s="107">
        <v>24</v>
      </c>
      <c r="L16" s="124" t="s">
        <v>82</v>
      </c>
      <c r="M16" s="125" t="s">
        <v>83</v>
      </c>
      <c r="N16" s="123">
        <v>2</v>
      </c>
      <c r="O16" s="107">
        <v>9</v>
      </c>
      <c r="P16" s="107">
        <v>16</v>
      </c>
      <c r="Q16" s="107">
        <v>23</v>
      </c>
      <c r="R16" s="107">
        <v>30</v>
      </c>
      <c r="S16" s="124" t="s">
        <v>82</v>
      </c>
      <c r="T16" s="125" t="s">
        <v>83</v>
      </c>
      <c r="U16" s="123">
        <v>6</v>
      </c>
      <c r="V16" s="107">
        <v>13</v>
      </c>
      <c r="W16" s="107">
        <v>20</v>
      </c>
      <c r="X16" s="107">
        <v>27</v>
      </c>
      <c r="Y16" s="124" t="s">
        <v>82</v>
      </c>
      <c r="Z16" s="125" t="s">
        <v>83</v>
      </c>
      <c r="AA16" s="123">
        <v>4</v>
      </c>
      <c r="AB16" s="107">
        <v>11</v>
      </c>
      <c r="AC16" s="107">
        <v>18</v>
      </c>
      <c r="AD16" s="107">
        <v>25</v>
      </c>
      <c r="AE16" s="124" t="s">
        <v>149</v>
      </c>
      <c r="AF16" s="125" t="s">
        <v>83</v>
      </c>
      <c r="AG16" s="123">
        <v>8</v>
      </c>
      <c r="AH16" s="107">
        <v>15</v>
      </c>
      <c r="AI16" s="107">
        <v>22</v>
      </c>
      <c r="AJ16" s="107">
        <v>29</v>
      </c>
      <c r="AK16" s="124" t="s">
        <v>84</v>
      </c>
      <c r="AL16" s="125" t="s">
        <v>83</v>
      </c>
      <c r="AM16" s="123">
        <v>6</v>
      </c>
      <c r="AN16" s="107">
        <v>13</v>
      </c>
      <c r="AO16" s="107">
        <v>20</v>
      </c>
      <c r="AP16" s="107">
        <v>27</v>
      </c>
      <c r="AQ16" s="124" t="s">
        <v>84</v>
      </c>
      <c r="AR16" s="125" t="s">
        <v>83</v>
      </c>
      <c r="AS16" s="107">
        <v>3</v>
      </c>
      <c r="AT16" s="107">
        <v>10</v>
      </c>
      <c r="AU16" s="107">
        <v>17</v>
      </c>
      <c r="AV16" s="107">
        <v>24</v>
      </c>
      <c r="AW16" s="124" t="s">
        <v>84</v>
      </c>
      <c r="AX16" s="125" t="s">
        <v>83</v>
      </c>
      <c r="AY16" s="189"/>
      <c r="AZ16" s="68"/>
    </row>
    <row r="17" spans="1:51" ht="12.75">
      <c r="A17" s="131"/>
      <c r="B17" s="142"/>
      <c r="C17" s="143"/>
      <c r="D17" s="84" t="s">
        <v>153</v>
      </c>
      <c r="E17" s="84"/>
      <c r="F17" s="127">
        <v>1</v>
      </c>
      <c r="G17" s="128">
        <f>+F17</f>
        <v>1</v>
      </c>
      <c r="H17" s="110"/>
      <c r="I17" s="110"/>
      <c r="J17" s="110"/>
      <c r="K17" s="110"/>
      <c r="L17" s="144">
        <v>0</v>
      </c>
      <c r="M17" s="145">
        <f>+G17+L17</f>
        <v>1</v>
      </c>
      <c r="N17" s="78"/>
      <c r="O17" s="111"/>
      <c r="P17" s="111"/>
      <c r="Q17" s="112"/>
      <c r="R17" s="112"/>
      <c r="S17" s="144">
        <v>0</v>
      </c>
      <c r="T17" s="145">
        <f>+M17+S17</f>
        <v>1</v>
      </c>
      <c r="U17" s="112"/>
      <c r="V17" s="112"/>
      <c r="W17" s="78"/>
      <c r="X17" s="78"/>
      <c r="Y17" s="144">
        <v>0</v>
      </c>
      <c r="Z17" s="145">
        <f>+T17+Y17</f>
        <v>1</v>
      </c>
      <c r="AA17" s="78"/>
      <c r="AB17" s="78"/>
      <c r="AC17" s="78"/>
      <c r="AD17" s="86"/>
      <c r="AE17" s="144">
        <v>0</v>
      </c>
      <c r="AF17" s="145">
        <f>+Z17+AE17</f>
        <v>1</v>
      </c>
      <c r="AG17" s="82"/>
      <c r="AH17" s="82"/>
      <c r="AI17" s="82"/>
      <c r="AJ17" s="78"/>
      <c r="AK17" s="144">
        <v>0</v>
      </c>
      <c r="AL17" s="145">
        <f>+AF17+AK17</f>
        <v>1</v>
      </c>
      <c r="AM17" s="78"/>
      <c r="AN17" s="78"/>
      <c r="AO17" s="78"/>
      <c r="AP17" s="82"/>
      <c r="AQ17" s="144">
        <v>0</v>
      </c>
      <c r="AR17" s="145">
        <f>+AL17+AQ17</f>
        <v>1</v>
      </c>
      <c r="AS17" s="80"/>
      <c r="AT17" s="80"/>
      <c r="AU17" s="80"/>
      <c r="AV17" s="146"/>
      <c r="AW17" s="144">
        <v>0</v>
      </c>
      <c r="AX17" s="145">
        <f>+AR17+AW17</f>
        <v>1</v>
      </c>
      <c r="AY17" s="126">
        <f aca="true" t="shared" si="0" ref="AY17">+AX17</f>
        <v>1</v>
      </c>
    </row>
    <row r="18" spans="1:51" ht="25.5">
      <c r="A18" s="198" t="s">
        <v>77</v>
      </c>
      <c r="B18" s="202" t="s">
        <v>73</v>
      </c>
      <c r="C18" s="204" t="s">
        <v>49</v>
      </c>
      <c r="D18" s="121" t="s">
        <v>50</v>
      </c>
      <c r="E18" s="121"/>
      <c r="F18" s="208"/>
      <c r="G18" s="209"/>
      <c r="H18" s="77"/>
      <c r="I18" s="77"/>
      <c r="J18" s="77"/>
      <c r="K18" s="77"/>
      <c r="L18" s="178">
        <v>1</v>
      </c>
      <c r="M18" s="180">
        <f>+L18</f>
        <v>1</v>
      </c>
      <c r="N18" s="85"/>
      <c r="O18" s="69"/>
      <c r="P18" s="69"/>
      <c r="Q18" s="70"/>
      <c r="R18" s="70"/>
      <c r="S18" s="178">
        <v>0</v>
      </c>
      <c r="T18" s="180">
        <f>+M18+S18</f>
        <v>1</v>
      </c>
      <c r="U18" s="70"/>
      <c r="V18" s="70"/>
      <c r="W18" s="85"/>
      <c r="X18" s="85"/>
      <c r="Y18" s="178">
        <v>0</v>
      </c>
      <c r="Z18" s="180">
        <f>+T18+Y18</f>
        <v>1</v>
      </c>
      <c r="AA18" s="85"/>
      <c r="AB18" s="85"/>
      <c r="AC18" s="85"/>
      <c r="AD18" s="86"/>
      <c r="AE18" s="178">
        <v>0</v>
      </c>
      <c r="AF18" s="180">
        <f>+Z18+AE18</f>
        <v>1</v>
      </c>
      <c r="AG18" s="86"/>
      <c r="AH18" s="86"/>
      <c r="AI18" s="86"/>
      <c r="AJ18" s="85"/>
      <c r="AK18" s="178">
        <v>0</v>
      </c>
      <c r="AL18" s="180">
        <f>+AF18+AK18</f>
        <v>1</v>
      </c>
      <c r="AM18" s="85"/>
      <c r="AN18" s="85"/>
      <c r="AO18" s="85"/>
      <c r="AP18" s="122"/>
      <c r="AQ18" s="178">
        <v>0</v>
      </c>
      <c r="AR18" s="180">
        <f>+AL18+AQ18</f>
        <v>1</v>
      </c>
      <c r="AS18" s="87"/>
      <c r="AT18" s="87"/>
      <c r="AU18" s="87"/>
      <c r="AV18" s="87"/>
      <c r="AW18" s="178">
        <v>0</v>
      </c>
      <c r="AX18" s="180">
        <f>+AR18+AW18</f>
        <v>1</v>
      </c>
      <c r="AY18" s="192">
        <f>+AX18</f>
        <v>1</v>
      </c>
    </row>
    <row r="19" spans="1:51" ht="25.5">
      <c r="A19" s="198"/>
      <c r="B19" s="203"/>
      <c r="C19" s="190"/>
      <c r="D19" s="84" t="s">
        <v>51</v>
      </c>
      <c r="E19" s="84"/>
      <c r="F19" s="178"/>
      <c r="G19" s="180"/>
      <c r="H19" s="110"/>
      <c r="I19" s="110"/>
      <c r="J19" s="110"/>
      <c r="K19" s="110"/>
      <c r="L19" s="178"/>
      <c r="M19" s="180"/>
      <c r="N19" s="78"/>
      <c r="O19" s="111"/>
      <c r="P19" s="111"/>
      <c r="Q19" s="112"/>
      <c r="R19" s="112"/>
      <c r="S19" s="178">
        <v>0</v>
      </c>
      <c r="T19" s="180"/>
      <c r="U19" s="112"/>
      <c r="V19" s="112"/>
      <c r="W19" s="78"/>
      <c r="X19" s="78"/>
      <c r="Y19" s="178">
        <v>0</v>
      </c>
      <c r="Z19" s="180"/>
      <c r="AA19" s="78"/>
      <c r="AB19" s="78"/>
      <c r="AC19" s="78"/>
      <c r="AD19" s="82"/>
      <c r="AE19" s="178">
        <v>0</v>
      </c>
      <c r="AF19" s="180"/>
      <c r="AG19" s="82"/>
      <c r="AH19" s="82"/>
      <c r="AI19" s="82"/>
      <c r="AJ19" s="78"/>
      <c r="AK19" s="178">
        <v>0</v>
      </c>
      <c r="AL19" s="180"/>
      <c r="AM19" s="78"/>
      <c r="AN19" s="78"/>
      <c r="AO19" s="78"/>
      <c r="AP19" s="82"/>
      <c r="AQ19" s="178">
        <v>0</v>
      </c>
      <c r="AR19" s="180"/>
      <c r="AS19" s="80"/>
      <c r="AT19" s="80"/>
      <c r="AU19" s="80"/>
      <c r="AV19" s="80"/>
      <c r="AW19" s="178">
        <v>0</v>
      </c>
      <c r="AX19" s="180"/>
      <c r="AY19" s="192"/>
    </row>
    <row r="20" spans="1:51" ht="38.25">
      <c r="A20" s="198"/>
      <c r="B20" s="203"/>
      <c r="C20" s="190"/>
      <c r="D20" s="84" t="s">
        <v>52</v>
      </c>
      <c r="E20" s="84"/>
      <c r="F20" s="178"/>
      <c r="G20" s="180"/>
      <c r="H20" s="110"/>
      <c r="I20" s="110"/>
      <c r="J20" s="110"/>
      <c r="K20" s="110"/>
      <c r="L20" s="178"/>
      <c r="M20" s="180"/>
      <c r="N20" s="78"/>
      <c r="O20" s="111"/>
      <c r="P20" s="111"/>
      <c r="Q20" s="112"/>
      <c r="R20" s="112"/>
      <c r="S20" s="178">
        <v>0</v>
      </c>
      <c r="T20" s="180"/>
      <c r="U20" s="112"/>
      <c r="V20" s="112"/>
      <c r="W20" s="78"/>
      <c r="X20" s="78"/>
      <c r="Y20" s="178">
        <v>0</v>
      </c>
      <c r="Z20" s="180"/>
      <c r="AA20" s="78"/>
      <c r="AB20" s="78"/>
      <c r="AC20" s="78"/>
      <c r="AD20" s="82"/>
      <c r="AE20" s="178">
        <v>0</v>
      </c>
      <c r="AF20" s="180"/>
      <c r="AG20" s="82"/>
      <c r="AH20" s="82"/>
      <c r="AI20" s="82"/>
      <c r="AJ20" s="78"/>
      <c r="AK20" s="178">
        <v>0</v>
      </c>
      <c r="AL20" s="180"/>
      <c r="AM20" s="78"/>
      <c r="AN20" s="78"/>
      <c r="AO20" s="78"/>
      <c r="AP20" s="82"/>
      <c r="AQ20" s="178">
        <v>0</v>
      </c>
      <c r="AR20" s="180"/>
      <c r="AS20" s="80"/>
      <c r="AT20" s="80"/>
      <c r="AU20" s="80"/>
      <c r="AV20" s="80"/>
      <c r="AW20" s="178">
        <v>0</v>
      </c>
      <c r="AX20" s="180"/>
      <c r="AY20" s="192"/>
    </row>
    <row r="21" spans="1:51" ht="25.5">
      <c r="A21" s="198"/>
      <c r="B21" s="203"/>
      <c r="C21" s="190"/>
      <c r="D21" s="84" t="s">
        <v>53</v>
      </c>
      <c r="E21" s="84"/>
      <c r="F21" s="178"/>
      <c r="G21" s="180"/>
      <c r="H21" s="110"/>
      <c r="I21" s="110"/>
      <c r="J21" s="110"/>
      <c r="K21" s="110"/>
      <c r="L21" s="178"/>
      <c r="M21" s="180"/>
      <c r="N21" s="78"/>
      <c r="O21" s="111"/>
      <c r="P21" s="111"/>
      <c r="Q21" s="112"/>
      <c r="R21" s="112"/>
      <c r="S21" s="178">
        <v>0</v>
      </c>
      <c r="T21" s="180"/>
      <c r="U21" s="112"/>
      <c r="V21" s="112"/>
      <c r="W21" s="78"/>
      <c r="X21" s="78"/>
      <c r="Y21" s="178">
        <v>0</v>
      </c>
      <c r="Z21" s="180"/>
      <c r="AA21" s="78"/>
      <c r="AB21" s="78"/>
      <c r="AC21" s="78"/>
      <c r="AD21" s="82"/>
      <c r="AE21" s="178">
        <v>0</v>
      </c>
      <c r="AF21" s="180"/>
      <c r="AG21" s="82"/>
      <c r="AH21" s="82"/>
      <c r="AI21" s="82"/>
      <c r="AJ21" s="78"/>
      <c r="AK21" s="178">
        <v>0</v>
      </c>
      <c r="AL21" s="180"/>
      <c r="AM21" s="78"/>
      <c r="AN21" s="78"/>
      <c r="AO21" s="78"/>
      <c r="AP21" s="82"/>
      <c r="AQ21" s="178">
        <v>0</v>
      </c>
      <c r="AR21" s="180"/>
      <c r="AS21" s="80"/>
      <c r="AT21" s="80"/>
      <c r="AU21" s="80"/>
      <c r="AV21" s="80"/>
      <c r="AW21" s="178">
        <v>0</v>
      </c>
      <c r="AX21" s="180"/>
      <c r="AY21" s="192"/>
    </row>
    <row r="22" spans="1:51" ht="25.5">
      <c r="A22" s="198"/>
      <c r="B22" s="203"/>
      <c r="C22" s="190"/>
      <c r="D22" s="84" t="s">
        <v>54</v>
      </c>
      <c r="E22" s="84"/>
      <c r="F22" s="178"/>
      <c r="G22" s="180"/>
      <c r="H22" s="133"/>
      <c r="I22" s="110"/>
      <c r="J22" s="110"/>
      <c r="K22" s="110"/>
      <c r="L22" s="178"/>
      <c r="M22" s="180"/>
      <c r="N22" s="78"/>
      <c r="O22" s="111"/>
      <c r="P22" s="111"/>
      <c r="Q22" s="112"/>
      <c r="R22" s="112"/>
      <c r="S22" s="178">
        <v>0</v>
      </c>
      <c r="T22" s="180"/>
      <c r="U22" s="112"/>
      <c r="V22" s="112"/>
      <c r="W22" s="78"/>
      <c r="X22" s="78"/>
      <c r="Y22" s="178">
        <v>0</v>
      </c>
      <c r="Z22" s="180"/>
      <c r="AA22" s="78"/>
      <c r="AB22" s="78"/>
      <c r="AC22" s="78"/>
      <c r="AD22" s="82"/>
      <c r="AE22" s="178">
        <v>0</v>
      </c>
      <c r="AF22" s="180"/>
      <c r="AG22" s="82"/>
      <c r="AH22" s="82"/>
      <c r="AI22" s="82"/>
      <c r="AJ22" s="78"/>
      <c r="AK22" s="178">
        <v>0</v>
      </c>
      <c r="AL22" s="180"/>
      <c r="AM22" s="78"/>
      <c r="AN22" s="78"/>
      <c r="AO22" s="78"/>
      <c r="AP22" s="82"/>
      <c r="AQ22" s="178">
        <v>0</v>
      </c>
      <c r="AR22" s="180"/>
      <c r="AS22" s="80"/>
      <c r="AT22" s="80"/>
      <c r="AU22" s="80"/>
      <c r="AV22" s="80"/>
      <c r="AW22" s="178">
        <v>0</v>
      </c>
      <c r="AX22" s="180"/>
      <c r="AY22" s="192"/>
    </row>
    <row r="23" spans="1:51" ht="25.5">
      <c r="A23" s="198"/>
      <c r="B23" s="203"/>
      <c r="C23" s="190"/>
      <c r="D23" s="84" t="s">
        <v>55</v>
      </c>
      <c r="E23" s="84"/>
      <c r="F23" s="178"/>
      <c r="G23" s="180"/>
      <c r="H23" s="133"/>
      <c r="I23" s="110"/>
      <c r="J23" s="110"/>
      <c r="K23" s="110"/>
      <c r="L23" s="178"/>
      <c r="M23" s="180"/>
      <c r="N23" s="78"/>
      <c r="O23" s="111"/>
      <c r="P23" s="111"/>
      <c r="Q23" s="112"/>
      <c r="R23" s="112"/>
      <c r="S23" s="178">
        <v>0</v>
      </c>
      <c r="T23" s="180"/>
      <c r="U23" s="112"/>
      <c r="V23" s="112"/>
      <c r="W23" s="78"/>
      <c r="X23" s="78"/>
      <c r="Y23" s="178">
        <v>0</v>
      </c>
      <c r="Z23" s="180"/>
      <c r="AA23" s="78"/>
      <c r="AB23" s="78"/>
      <c r="AC23" s="78"/>
      <c r="AD23" s="82"/>
      <c r="AE23" s="178">
        <v>0</v>
      </c>
      <c r="AF23" s="180"/>
      <c r="AG23" s="82"/>
      <c r="AH23" s="82"/>
      <c r="AI23" s="82"/>
      <c r="AJ23" s="78"/>
      <c r="AK23" s="178">
        <v>0</v>
      </c>
      <c r="AL23" s="180"/>
      <c r="AM23" s="78"/>
      <c r="AN23" s="78"/>
      <c r="AO23" s="78"/>
      <c r="AP23" s="82"/>
      <c r="AQ23" s="178">
        <v>0</v>
      </c>
      <c r="AR23" s="180"/>
      <c r="AS23" s="80"/>
      <c r="AT23" s="80"/>
      <c r="AU23" s="80"/>
      <c r="AV23" s="80"/>
      <c r="AW23" s="178">
        <v>0</v>
      </c>
      <c r="AX23" s="180"/>
      <c r="AY23" s="192"/>
    </row>
    <row r="24" spans="1:51" ht="38.25">
      <c r="A24" s="198"/>
      <c r="B24" s="203"/>
      <c r="C24" s="190"/>
      <c r="D24" s="84" t="s">
        <v>56</v>
      </c>
      <c r="E24" s="84"/>
      <c r="F24" s="178"/>
      <c r="G24" s="180"/>
      <c r="H24" s="133"/>
      <c r="I24" s="110"/>
      <c r="J24" s="110"/>
      <c r="K24" s="110"/>
      <c r="L24" s="178"/>
      <c r="M24" s="180"/>
      <c r="N24" s="78"/>
      <c r="O24" s="111"/>
      <c r="P24" s="111"/>
      <c r="Q24" s="112"/>
      <c r="R24" s="112"/>
      <c r="S24" s="178">
        <v>0</v>
      </c>
      <c r="T24" s="180"/>
      <c r="U24" s="112"/>
      <c r="V24" s="112"/>
      <c r="W24" s="78"/>
      <c r="X24" s="78"/>
      <c r="Y24" s="178">
        <v>0</v>
      </c>
      <c r="Z24" s="180"/>
      <c r="AA24" s="78"/>
      <c r="AB24" s="78"/>
      <c r="AC24" s="78"/>
      <c r="AD24" s="82"/>
      <c r="AE24" s="178">
        <v>0</v>
      </c>
      <c r="AF24" s="180"/>
      <c r="AG24" s="82"/>
      <c r="AH24" s="82"/>
      <c r="AI24" s="82"/>
      <c r="AJ24" s="78"/>
      <c r="AK24" s="178">
        <v>0</v>
      </c>
      <c r="AL24" s="180"/>
      <c r="AM24" s="78"/>
      <c r="AN24" s="78"/>
      <c r="AO24" s="78"/>
      <c r="AP24" s="82"/>
      <c r="AQ24" s="178">
        <v>0</v>
      </c>
      <c r="AR24" s="180"/>
      <c r="AS24" s="80"/>
      <c r="AT24" s="80"/>
      <c r="AU24" s="80"/>
      <c r="AV24" s="80"/>
      <c r="AW24" s="178">
        <v>0</v>
      </c>
      <c r="AX24" s="180"/>
      <c r="AY24" s="192"/>
    </row>
    <row r="25" spans="1:51" ht="12.75">
      <c r="A25" s="198"/>
      <c r="B25" s="203"/>
      <c r="C25" s="190"/>
      <c r="D25" s="84" t="s">
        <v>57</v>
      </c>
      <c r="E25" s="84"/>
      <c r="F25" s="178"/>
      <c r="G25" s="180"/>
      <c r="H25" s="133"/>
      <c r="I25" s="110"/>
      <c r="J25" s="110"/>
      <c r="K25" s="110"/>
      <c r="L25" s="178"/>
      <c r="M25" s="180"/>
      <c r="N25" s="78"/>
      <c r="O25" s="111"/>
      <c r="P25" s="111"/>
      <c r="Q25" s="112"/>
      <c r="R25" s="112"/>
      <c r="S25" s="178">
        <v>0</v>
      </c>
      <c r="T25" s="180"/>
      <c r="U25" s="112"/>
      <c r="V25" s="112"/>
      <c r="W25" s="78"/>
      <c r="X25" s="78"/>
      <c r="Y25" s="178">
        <v>0</v>
      </c>
      <c r="Z25" s="180"/>
      <c r="AA25" s="78"/>
      <c r="AB25" s="78"/>
      <c r="AC25" s="78"/>
      <c r="AD25" s="82"/>
      <c r="AE25" s="178">
        <v>0</v>
      </c>
      <c r="AF25" s="180"/>
      <c r="AG25" s="82"/>
      <c r="AH25" s="82"/>
      <c r="AI25" s="82"/>
      <c r="AJ25" s="78"/>
      <c r="AK25" s="178">
        <v>0</v>
      </c>
      <c r="AL25" s="180"/>
      <c r="AM25" s="78"/>
      <c r="AN25" s="78"/>
      <c r="AO25" s="78"/>
      <c r="AP25" s="82"/>
      <c r="AQ25" s="178">
        <v>0</v>
      </c>
      <c r="AR25" s="180"/>
      <c r="AS25" s="80"/>
      <c r="AT25" s="80"/>
      <c r="AU25" s="80"/>
      <c r="AV25" s="80"/>
      <c r="AW25" s="178">
        <v>0</v>
      </c>
      <c r="AX25" s="180"/>
      <c r="AY25" s="192"/>
    </row>
    <row r="26" spans="1:51" ht="20.25" customHeight="1">
      <c r="A26" s="198"/>
      <c r="B26" s="203"/>
      <c r="C26" s="190"/>
      <c r="D26" s="84" t="s">
        <v>58</v>
      </c>
      <c r="E26" s="84"/>
      <c r="F26" s="178"/>
      <c r="G26" s="180"/>
      <c r="H26" s="133"/>
      <c r="I26" s="110"/>
      <c r="J26" s="110"/>
      <c r="K26" s="110"/>
      <c r="L26" s="178"/>
      <c r="M26" s="180"/>
      <c r="N26" s="78"/>
      <c r="O26" s="111"/>
      <c r="P26" s="111"/>
      <c r="Q26" s="112"/>
      <c r="R26" s="112"/>
      <c r="S26" s="178">
        <v>0</v>
      </c>
      <c r="T26" s="180"/>
      <c r="U26" s="112"/>
      <c r="V26" s="112"/>
      <c r="W26" s="78"/>
      <c r="X26" s="78"/>
      <c r="Y26" s="178">
        <v>0</v>
      </c>
      <c r="Z26" s="180"/>
      <c r="AA26" s="78"/>
      <c r="AB26" s="78"/>
      <c r="AC26" s="78"/>
      <c r="AD26" s="82"/>
      <c r="AE26" s="178">
        <v>0</v>
      </c>
      <c r="AF26" s="180"/>
      <c r="AG26" s="82"/>
      <c r="AH26" s="82"/>
      <c r="AI26" s="82"/>
      <c r="AJ26" s="78"/>
      <c r="AK26" s="178">
        <v>0</v>
      </c>
      <c r="AL26" s="180"/>
      <c r="AM26" s="78"/>
      <c r="AN26" s="78"/>
      <c r="AO26" s="78"/>
      <c r="AP26" s="82"/>
      <c r="AQ26" s="178">
        <v>0</v>
      </c>
      <c r="AR26" s="180"/>
      <c r="AS26" s="80"/>
      <c r="AT26" s="80"/>
      <c r="AU26" s="80"/>
      <c r="AV26" s="80"/>
      <c r="AW26" s="178">
        <v>0</v>
      </c>
      <c r="AX26" s="180"/>
      <c r="AY26" s="192"/>
    </row>
    <row r="27" spans="1:51" ht="25.5">
      <c r="A27" s="198"/>
      <c r="B27" s="203"/>
      <c r="C27" s="190"/>
      <c r="D27" s="84" t="s">
        <v>59</v>
      </c>
      <c r="E27" s="84"/>
      <c r="F27" s="178"/>
      <c r="G27" s="180"/>
      <c r="H27" s="133"/>
      <c r="I27" s="110"/>
      <c r="J27" s="110"/>
      <c r="K27" s="110"/>
      <c r="L27" s="178"/>
      <c r="M27" s="180"/>
      <c r="N27" s="78"/>
      <c r="O27" s="111"/>
      <c r="P27" s="111"/>
      <c r="Q27" s="112"/>
      <c r="R27" s="112"/>
      <c r="S27" s="178">
        <v>0</v>
      </c>
      <c r="T27" s="180"/>
      <c r="U27" s="112"/>
      <c r="V27" s="112"/>
      <c r="W27" s="78"/>
      <c r="X27" s="78"/>
      <c r="Y27" s="178">
        <v>0</v>
      </c>
      <c r="Z27" s="180"/>
      <c r="AA27" s="78"/>
      <c r="AB27" s="78"/>
      <c r="AC27" s="78"/>
      <c r="AD27" s="82"/>
      <c r="AE27" s="178">
        <v>0</v>
      </c>
      <c r="AF27" s="180"/>
      <c r="AG27" s="82"/>
      <c r="AH27" s="82"/>
      <c r="AI27" s="82"/>
      <c r="AJ27" s="78"/>
      <c r="AK27" s="178">
        <v>0</v>
      </c>
      <c r="AL27" s="180"/>
      <c r="AM27" s="78"/>
      <c r="AN27" s="78"/>
      <c r="AO27" s="78"/>
      <c r="AP27" s="82"/>
      <c r="AQ27" s="178">
        <v>0</v>
      </c>
      <c r="AR27" s="180"/>
      <c r="AS27" s="80"/>
      <c r="AT27" s="80"/>
      <c r="AU27" s="80"/>
      <c r="AV27" s="80"/>
      <c r="AW27" s="178">
        <v>0</v>
      </c>
      <c r="AX27" s="180"/>
      <c r="AY27" s="192"/>
    </row>
    <row r="28" spans="1:51" ht="25.5">
      <c r="A28" s="198"/>
      <c r="B28" s="203"/>
      <c r="C28" s="190"/>
      <c r="D28" s="84" t="s">
        <v>60</v>
      </c>
      <c r="E28" s="84"/>
      <c r="F28" s="179"/>
      <c r="G28" s="181"/>
      <c r="H28" s="133"/>
      <c r="I28" s="110"/>
      <c r="J28" s="110"/>
      <c r="K28" s="110"/>
      <c r="L28" s="179"/>
      <c r="M28" s="181"/>
      <c r="N28" s="78"/>
      <c r="O28" s="111"/>
      <c r="P28" s="111"/>
      <c r="Q28" s="112"/>
      <c r="R28" s="112"/>
      <c r="S28" s="179">
        <v>0</v>
      </c>
      <c r="T28" s="181"/>
      <c r="U28" s="112"/>
      <c r="V28" s="112"/>
      <c r="W28" s="78"/>
      <c r="X28" s="78"/>
      <c r="Y28" s="179">
        <v>0</v>
      </c>
      <c r="Z28" s="181"/>
      <c r="AA28" s="78"/>
      <c r="AB28" s="78"/>
      <c r="AC28" s="78"/>
      <c r="AD28" s="82"/>
      <c r="AE28" s="179">
        <v>0</v>
      </c>
      <c r="AF28" s="181"/>
      <c r="AG28" s="82"/>
      <c r="AH28" s="82"/>
      <c r="AI28" s="82"/>
      <c r="AJ28" s="78"/>
      <c r="AK28" s="179">
        <v>0</v>
      </c>
      <c r="AL28" s="181"/>
      <c r="AM28" s="78"/>
      <c r="AN28" s="78"/>
      <c r="AO28" s="78"/>
      <c r="AP28" s="82"/>
      <c r="AQ28" s="179">
        <v>0</v>
      </c>
      <c r="AR28" s="181"/>
      <c r="AS28" s="80"/>
      <c r="AT28" s="80"/>
      <c r="AU28" s="80"/>
      <c r="AV28" s="80"/>
      <c r="AW28" s="179">
        <v>0</v>
      </c>
      <c r="AX28" s="181"/>
      <c r="AY28" s="193"/>
    </row>
    <row r="29" spans="1:51" ht="25.5">
      <c r="A29" s="198"/>
      <c r="B29" s="203"/>
      <c r="C29" s="190"/>
      <c r="D29" s="113" t="s">
        <v>65</v>
      </c>
      <c r="E29" s="113"/>
      <c r="F29" s="81">
        <v>0</v>
      </c>
      <c r="G29" s="90">
        <f aca="true" t="shared" si="1" ref="G29:G37">+F29</f>
        <v>0</v>
      </c>
      <c r="H29" s="134"/>
      <c r="I29" s="134"/>
      <c r="J29" s="110"/>
      <c r="K29" s="110"/>
      <c r="L29" s="81">
        <v>0.2</v>
      </c>
      <c r="M29" s="90">
        <f aca="true" t="shared" si="2" ref="M29:M30">+L29</f>
        <v>0.2</v>
      </c>
      <c r="N29" s="111"/>
      <c r="O29" s="110"/>
      <c r="P29" s="110"/>
      <c r="Q29" s="110"/>
      <c r="R29" s="110"/>
      <c r="S29" s="81">
        <v>0.12</v>
      </c>
      <c r="T29" s="90">
        <f aca="true" t="shared" si="3" ref="T29:T40">+M29+S29</f>
        <v>0.32</v>
      </c>
      <c r="U29" s="114"/>
      <c r="V29" s="78"/>
      <c r="W29" s="78"/>
      <c r="X29" s="78"/>
      <c r="Y29" s="81">
        <v>0</v>
      </c>
      <c r="Z29" s="90">
        <f aca="true" t="shared" si="4" ref="Z29:Z40">+T29+Y29</f>
        <v>0.32</v>
      </c>
      <c r="AA29" s="110"/>
      <c r="AB29" s="110"/>
      <c r="AC29" s="110"/>
      <c r="AD29" s="82"/>
      <c r="AE29" s="81">
        <v>0.05</v>
      </c>
      <c r="AF29" s="90">
        <f aca="true" t="shared" si="5" ref="AF29:AF40">+Z29+AE29</f>
        <v>0.37</v>
      </c>
      <c r="AG29" s="82"/>
      <c r="AH29" s="82"/>
      <c r="AI29" s="82"/>
      <c r="AJ29" s="78"/>
      <c r="AK29" s="140"/>
      <c r="AL29" s="90">
        <f aca="true" t="shared" si="6" ref="AL29:AL40">+AF29+AK29</f>
        <v>0.37</v>
      </c>
      <c r="AM29" s="78"/>
      <c r="AN29" s="78"/>
      <c r="AO29" s="78"/>
      <c r="AP29" s="82"/>
      <c r="AQ29" s="108">
        <v>0</v>
      </c>
      <c r="AR29" s="79">
        <f aca="true" t="shared" si="7" ref="AR29:AR40">+AL29+AQ29</f>
        <v>0.37</v>
      </c>
      <c r="AS29" s="80"/>
      <c r="AT29" s="80"/>
      <c r="AU29" s="80"/>
      <c r="AV29" s="80"/>
      <c r="AW29" s="81">
        <v>0</v>
      </c>
      <c r="AX29" s="83">
        <f aca="true" t="shared" si="8" ref="AX29:AX40">+AR29+AW29</f>
        <v>0.37</v>
      </c>
      <c r="AY29" s="126">
        <f aca="true" t="shared" si="9" ref="AY29:AY40">+AX29</f>
        <v>0.37</v>
      </c>
    </row>
    <row r="30" spans="1:51" ht="26.25" thickBot="1">
      <c r="A30" s="199"/>
      <c r="B30" s="203"/>
      <c r="C30" s="190"/>
      <c r="D30" s="113" t="s">
        <v>66</v>
      </c>
      <c r="E30" s="113"/>
      <c r="F30" s="81">
        <v>0</v>
      </c>
      <c r="G30" s="90">
        <f t="shared" si="1"/>
        <v>0</v>
      </c>
      <c r="H30" s="134"/>
      <c r="I30" s="134"/>
      <c r="J30" s="110"/>
      <c r="K30" s="110"/>
      <c r="L30" s="81">
        <v>0.15</v>
      </c>
      <c r="M30" s="90">
        <f t="shared" si="2"/>
        <v>0.15</v>
      </c>
      <c r="N30" s="111"/>
      <c r="O30" s="110"/>
      <c r="P30" s="110"/>
      <c r="Q30" s="110"/>
      <c r="R30" s="110"/>
      <c r="S30" s="81">
        <v>0.12</v>
      </c>
      <c r="T30" s="90">
        <f t="shared" si="3"/>
        <v>0.27</v>
      </c>
      <c r="U30" s="78"/>
      <c r="V30" s="78"/>
      <c r="W30" s="78"/>
      <c r="X30" s="78"/>
      <c r="Y30" s="81">
        <v>0</v>
      </c>
      <c r="Z30" s="90">
        <f t="shared" si="4"/>
        <v>0.27</v>
      </c>
      <c r="AA30" s="110"/>
      <c r="AB30" s="110"/>
      <c r="AC30" s="110"/>
      <c r="AD30" s="82"/>
      <c r="AE30" s="81">
        <v>0.05</v>
      </c>
      <c r="AF30" s="90">
        <f t="shared" si="5"/>
        <v>0.32</v>
      </c>
      <c r="AG30" s="82"/>
      <c r="AH30" s="82"/>
      <c r="AI30" s="82"/>
      <c r="AJ30" s="78"/>
      <c r="AK30" s="141"/>
      <c r="AL30" s="90">
        <f t="shared" si="6"/>
        <v>0.32</v>
      </c>
      <c r="AM30" s="78"/>
      <c r="AN30" s="78"/>
      <c r="AO30" s="78"/>
      <c r="AP30" s="82"/>
      <c r="AQ30" s="135">
        <v>0</v>
      </c>
      <c r="AR30" s="136">
        <f t="shared" si="7"/>
        <v>0.32</v>
      </c>
      <c r="AS30" s="91"/>
      <c r="AT30" s="82"/>
      <c r="AU30" s="91"/>
      <c r="AV30" s="82"/>
      <c r="AW30" s="127">
        <v>0</v>
      </c>
      <c r="AX30" s="90">
        <f t="shared" si="8"/>
        <v>0.32</v>
      </c>
      <c r="AY30" s="126">
        <f t="shared" si="9"/>
        <v>0.32</v>
      </c>
    </row>
    <row r="31" spans="1:51" ht="38.25">
      <c r="A31" s="198" t="s">
        <v>78</v>
      </c>
      <c r="B31" s="203" t="s">
        <v>69</v>
      </c>
      <c r="C31" s="113" t="s">
        <v>44</v>
      </c>
      <c r="D31" s="113" t="s">
        <v>67</v>
      </c>
      <c r="E31" s="113"/>
      <c r="F31" s="81">
        <v>0</v>
      </c>
      <c r="G31" s="90">
        <f t="shared" si="1"/>
        <v>0</v>
      </c>
      <c r="H31" s="110"/>
      <c r="I31" s="110"/>
      <c r="J31" s="110"/>
      <c r="K31" s="110"/>
      <c r="L31" s="81">
        <v>0.15</v>
      </c>
      <c r="M31" s="90">
        <f aca="true" t="shared" si="10" ref="M31:M37">+L31</f>
        <v>0.15</v>
      </c>
      <c r="N31" s="111"/>
      <c r="O31" s="110"/>
      <c r="P31" s="110"/>
      <c r="Q31" s="110"/>
      <c r="R31" s="110"/>
      <c r="S31" s="115">
        <v>0.05</v>
      </c>
      <c r="T31" s="90">
        <f t="shared" si="3"/>
        <v>0.2</v>
      </c>
      <c r="U31" s="78"/>
      <c r="V31" s="78"/>
      <c r="W31" s="78"/>
      <c r="X31" s="78"/>
      <c r="Y31" s="115">
        <v>0</v>
      </c>
      <c r="Z31" s="116">
        <f t="shared" si="4"/>
        <v>0.2</v>
      </c>
      <c r="AA31" s="78"/>
      <c r="AB31" s="78"/>
      <c r="AC31" s="110"/>
      <c r="AD31" s="82"/>
      <c r="AE31" s="81">
        <v>0.1</v>
      </c>
      <c r="AF31" s="116">
        <f t="shared" si="5"/>
        <v>0.30000000000000004</v>
      </c>
      <c r="AG31" s="82"/>
      <c r="AH31" s="82"/>
      <c r="AI31" s="82"/>
      <c r="AJ31" s="110"/>
      <c r="AK31" s="81">
        <v>0.05</v>
      </c>
      <c r="AL31" s="116">
        <f t="shared" si="6"/>
        <v>0.35000000000000003</v>
      </c>
      <c r="AM31" s="110"/>
      <c r="AN31" s="110"/>
      <c r="AO31" s="110"/>
      <c r="AP31" s="82"/>
      <c r="AQ31" s="94">
        <v>0.0448</v>
      </c>
      <c r="AR31" s="116">
        <f t="shared" si="7"/>
        <v>0.39480000000000004</v>
      </c>
      <c r="AS31" s="82"/>
      <c r="AT31" s="87"/>
      <c r="AU31" s="82"/>
      <c r="AV31" s="87"/>
      <c r="AW31" s="81">
        <v>0</v>
      </c>
      <c r="AX31" s="88">
        <f t="shared" si="8"/>
        <v>0.39480000000000004</v>
      </c>
      <c r="AY31" s="126">
        <f t="shared" si="9"/>
        <v>0.39480000000000004</v>
      </c>
    </row>
    <row r="32" spans="1:51" ht="38.25" customHeight="1">
      <c r="A32" s="198"/>
      <c r="B32" s="203"/>
      <c r="C32" s="117" t="s">
        <v>46</v>
      </c>
      <c r="D32" s="113" t="s">
        <v>62</v>
      </c>
      <c r="E32" s="113"/>
      <c r="F32" s="81">
        <v>0</v>
      </c>
      <c r="G32" s="90">
        <f t="shared" si="1"/>
        <v>0</v>
      </c>
      <c r="H32" s="134"/>
      <c r="I32" s="134"/>
      <c r="J32" s="110"/>
      <c r="K32" s="110"/>
      <c r="L32" s="81">
        <v>0.2</v>
      </c>
      <c r="M32" s="90">
        <f t="shared" si="10"/>
        <v>0.2</v>
      </c>
      <c r="N32" s="111"/>
      <c r="O32" s="110"/>
      <c r="P32" s="110"/>
      <c r="Q32" s="110"/>
      <c r="R32" s="110"/>
      <c r="S32" s="115">
        <v>0.05</v>
      </c>
      <c r="T32" s="90">
        <f t="shared" si="3"/>
        <v>0.25</v>
      </c>
      <c r="U32" s="78"/>
      <c r="V32" s="78"/>
      <c r="W32" s="78"/>
      <c r="X32" s="78"/>
      <c r="Y32" s="115">
        <v>0</v>
      </c>
      <c r="Z32" s="116">
        <f t="shared" si="4"/>
        <v>0.25</v>
      </c>
      <c r="AA32" s="78"/>
      <c r="AB32" s="78"/>
      <c r="AC32" s="110"/>
      <c r="AD32" s="82"/>
      <c r="AE32" s="81">
        <v>0.15</v>
      </c>
      <c r="AF32" s="116">
        <f t="shared" si="5"/>
        <v>0.4</v>
      </c>
      <c r="AG32" s="82"/>
      <c r="AH32" s="82"/>
      <c r="AI32" s="82"/>
      <c r="AJ32" s="110"/>
      <c r="AK32" s="81">
        <v>0.05</v>
      </c>
      <c r="AL32" s="116">
        <f t="shared" si="6"/>
        <v>0.45</v>
      </c>
      <c r="AM32" s="92"/>
      <c r="AN32" s="92"/>
      <c r="AO32" s="92"/>
      <c r="AP32" s="82"/>
      <c r="AQ32" s="108">
        <v>0</v>
      </c>
      <c r="AR32" s="89">
        <f t="shared" si="7"/>
        <v>0.45</v>
      </c>
      <c r="AS32" s="80"/>
      <c r="AT32" s="80"/>
      <c r="AU32" s="80"/>
      <c r="AV32" s="80"/>
      <c r="AW32" s="81">
        <v>0</v>
      </c>
      <c r="AX32" s="90">
        <f t="shared" si="8"/>
        <v>0.45</v>
      </c>
      <c r="AY32" s="126">
        <f t="shared" si="9"/>
        <v>0.45</v>
      </c>
    </row>
    <row r="33" spans="1:51" ht="39" thickBot="1">
      <c r="A33" s="199"/>
      <c r="B33" s="203"/>
      <c r="C33" s="117"/>
      <c r="D33" s="113" t="s">
        <v>63</v>
      </c>
      <c r="E33" s="113"/>
      <c r="F33" s="81">
        <v>0</v>
      </c>
      <c r="G33" s="90">
        <f t="shared" si="1"/>
        <v>0</v>
      </c>
      <c r="H33" s="134"/>
      <c r="I33" s="134"/>
      <c r="J33" s="134"/>
      <c r="K33" s="110"/>
      <c r="L33" s="81">
        <v>0.2</v>
      </c>
      <c r="M33" s="90">
        <f t="shared" si="10"/>
        <v>0.2</v>
      </c>
      <c r="N33" s="118"/>
      <c r="O33" s="110"/>
      <c r="P33" s="110"/>
      <c r="Q33" s="110"/>
      <c r="R33" s="110"/>
      <c r="S33" s="115">
        <v>0.05</v>
      </c>
      <c r="T33" s="90">
        <f t="shared" si="3"/>
        <v>0.25</v>
      </c>
      <c r="U33" s="92"/>
      <c r="V33" s="92"/>
      <c r="W33" s="92"/>
      <c r="X33" s="92"/>
      <c r="Y33" s="115">
        <v>0</v>
      </c>
      <c r="Z33" s="116">
        <f t="shared" si="4"/>
        <v>0.25</v>
      </c>
      <c r="AA33" s="110"/>
      <c r="AB33" s="110"/>
      <c r="AC33" s="110"/>
      <c r="AD33" s="82"/>
      <c r="AE33" s="81">
        <v>0.15</v>
      </c>
      <c r="AF33" s="116">
        <f t="shared" si="5"/>
        <v>0.4</v>
      </c>
      <c r="AG33" s="82"/>
      <c r="AH33" s="82"/>
      <c r="AI33" s="82"/>
      <c r="AJ33" s="110"/>
      <c r="AK33" s="81">
        <v>0</v>
      </c>
      <c r="AL33" s="116">
        <f t="shared" si="6"/>
        <v>0.4</v>
      </c>
      <c r="AM33" s="92"/>
      <c r="AN33" s="92"/>
      <c r="AO33" s="92"/>
      <c r="AP33" s="82"/>
      <c r="AQ33" s="108">
        <v>0</v>
      </c>
      <c r="AR33" s="89">
        <f t="shared" si="7"/>
        <v>0.4</v>
      </c>
      <c r="AS33" s="91"/>
      <c r="AT33" s="91"/>
      <c r="AU33" s="91"/>
      <c r="AV33" s="91"/>
      <c r="AW33" s="81">
        <v>0</v>
      </c>
      <c r="AX33" s="90">
        <f t="shared" si="8"/>
        <v>0.4</v>
      </c>
      <c r="AY33" s="126">
        <f t="shared" si="9"/>
        <v>0.4</v>
      </c>
    </row>
    <row r="34" spans="1:51" ht="63.75">
      <c r="A34" s="194"/>
      <c r="B34" s="190" t="s">
        <v>70</v>
      </c>
      <c r="C34" s="84" t="s">
        <v>38</v>
      </c>
      <c r="D34" s="84" t="s">
        <v>61</v>
      </c>
      <c r="E34" s="84"/>
      <c r="F34" s="94">
        <v>0</v>
      </c>
      <c r="G34" s="119">
        <f t="shared" si="1"/>
        <v>0</v>
      </c>
      <c r="H34" s="110"/>
      <c r="I34" s="110"/>
      <c r="J34" s="110"/>
      <c r="K34" s="110"/>
      <c r="L34" s="94">
        <v>0.0392</v>
      </c>
      <c r="M34" s="119">
        <f t="shared" si="10"/>
        <v>0.0392</v>
      </c>
      <c r="N34" s="92"/>
      <c r="O34" s="92"/>
      <c r="P34" s="92"/>
      <c r="Q34" s="92"/>
      <c r="R34" s="92"/>
      <c r="S34" s="94">
        <v>0</v>
      </c>
      <c r="T34" s="119">
        <f>+M34+S34</f>
        <v>0.0392</v>
      </c>
      <c r="U34" s="92"/>
      <c r="V34" s="92"/>
      <c r="W34" s="92"/>
      <c r="X34" s="92"/>
      <c r="Y34" s="94">
        <v>0</v>
      </c>
      <c r="Z34" s="119">
        <f t="shared" si="4"/>
        <v>0.0392</v>
      </c>
      <c r="AA34" s="92"/>
      <c r="AB34" s="92"/>
      <c r="AC34" s="92"/>
      <c r="AD34" s="82"/>
      <c r="AE34" s="81">
        <v>0</v>
      </c>
      <c r="AF34" s="119">
        <f t="shared" si="5"/>
        <v>0.0392</v>
      </c>
      <c r="AG34" s="82"/>
      <c r="AH34" s="82"/>
      <c r="AI34" s="82"/>
      <c r="AJ34" s="92"/>
      <c r="AK34" s="81">
        <v>0</v>
      </c>
      <c r="AL34" s="119">
        <f t="shared" si="6"/>
        <v>0.0392</v>
      </c>
      <c r="AM34" s="110"/>
      <c r="AN34" s="110"/>
      <c r="AO34" s="110"/>
      <c r="AP34" s="82"/>
      <c r="AQ34" s="109">
        <v>0.0448</v>
      </c>
      <c r="AR34" s="93">
        <f t="shared" si="7"/>
        <v>0.08399999999999999</v>
      </c>
      <c r="AS34" s="87"/>
      <c r="AT34" s="87"/>
      <c r="AU34" s="87"/>
      <c r="AV34" s="87"/>
      <c r="AW34" s="81">
        <v>0</v>
      </c>
      <c r="AX34" s="119">
        <f t="shared" si="8"/>
        <v>0.08399999999999999</v>
      </c>
      <c r="AY34" s="138">
        <f t="shared" si="9"/>
        <v>0.08399999999999999</v>
      </c>
    </row>
    <row r="35" spans="1:51" ht="51">
      <c r="A35" s="195"/>
      <c r="B35" s="190"/>
      <c r="C35" s="84" t="s">
        <v>38</v>
      </c>
      <c r="D35" s="84" t="s">
        <v>76</v>
      </c>
      <c r="E35" s="84"/>
      <c r="F35" s="94">
        <v>0</v>
      </c>
      <c r="G35" s="90">
        <f t="shared" si="1"/>
        <v>0</v>
      </c>
      <c r="H35" s="105"/>
      <c r="I35" s="105"/>
      <c r="J35" s="105"/>
      <c r="K35" s="105"/>
      <c r="L35" s="94">
        <v>0</v>
      </c>
      <c r="M35" s="90">
        <f t="shared" si="10"/>
        <v>0</v>
      </c>
      <c r="N35" s="110"/>
      <c r="O35" s="110"/>
      <c r="P35" s="110"/>
      <c r="Q35" s="110"/>
      <c r="R35" s="110"/>
      <c r="S35" s="94">
        <v>0.1662</v>
      </c>
      <c r="T35" s="119">
        <f t="shared" si="3"/>
        <v>0.1662</v>
      </c>
      <c r="U35" s="110"/>
      <c r="V35" s="110"/>
      <c r="W35" s="110"/>
      <c r="X35" s="110"/>
      <c r="Y35" s="94">
        <v>0.621</v>
      </c>
      <c r="Z35" s="119">
        <f t="shared" si="4"/>
        <v>0.7872</v>
      </c>
      <c r="AA35" s="110"/>
      <c r="AB35" s="110"/>
      <c r="AC35" s="110"/>
      <c r="AD35" s="82"/>
      <c r="AE35" s="94">
        <v>0.2028</v>
      </c>
      <c r="AF35" s="119">
        <f t="shared" si="5"/>
        <v>0.99</v>
      </c>
      <c r="AG35" s="82"/>
      <c r="AH35" s="82"/>
      <c r="AI35" s="82"/>
      <c r="AJ35" s="110"/>
      <c r="AK35" s="81">
        <v>0.01</v>
      </c>
      <c r="AL35" s="119">
        <f t="shared" si="6"/>
        <v>1</v>
      </c>
      <c r="AM35" s="110"/>
      <c r="AN35" s="110"/>
      <c r="AO35" s="110"/>
      <c r="AP35" s="82"/>
      <c r="AQ35" s="108">
        <v>0</v>
      </c>
      <c r="AR35" s="93">
        <f t="shared" si="7"/>
        <v>1</v>
      </c>
      <c r="AS35" s="91"/>
      <c r="AT35" s="91"/>
      <c r="AU35" s="91"/>
      <c r="AV35" s="91"/>
      <c r="AW35" s="81">
        <v>0</v>
      </c>
      <c r="AX35" s="90">
        <f t="shared" si="8"/>
        <v>1</v>
      </c>
      <c r="AY35" s="126">
        <f t="shared" si="9"/>
        <v>1</v>
      </c>
    </row>
    <row r="36" spans="1:51" ht="36" customHeight="1">
      <c r="A36" s="195"/>
      <c r="B36" s="190" t="s">
        <v>71</v>
      </c>
      <c r="C36" s="191" t="s">
        <v>72</v>
      </c>
      <c r="D36" s="113" t="s">
        <v>64</v>
      </c>
      <c r="E36" s="147"/>
      <c r="F36" s="94">
        <v>0</v>
      </c>
      <c r="G36" s="90">
        <f t="shared" si="1"/>
        <v>0</v>
      </c>
      <c r="H36" s="105"/>
      <c r="I36" s="105"/>
      <c r="J36" s="110"/>
      <c r="K36" s="110"/>
      <c r="L36" s="94">
        <v>0.15</v>
      </c>
      <c r="M36" s="90">
        <f t="shared" si="10"/>
        <v>0.15</v>
      </c>
      <c r="N36" s="110"/>
      <c r="O36" s="110"/>
      <c r="P36" s="110"/>
      <c r="Q36" s="110"/>
      <c r="R36" s="110"/>
      <c r="S36" s="94">
        <v>0.05</v>
      </c>
      <c r="T36" s="119">
        <f t="shared" si="3"/>
        <v>0.2</v>
      </c>
      <c r="U36" s="110"/>
      <c r="V36" s="110"/>
      <c r="W36" s="110"/>
      <c r="X36" s="110"/>
      <c r="Y36" s="94">
        <v>0</v>
      </c>
      <c r="Z36" s="119">
        <f t="shared" si="4"/>
        <v>0.2</v>
      </c>
      <c r="AA36" s="110"/>
      <c r="AB36" s="110"/>
      <c r="AC36" s="110"/>
      <c r="AD36" s="82"/>
      <c r="AE36" s="94">
        <v>0.05</v>
      </c>
      <c r="AF36" s="119">
        <f t="shared" si="5"/>
        <v>0.25</v>
      </c>
      <c r="AG36" s="82"/>
      <c r="AH36" s="82"/>
      <c r="AI36" s="82"/>
      <c r="AJ36" s="110"/>
      <c r="AK36" s="94">
        <v>0</v>
      </c>
      <c r="AL36" s="119">
        <f t="shared" si="6"/>
        <v>0.25</v>
      </c>
      <c r="AM36" s="110"/>
      <c r="AN36" s="110"/>
      <c r="AO36" s="110"/>
      <c r="AP36" s="82"/>
      <c r="AQ36" s="108">
        <v>0</v>
      </c>
      <c r="AR36" s="93">
        <f t="shared" si="7"/>
        <v>0.25</v>
      </c>
      <c r="AS36" s="87"/>
      <c r="AT36" s="87"/>
      <c r="AU36" s="87"/>
      <c r="AV36" s="87"/>
      <c r="AW36" s="81">
        <v>0</v>
      </c>
      <c r="AX36" s="90">
        <f t="shared" si="8"/>
        <v>0.25</v>
      </c>
      <c r="AY36" s="126">
        <f t="shared" si="9"/>
        <v>0.25</v>
      </c>
    </row>
    <row r="37" spans="1:51" ht="26.25" thickBot="1">
      <c r="A37" s="196"/>
      <c r="B37" s="190"/>
      <c r="C37" s="191"/>
      <c r="D37" s="113" t="s">
        <v>74</v>
      </c>
      <c r="E37" s="113"/>
      <c r="F37" s="94">
        <v>0</v>
      </c>
      <c r="G37" s="90">
        <f t="shared" si="1"/>
        <v>0</v>
      </c>
      <c r="H37" s="105"/>
      <c r="I37" s="105"/>
      <c r="J37" s="120"/>
      <c r="K37" s="120"/>
      <c r="L37" s="94">
        <v>0</v>
      </c>
      <c r="M37" s="90">
        <f t="shared" si="10"/>
        <v>0</v>
      </c>
      <c r="N37" s="110"/>
      <c r="O37" s="110"/>
      <c r="P37" s="110"/>
      <c r="Q37" s="110"/>
      <c r="R37" s="110"/>
      <c r="S37" s="94">
        <v>0.1662</v>
      </c>
      <c r="T37" s="119">
        <f t="shared" si="3"/>
        <v>0.1662</v>
      </c>
      <c r="U37" s="110"/>
      <c r="V37" s="110"/>
      <c r="W37" s="110"/>
      <c r="X37" s="110"/>
      <c r="Y37" s="94">
        <v>0</v>
      </c>
      <c r="Z37" s="119">
        <f t="shared" si="4"/>
        <v>0.1662</v>
      </c>
      <c r="AA37" s="110"/>
      <c r="AB37" s="110"/>
      <c r="AC37" s="110"/>
      <c r="AD37" s="82"/>
      <c r="AE37" s="94">
        <v>0.05</v>
      </c>
      <c r="AF37" s="119">
        <f t="shared" si="5"/>
        <v>0.2162</v>
      </c>
      <c r="AG37" s="82"/>
      <c r="AH37" s="82"/>
      <c r="AI37" s="82"/>
      <c r="AJ37" s="110"/>
      <c r="AK37" s="94">
        <v>0.05</v>
      </c>
      <c r="AL37" s="119">
        <f t="shared" si="6"/>
        <v>0.2662</v>
      </c>
      <c r="AM37" s="110"/>
      <c r="AN37" s="110"/>
      <c r="AO37" s="110"/>
      <c r="AP37" s="82"/>
      <c r="AQ37" s="81">
        <v>0.1</v>
      </c>
      <c r="AR37" s="119">
        <f t="shared" si="7"/>
        <v>0.36619999999999997</v>
      </c>
      <c r="AS37" s="82"/>
      <c r="AT37" s="82"/>
      <c r="AU37" s="82"/>
      <c r="AV37" s="82"/>
      <c r="AW37" s="81">
        <v>0</v>
      </c>
      <c r="AX37" s="90">
        <f t="shared" si="8"/>
        <v>0.36619999999999997</v>
      </c>
      <c r="AY37" s="126">
        <f t="shared" si="9"/>
        <v>0.36619999999999997</v>
      </c>
    </row>
    <row r="38" spans="1:51" ht="25.5">
      <c r="A38" s="210"/>
      <c r="B38" s="130"/>
      <c r="C38" s="132"/>
      <c r="D38" s="113" t="s">
        <v>154</v>
      </c>
      <c r="E38" s="113"/>
      <c r="F38" s="94">
        <v>0</v>
      </c>
      <c r="G38" s="90">
        <f aca="true" t="shared" si="11" ref="G38:G40">+F38</f>
        <v>0</v>
      </c>
      <c r="H38" s="105"/>
      <c r="I38" s="105"/>
      <c r="J38" s="120"/>
      <c r="K38" s="120"/>
      <c r="L38" s="94">
        <v>0</v>
      </c>
      <c r="M38" s="90">
        <f aca="true" t="shared" si="12" ref="M38:M40">+L38</f>
        <v>0</v>
      </c>
      <c r="N38" s="105"/>
      <c r="O38" s="105"/>
      <c r="P38" s="120"/>
      <c r="Q38" s="120"/>
      <c r="R38" s="120"/>
      <c r="S38" s="94">
        <v>0</v>
      </c>
      <c r="T38" s="119">
        <f t="shared" si="3"/>
        <v>0</v>
      </c>
      <c r="U38" s="120"/>
      <c r="V38" s="120"/>
      <c r="W38" s="120"/>
      <c r="X38" s="120"/>
      <c r="Y38" s="94">
        <v>0</v>
      </c>
      <c r="Z38" s="119">
        <f t="shared" si="4"/>
        <v>0</v>
      </c>
      <c r="AA38" s="120"/>
      <c r="AB38" s="110"/>
      <c r="AC38" s="110"/>
      <c r="AD38" s="82"/>
      <c r="AE38" s="94">
        <v>0</v>
      </c>
      <c r="AF38" s="119">
        <f t="shared" si="5"/>
        <v>0</v>
      </c>
      <c r="AG38" s="82"/>
      <c r="AH38" s="82"/>
      <c r="AI38" s="82"/>
      <c r="AJ38" s="110"/>
      <c r="AK38" s="94">
        <v>0</v>
      </c>
      <c r="AL38" s="119">
        <f t="shared" si="6"/>
        <v>0</v>
      </c>
      <c r="AM38" s="110"/>
      <c r="AN38" s="110"/>
      <c r="AO38" s="110"/>
      <c r="AP38" s="82"/>
      <c r="AQ38" s="81">
        <v>0</v>
      </c>
      <c r="AR38" s="119">
        <f t="shared" si="7"/>
        <v>0</v>
      </c>
      <c r="AS38" s="82"/>
      <c r="AT38" s="82"/>
      <c r="AU38" s="82"/>
      <c r="AV38" s="82"/>
      <c r="AW38" s="81">
        <v>0</v>
      </c>
      <c r="AX38" s="90">
        <f t="shared" si="8"/>
        <v>0</v>
      </c>
      <c r="AY38" s="126">
        <f t="shared" si="9"/>
        <v>0</v>
      </c>
    </row>
    <row r="39" spans="1:51" ht="38.25">
      <c r="A39" s="211"/>
      <c r="B39" s="130"/>
      <c r="C39" s="132"/>
      <c r="D39" s="113" t="s">
        <v>156</v>
      </c>
      <c r="E39" s="113"/>
      <c r="F39" s="94">
        <v>0</v>
      </c>
      <c r="G39" s="90">
        <f t="shared" si="11"/>
        <v>0</v>
      </c>
      <c r="H39" s="105"/>
      <c r="I39" s="105"/>
      <c r="J39" s="120"/>
      <c r="K39" s="120"/>
      <c r="L39" s="94">
        <v>0</v>
      </c>
      <c r="M39" s="90">
        <f t="shared" si="12"/>
        <v>0</v>
      </c>
      <c r="N39" s="105"/>
      <c r="O39" s="105"/>
      <c r="P39" s="120"/>
      <c r="Q39" s="120"/>
      <c r="R39" s="120"/>
      <c r="S39" s="94">
        <v>0</v>
      </c>
      <c r="T39" s="119">
        <f t="shared" si="3"/>
        <v>0</v>
      </c>
      <c r="U39" s="120"/>
      <c r="V39" s="120"/>
      <c r="W39" s="120"/>
      <c r="X39" s="120"/>
      <c r="Y39" s="94">
        <v>0</v>
      </c>
      <c r="Z39" s="119">
        <f t="shared" si="4"/>
        <v>0</v>
      </c>
      <c r="AA39" s="120"/>
      <c r="AB39" s="110"/>
      <c r="AC39" s="110"/>
      <c r="AD39" s="82"/>
      <c r="AE39" s="94">
        <v>1</v>
      </c>
      <c r="AF39" s="119">
        <f t="shared" si="5"/>
        <v>1</v>
      </c>
      <c r="AG39" s="82"/>
      <c r="AH39" s="82"/>
      <c r="AI39" s="82"/>
      <c r="AJ39" s="110"/>
      <c r="AK39" s="94">
        <v>0</v>
      </c>
      <c r="AL39" s="119">
        <f t="shared" si="6"/>
        <v>1</v>
      </c>
      <c r="AM39" s="110"/>
      <c r="AN39" s="110"/>
      <c r="AO39" s="110"/>
      <c r="AP39" s="82"/>
      <c r="AQ39" s="81">
        <v>0</v>
      </c>
      <c r="AR39" s="119">
        <f t="shared" si="7"/>
        <v>1</v>
      </c>
      <c r="AS39" s="82"/>
      <c r="AT39" s="82"/>
      <c r="AU39" s="82"/>
      <c r="AV39" s="82"/>
      <c r="AW39" s="81">
        <v>0</v>
      </c>
      <c r="AX39" s="90">
        <f t="shared" si="8"/>
        <v>1</v>
      </c>
      <c r="AY39" s="126">
        <f t="shared" si="9"/>
        <v>1</v>
      </c>
    </row>
    <row r="40" spans="1:51" ht="64.5" thickBot="1">
      <c r="A40" s="211"/>
      <c r="B40" s="130"/>
      <c r="C40" s="132"/>
      <c r="D40" s="113" t="s">
        <v>155</v>
      </c>
      <c r="E40" s="113"/>
      <c r="F40" s="94">
        <v>0</v>
      </c>
      <c r="G40" s="90">
        <f t="shared" si="11"/>
        <v>0</v>
      </c>
      <c r="H40" s="105"/>
      <c r="I40" s="105"/>
      <c r="J40" s="120"/>
      <c r="K40" s="120"/>
      <c r="L40" s="94">
        <v>0</v>
      </c>
      <c r="M40" s="90">
        <f t="shared" si="12"/>
        <v>0</v>
      </c>
      <c r="N40" s="105"/>
      <c r="O40" s="105"/>
      <c r="P40" s="120"/>
      <c r="Q40" s="120"/>
      <c r="R40" s="120"/>
      <c r="S40" s="94">
        <v>0</v>
      </c>
      <c r="T40" s="119">
        <f t="shared" si="3"/>
        <v>0</v>
      </c>
      <c r="U40" s="120"/>
      <c r="V40" s="120"/>
      <c r="W40" s="120"/>
      <c r="X40" s="120"/>
      <c r="Y40" s="94">
        <v>0</v>
      </c>
      <c r="Z40" s="119">
        <f t="shared" si="4"/>
        <v>0</v>
      </c>
      <c r="AA40" s="120"/>
      <c r="AB40" s="110"/>
      <c r="AC40" s="110"/>
      <c r="AD40" s="82"/>
      <c r="AE40" s="94">
        <v>0.15</v>
      </c>
      <c r="AF40" s="119">
        <f t="shared" si="5"/>
        <v>0.15</v>
      </c>
      <c r="AG40" s="82"/>
      <c r="AH40" s="82"/>
      <c r="AI40" s="82"/>
      <c r="AJ40" s="110"/>
      <c r="AK40" s="94">
        <v>0</v>
      </c>
      <c r="AL40" s="119">
        <f t="shared" si="6"/>
        <v>0.15</v>
      </c>
      <c r="AM40" s="110"/>
      <c r="AN40" s="110"/>
      <c r="AO40" s="110"/>
      <c r="AP40" s="82"/>
      <c r="AQ40" s="81">
        <v>0</v>
      </c>
      <c r="AR40" s="119">
        <f t="shared" si="7"/>
        <v>0.15</v>
      </c>
      <c r="AS40" s="82"/>
      <c r="AT40" s="82"/>
      <c r="AU40" s="82"/>
      <c r="AV40" s="82"/>
      <c r="AW40" s="81">
        <v>0</v>
      </c>
      <c r="AX40" s="90">
        <f t="shared" si="8"/>
        <v>0.15</v>
      </c>
      <c r="AY40" s="126">
        <f t="shared" si="9"/>
        <v>0.15</v>
      </c>
    </row>
    <row r="41" spans="2:52" ht="27.75" customHeight="1" thickBot="1">
      <c r="B41" s="175" t="s">
        <v>89</v>
      </c>
      <c r="C41" s="176"/>
      <c r="D41" s="177"/>
      <c r="E41" s="95"/>
      <c r="F41" s="137">
        <f>AVERAGE(F17:F40)</f>
        <v>0.07692307692307693</v>
      </c>
      <c r="G41" s="137">
        <f>AVERAGE(G17:G40)</f>
        <v>0.07692307692307693</v>
      </c>
      <c r="L41" s="137">
        <f>AVERAGE(L17:L40)</f>
        <v>0.1492285714285714</v>
      </c>
      <c r="M41" s="137">
        <f>AVERAGE(M17:M40)</f>
        <v>0.22065714285714289</v>
      </c>
      <c r="S41" s="137">
        <f>AVERAGE(S17:S40)</f>
        <v>0.032183333333333335</v>
      </c>
      <c r="T41" s="137">
        <f>AVERAGE(T17:T40)</f>
        <v>0.2758285714285714</v>
      </c>
      <c r="Y41" s="137">
        <f>AVERAGE(Y17:Y40)</f>
        <v>0.025875</v>
      </c>
      <c r="Z41" s="137">
        <f>AVERAGE(Z17:Z40)</f>
        <v>0.32018571428571435</v>
      </c>
      <c r="AE41" s="137">
        <f>AVERAGE(AE17:AE40)</f>
        <v>0.08136666666666666</v>
      </c>
      <c r="AF41" s="137">
        <f>AVERAGE(AF17:AF40)</f>
        <v>0.4596714285714286</v>
      </c>
      <c r="AK41" s="137">
        <f>AVERAGE(AK17:AK40)</f>
        <v>0.007272727272727273</v>
      </c>
      <c r="AL41" s="137">
        <f>AVERAGE(AL17:AL40)</f>
        <v>0.47109999999999996</v>
      </c>
      <c r="AQ41" s="137">
        <f>AVERAGE(AQ17:AQ40)</f>
        <v>0.007899999999999999</v>
      </c>
      <c r="AR41" s="137">
        <f>AVERAGE(AR17:AR40)</f>
        <v>0.48464285714285715</v>
      </c>
      <c r="AW41" s="137">
        <f>AVERAGE(AW17:AW40)</f>
        <v>0</v>
      </c>
      <c r="AX41" s="137">
        <f>AVERAGE(AX17:AX40)</f>
        <v>0.48464285714285715</v>
      </c>
      <c r="AY41" s="137">
        <f>AVERAGE(AY18:AY36)</f>
        <v>0.4743111111111112</v>
      </c>
      <c r="AZ41" s="68"/>
    </row>
    <row r="42" ht="13.5" thickBot="1"/>
    <row r="43" spans="2:7" ht="13.5" thickBot="1">
      <c r="B43" s="173" t="s">
        <v>90</v>
      </c>
      <c r="C43" s="174"/>
      <c r="D43" s="96" t="s">
        <v>93</v>
      </c>
      <c r="E43" s="97"/>
      <c r="F43" s="97"/>
      <c r="G43" s="97"/>
    </row>
    <row r="44" spans="2:7" ht="13.5" thickBot="1">
      <c r="B44" s="173" t="s">
        <v>94</v>
      </c>
      <c r="C44" s="174"/>
      <c r="D44" s="96">
        <v>178</v>
      </c>
      <c r="E44" s="97"/>
      <c r="F44" s="97"/>
      <c r="G44" s="97"/>
    </row>
    <row r="45" spans="2:7" ht="13.5" thickBot="1">
      <c r="B45" s="98" t="s">
        <v>87</v>
      </c>
      <c r="C45" s="71"/>
      <c r="D45" s="96"/>
      <c r="E45" s="97"/>
      <c r="F45" s="97"/>
      <c r="G45" s="97"/>
    </row>
    <row r="46" spans="2:7" ht="13.5" thickBot="1">
      <c r="B46" s="148" t="s">
        <v>171</v>
      </c>
      <c r="C46" s="71"/>
      <c r="D46" s="227">
        <f>H13+I13+J13+K13+N13+O13+P13+Q13+R13+U13+V13+W13+X13+AA13+AB13+AC13+AJ13+AM13+AN13+AO13+AP13</f>
        <v>21</v>
      </c>
      <c r="E46" s="97"/>
      <c r="F46" s="97"/>
      <c r="G46" s="97"/>
    </row>
    <row r="47" spans="2:7" ht="13.5" thickBot="1">
      <c r="B47" s="98" t="s">
        <v>88</v>
      </c>
      <c r="C47" s="71"/>
      <c r="D47" s="129"/>
      <c r="E47" s="97"/>
      <c r="F47" s="97"/>
      <c r="G47" s="97"/>
    </row>
    <row r="48" spans="2:7" ht="13.5" thickBot="1">
      <c r="B48" s="98" t="s">
        <v>91</v>
      </c>
      <c r="C48" s="71"/>
      <c r="D48" s="96"/>
      <c r="E48" s="97"/>
      <c r="F48" s="97"/>
      <c r="G48" s="97"/>
    </row>
    <row r="49" spans="2:4" ht="13.5" thickBot="1">
      <c r="B49" s="98" t="s">
        <v>95</v>
      </c>
      <c r="C49" s="72"/>
      <c r="D49" s="73"/>
    </row>
    <row r="50" ht="13.5" thickBot="1"/>
    <row r="51" spans="2:4" ht="12.75">
      <c r="B51" s="169" t="s">
        <v>96</v>
      </c>
      <c r="C51" s="170"/>
      <c r="D51" s="223">
        <v>0</v>
      </c>
    </row>
    <row r="52" spans="2:4" ht="12.75">
      <c r="B52" s="165" t="s">
        <v>97</v>
      </c>
      <c r="C52" s="166"/>
      <c r="D52" s="224">
        <f>+L41</f>
        <v>0.1492285714285714</v>
      </c>
    </row>
    <row r="53" spans="2:4" ht="12.75">
      <c r="B53" s="165" t="s">
        <v>98</v>
      </c>
      <c r="C53" s="166"/>
      <c r="D53" s="224">
        <f>+S41</f>
        <v>0.032183333333333335</v>
      </c>
    </row>
    <row r="54" spans="2:4" ht="12.75">
      <c r="B54" s="165" t="s">
        <v>99</v>
      </c>
      <c r="C54" s="166"/>
      <c r="D54" s="224">
        <f>+Y41</f>
        <v>0.025875</v>
      </c>
    </row>
    <row r="55" spans="2:4" ht="12.75">
      <c r="B55" s="165" t="s">
        <v>100</v>
      </c>
      <c r="C55" s="166"/>
      <c r="D55" s="224">
        <f>+AE41</f>
        <v>0.08136666666666666</v>
      </c>
    </row>
    <row r="56" spans="2:4" ht="12.75">
      <c r="B56" s="165" t="s">
        <v>101</v>
      </c>
      <c r="C56" s="166"/>
      <c r="D56" s="224">
        <f>+AK41</f>
        <v>0.007272727272727273</v>
      </c>
    </row>
    <row r="57" spans="2:4" ht="12.75">
      <c r="B57" s="165" t="s">
        <v>102</v>
      </c>
      <c r="C57" s="166"/>
      <c r="D57" s="224">
        <f>+AQ41</f>
        <v>0.007899999999999999</v>
      </c>
    </row>
    <row r="58" spans="2:4" ht="13.5" thickBot="1">
      <c r="B58" s="171" t="s">
        <v>150</v>
      </c>
      <c r="C58" s="172"/>
      <c r="D58" s="225">
        <f>+AQ42</f>
        <v>0</v>
      </c>
    </row>
    <row r="59" ht="13.5" thickBot="1"/>
    <row r="60" spans="2:4" ht="13.5" thickBot="1">
      <c r="B60" s="167" t="s">
        <v>139</v>
      </c>
      <c r="C60" s="168"/>
      <c r="D60" s="139">
        <f>+AY41</f>
        <v>0.4743111111111112</v>
      </c>
    </row>
    <row r="74" spans="2:3" ht="12.75">
      <c r="B74" s="43" t="s">
        <v>79</v>
      </c>
      <c r="C74" s="43" t="s">
        <v>80</v>
      </c>
    </row>
    <row r="75" ht="12.75">
      <c r="D75" s="43">
        <v>6</v>
      </c>
    </row>
    <row r="76" ht="12.75">
      <c r="C76" s="43">
        <f>100/6</f>
        <v>16.666666666666668</v>
      </c>
    </row>
    <row r="79" ht="12.75">
      <c r="B79" s="43" t="s">
        <v>81</v>
      </c>
    </row>
    <row r="80" spans="3:4" ht="12.75">
      <c r="C80" s="43">
        <f>C76*6</f>
        <v>100</v>
      </c>
      <c r="D80" s="43">
        <f>C76</f>
        <v>16.666666666666668</v>
      </c>
    </row>
    <row r="81" spans="3:4" ht="12.75">
      <c r="C81" s="43">
        <v>79</v>
      </c>
      <c r="D81" s="43">
        <f>C81*D80/C80</f>
        <v>13.166666666666668</v>
      </c>
    </row>
    <row r="85" spans="3:4" ht="12.75">
      <c r="C85" s="43">
        <v>100</v>
      </c>
      <c r="D85" s="43">
        <f>D80*7</f>
        <v>116.66666666666667</v>
      </c>
    </row>
    <row r="86" spans="3:4" ht="12.75">
      <c r="C86" s="74">
        <f>AX41</f>
        <v>0.48464285714285715</v>
      </c>
      <c r="D86" s="43">
        <f>C86*D85/C85</f>
        <v>0.5654166666666667</v>
      </c>
    </row>
    <row r="89" spans="2:3" ht="12.75">
      <c r="B89" s="43" t="s">
        <v>18</v>
      </c>
      <c r="C89" s="43">
        <v>28</v>
      </c>
    </row>
    <row r="90" spans="2:3" ht="12.75">
      <c r="B90" s="43" t="s">
        <v>47</v>
      </c>
      <c r="C90" s="43">
        <v>31</v>
      </c>
    </row>
    <row r="91" spans="2:3" ht="12.75">
      <c r="B91" s="43" t="s">
        <v>1</v>
      </c>
      <c r="C91" s="43">
        <v>30</v>
      </c>
    </row>
    <row r="92" spans="2:3" ht="12.75">
      <c r="B92" s="43" t="s">
        <v>2</v>
      </c>
      <c r="C92" s="43">
        <v>31</v>
      </c>
    </row>
    <row r="93" spans="2:3" ht="12.75">
      <c r="B93" s="43" t="s">
        <v>3</v>
      </c>
      <c r="C93" s="43">
        <v>30</v>
      </c>
    </row>
    <row r="94" spans="2:3" ht="12.75">
      <c r="B94" s="43" t="s">
        <v>4</v>
      </c>
      <c r="C94" s="43">
        <v>28</v>
      </c>
    </row>
    <row r="95" spans="2:3" ht="12.75">
      <c r="B95" s="43" t="s">
        <v>85</v>
      </c>
      <c r="C95" s="43">
        <v>31</v>
      </c>
    </row>
    <row r="96" spans="2:3" ht="12.75">
      <c r="B96" s="43" t="s">
        <v>92</v>
      </c>
      <c r="C96" s="43">
        <v>30</v>
      </c>
    </row>
  </sheetData>
  <sheetProtection deleteColumns="0" deleteRows="0"/>
  <mergeCells count="53">
    <mergeCell ref="A38:A40"/>
    <mergeCell ref="AQ18:AQ28"/>
    <mergeCell ref="AR18:AR28"/>
    <mergeCell ref="AK18:AK28"/>
    <mergeCell ref="AL18:AL28"/>
    <mergeCell ref="AW18:AW28"/>
    <mergeCell ref="AX18:AX28"/>
    <mergeCell ref="AY18:AY28"/>
    <mergeCell ref="A34:A37"/>
    <mergeCell ref="A7:A10"/>
    <mergeCell ref="U15:X15"/>
    <mergeCell ref="A18:A30"/>
    <mergeCell ref="A31:A33"/>
    <mergeCell ref="H15:K15"/>
    <mergeCell ref="B15:B16"/>
    <mergeCell ref="C15:C16"/>
    <mergeCell ref="B18:B30"/>
    <mergeCell ref="B31:B33"/>
    <mergeCell ref="C18:C30"/>
    <mergeCell ref="D15:D16"/>
    <mergeCell ref="A14:A16"/>
    <mergeCell ref="B14:AY14"/>
    <mergeCell ref="AS15:AV15"/>
    <mergeCell ref="AY15:AY16"/>
    <mergeCell ref="B34:B35"/>
    <mergeCell ref="C36:C37"/>
    <mergeCell ref="B36:B37"/>
    <mergeCell ref="S18:S28"/>
    <mergeCell ref="AM15:AP15"/>
    <mergeCell ref="N15:R15"/>
    <mergeCell ref="AA15:AD15"/>
    <mergeCell ref="AG15:AJ15"/>
    <mergeCell ref="T18:T28"/>
    <mergeCell ref="Y18:Y28"/>
    <mergeCell ref="Z18:Z28"/>
    <mergeCell ref="AE18:AE28"/>
    <mergeCell ref="AF18:AF28"/>
    <mergeCell ref="B43:C43"/>
    <mergeCell ref="B44:C44"/>
    <mergeCell ref="B41:D41"/>
    <mergeCell ref="L18:L28"/>
    <mergeCell ref="M18:M28"/>
    <mergeCell ref="F18:F28"/>
    <mergeCell ref="G18:G28"/>
    <mergeCell ref="B56:C56"/>
    <mergeCell ref="B57:C57"/>
    <mergeCell ref="B60:C60"/>
    <mergeCell ref="B51:C51"/>
    <mergeCell ref="B52:C52"/>
    <mergeCell ref="B53:C53"/>
    <mergeCell ref="B54:C54"/>
    <mergeCell ref="B55:C55"/>
    <mergeCell ref="B58:C58"/>
  </mergeCell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4"/>
  <sheetViews>
    <sheetView workbookViewId="0" topLeftCell="A31">
      <selection activeCell="C38" sqref="C38:D44"/>
    </sheetView>
  </sheetViews>
  <sheetFormatPr defaultColWidth="105.5" defaultRowHeight="11.25" customHeight="1"/>
  <cols>
    <col min="1" max="1" width="12" style="0" customWidth="1"/>
    <col min="3" max="3" width="21.83203125" style="0" customWidth="1"/>
    <col min="4" max="4" width="19.66015625" style="0" customWidth="1"/>
    <col min="5" max="5" width="18.66015625" style="0" customWidth="1"/>
    <col min="6" max="6" width="32" style="0" customWidth="1"/>
    <col min="7" max="8" width="18" style="0" customWidth="1"/>
    <col min="9" max="10" width="21.16015625" style="0" customWidth="1"/>
    <col min="11" max="12" width="20" style="0" customWidth="1"/>
    <col min="13" max="13" width="19.5" style="0" customWidth="1"/>
    <col min="14" max="14" width="33.5" style="0" customWidth="1"/>
    <col min="15" max="15" width="21.33203125" style="0" customWidth="1"/>
    <col min="16" max="16" width="33.5" style="0" customWidth="1"/>
  </cols>
  <sheetData>
    <row r="1" ht="21" customHeight="1" thickBot="1">
      <c r="B1" s="43" t="s">
        <v>137</v>
      </c>
    </row>
    <row r="2" spans="1:16" ht="51" customHeight="1" thickBot="1">
      <c r="A2" s="44"/>
      <c r="B2" s="66" t="s">
        <v>136</v>
      </c>
      <c r="C2" s="59" t="s">
        <v>17</v>
      </c>
      <c r="D2" s="64" t="s">
        <v>138</v>
      </c>
      <c r="E2" s="58" t="s">
        <v>18</v>
      </c>
      <c r="F2" s="58" t="s">
        <v>138</v>
      </c>
      <c r="G2" s="58" t="s">
        <v>47</v>
      </c>
      <c r="H2" s="58" t="s">
        <v>138</v>
      </c>
      <c r="I2" s="58" t="s">
        <v>1</v>
      </c>
      <c r="J2" s="58" t="s">
        <v>138</v>
      </c>
      <c r="K2" s="58" t="s">
        <v>2</v>
      </c>
      <c r="L2" s="58" t="s">
        <v>138</v>
      </c>
      <c r="M2" s="58" t="s">
        <v>3</v>
      </c>
      <c r="N2" s="58" t="s">
        <v>138</v>
      </c>
      <c r="O2" s="57" t="s">
        <v>4</v>
      </c>
      <c r="P2" s="42" t="s">
        <v>138</v>
      </c>
    </row>
    <row r="3" spans="1:16" ht="67.5" customHeight="1">
      <c r="A3" s="49" t="s">
        <v>103</v>
      </c>
      <c r="B3" s="52" t="s">
        <v>118</v>
      </c>
      <c r="C3" s="60"/>
      <c r="D3" s="65"/>
      <c r="E3" s="45"/>
      <c r="F3" s="45"/>
      <c r="G3" s="45"/>
      <c r="H3" s="45"/>
      <c r="I3" s="45"/>
      <c r="J3" s="45"/>
      <c r="K3" s="45"/>
      <c r="L3" s="45"/>
      <c r="M3" s="45"/>
      <c r="N3" s="45"/>
      <c r="O3" s="45"/>
      <c r="P3" s="45"/>
    </row>
    <row r="4" spans="1:16" ht="67.5" customHeight="1">
      <c r="A4" s="46" t="s">
        <v>104</v>
      </c>
      <c r="B4" s="53" t="s">
        <v>105</v>
      </c>
      <c r="C4" s="60"/>
      <c r="D4" s="65"/>
      <c r="E4" s="45"/>
      <c r="F4" s="45"/>
      <c r="G4" s="45"/>
      <c r="H4" s="45"/>
      <c r="I4" s="45"/>
      <c r="J4" s="45"/>
      <c r="K4" s="45"/>
      <c r="L4" s="45"/>
      <c r="M4" s="45"/>
      <c r="N4" s="45"/>
      <c r="O4" s="45"/>
      <c r="P4" s="45"/>
    </row>
    <row r="5" spans="1:16" ht="67.5" customHeight="1">
      <c r="A5" s="46" t="s">
        <v>106</v>
      </c>
      <c r="B5" s="54" t="s">
        <v>107</v>
      </c>
      <c r="C5" s="60"/>
      <c r="D5" s="65"/>
      <c r="E5" s="45"/>
      <c r="F5" s="45"/>
      <c r="G5" s="45"/>
      <c r="H5" s="45"/>
      <c r="I5" s="45"/>
      <c r="J5" s="45"/>
      <c r="K5" s="45"/>
      <c r="L5" s="45"/>
      <c r="M5" s="45"/>
      <c r="N5" s="45"/>
      <c r="O5" s="45"/>
      <c r="P5" s="45"/>
    </row>
    <row r="6" spans="1:16" ht="67.5" customHeight="1">
      <c r="A6" s="46" t="s">
        <v>108</v>
      </c>
      <c r="B6" s="53" t="s">
        <v>109</v>
      </c>
      <c r="C6" s="60"/>
      <c r="D6" s="65"/>
      <c r="E6" s="45"/>
      <c r="F6" s="45"/>
      <c r="G6" s="45"/>
      <c r="H6" s="45"/>
      <c r="I6" s="45"/>
      <c r="J6" s="45"/>
      <c r="K6" s="45"/>
      <c r="L6" s="45"/>
      <c r="M6" s="45"/>
      <c r="N6" s="45"/>
      <c r="O6" s="45"/>
      <c r="P6" s="45"/>
    </row>
    <row r="7" spans="1:16" ht="56.25" customHeight="1">
      <c r="A7" s="46" t="s">
        <v>110</v>
      </c>
      <c r="B7" s="54" t="s">
        <v>111</v>
      </c>
      <c r="C7" s="60"/>
      <c r="D7" s="65"/>
      <c r="E7" s="45"/>
      <c r="F7" s="45"/>
      <c r="G7" s="45"/>
      <c r="H7" s="45"/>
      <c r="I7" s="45"/>
      <c r="J7" s="45"/>
      <c r="K7" s="45"/>
      <c r="L7" s="45"/>
      <c r="M7" s="45"/>
      <c r="N7" s="45"/>
      <c r="O7" s="45"/>
      <c r="P7" s="45"/>
    </row>
    <row r="8" spans="1:16" ht="67.5" customHeight="1">
      <c r="A8" s="47" t="s">
        <v>112</v>
      </c>
      <c r="B8" s="55" t="s">
        <v>119</v>
      </c>
      <c r="C8" s="60"/>
      <c r="D8" s="65"/>
      <c r="E8" s="45"/>
      <c r="F8" s="45"/>
      <c r="G8" s="45"/>
      <c r="H8" s="45"/>
      <c r="I8" s="45"/>
      <c r="J8" s="45"/>
      <c r="K8" s="45"/>
      <c r="L8" s="45"/>
      <c r="M8" s="45"/>
      <c r="N8" s="45"/>
      <c r="O8" s="45"/>
      <c r="P8" s="45"/>
    </row>
    <row r="9" spans="1:16" ht="67.5" customHeight="1">
      <c r="A9" s="47" t="s">
        <v>113</v>
      </c>
      <c r="B9" s="56" t="s">
        <v>120</v>
      </c>
      <c r="C9" s="60"/>
      <c r="D9" s="65"/>
      <c r="E9" s="45"/>
      <c r="F9" s="45"/>
      <c r="G9" s="45"/>
      <c r="H9" s="45"/>
      <c r="I9" s="45"/>
      <c r="J9" s="45"/>
      <c r="K9" s="45"/>
      <c r="L9" s="45"/>
      <c r="M9" s="45"/>
      <c r="N9" s="45"/>
      <c r="O9" s="45"/>
      <c r="P9" s="45"/>
    </row>
    <row r="10" spans="1:16" ht="67.5" customHeight="1">
      <c r="A10" s="46" t="s">
        <v>114</v>
      </c>
      <c r="B10" s="53" t="s">
        <v>115</v>
      </c>
      <c r="C10" s="60"/>
      <c r="D10" s="65"/>
      <c r="E10" s="45"/>
      <c r="F10" s="45"/>
      <c r="G10" s="45"/>
      <c r="H10" s="45"/>
      <c r="I10" s="45"/>
      <c r="J10" s="45"/>
      <c r="K10" s="45"/>
      <c r="L10" s="45"/>
      <c r="M10" s="45"/>
      <c r="N10" s="45"/>
      <c r="O10" s="45"/>
      <c r="P10" s="45"/>
    </row>
    <row r="11" spans="1:16" ht="67.5" customHeight="1">
      <c r="A11" s="46" t="s">
        <v>116</v>
      </c>
      <c r="B11" s="54" t="s">
        <v>117</v>
      </c>
      <c r="C11" s="60"/>
      <c r="D11" s="65"/>
      <c r="E11" s="45"/>
      <c r="F11" s="45"/>
      <c r="G11" s="45"/>
      <c r="H11" s="45"/>
      <c r="I11" s="45"/>
      <c r="J11" s="45"/>
      <c r="K11" s="45"/>
      <c r="L11" s="45"/>
      <c r="M11" s="45"/>
      <c r="N11" s="45"/>
      <c r="O11" s="45"/>
      <c r="P11" s="45"/>
    </row>
    <row r="12" spans="1:16" ht="28.5" customHeight="1">
      <c r="A12" s="50" t="s">
        <v>121</v>
      </c>
      <c r="B12" s="54" t="s">
        <v>122</v>
      </c>
      <c r="C12" s="60"/>
      <c r="D12" s="65"/>
      <c r="E12" s="45"/>
      <c r="F12" s="45"/>
      <c r="G12" s="45"/>
      <c r="H12" s="45"/>
      <c r="I12" s="45"/>
      <c r="J12" s="45"/>
      <c r="K12" s="45"/>
      <c r="L12" s="45"/>
      <c r="M12" s="45"/>
      <c r="N12" s="45"/>
      <c r="O12" s="45"/>
      <c r="P12" s="45"/>
    </row>
    <row r="13" spans="1:16" ht="42.75" customHeight="1">
      <c r="A13" s="51" t="s">
        <v>123</v>
      </c>
      <c r="B13" s="55" t="s">
        <v>143</v>
      </c>
      <c r="C13" s="60"/>
      <c r="D13" s="65"/>
      <c r="E13" s="45"/>
      <c r="F13" s="45"/>
      <c r="G13" s="45"/>
      <c r="H13" s="45"/>
      <c r="I13" s="45"/>
      <c r="J13" s="45"/>
      <c r="K13" s="45"/>
      <c r="L13" s="45"/>
      <c r="M13" s="45"/>
      <c r="N13" s="45"/>
      <c r="O13" s="45"/>
      <c r="P13" s="45"/>
    </row>
    <row r="14" spans="1:16" ht="30.75" customHeight="1">
      <c r="A14" s="51" t="s">
        <v>124</v>
      </c>
      <c r="B14" s="56" t="s">
        <v>125</v>
      </c>
      <c r="C14" s="60"/>
      <c r="D14" s="65"/>
      <c r="E14" s="45"/>
      <c r="F14" s="45"/>
      <c r="G14" s="45"/>
      <c r="H14" s="45"/>
      <c r="I14" s="45"/>
      <c r="J14" s="45"/>
      <c r="K14" s="45"/>
      <c r="L14" s="45"/>
      <c r="M14" s="45"/>
      <c r="N14" s="45"/>
      <c r="O14" s="45"/>
      <c r="P14" s="45"/>
    </row>
    <row r="15" spans="1:16" ht="30.75" customHeight="1">
      <c r="A15" s="51" t="s">
        <v>126</v>
      </c>
      <c r="B15" s="55" t="s">
        <v>132</v>
      </c>
      <c r="C15" s="60"/>
      <c r="D15" s="65"/>
      <c r="E15" s="45"/>
      <c r="F15" s="45"/>
      <c r="G15" s="45"/>
      <c r="H15" s="45"/>
      <c r="I15" s="45"/>
      <c r="J15" s="45"/>
      <c r="K15" s="45"/>
      <c r="L15" s="45"/>
      <c r="M15" s="45"/>
      <c r="N15" s="45"/>
      <c r="O15" s="45"/>
      <c r="P15" s="45"/>
    </row>
    <row r="16" spans="1:16" ht="49.5" customHeight="1">
      <c r="A16" s="51" t="s">
        <v>127</v>
      </c>
      <c r="B16" s="56" t="s">
        <v>133</v>
      </c>
      <c r="C16" s="60"/>
      <c r="D16" s="65"/>
      <c r="E16" s="45"/>
      <c r="F16" s="45"/>
      <c r="G16" s="45"/>
      <c r="H16" s="45"/>
      <c r="I16" s="45"/>
      <c r="J16" s="45"/>
      <c r="K16" s="45"/>
      <c r="L16" s="45"/>
      <c r="M16" s="45"/>
      <c r="N16" s="45"/>
      <c r="O16" s="45"/>
      <c r="P16" s="45"/>
    </row>
    <row r="17" spans="1:16" ht="49.5" customHeight="1">
      <c r="A17" s="51" t="s">
        <v>128</v>
      </c>
      <c r="B17" s="55" t="s">
        <v>134</v>
      </c>
      <c r="C17" s="60"/>
      <c r="D17" s="65"/>
      <c r="E17" s="45"/>
      <c r="F17" s="45"/>
      <c r="G17" s="45"/>
      <c r="H17" s="45"/>
      <c r="I17" s="45"/>
      <c r="J17" s="45"/>
      <c r="K17" s="45"/>
      <c r="L17" s="45"/>
      <c r="M17" s="45"/>
      <c r="N17" s="45"/>
      <c r="O17" s="45"/>
      <c r="P17" s="45"/>
    </row>
    <row r="18" spans="1:16" ht="42.75" customHeight="1">
      <c r="A18" s="51" t="s">
        <v>129</v>
      </c>
      <c r="B18" s="56" t="s">
        <v>135</v>
      </c>
      <c r="C18" s="60"/>
      <c r="D18" s="65"/>
      <c r="E18" s="45"/>
      <c r="F18" s="45"/>
      <c r="G18" s="45"/>
      <c r="H18" s="45"/>
      <c r="I18" s="45"/>
      <c r="J18" s="45"/>
      <c r="K18" s="45"/>
      <c r="L18" s="45"/>
      <c r="M18" s="45"/>
      <c r="N18" s="45"/>
      <c r="O18" s="45"/>
      <c r="P18" s="45"/>
    </row>
    <row r="19" spans="1:4" ht="30.75" customHeight="1">
      <c r="A19" s="51" t="s">
        <v>130</v>
      </c>
      <c r="B19" s="55" t="s">
        <v>140</v>
      </c>
      <c r="C19" s="60"/>
      <c r="D19" s="61"/>
    </row>
    <row r="20" spans="1:4" ht="34.5" customHeight="1" thickBot="1">
      <c r="A20" s="212" t="s">
        <v>131</v>
      </c>
      <c r="B20" s="56" t="s">
        <v>141</v>
      </c>
      <c r="C20" s="62"/>
      <c r="D20" s="63"/>
    </row>
    <row r="21" spans="1:2" ht="34.5" customHeight="1">
      <c r="A21" s="213"/>
      <c r="B21" s="48" t="s">
        <v>142</v>
      </c>
    </row>
    <row r="37" ht="11.25" customHeight="1" thickBot="1"/>
    <row r="38" spans="3:4" ht="11.25" customHeight="1" thickBot="1">
      <c r="C38" s="149" t="s">
        <v>157</v>
      </c>
      <c r="D38" s="154" t="s">
        <v>164</v>
      </c>
    </row>
    <row r="39" spans="3:4" ht="11.25" customHeight="1" thickBot="1">
      <c r="C39" s="150" t="s">
        <v>158</v>
      </c>
      <c r="D39" s="155" t="s">
        <v>165</v>
      </c>
    </row>
    <row r="40" spans="3:4" ht="11.25" customHeight="1" thickBot="1">
      <c r="C40" s="151" t="s">
        <v>159</v>
      </c>
      <c r="D40" s="155" t="s">
        <v>166</v>
      </c>
    </row>
    <row r="41" spans="3:4" ht="11.25" customHeight="1" thickBot="1">
      <c r="C41" s="152" t="s">
        <v>160</v>
      </c>
      <c r="D41" s="156" t="s">
        <v>167</v>
      </c>
    </row>
    <row r="42" spans="3:4" ht="11.25" customHeight="1" thickBot="1">
      <c r="C42" s="153" t="s">
        <v>161</v>
      </c>
      <c r="D42" s="156" t="s">
        <v>168</v>
      </c>
    </row>
    <row r="43" spans="3:4" ht="11.25" customHeight="1" thickBot="1">
      <c r="C43" s="153" t="s">
        <v>162</v>
      </c>
      <c r="D43" s="156" t="s">
        <v>169</v>
      </c>
    </row>
    <row r="44" spans="3:4" ht="11.25" customHeight="1" thickBot="1">
      <c r="C44" s="153" t="s">
        <v>163</v>
      </c>
      <c r="D44" s="155" t="s">
        <v>170</v>
      </c>
    </row>
  </sheetData>
  <mergeCells count="1">
    <mergeCell ref="A20:A2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12" defaultRowHeight="12.75"/>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4"/>
  <sheetViews>
    <sheetView showGridLines="0" workbookViewId="0" topLeftCell="A8">
      <selection activeCell="I13" sqref="I13"/>
    </sheetView>
  </sheetViews>
  <sheetFormatPr defaultColWidth="9.33203125" defaultRowHeight="12.75"/>
  <cols>
    <col min="1" max="1" width="1.171875" style="0" customWidth="1"/>
    <col min="2" max="3" width="57.16015625" style="0" customWidth="1"/>
    <col min="4" max="4" width="9.83203125" style="0" customWidth="1"/>
    <col min="5" max="5" width="11" style="0" customWidth="1"/>
    <col min="6" max="6" width="10.33203125" style="0" customWidth="1"/>
    <col min="7" max="7" width="10.5" style="0" customWidth="1"/>
    <col min="8" max="8" width="10.16015625" style="0" customWidth="1"/>
    <col min="9" max="10" width="9.33203125" style="0" customWidth="1"/>
  </cols>
  <sheetData>
    <row r="1" ht="13.5" thickBot="1"/>
    <row r="2" spans="2:10" ht="13.5" thickBot="1">
      <c r="B2" s="214" t="s">
        <v>36</v>
      </c>
      <c r="C2" s="215"/>
      <c r="D2" s="215"/>
      <c r="E2" s="215"/>
      <c r="F2" s="215"/>
      <c r="G2" s="215"/>
      <c r="H2" s="215"/>
      <c r="I2" s="215"/>
      <c r="J2" s="216"/>
    </row>
    <row r="3" spans="2:10" ht="24.75" customHeight="1" thickBot="1">
      <c r="B3" s="20" t="s">
        <v>27</v>
      </c>
      <c r="C3" s="20" t="s">
        <v>28</v>
      </c>
      <c r="D3" s="20" t="s">
        <v>17</v>
      </c>
      <c r="E3" s="20" t="s">
        <v>18</v>
      </c>
      <c r="F3" s="20" t="s">
        <v>0</v>
      </c>
      <c r="G3" s="20" t="s">
        <v>1</v>
      </c>
      <c r="H3" s="20" t="s">
        <v>2</v>
      </c>
      <c r="I3" s="20" t="s">
        <v>3</v>
      </c>
      <c r="J3" s="20" t="s">
        <v>4</v>
      </c>
    </row>
    <row r="4" spans="2:10" ht="20.25" customHeight="1">
      <c r="B4" s="217" t="s">
        <v>30</v>
      </c>
      <c r="C4" s="21" t="s">
        <v>32</v>
      </c>
      <c r="D4" s="22"/>
      <c r="E4" s="22"/>
      <c r="F4" s="23"/>
      <c r="G4" s="23"/>
      <c r="H4" s="24"/>
      <c r="I4" s="24"/>
      <c r="J4" s="25"/>
    </row>
    <row r="5" spans="2:10" ht="20.25" customHeight="1">
      <c r="B5" s="218"/>
      <c r="C5" s="26" t="s">
        <v>33</v>
      </c>
      <c r="D5" s="27"/>
      <c r="E5" s="28"/>
      <c r="F5" s="29"/>
      <c r="G5" s="29"/>
      <c r="H5" s="29"/>
      <c r="I5" s="29"/>
      <c r="J5" s="30"/>
    </row>
    <row r="6" spans="2:10" ht="24" customHeight="1">
      <c r="B6" s="218"/>
      <c r="C6" s="26" t="s">
        <v>43</v>
      </c>
      <c r="D6" s="27"/>
      <c r="E6" s="28"/>
      <c r="F6" s="29"/>
      <c r="G6" s="29"/>
      <c r="H6" s="29"/>
      <c r="I6" s="29"/>
      <c r="J6" s="30"/>
    </row>
    <row r="7" spans="2:10" ht="84" customHeight="1">
      <c r="B7" s="31" t="s">
        <v>31</v>
      </c>
      <c r="C7" s="41" t="s">
        <v>45</v>
      </c>
      <c r="D7" s="27"/>
      <c r="E7" s="32"/>
      <c r="F7" s="29"/>
      <c r="G7" s="29"/>
      <c r="H7" s="29"/>
      <c r="I7" s="29"/>
      <c r="J7" s="30"/>
    </row>
    <row r="8" spans="2:10" ht="36" customHeight="1">
      <c r="B8" s="31" t="s">
        <v>34</v>
      </c>
      <c r="C8" s="41" t="s">
        <v>44</v>
      </c>
      <c r="D8" s="27"/>
      <c r="E8" s="32"/>
      <c r="F8" s="29"/>
      <c r="G8" s="29"/>
      <c r="H8" s="29"/>
      <c r="I8" s="29"/>
      <c r="J8" s="30"/>
    </row>
    <row r="9" spans="2:10" ht="64.5" customHeight="1">
      <c r="B9" s="31" t="s">
        <v>35</v>
      </c>
      <c r="C9" s="41" t="s">
        <v>46</v>
      </c>
      <c r="D9" s="27"/>
      <c r="E9" s="32"/>
      <c r="F9" s="29"/>
      <c r="G9" s="29"/>
      <c r="H9" s="29"/>
      <c r="I9" s="29"/>
      <c r="J9" s="30"/>
    </row>
    <row r="10" spans="2:10" ht="30" customHeight="1">
      <c r="B10" s="31" t="s">
        <v>37</v>
      </c>
      <c r="C10" s="26" t="s">
        <v>38</v>
      </c>
      <c r="D10" s="29"/>
      <c r="E10" s="29"/>
      <c r="F10" s="29"/>
      <c r="G10" s="29"/>
      <c r="H10" s="33"/>
      <c r="I10" s="33"/>
      <c r="J10" s="34"/>
    </row>
    <row r="11" spans="2:10" ht="30" customHeight="1">
      <c r="B11" s="31" t="s">
        <v>39</v>
      </c>
      <c r="C11" s="26" t="s">
        <v>38</v>
      </c>
      <c r="D11" s="26"/>
      <c r="E11" s="35"/>
      <c r="F11" s="33"/>
      <c r="G11" s="29"/>
      <c r="H11" s="29"/>
      <c r="I11" s="29"/>
      <c r="J11" s="30"/>
    </row>
    <row r="12" spans="2:10" ht="37.5" customHeight="1">
      <c r="B12" s="219" t="s">
        <v>40</v>
      </c>
      <c r="C12" s="220"/>
      <c r="D12" s="33"/>
      <c r="E12" s="33"/>
      <c r="F12" s="29"/>
      <c r="G12" s="33"/>
      <c r="H12" s="36"/>
      <c r="I12" s="36"/>
      <c r="J12" s="37"/>
    </row>
    <row r="13" spans="2:10" ht="36.75" customHeight="1">
      <c r="B13" s="219" t="s">
        <v>41</v>
      </c>
      <c r="C13" s="220"/>
      <c r="D13" s="33"/>
      <c r="E13" s="33"/>
      <c r="F13" s="33"/>
      <c r="G13" s="33"/>
      <c r="H13" s="29"/>
      <c r="I13" s="36"/>
      <c r="J13" s="37"/>
    </row>
    <row r="14" spans="2:10" ht="36" customHeight="1" thickBot="1">
      <c r="B14" s="221" t="s">
        <v>42</v>
      </c>
      <c r="C14" s="222"/>
      <c r="D14" s="38"/>
      <c r="E14" s="38"/>
      <c r="F14" s="38"/>
      <c r="G14" s="38"/>
      <c r="H14" s="38"/>
      <c r="I14" s="39"/>
      <c r="J14" s="40"/>
    </row>
  </sheetData>
  <mergeCells count="5">
    <mergeCell ref="B2:J2"/>
    <mergeCell ref="B4:B6"/>
    <mergeCell ref="B12:C12"/>
    <mergeCell ref="B13:C13"/>
    <mergeCell ref="B14:C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dc:creator>
  <cp:keywords/>
  <dc:description/>
  <cp:lastModifiedBy>usuario</cp:lastModifiedBy>
  <cp:lastPrinted>2020-02-25T20:12:39Z</cp:lastPrinted>
  <dcterms:created xsi:type="dcterms:W3CDTF">2020-01-09T22:35:01Z</dcterms:created>
  <dcterms:modified xsi:type="dcterms:W3CDTF">2020-11-02T23:48:53Z</dcterms:modified>
  <cp:category/>
  <cp:version/>
  <cp:contentType/>
  <cp:contentStatus/>
</cp:coreProperties>
</file>