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8010"/>
  </bookViews>
  <sheets>
    <sheet name="Formato" sheetId="1" r:id="rId1"/>
  </sheets>
  <calcPr calcId="145621"/>
</workbook>
</file>

<file path=xl/calcChain.xml><?xml version="1.0" encoding="utf-8"?>
<calcChain xmlns="http://schemas.openxmlformats.org/spreadsheetml/2006/main">
  <c r="I15" i="1" l="1"/>
  <c r="I61" i="1" l="1"/>
  <c r="I63" i="1"/>
  <c r="I62" i="1"/>
  <c r="I59" i="1"/>
  <c r="I60" i="1"/>
  <c r="I57" i="1"/>
  <c r="I58" i="1"/>
  <c r="I54" i="1"/>
  <c r="I56" i="1"/>
  <c r="I5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27" i="1"/>
  <c r="I18" i="1"/>
  <c r="I20" i="1"/>
  <c r="I21" i="1"/>
  <c r="I22" i="1"/>
  <c r="I23" i="1"/>
  <c r="I24" i="1"/>
  <c r="I25" i="1"/>
  <c r="I19" i="1"/>
  <c r="I17" i="1"/>
  <c r="I16" i="1"/>
  <c r="I8" i="1"/>
  <c r="I9" i="1"/>
  <c r="I10" i="1"/>
  <c r="I11" i="1"/>
  <c r="I12" i="1"/>
  <c r="I13" i="1"/>
  <c r="I14" i="1"/>
  <c r="I7" i="1"/>
  <c r="I6" i="1" s="1"/>
  <c r="H65" i="1" s="1"/>
  <c r="H72" i="1" l="1"/>
</calcChain>
</file>

<file path=xl/sharedStrings.xml><?xml version="1.0" encoding="utf-8"?>
<sst xmlns="http://schemas.openxmlformats.org/spreadsheetml/2006/main" count="181" uniqueCount="137">
  <si>
    <t>CANTIDAD</t>
  </si>
  <si>
    <t>M2</t>
  </si>
  <si>
    <t>TOTAL</t>
  </si>
  <si>
    <t>TOTAL COSTO DIRECTO</t>
  </si>
  <si>
    <t xml:space="preserve">
Bogotá D.C., de 2019
Señores
Universidad Distrital Francisco José de Caldas
 Ciudad.-
REF: CONVOCATORIA PÚBLICA  N° 001  de 2019
El suscrito (diligenciar), obrando en nombre y representación de (diligenciar), de conformidad con lo establecido en el pliego de condiciones del proceso de selección citado en la referencia, por medio del presente, oferto en firme, irrevocablemente y como precio fijo, con destino a la celebración del contrato objeto de este proceso, y en consecuencia, ofrezco proveer los bienes correspondientes relacionados en el pliego de condiciones, bajo las características técnicas establecidas para tales bienes y conforme a las condiciones y cantidades, previstos para tal efecto, precio que se discrimina así:</t>
  </si>
  <si>
    <t xml:space="preserve">ÍTEM </t>
  </si>
  <si>
    <t xml:space="preserve">DESCRIPCIÓN </t>
  </si>
  <si>
    <t xml:space="preserve">UNIDAD </t>
  </si>
  <si>
    <t xml:space="preserve">VALOR UNITARIO  </t>
  </si>
  <si>
    <t xml:space="preserve">VALOR TOTAL </t>
  </si>
  <si>
    <t>UNIVERSIDAD DISTRITAL FRANCISCO JOSÉ DE CALDAS
CONVOCATORIA PÚBLICA N° 001 DE 2018
ANEXO N° 3.
PROPUESTA ECONOMICA</t>
  </si>
  <si>
    <t>1.0</t>
  </si>
  <si>
    <t xml:space="preserve">PRELIMINARES </t>
  </si>
  <si>
    <t>1.1</t>
  </si>
  <si>
    <t xml:space="preserve">Desmonte de teja existente incluye retiro y botada de material sobrante a lugar indicado por las autoridades competentes </t>
  </si>
  <si>
    <t>Desmonte y monte de cielo raso  existente, preservando las condiciones de buen estado</t>
  </si>
  <si>
    <t>1.2</t>
  </si>
  <si>
    <t>Localización y replanteo</t>
  </si>
  <si>
    <t>Gl</t>
  </si>
  <si>
    <t xml:space="preserve">Desmote total de aparatos sanitarios, divisiones metálicas, aparatos eléctricos y cielo raso (si lo hubiese) </t>
  </si>
  <si>
    <t xml:space="preserve">Demolición de pisos </t>
  </si>
  <si>
    <t>Demolición de enchapes</t>
  </si>
  <si>
    <t>Demolición de pañetes en muros y placa superior</t>
  </si>
  <si>
    <t>Demolición de mesones de lavamanos ancho = 60 cms</t>
  </si>
  <si>
    <t>Ml</t>
  </si>
  <si>
    <t>1.3</t>
  </si>
  <si>
    <t>1.4</t>
  </si>
  <si>
    <t>1.5</t>
  </si>
  <si>
    <t>1.6</t>
  </si>
  <si>
    <t>1.7</t>
  </si>
  <si>
    <t>1.8</t>
  </si>
  <si>
    <t>1.9</t>
  </si>
  <si>
    <t xml:space="preserve">Revisión, destaponamiento y perfecto funcionamiento de la red hidrosanitaria existente </t>
  </si>
  <si>
    <t>1.9.1</t>
  </si>
  <si>
    <t>Revisión, destaponamiento y cambio de tubería sanitaria (zonas dañadas) en baterías  de baños hasta caja de inspección ( incluye: accesorios como codos uniones, etc., excavaciones y rellenos)</t>
  </si>
  <si>
    <t>1.9.2</t>
  </si>
  <si>
    <t xml:space="preserve">Suministro e instalación de válvulas de cierre en diferentes sitios de las baterías sanitarias (incluye tapa plástica) </t>
  </si>
  <si>
    <t>Und</t>
  </si>
  <si>
    <t>1.10</t>
  </si>
  <si>
    <t>Instalación de red hidrosanitaria para baños en diferentes diámetros de primer piso (incluye punto sanitario, hidraulico, red sanitaria e hidraulica, accesorios, bridas, demoliciones y resanes)</t>
  </si>
  <si>
    <t>1.10.1</t>
  </si>
  <si>
    <t xml:space="preserve">Suministro e instalación de tubería 3/4" para aparatos sanitarios </t>
  </si>
  <si>
    <t>1.10.2</t>
  </si>
  <si>
    <t>Suministro e instalación de tubería de 1/2" en batería sanitarias</t>
  </si>
  <si>
    <t>1.10.3</t>
  </si>
  <si>
    <t>Punto sanitario (incluye regatas, resanes y accesorios de fijación como brida)</t>
  </si>
  <si>
    <t>1.10.4</t>
  </si>
  <si>
    <t>Punto hidráulico (incluye regatas, resanes y accesorios)</t>
  </si>
  <si>
    <t>1.10.5</t>
  </si>
  <si>
    <t>Suministro e instalación de tubería sanitaria en 4" para reemplazo en baterías sanitarias (incluyen accesorios y demás para correcto funcionamiento)</t>
  </si>
  <si>
    <t>1.10.6</t>
  </si>
  <si>
    <t>Suministro e instalación de tubería sanitaria en 2" para reemplazo en baterías sanitarias (incluyen accesorios y demás para correcto funcionamiento)</t>
  </si>
  <si>
    <t>1.11</t>
  </si>
  <si>
    <t>Desmonte y retiro de manto asfaltico o membrana PVC existente, incluye en media caña, canales, antepechos.</t>
  </si>
  <si>
    <t>2.0</t>
  </si>
  <si>
    <t>ACABADOS ARQUITECTÓNICOS Y CUBIERTAS</t>
  </si>
  <si>
    <t>2.1</t>
  </si>
  <si>
    <t>Suministro e instalación de teja termo acústica tipo sándwich (relleno de poliuretano e= 20mm) anclado a estructura metálica existente color rojo, incluye accesorios de fijación, caballete, tapa perimetral.</t>
  </si>
  <si>
    <t>2.2.</t>
  </si>
  <si>
    <t xml:space="preserve">Apoyos complementarios en estructura metálica para nueva cubierta  </t>
  </si>
  <si>
    <t>Kg</t>
  </si>
  <si>
    <t>2.3</t>
  </si>
  <si>
    <t xml:space="preserve">Revoques en muros </t>
  </si>
  <si>
    <t>2.4</t>
  </si>
  <si>
    <t>Impermeabilización de canales perimetrales</t>
  </si>
  <si>
    <t>2.5</t>
  </si>
  <si>
    <t xml:space="preserve">Suministro e instalación de domos en acrílico  de cubierta en bloque 13 y mantenimiento de viga perimetral y aislamiento con malla para plagas </t>
  </si>
  <si>
    <t>2.6</t>
  </si>
  <si>
    <t xml:space="preserve">Suministro e instalación de flanche perimetral </t>
  </si>
  <si>
    <t>2.7</t>
  </si>
  <si>
    <t>Suministro e instalación de lámina en policarbonato e=  8 mm traslucida incluye accesorios de fijación, empalmes, caballetes, sellos perimetrales y demás para su correctos funcionamiento.</t>
  </si>
  <si>
    <t>2.8</t>
  </si>
  <si>
    <t xml:space="preserve">Suministro e instalación de canal metálica en cold rold  incluye apoyos y accesorios de sujeción, sellos hidráulicos tapas laterales </t>
  </si>
  <si>
    <t>2.9</t>
  </si>
  <si>
    <t>Pintura en estructura metálica  color rojo  incluye pintura anticorrosiva</t>
  </si>
  <si>
    <t>2.10</t>
  </si>
  <si>
    <t xml:space="preserve">Suministro e instalación de canal en PVC, incluye accesorios, uniones,  bajantes, terminales y anclajes para su correcto funcionamiento. </t>
  </si>
  <si>
    <t>2.11</t>
  </si>
  <si>
    <t xml:space="preserve">Bajantes de 6", incluye accesorios de sujeción </t>
  </si>
  <si>
    <t>2.12</t>
  </si>
  <si>
    <t>Pañete impermeabilizado 1:4 con sika o similar incluye filos y dilataciones para muros y placa superior</t>
  </si>
  <si>
    <t>2.13</t>
  </si>
  <si>
    <t>Mortero de nivelación impermeabilizado 1:4 con sika o similar para pisos  e=0,03 cms</t>
  </si>
  <si>
    <t>2.14</t>
  </si>
  <si>
    <t>Suministro y colocación de pisos porcelanato negro mate  de 60*60, emboquillado negro y trafico alto (incluye colocación de rejillas en sifones )</t>
  </si>
  <si>
    <t>2.15</t>
  </si>
  <si>
    <t xml:space="preserve">Suministro y colocación de cerámica rectangular  blanca de dimensiones (30 x 60 cm), emboquillado blanco e incluye win metálico con pintura electrostática blanca en esquinas y filos. </t>
  </si>
  <si>
    <t>2.16</t>
  </si>
  <si>
    <t xml:space="preserve">Construcción de mesón  en concreto incluye mampostería de apoyo, placa en concreto reforzado, lamina de granito prefabricado con baberos, salpicaderos y tapas laterales </t>
  </si>
  <si>
    <t>2.17</t>
  </si>
  <si>
    <t>Desmonte y re-instalación de divisiones en acero inoxidable existentes, acomodación de imperfectos, repulida y acondicionamiento en buen estado.</t>
  </si>
  <si>
    <t>2.18</t>
  </si>
  <si>
    <t>Suministro e instalación de divisiones en acero inoxidable sae 304 austelitico calibre 20 con acabado satinado prelijado n° 4 con estructura interna para dar rigidez, puertas de 65cm.x 1,50 / 1,60</t>
  </si>
  <si>
    <t>2.19</t>
  </si>
  <si>
    <t>Suministro e instalación de taza sanitario institucional, incluye grifería anti vandálica tipo push y accesorios (tipo adriática)</t>
  </si>
  <si>
    <t>2.20</t>
  </si>
  <si>
    <t>Suministro e instalación de lavamanos sobre poner, incluye grifería tipo push y accesorios. (tipo valencia)</t>
  </si>
  <si>
    <t>2.21</t>
  </si>
  <si>
    <t>Suministro e instalación de orinal incluye grifería anti vandálica tipo push (tipo arrecife)</t>
  </si>
  <si>
    <t>2.22</t>
  </si>
  <si>
    <t>Suministro e instalación de espejo biselado de 5 mm espesor y de altura mínimo de 1 mt</t>
  </si>
  <si>
    <t>2.23</t>
  </si>
  <si>
    <t>Suministro e instalación de luminarias panel led redondo 32w con balasto electrónico  (incluye ducteria, cableado e interruptor)</t>
  </si>
  <si>
    <t>2.24</t>
  </si>
  <si>
    <t xml:space="preserve">Estuco y pintura tres manos color blanco en muros y placa superior </t>
  </si>
  <si>
    <t>2.25</t>
  </si>
  <si>
    <t>Extractor mecánico de aire 18 w - 20,5 x 20,5 cm (incluye ducteria, cableado e interruptor)</t>
  </si>
  <si>
    <t>2.26</t>
  </si>
  <si>
    <t>Suministro e instalación de puerta metálica</t>
  </si>
  <si>
    <t>2.27</t>
  </si>
  <si>
    <t>Suministro y colocación de punto hidráulico para llave bajo mesón de lavamanos (incluye accesorios y llave tipo jardín)</t>
  </si>
  <si>
    <t>3.0</t>
  </si>
  <si>
    <t>CIELO RAZOS E IMPERMEABILIZACIONES</t>
  </si>
  <si>
    <t>3.1</t>
  </si>
  <si>
    <t xml:space="preserve">Suministro e instalación de cielo raso en lamina superboard 60 x 60 con estructura autoensamblante metálica color blanco </t>
  </si>
  <si>
    <t>3.2</t>
  </si>
  <si>
    <t>Suministro e instalación membrana pvc impermeabilizante para cubiertas planas y vigas canales</t>
  </si>
  <si>
    <t>4.0</t>
  </si>
  <si>
    <t>ASEO Y LIMPIEZA ZONA DE TRABAJO</t>
  </si>
  <si>
    <t>4.1</t>
  </si>
  <si>
    <t>Aseo y limpieza incluye retiro de escombros a lugares indicados por la autoridad competente.</t>
  </si>
  <si>
    <t>5.0</t>
  </si>
  <si>
    <t>MANTENIMIENTO FLUXOMETROS</t>
  </si>
  <si>
    <t>5.1</t>
  </si>
  <si>
    <t>Mantenimiento correctivo de unidad de sensor y fluxometros repuesto orinal y sanitario incluye los accesorios necesarios para su correcto funcionamiento (sede macarena a)</t>
  </si>
  <si>
    <t>6.0</t>
  </si>
  <si>
    <t>6.1</t>
  </si>
  <si>
    <t>6.2</t>
  </si>
  <si>
    <t xml:space="preserve">_________________
(Nombre del Representante Legal)
(Número de Cédula de Ciudadanía)
Representante legal
Antes de  diligenciar este anexo tenga en cuenta que:
NOTA: SI EL PROPONENTE NO DISCRIMINA EL IMPUESTO AL VALOR AGREGADO (IVA) Y EL BIEN CAUSA DICHO IMPUESTO, LA UNIVERSIDAD LO CONSIDERARÁ INCLUIDO EN EL VALOR TOTAL DE LA PROPUESTA Y ASÍ LO ACEPTARÁ EL PROPONENTE.
Atentamente,
Nombre o Razón Social del Proponente: ____________________________
NIT: __________________________________________________________
Nombre del Representante Legal: __________________________________
C. C. No. : ______________________ De: _____________________________
FIRMA: ________________________________
</t>
  </si>
  <si>
    <t>MANTENIMIENTO DE SISTEMA DE GRIFERÍA</t>
  </si>
  <si>
    <t>Suministro e instalación de grifería lavamanos de empotrar push pico expuesto</t>
  </si>
  <si>
    <t>UND</t>
  </si>
  <si>
    <t>Suministro e instalación de grifería lavamanos de empotrar push pico seguridad</t>
  </si>
  <si>
    <t xml:space="preserve">% ADMINISTRACION </t>
  </si>
  <si>
    <t xml:space="preserve">% IMPREVISTOS </t>
  </si>
  <si>
    <t xml:space="preserve">% UTILIDAD </t>
  </si>
  <si>
    <t xml:space="preserve">IVA SOBRE UTILIDAD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</si>
</sst>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justify" vertical="top" wrapText="1"/>
    </xf>
    <xf numFmtId="0" fontId="4" fillId="2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5" fontId="3" fillId="0" borderId="0" xfId="1" applyFont="1" applyBorder="1"/>
    <xf numFmtId="44" fontId="3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6" fontId="5" fillId="0" borderId="3" xfId="1" applyNumberFormat="1" applyFont="1" applyFill="1" applyBorder="1" applyAlignment="1">
      <alignment horizontal="center" vertical="center"/>
    </xf>
    <xf numFmtId="166" fontId="5" fillId="0" borderId="12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66" fontId="5" fillId="0" borderId="4" xfId="1" applyNumberFormat="1" applyFont="1" applyFill="1" applyBorder="1" applyAlignment="1">
      <alignment horizontal="center" vertical="center"/>
    </xf>
    <xf numFmtId="166" fontId="5" fillId="0" borderId="7" xfId="1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66" fontId="5" fillId="0" borderId="2" xfId="1" applyNumberFormat="1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132293</xdr:colOff>
      <xdr:row>0</xdr:row>
      <xdr:rowOff>0</xdr:rowOff>
    </xdr:from>
    <xdr:to>
      <xdr:col>1</xdr:col>
      <xdr:colOff>328083</xdr:colOff>
      <xdr:row>0</xdr:row>
      <xdr:rowOff>1064459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93" y="0"/>
          <a:ext cx="926040" cy="106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4"/>
  <sheetViews>
    <sheetView tabSelected="1" topLeftCell="A62" zoomScale="80" zoomScaleNormal="80" workbookViewId="0">
      <selection activeCell="H65" sqref="H65:I65"/>
    </sheetView>
  </sheetViews>
  <sheetFormatPr baseColWidth="10" defaultColWidth="11" defaultRowHeight="12.75" x14ac:dyDescent="0.2"/>
  <cols>
    <col min="1" max="1" width="14.7109375" style="10" customWidth="1"/>
    <col min="2" max="2" width="11" style="6" customWidth="1"/>
    <col min="3" max="3" width="15.140625" style="6" customWidth="1"/>
    <col min="4" max="4" width="11" style="6"/>
    <col min="5" max="5" width="18.5703125" style="6" customWidth="1"/>
    <col min="6" max="6" width="9.28515625" style="6" bestFit="1" customWidth="1"/>
    <col min="7" max="7" width="11.28515625" style="6" customWidth="1"/>
    <col min="8" max="8" width="20.28515625" style="6" bestFit="1" customWidth="1"/>
    <col min="9" max="9" width="18.28515625" style="6" customWidth="1"/>
    <col min="10" max="10" width="11" style="6"/>
    <col min="11" max="11" width="18.85546875" style="6" bestFit="1" customWidth="1"/>
    <col min="12" max="12" width="11" style="6"/>
    <col min="13" max="13" width="19.42578125" style="6" bestFit="1" customWidth="1"/>
    <col min="14" max="16384" width="11" style="6"/>
  </cols>
  <sheetData>
    <row r="1" spans="1:13" ht="90.75" customHeight="1" x14ac:dyDescent="0.2">
      <c r="A1" s="29" t="s">
        <v>10</v>
      </c>
      <c r="B1" s="29"/>
      <c r="C1" s="29"/>
      <c r="D1" s="29"/>
      <c r="E1" s="29"/>
      <c r="F1" s="29"/>
      <c r="G1" s="29"/>
      <c r="H1" s="29"/>
      <c r="I1" s="29"/>
    </row>
    <row r="2" spans="1:13" ht="204.75" customHeight="1" x14ac:dyDescent="0.2">
      <c r="A2" s="30" t="s">
        <v>4</v>
      </c>
      <c r="B2" s="30"/>
      <c r="C2" s="30"/>
      <c r="D2" s="30"/>
      <c r="E2" s="30"/>
      <c r="F2" s="30"/>
      <c r="G2" s="30"/>
      <c r="H2" s="30"/>
      <c r="I2" s="30"/>
    </row>
    <row r="3" spans="1:13" x14ac:dyDescent="0.2">
      <c r="B3" s="8"/>
      <c r="C3" s="8"/>
      <c r="D3" s="8"/>
      <c r="E3" s="8"/>
      <c r="F3" s="8"/>
      <c r="G3" s="8"/>
      <c r="H3" s="8"/>
      <c r="I3" s="8"/>
    </row>
    <row r="4" spans="1:13" ht="5.25" customHeight="1" thickBot="1" x14ac:dyDescent="0.3">
      <c r="B4" s="1"/>
      <c r="C4" s="1"/>
      <c r="D4" s="1"/>
      <c r="E4" s="1"/>
      <c r="F4" s="1"/>
      <c r="G4" s="1"/>
      <c r="H4" s="1"/>
      <c r="I4" s="1"/>
    </row>
    <row r="5" spans="1:13" ht="33" customHeight="1" thickBot="1" x14ac:dyDescent="0.25">
      <c r="A5" s="12" t="s">
        <v>5</v>
      </c>
      <c r="B5" s="42" t="s">
        <v>6</v>
      </c>
      <c r="C5" s="43"/>
      <c r="D5" s="43"/>
      <c r="E5" s="43"/>
      <c r="F5" s="9" t="s">
        <v>7</v>
      </c>
      <c r="G5" s="9" t="s">
        <v>0</v>
      </c>
      <c r="H5" s="9" t="s">
        <v>8</v>
      </c>
      <c r="I5" s="5" t="s">
        <v>9</v>
      </c>
    </row>
    <row r="6" spans="1:13" ht="15.75" customHeight="1" thickBot="1" x14ac:dyDescent="0.25">
      <c r="A6" s="23" t="s">
        <v>11</v>
      </c>
      <c r="B6" s="31" t="s">
        <v>12</v>
      </c>
      <c r="C6" s="32"/>
      <c r="D6" s="32"/>
      <c r="E6" s="33"/>
      <c r="F6" s="13"/>
      <c r="G6" s="14"/>
      <c r="H6" s="14"/>
      <c r="I6" s="15">
        <f>+SUM(I7:I14)</f>
        <v>0</v>
      </c>
    </row>
    <row r="7" spans="1:13" ht="27.75" customHeight="1" thickBot="1" x14ac:dyDescent="0.25">
      <c r="A7" s="11" t="s">
        <v>13</v>
      </c>
      <c r="B7" s="34" t="s">
        <v>14</v>
      </c>
      <c r="C7" s="35"/>
      <c r="D7" s="35"/>
      <c r="E7" s="36"/>
      <c r="F7" s="16" t="s">
        <v>1</v>
      </c>
      <c r="G7" s="17">
        <v>2763</v>
      </c>
      <c r="H7" s="17"/>
      <c r="I7" s="18">
        <f>+G7*H7</f>
        <v>0</v>
      </c>
      <c r="K7" s="27"/>
      <c r="M7" s="28"/>
    </row>
    <row r="8" spans="1:13" ht="35.25" customHeight="1" thickBot="1" x14ac:dyDescent="0.25">
      <c r="A8" s="11" t="s">
        <v>16</v>
      </c>
      <c r="B8" s="34" t="s">
        <v>15</v>
      </c>
      <c r="C8" s="35"/>
      <c r="D8" s="35"/>
      <c r="E8" s="36"/>
      <c r="F8" s="16" t="s">
        <v>1</v>
      </c>
      <c r="G8" s="17">
        <v>1916</v>
      </c>
      <c r="H8" s="17"/>
      <c r="I8" s="18">
        <f t="shared" ref="I8:I14" si="0">+G8*H8</f>
        <v>0</v>
      </c>
      <c r="K8" s="27"/>
      <c r="M8" s="28"/>
    </row>
    <row r="9" spans="1:13" ht="15" customHeight="1" thickBot="1" x14ac:dyDescent="0.25">
      <c r="A9" s="11" t="s">
        <v>25</v>
      </c>
      <c r="B9" s="34" t="s">
        <v>17</v>
      </c>
      <c r="C9" s="35"/>
      <c r="D9" s="35"/>
      <c r="E9" s="36"/>
      <c r="F9" s="16" t="s">
        <v>18</v>
      </c>
      <c r="G9" s="17">
        <v>1</v>
      </c>
      <c r="H9" s="17"/>
      <c r="I9" s="18">
        <f t="shared" si="0"/>
        <v>0</v>
      </c>
      <c r="K9" s="27"/>
      <c r="M9" s="28"/>
    </row>
    <row r="10" spans="1:13" ht="27" customHeight="1" thickBot="1" x14ac:dyDescent="0.25">
      <c r="A10" s="11" t="s">
        <v>26</v>
      </c>
      <c r="B10" s="34" t="s">
        <v>19</v>
      </c>
      <c r="C10" s="35"/>
      <c r="D10" s="35"/>
      <c r="E10" s="36"/>
      <c r="F10" s="16" t="s">
        <v>18</v>
      </c>
      <c r="G10" s="17">
        <v>1</v>
      </c>
      <c r="H10" s="17"/>
      <c r="I10" s="18">
        <f t="shared" si="0"/>
        <v>0</v>
      </c>
      <c r="K10" s="27"/>
      <c r="M10" s="28"/>
    </row>
    <row r="11" spans="1:13" ht="13.5" customHeight="1" thickBot="1" x14ac:dyDescent="0.25">
      <c r="A11" s="11" t="s">
        <v>27</v>
      </c>
      <c r="B11" s="34" t="s">
        <v>20</v>
      </c>
      <c r="C11" s="35"/>
      <c r="D11" s="35"/>
      <c r="E11" s="36"/>
      <c r="F11" s="16" t="s">
        <v>1</v>
      </c>
      <c r="G11" s="17">
        <v>174</v>
      </c>
      <c r="H11" s="17"/>
      <c r="I11" s="18">
        <f t="shared" si="0"/>
        <v>0</v>
      </c>
      <c r="K11" s="27"/>
      <c r="M11" s="28"/>
    </row>
    <row r="12" spans="1:13" ht="13.5" customHeight="1" thickBot="1" x14ac:dyDescent="0.25">
      <c r="A12" s="11" t="s">
        <v>28</v>
      </c>
      <c r="B12" s="34" t="s">
        <v>21</v>
      </c>
      <c r="C12" s="35"/>
      <c r="D12" s="35"/>
      <c r="E12" s="36"/>
      <c r="F12" s="16" t="s">
        <v>1</v>
      </c>
      <c r="G12" s="17">
        <v>450</v>
      </c>
      <c r="H12" s="17"/>
      <c r="I12" s="18">
        <f t="shared" si="0"/>
        <v>0</v>
      </c>
      <c r="K12" s="27"/>
      <c r="M12" s="28"/>
    </row>
    <row r="13" spans="1:13" ht="28.5" customHeight="1" thickBot="1" x14ac:dyDescent="0.25">
      <c r="A13" s="11" t="s">
        <v>29</v>
      </c>
      <c r="B13" s="34" t="s">
        <v>22</v>
      </c>
      <c r="C13" s="35"/>
      <c r="D13" s="35"/>
      <c r="E13" s="36"/>
      <c r="F13" s="16" t="s">
        <v>1</v>
      </c>
      <c r="G13" s="17">
        <v>520</v>
      </c>
      <c r="H13" s="17"/>
      <c r="I13" s="18">
        <f t="shared" si="0"/>
        <v>0</v>
      </c>
      <c r="K13" s="27"/>
      <c r="M13" s="28"/>
    </row>
    <row r="14" spans="1:13" ht="56.25" customHeight="1" thickBot="1" x14ac:dyDescent="0.25">
      <c r="A14" s="11" t="s">
        <v>30</v>
      </c>
      <c r="B14" s="34" t="s">
        <v>23</v>
      </c>
      <c r="C14" s="35"/>
      <c r="D14" s="35"/>
      <c r="E14" s="36"/>
      <c r="F14" s="16" t="s">
        <v>24</v>
      </c>
      <c r="G14" s="17">
        <v>35</v>
      </c>
      <c r="H14" s="17"/>
      <c r="I14" s="18">
        <f t="shared" si="0"/>
        <v>0</v>
      </c>
      <c r="K14" s="27"/>
      <c r="M14" s="28"/>
    </row>
    <row r="15" spans="1:13" ht="42" customHeight="1" thickBot="1" x14ac:dyDescent="0.25">
      <c r="A15" s="22" t="s">
        <v>31</v>
      </c>
      <c r="B15" s="37" t="s">
        <v>32</v>
      </c>
      <c r="C15" s="38"/>
      <c r="D15" s="38"/>
      <c r="E15" s="39"/>
      <c r="F15" s="19"/>
      <c r="G15" s="20"/>
      <c r="H15" s="20"/>
      <c r="I15" s="21">
        <f>+SUM(I16:I17)</f>
        <v>0</v>
      </c>
      <c r="K15" s="27"/>
      <c r="M15" s="28"/>
    </row>
    <row r="16" spans="1:13" ht="67.5" customHeight="1" thickBot="1" x14ac:dyDescent="0.25">
      <c r="A16" s="11" t="s">
        <v>33</v>
      </c>
      <c r="B16" s="34" t="s">
        <v>34</v>
      </c>
      <c r="C16" s="35"/>
      <c r="D16" s="35"/>
      <c r="E16" s="36"/>
      <c r="F16" s="16" t="s">
        <v>24</v>
      </c>
      <c r="G16" s="17">
        <v>76</v>
      </c>
      <c r="H16" s="17"/>
      <c r="I16" s="18">
        <f>+G16*H16</f>
        <v>0</v>
      </c>
      <c r="K16" s="27"/>
      <c r="M16" s="28"/>
    </row>
    <row r="17" spans="1:13" ht="54" customHeight="1" thickBot="1" x14ac:dyDescent="0.25">
      <c r="A17" s="11" t="s">
        <v>35</v>
      </c>
      <c r="B17" s="34" t="s">
        <v>36</v>
      </c>
      <c r="C17" s="35"/>
      <c r="D17" s="35"/>
      <c r="E17" s="36"/>
      <c r="F17" s="16" t="s">
        <v>37</v>
      </c>
      <c r="G17" s="17">
        <v>15</v>
      </c>
      <c r="H17" s="17"/>
      <c r="I17" s="18">
        <f>+G17*H17</f>
        <v>0</v>
      </c>
      <c r="K17" s="27"/>
      <c r="M17" s="28"/>
    </row>
    <row r="18" spans="1:13" ht="104.25" customHeight="1" thickBot="1" x14ac:dyDescent="0.25">
      <c r="A18" s="22" t="s">
        <v>38</v>
      </c>
      <c r="B18" s="37" t="s">
        <v>39</v>
      </c>
      <c r="C18" s="38"/>
      <c r="D18" s="38"/>
      <c r="E18" s="39"/>
      <c r="F18" s="19"/>
      <c r="G18" s="20"/>
      <c r="H18" s="20"/>
      <c r="I18" s="21">
        <f>+SUM(I19:I25)</f>
        <v>0</v>
      </c>
      <c r="K18" s="27"/>
      <c r="M18" s="28"/>
    </row>
    <row r="19" spans="1:13" ht="84.75" customHeight="1" thickBot="1" x14ac:dyDescent="0.25">
      <c r="A19" s="11" t="s">
        <v>40</v>
      </c>
      <c r="B19" s="34" t="s">
        <v>41</v>
      </c>
      <c r="C19" s="35"/>
      <c r="D19" s="35"/>
      <c r="E19" s="36"/>
      <c r="F19" s="16" t="s">
        <v>24</v>
      </c>
      <c r="G19" s="17">
        <v>69.400000000000006</v>
      </c>
      <c r="H19" s="17"/>
      <c r="I19" s="18">
        <f>+G19*H19</f>
        <v>0</v>
      </c>
      <c r="K19" s="27"/>
      <c r="M19" s="28"/>
    </row>
    <row r="20" spans="1:13" ht="87" customHeight="1" thickBot="1" x14ac:dyDescent="0.25">
      <c r="A20" s="11" t="s">
        <v>42</v>
      </c>
      <c r="B20" s="34" t="s">
        <v>43</v>
      </c>
      <c r="C20" s="35"/>
      <c r="D20" s="35"/>
      <c r="E20" s="36"/>
      <c r="F20" s="16" t="s">
        <v>24</v>
      </c>
      <c r="G20" s="17">
        <v>70</v>
      </c>
      <c r="H20" s="17"/>
      <c r="I20" s="18">
        <f t="shared" ref="I20:I25" si="1">+G20*H20</f>
        <v>0</v>
      </c>
      <c r="K20" s="27"/>
      <c r="M20" s="28"/>
    </row>
    <row r="21" spans="1:13" ht="45" customHeight="1" thickBot="1" x14ac:dyDescent="0.25">
      <c r="A21" s="11" t="s">
        <v>44</v>
      </c>
      <c r="B21" s="34" t="s">
        <v>45</v>
      </c>
      <c r="C21" s="35"/>
      <c r="D21" s="35"/>
      <c r="E21" s="36"/>
      <c r="F21" s="16" t="s">
        <v>37</v>
      </c>
      <c r="G21" s="17">
        <v>55</v>
      </c>
      <c r="H21" s="17"/>
      <c r="I21" s="18">
        <f t="shared" si="1"/>
        <v>0</v>
      </c>
      <c r="K21" s="27"/>
      <c r="M21" s="28"/>
    </row>
    <row r="22" spans="1:13" ht="76.5" customHeight="1" thickBot="1" x14ac:dyDescent="0.25">
      <c r="A22" s="11" t="s">
        <v>46</v>
      </c>
      <c r="B22" s="34" t="s">
        <v>47</v>
      </c>
      <c r="C22" s="35"/>
      <c r="D22" s="35"/>
      <c r="E22" s="36"/>
      <c r="F22" s="16" t="s">
        <v>37</v>
      </c>
      <c r="G22" s="17">
        <v>55</v>
      </c>
      <c r="H22" s="17"/>
      <c r="I22" s="18">
        <f t="shared" si="1"/>
        <v>0</v>
      </c>
      <c r="K22" s="27"/>
      <c r="M22" s="28"/>
    </row>
    <row r="23" spans="1:13" ht="63.75" customHeight="1" thickBot="1" x14ac:dyDescent="0.25">
      <c r="A23" s="11" t="s">
        <v>48</v>
      </c>
      <c r="B23" s="34" t="s">
        <v>49</v>
      </c>
      <c r="C23" s="35"/>
      <c r="D23" s="35"/>
      <c r="E23" s="36"/>
      <c r="F23" s="16" t="s">
        <v>24</v>
      </c>
      <c r="G23" s="17">
        <v>40</v>
      </c>
      <c r="H23" s="17"/>
      <c r="I23" s="18">
        <f t="shared" si="1"/>
        <v>0</v>
      </c>
      <c r="K23" s="27"/>
      <c r="M23" s="28"/>
    </row>
    <row r="24" spans="1:13" ht="107.25" customHeight="1" thickBot="1" x14ac:dyDescent="0.25">
      <c r="A24" s="11" t="s">
        <v>50</v>
      </c>
      <c r="B24" s="34" t="s">
        <v>51</v>
      </c>
      <c r="C24" s="35"/>
      <c r="D24" s="35"/>
      <c r="E24" s="36"/>
      <c r="F24" s="16" t="s">
        <v>24</v>
      </c>
      <c r="G24" s="17">
        <v>40</v>
      </c>
      <c r="H24" s="17"/>
      <c r="I24" s="18">
        <f t="shared" si="1"/>
        <v>0</v>
      </c>
      <c r="K24" s="27"/>
      <c r="M24" s="28"/>
    </row>
    <row r="25" spans="1:13" ht="33" customHeight="1" thickBot="1" x14ac:dyDescent="0.25">
      <c r="A25" s="11" t="s">
        <v>52</v>
      </c>
      <c r="B25" s="34" t="s">
        <v>53</v>
      </c>
      <c r="C25" s="35"/>
      <c r="D25" s="35"/>
      <c r="E25" s="36"/>
      <c r="F25" s="16" t="s">
        <v>1</v>
      </c>
      <c r="G25" s="17">
        <v>352</v>
      </c>
      <c r="H25" s="17"/>
      <c r="I25" s="18">
        <f t="shared" si="1"/>
        <v>0</v>
      </c>
      <c r="K25" s="27"/>
      <c r="M25" s="28"/>
    </row>
    <row r="26" spans="1:13" ht="33" customHeight="1" thickBot="1" x14ac:dyDescent="0.25">
      <c r="A26" s="23" t="s">
        <v>54</v>
      </c>
      <c r="B26" s="31" t="s">
        <v>55</v>
      </c>
      <c r="C26" s="32"/>
      <c r="D26" s="32"/>
      <c r="E26" s="33"/>
      <c r="F26" s="13"/>
      <c r="G26" s="14"/>
      <c r="H26" s="14"/>
      <c r="I26" s="15">
        <f>+SUM(I27:I53)</f>
        <v>0</v>
      </c>
      <c r="K26" s="27"/>
      <c r="M26" s="28"/>
    </row>
    <row r="27" spans="1:13" ht="59.25" customHeight="1" thickBot="1" x14ac:dyDescent="0.25">
      <c r="A27" s="11" t="s">
        <v>56</v>
      </c>
      <c r="B27" s="34" t="s">
        <v>57</v>
      </c>
      <c r="C27" s="35"/>
      <c r="D27" s="35"/>
      <c r="E27" s="36"/>
      <c r="F27" s="16" t="s">
        <v>1</v>
      </c>
      <c r="G27" s="17">
        <v>2330</v>
      </c>
      <c r="H27" s="17"/>
      <c r="I27" s="18">
        <f>+G27*H27</f>
        <v>0</v>
      </c>
      <c r="K27" s="27"/>
      <c r="M27" s="28"/>
    </row>
    <row r="28" spans="1:13" ht="33" customHeight="1" thickBot="1" x14ac:dyDescent="0.25">
      <c r="A28" s="11" t="s">
        <v>58</v>
      </c>
      <c r="B28" s="34" t="s">
        <v>59</v>
      </c>
      <c r="C28" s="35"/>
      <c r="D28" s="35"/>
      <c r="E28" s="36"/>
      <c r="F28" s="16" t="s">
        <v>60</v>
      </c>
      <c r="G28" s="17">
        <v>1036</v>
      </c>
      <c r="H28" s="17"/>
      <c r="I28" s="18">
        <f t="shared" ref="I28:I53" si="2">+G28*H28</f>
        <v>0</v>
      </c>
      <c r="K28" s="27"/>
      <c r="M28" s="28"/>
    </row>
    <row r="29" spans="1:13" ht="33" customHeight="1" thickBot="1" x14ac:dyDescent="0.25">
      <c r="A29" s="11" t="s">
        <v>61</v>
      </c>
      <c r="B29" s="34" t="s">
        <v>62</v>
      </c>
      <c r="C29" s="35"/>
      <c r="D29" s="35"/>
      <c r="E29" s="36"/>
      <c r="F29" s="16" t="s">
        <v>24</v>
      </c>
      <c r="G29" s="17">
        <v>652</v>
      </c>
      <c r="H29" s="17"/>
      <c r="I29" s="18">
        <f t="shared" si="2"/>
        <v>0</v>
      </c>
      <c r="K29" s="27"/>
      <c r="M29" s="28"/>
    </row>
    <row r="30" spans="1:13" ht="33" customHeight="1" thickBot="1" x14ac:dyDescent="0.25">
      <c r="A30" s="11" t="s">
        <v>63</v>
      </c>
      <c r="B30" s="34" t="s">
        <v>64</v>
      </c>
      <c r="C30" s="35"/>
      <c r="D30" s="35"/>
      <c r="E30" s="36"/>
      <c r="F30" s="16" t="s">
        <v>24</v>
      </c>
      <c r="G30" s="17">
        <v>110</v>
      </c>
      <c r="H30" s="17"/>
      <c r="I30" s="18">
        <f t="shared" si="2"/>
        <v>0</v>
      </c>
      <c r="K30" s="27"/>
      <c r="M30" s="28"/>
    </row>
    <row r="31" spans="1:13" ht="57.75" customHeight="1" thickBot="1" x14ac:dyDescent="0.25">
      <c r="A31" s="11" t="s">
        <v>65</v>
      </c>
      <c r="B31" s="34" t="s">
        <v>66</v>
      </c>
      <c r="C31" s="35"/>
      <c r="D31" s="35"/>
      <c r="E31" s="36"/>
      <c r="F31" s="16" t="s">
        <v>1</v>
      </c>
      <c r="G31" s="17">
        <v>500</v>
      </c>
      <c r="H31" s="17"/>
      <c r="I31" s="18">
        <f t="shared" si="2"/>
        <v>0</v>
      </c>
      <c r="K31" s="27"/>
      <c r="M31" s="28"/>
    </row>
    <row r="32" spans="1:13" ht="33" customHeight="1" thickBot="1" x14ac:dyDescent="0.25">
      <c r="A32" s="11" t="s">
        <v>67</v>
      </c>
      <c r="B32" s="34" t="s">
        <v>68</v>
      </c>
      <c r="C32" s="35"/>
      <c r="D32" s="35"/>
      <c r="E32" s="36"/>
      <c r="F32" s="16" t="s">
        <v>24</v>
      </c>
      <c r="G32" s="17">
        <v>147</v>
      </c>
      <c r="H32" s="17"/>
      <c r="I32" s="18">
        <f t="shared" si="2"/>
        <v>0</v>
      </c>
      <c r="K32" s="27"/>
      <c r="M32" s="28"/>
    </row>
    <row r="33" spans="1:13" ht="51" customHeight="1" thickBot="1" x14ac:dyDescent="0.25">
      <c r="A33" s="11" t="s">
        <v>69</v>
      </c>
      <c r="B33" s="34" t="s">
        <v>70</v>
      </c>
      <c r="C33" s="35"/>
      <c r="D33" s="35"/>
      <c r="E33" s="36"/>
      <c r="F33" s="16" t="s">
        <v>1</v>
      </c>
      <c r="G33" s="17">
        <v>475</v>
      </c>
      <c r="H33" s="17"/>
      <c r="I33" s="18">
        <f t="shared" si="2"/>
        <v>0</v>
      </c>
      <c r="K33" s="27"/>
      <c r="M33" s="28"/>
    </row>
    <row r="34" spans="1:13" ht="54.75" customHeight="1" thickBot="1" x14ac:dyDescent="0.25">
      <c r="A34" s="11" t="s">
        <v>71</v>
      </c>
      <c r="B34" s="34" t="s">
        <v>72</v>
      </c>
      <c r="C34" s="35"/>
      <c r="D34" s="35"/>
      <c r="E34" s="36"/>
      <c r="F34" s="16" t="s">
        <v>24</v>
      </c>
      <c r="G34" s="17">
        <v>50</v>
      </c>
      <c r="H34" s="17"/>
      <c r="I34" s="18">
        <f t="shared" si="2"/>
        <v>0</v>
      </c>
      <c r="K34" s="27"/>
      <c r="M34" s="28"/>
    </row>
    <row r="35" spans="1:13" ht="33" customHeight="1" thickBot="1" x14ac:dyDescent="0.25">
      <c r="A35" s="11" t="s">
        <v>73</v>
      </c>
      <c r="B35" s="34" t="s">
        <v>74</v>
      </c>
      <c r="C35" s="35"/>
      <c r="D35" s="35"/>
      <c r="E35" s="36"/>
      <c r="F35" s="16" t="s">
        <v>24</v>
      </c>
      <c r="G35" s="17">
        <v>400</v>
      </c>
      <c r="H35" s="17"/>
      <c r="I35" s="18">
        <f t="shared" si="2"/>
        <v>0</v>
      </c>
      <c r="K35" s="27"/>
      <c r="M35" s="28"/>
    </row>
    <row r="36" spans="1:13" ht="63.75" customHeight="1" thickBot="1" x14ac:dyDescent="0.25">
      <c r="A36" s="11" t="s">
        <v>75</v>
      </c>
      <c r="B36" s="34" t="s">
        <v>76</v>
      </c>
      <c r="C36" s="35"/>
      <c r="D36" s="35"/>
      <c r="E36" s="36"/>
      <c r="F36" s="16" t="s">
        <v>24</v>
      </c>
      <c r="G36" s="17">
        <v>110</v>
      </c>
      <c r="H36" s="17"/>
      <c r="I36" s="18">
        <f t="shared" si="2"/>
        <v>0</v>
      </c>
      <c r="K36" s="27"/>
      <c r="M36" s="28"/>
    </row>
    <row r="37" spans="1:13" ht="33" customHeight="1" thickBot="1" x14ac:dyDescent="0.25">
      <c r="A37" s="11" t="s">
        <v>77</v>
      </c>
      <c r="B37" s="34" t="s">
        <v>78</v>
      </c>
      <c r="C37" s="35"/>
      <c r="D37" s="35"/>
      <c r="E37" s="36"/>
      <c r="F37" s="16" t="s">
        <v>24</v>
      </c>
      <c r="G37" s="17">
        <v>24</v>
      </c>
      <c r="H37" s="17"/>
      <c r="I37" s="18">
        <f t="shared" si="2"/>
        <v>0</v>
      </c>
      <c r="K37" s="27"/>
      <c r="M37" s="28"/>
    </row>
    <row r="38" spans="1:13" ht="33" customHeight="1" thickBot="1" x14ac:dyDescent="0.25">
      <c r="A38" s="11" t="s">
        <v>79</v>
      </c>
      <c r="B38" s="34" t="s">
        <v>80</v>
      </c>
      <c r="C38" s="35"/>
      <c r="D38" s="35"/>
      <c r="E38" s="36"/>
      <c r="F38" s="16" t="s">
        <v>1</v>
      </c>
      <c r="G38" s="17">
        <v>520</v>
      </c>
      <c r="H38" s="17"/>
      <c r="I38" s="18">
        <f t="shared" si="2"/>
        <v>0</v>
      </c>
      <c r="K38" s="27"/>
      <c r="M38" s="28"/>
    </row>
    <row r="39" spans="1:13" ht="33" customHeight="1" thickBot="1" x14ac:dyDescent="0.25">
      <c r="A39" s="11" t="s">
        <v>81</v>
      </c>
      <c r="B39" s="34" t="s">
        <v>82</v>
      </c>
      <c r="C39" s="35"/>
      <c r="D39" s="35"/>
      <c r="E39" s="36"/>
      <c r="F39" s="16" t="s">
        <v>1</v>
      </c>
      <c r="G39" s="17">
        <v>174</v>
      </c>
      <c r="H39" s="17"/>
      <c r="I39" s="18">
        <f t="shared" si="2"/>
        <v>0</v>
      </c>
      <c r="K39" s="27"/>
      <c r="M39" s="28"/>
    </row>
    <row r="40" spans="1:13" ht="57.75" customHeight="1" thickBot="1" x14ac:dyDescent="0.25">
      <c r="A40" s="11" t="s">
        <v>83</v>
      </c>
      <c r="B40" s="34" t="s">
        <v>84</v>
      </c>
      <c r="C40" s="35"/>
      <c r="D40" s="35"/>
      <c r="E40" s="36"/>
      <c r="F40" s="16" t="s">
        <v>1</v>
      </c>
      <c r="G40" s="17">
        <v>174</v>
      </c>
      <c r="H40" s="17"/>
      <c r="I40" s="18">
        <f t="shared" si="2"/>
        <v>0</v>
      </c>
      <c r="K40" s="27"/>
      <c r="M40" s="28"/>
    </row>
    <row r="41" spans="1:13" ht="57.75" customHeight="1" thickBot="1" x14ac:dyDescent="0.25">
      <c r="A41" s="11" t="s">
        <v>85</v>
      </c>
      <c r="B41" s="34" t="s">
        <v>86</v>
      </c>
      <c r="C41" s="35"/>
      <c r="D41" s="35"/>
      <c r="E41" s="36"/>
      <c r="F41" s="16" t="s">
        <v>1</v>
      </c>
      <c r="G41" s="17">
        <v>485</v>
      </c>
      <c r="H41" s="17"/>
      <c r="I41" s="18">
        <f t="shared" si="2"/>
        <v>0</v>
      </c>
      <c r="K41" s="27"/>
      <c r="M41" s="28"/>
    </row>
    <row r="42" spans="1:13" ht="52.5" customHeight="1" thickBot="1" x14ac:dyDescent="0.25">
      <c r="A42" s="11" t="s">
        <v>87</v>
      </c>
      <c r="B42" s="34" t="s">
        <v>88</v>
      </c>
      <c r="C42" s="35"/>
      <c r="D42" s="35"/>
      <c r="E42" s="36"/>
      <c r="F42" s="16" t="s">
        <v>24</v>
      </c>
      <c r="G42" s="17">
        <v>35</v>
      </c>
      <c r="H42" s="17"/>
      <c r="I42" s="18">
        <f t="shared" si="2"/>
        <v>0</v>
      </c>
      <c r="K42" s="27"/>
      <c r="M42" s="28"/>
    </row>
    <row r="43" spans="1:13" ht="52.5" customHeight="1" thickBot="1" x14ac:dyDescent="0.25">
      <c r="A43" s="11" t="s">
        <v>89</v>
      </c>
      <c r="B43" s="34" t="s">
        <v>90</v>
      </c>
      <c r="C43" s="35"/>
      <c r="D43" s="35"/>
      <c r="E43" s="36"/>
      <c r="F43" s="16" t="s">
        <v>1</v>
      </c>
      <c r="G43" s="17">
        <v>90</v>
      </c>
      <c r="H43" s="17"/>
      <c r="I43" s="18">
        <f t="shared" si="2"/>
        <v>0</v>
      </c>
      <c r="K43" s="27"/>
      <c r="M43" s="28"/>
    </row>
    <row r="44" spans="1:13" ht="61.5" customHeight="1" thickBot="1" x14ac:dyDescent="0.25">
      <c r="A44" s="11" t="s">
        <v>91</v>
      </c>
      <c r="B44" s="34" t="s">
        <v>92</v>
      </c>
      <c r="C44" s="35"/>
      <c r="D44" s="35"/>
      <c r="E44" s="36"/>
      <c r="F44" s="16" t="s">
        <v>1</v>
      </c>
      <c r="G44" s="17">
        <v>45</v>
      </c>
      <c r="H44" s="17"/>
      <c r="I44" s="18">
        <f t="shared" si="2"/>
        <v>0</v>
      </c>
      <c r="K44" s="27"/>
      <c r="M44" s="28"/>
    </row>
    <row r="45" spans="1:13" ht="33" customHeight="1" thickBot="1" x14ac:dyDescent="0.25">
      <c r="A45" s="11" t="s">
        <v>93</v>
      </c>
      <c r="B45" s="34" t="s">
        <v>94</v>
      </c>
      <c r="C45" s="35"/>
      <c r="D45" s="35"/>
      <c r="E45" s="36"/>
      <c r="F45" s="16" t="s">
        <v>37</v>
      </c>
      <c r="G45" s="17">
        <v>40</v>
      </c>
      <c r="H45" s="17"/>
      <c r="I45" s="18">
        <f t="shared" si="2"/>
        <v>0</v>
      </c>
      <c r="K45" s="27"/>
      <c r="M45" s="28"/>
    </row>
    <row r="46" spans="1:13" ht="33" customHeight="1" thickBot="1" x14ac:dyDescent="0.25">
      <c r="A46" s="11" t="s">
        <v>95</v>
      </c>
      <c r="B46" s="34" t="s">
        <v>96</v>
      </c>
      <c r="C46" s="35"/>
      <c r="D46" s="35"/>
      <c r="E46" s="36"/>
      <c r="F46" s="16" t="s">
        <v>37</v>
      </c>
      <c r="G46" s="17">
        <v>25</v>
      </c>
      <c r="H46" s="17"/>
      <c r="I46" s="18">
        <f t="shared" si="2"/>
        <v>0</v>
      </c>
      <c r="K46" s="27"/>
      <c r="M46" s="28"/>
    </row>
    <row r="47" spans="1:13" ht="33" customHeight="1" thickBot="1" x14ac:dyDescent="0.25">
      <c r="A47" s="11" t="s">
        <v>97</v>
      </c>
      <c r="B47" s="34" t="s">
        <v>98</v>
      </c>
      <c r="C47" s="35"/>
      <c r="D47" s="35"/>
      <c r="E47" s="36"/>
      <c r="F47" s="16" t="s">
        <v>37</v>
      </c>
      <c r="G47" s="17">
        <v>22</v>
      </c>
      <c r="H47" s="17"/>
      <c r="I47" s="18">
        <f t="shared" si="2"/>
        <v>0</v>
      </c>
      <c r="K47" s="27"/>
      <c r="M47" s="28"/>
    </row>
    <row r="48" spans="1:13" ht="33" customHeight="1" thickBot="1" x14ac:dyDescent="0.25">
      <c r="A48" s="11" t="s">
        <v>99</v>
      </c>
      <c r="B48" s="34" t="s">
        <v>100</v>
      </c>
      <c r="C48" s="35"/>
      <c r="D48" s="35"/>
      <c r="E48" s="36"/>
      <c r="F48" s="16" t="s">
        <v>1</v>
      </c>
      <c r="G48" s="17">
        <v>50</v>
      </c>
      <c r="H48" s="17"/>
      <c r="I48" s="18">
        <f t="shared" si="2"/>
        <v>0</v>
      </c>
      <c r="K48" s="27"/>
      <c r="M48" s="28"/>
    </row>
    <row r="49" spans="1:13" ht="50.25" customHeight="1" thickBot="1" x14ac:dyDescent="0.25">
      <c r="A49" s="11" t="s">
        <v>101</v>
      </c>
      <c r="B49" s="34" t="s">
        <v>102</v>
      </c>
      <c r="C49" s="35"/>
      <c r="D49" s="35"/>
      <c r="E49" s="36"/>
      <c r="F49" s="16" t="s">
        <v>37</v>
      </c>
      <c r="G49" s="17">
        <v>36</v>
      </c>
      <c r="H49" s="17"/>
      <c r="I49" s="18">
        <f t="shared" si="2"/>
        <v>0</v>
      </c>
      <c r="K49" s="27"/>
      <c r="M49" s="28"/>
    </row>
    <row r="50" spans="1:13" ht="33" customHeight="1" thickBot="1" x14ac:dyDescent="0.25">
      <c r="A50" s="11" t="s">
        <v>103</v>
      </c>
      <c r="B50" s="34" t="s">
        <v>104</v>
      </c>
      <c r="C50" s="35"/>
      <c r="D50" s="35"/>
      <c r="E50" s="36"/>
      <c r="F50" s="16" t="s">
        <v>1</v>
      </c>
      <c r="G50" s="17">
        <v>140</v>
      </c>
      <c r="H50" s="17"/>
      <c r="I50" s="18">
        <f t="shared" si="2"/>
        <v>0</v>
      </c>
      <c r="K50" s="27"/>
      <c r="M50" s="28"/>
    </row>
    <row r="51" spans="1:13" ht="33" customHeight="1" thickBot="1" x14ac:dyDescent="0.25">
      <c r="A51" s="11" t="s">
        <v>105</v>
      </c>
      <c r="B51" s="34" t="s">
        <v>106</v>
      </c>
      <c r="C51" s="35"/>
      <c r="D51" s="35"/>
      <c r="E51" s="36"/>
      <c r="F51" s="16" t="s">
        <v>37</v>
      </c>
      <c r="G51" s="17">
        <v>12</v>
      </c>
      <c r="H51" s="17"/>
      <c r="I51" s="18">
        <f t="shared" si="2"/>
        <v>0</v>
      </c>
      <c r="K51" s="27"/>
      <c r="M51" s="28"/>
    </row>
    <row r="52" spans="1:13" ht="33" customHeight="1" thickBot="1" x14ac:dyDescent="0.25">
      <c r="A52" s="11" t="s">
        <v>107</v>
      </c>
      <c r="B52" s="34" t="s">
        <v>108</v>
      </c>
      <c r="C52" s="35"/>
      <c r="D52" s="35"/>
      <c r="E52" s="36"/>
      <c r="F52" s="16" t="s">
        <v>37</v>
      </c>
      <c r="G52" s="17">
        <v>2</v>
      </c>
      <c r="H52" s="17"/>
      <c r="I52" s="18">
        <f t="shared" si="2"/>
        <v>0</v>
      </c>
      <c r="K52" s="27"/>
      <c r="M52" s="28"/>
    </row>
    <row r="53" spans="1:13" ht="33" customHeight="1" thickBot="1" x14ac:dyDescent="0.25">
      <c r="A53" s="11" t="s">
        <v>109</v>
      </c>
      <c r="B53" s="34" t="s">
        <v>110</v>
      </c>
      <c r="C53" s="35"/>
      <c r="D53" s="35"/>
      <c r="E53" s="36"/>
      <c r="F53" s="16" t="s">
        <v>37</v>
      </c>
      <c r="G53" s="17">
        <v>7</v>
      </c>
      <c r="H53" s="17"/>
      <c r="I53" s="18">
        <f t="shared" si="2"/>
        <v>0</v>
      </c>
      <c r="K53" s="27"/>
      <c r="M53" s="28"/>
    </row>
    <row r="54" spans="1:13" ht="33" customHeight="1" thickBot="1" x14ac:dyDescent="0.25">
      <c r="A54" s="23" t="s">
        <v>111</v>
      </c>
      <c r="B54" s="31" t="s">
        <v>112</v>
      </c>
      <c r="C54" s="32"/>
      <c r="D54" s="32"/>
      <c r="E54" s="33"/>
      <c r="F54" s="24"/>
      <c r="G54" s="25"/>
      <c r="H54" s="25"/>
      <c r="I54" s="26">
        <f>+SUM(I55:I56)</f>
        <v>0</v>
      </c>
      <c r="K54" s="27"/>
      <c r="M54" s="28"/>
    </row>
    <row r="55" spans="1:13" ht="33" customHeight="1" thickBot="1" x14ac:dyDescent="0.25">
      <c r="A55" s="11" t="s">
        <v>113</v>
      </c>
      <c r="B55" s="34" t="s">
        <v>114</v>
      </c>
      <c r="C55" s="35"/>
      <c r="D55" s="35"/>
      <c r="E55" s="36"/>
      <c r="F55" s="16" t="s">
        <v>1</v>
      </c>
      <c r="G55" s="17">
        <v>725</v>
      </c>
      <c r="H55" s="17"/>
      <c r="I55" s="18">
        <f>+G55*H55</f>
        <v>0</v>
      </c>
      <c r="K55" s="27"/>
      <c r="M55" s="28"/>
    </row>
    <row r="56" spans="1:13" ht="33" customHeight="1" thickBot="1" x14ac:dyDescent="0.25">
      <c r="A56" s="11" t="s">
        <v>115</v>
      </c>
      <c r="B56" s="34" t="s">
        <v>116</v>
      </c>
      <c r="C56" s="35"/>
      <c r="D56" s="35"/>
      <c r="E56" s="36"/>
      <c r="F56" s="16" t="s">
        <v>1</v>
      </c>
      <c r="G56" s="17">
        <v>352</v>
      </c>
      <c r="H56" s="17"/>
      <c r="I56" s="18">
        <f>+G56*H56</f>
        <v>0</v>
      </c>
      <c r="K56" s="27"/>
      <c r="M56" s="28"/>
    </row>
    <row r="57" spans="1:13" ht="33" customHeight="1" thickBot="1" x14ac:dyDescent="0.25">
      <c r="A57" s="23" t="s">
        <v>117</v>
      </c>
      <c r="B57" s="31" t="s">
        <v>118</v>
      </c>
      <c r="C57" s="32"/>
      <c r="D57" s="32"/>
      <c r="E57" s="33"/>
      <c r="F57" s="24"/>
      <c r="G57" s="25"/>
      <c r="H57" s="25"/>
      <c r="I57" s="26">
        <f>+SUM(I58)</f>
        <v>0</v>
      </c>
      <c r="K57" s="27"/>
      <c r="M57" s="28"/>
    </row>
    <row r="58" spans="1:13" ht="33" customHeight="1" thickBot="1" x14ac:dyDescent="0.25">
      <c r="A58" s="11" t="s">
        <v>119</v>
      </c>
      <c r="B58" s="34" t="s">
        <v>120</v>
      </c>
      <c r="C58" s="35"/>
      <c r="D58" s="35"/>
      <c r="E58" s="36"/>
      <c r="F58" s="16" t="s">
        <v>18</v>
      </c>
      <c r="G58" s="17">
        <v>1</v>
      </c>
      <c r="H58" s="17"/>
      <c r="I58" s="18">
        <f>+G58*H58</f>
        <v>0</v>
      </c>
      <c r="K58" s="27"/>
      <c r="M58" s="28"/>
    </row>
    <row r="59" spans="1:13" ht="33" customHeight="1" thickBot="1" x14ac:dyDescent="0.25">
      <c r="A59" s="23" t="s">
        <v>121</v>
      </c>
      <c r="B59" s="31" t="s">
        <v>122</v>
      </c>
      <c r="C59" s="32"/>
      <c r="D59" s="32"/>
      <c r="E59" s="33"/>
      <c r="F59" s="24"/>
      <c r="G59" s="25"/>
      <c r="H59" s="25"/>
      <c r="I59" s="26">
        <f>+SUM(I60)</f>
        <v>0</v>
      </c>
      <c r="K59" s="27"/>
      <c r="M59" s="28"/>
    </row>
    <row r="60" spans="1:13" ht="55.5" customHeight="1" thickBot="1" x14ac:dyDescent="0.25">
      <c r="A60" s="11" t="s">
        <v>123</v>
      </c>
      <c r="B60" s="34" t="s">
        <v>124</v>
      </c>
      <c r="C60" s="35"/>
      <c r="D60" s="35"/>
      <c r="E60" s="36"/>
      <c r="F60" s="16" t="s">
        <v>18</v>
      </c>
      <c r="G60" s="17">
        <v>1</v>
      </c>
      <c r="H60" s="17"/>
      <c r="I60" s="18">
        <f>+G60*H60</f>
        <v>0</v>
      </c>
      <c r="K60" s="27"/>
      <c r="M60" s="28"/>
    </row>
    <row r="61" spans="1:13" ht="33" customHeight="1" thickBot="1" x14ac:dyDescent="0.25">
      <c r="A61" s="23" t="s">
        <v>125</v>
      </c>
      <c r="B61" s="31" t="s">
        <v>129</v>
      </c>
      <c r="C61" s="32"/>
      <c r="D61" s="32"/>
      <c r="E61" s="33"/>
      <c r="F61" s="24"/>
      <c r="G61" s="25"/>
      <c r="H61" s="25"/>
      <c r="I61" s="26">
        <f>+SUM(I62:I63)</f>
        <v>0</v>
      </c>
      <c r="K61" s="27"/>
      <c r="M61" s="28"/>
    </row>
    <row r="62" spans="1:13" ht="50.25" customHeight="1" thickBot="1" x14ac:dyDescent="0.25">
      <c r="A62" s="11" t="s">
        <v>126</v>
      </c>
      <c r="B62" s="34" t="s">
        <v>130</v>
      </c>
      <c r="C62" s="35"/>
      <c r="D62" s="35"/>
      <c r="E62" s="36"/>
      <c r="F62" s="16" t="s">
        <v>131</v>
      </c>
      <c r="G62" s="17">
        <v>2</v>
      </c>
      <c r="H62" s="17"/>
      <c r="I62" s="18">
        <f>+G62*H62</f>
        <v>0</v>
      </c>
      <c r="K62" s="27"/>
      <c r="M62" s="28"/>
    </row>
    <row r="63" spans="1:13" ht="79.5" customHeight="1" thickBot="1" x14ac:dyDescent="0.25">
      <c r="A63" s="11" t="s">
        <v>127</v>
      </c>
      <c r="B63" s="34" t="s">
        <v>132</v>
      </c>
      <c r="C63" s="35"/>
      <c r="D63" s="35"/>
      <c r="E63" s="36"/>
      <c r="F63" s="16" t="s">
        <v>131</v>
      </c>
      <c r="G63" s="17">
        <v>40</v>
      </c>
      <c r="H63" s="17"/>
      <c r="I63" s="18">
        <f>+G63*H63</f>
        <v>0</v>
      </c>
      <c r="K63" s="27"/>
      <c r="M63" s="28"/>
    </row>
    <row r="64" spans="1:13" ht="13.5" thickBot="1" x14ac:dyDescent="0.25"/>
    <row r="65" spans="2:13" ht="18.75" customHeight="1" thickBot="1" x14ac:dyDescent="0.3">
      <c r="B65" s="56" t="s">
        <v>3</v>
      </c>
      <c r="C65" s="57"/>
      <c r="D65" s="57"/>
      <c r="E65" s="57"/>
      <c r="F65" s="57"/>
      <c r="G65" s="57"/>
      <c r="H65" s="54">
        <f>+I61+I59+I57+I54+I26+I18+I15+I6</f>
        <v>0</v>
      </c>
      <c r="I65" s="55"/>
      <c r="J65" s="7"/>
      <c r="K65" s="7"/>
      <c r="M65" s="28"/>
    </row>
    <row r="66" spans="2:13" ht="5.25" customHeight="1" thickBot="1" x14ac:dyDescent="0.25">
      <c r="B66" s="2"/>
      <c r="C66" s="2"/>
      <c r="D66" s="2"/>
      <c r="E66" s="2"/>
      <c r="F66" s="2"/>
      <c r="G66" s="2"/>
      <c r="H66" s="2"/>
      <c r="I66" s="2"/>
      <c r="J66" s="7"/>
      <c r="K66" s="7"/>
      <c r="M66" s="28"/>
    </row>
    <row r="67" spans="2:13" ht="15.75" customHeight="1" x14ac:dyDescent="0.25">
      <c r="B67" s="58" t="s">
        <v>133</v>
      </c>
      <c r="C67" s="59"/>
      <c r="D67" s="59"/>
      <c r="E67" s="59"/>
      <c r="F67" s="59"/>
      <c r="G67" s="59"/>
      <c r="H67" s="60"/>
      <c r="I67" s="61"/>
      <c r="J67" s="7"/>
      <c r="K67" s="7"/>
      <c r="M67" s="28"/>
    </row>
    <row r="68" spans="2:13" ht="15.75" x14ac:dyDescent="0.25">
      <c r="B68" s="44" t="s">
        <v>134</v>
      </c>
      <c r="C68" s="45"/>
      <c r="D68" s="45"/>
      <c r="E68" s="45"/>
      <c r="F68" s="45"/>
      <c r="G68" s="45"/>
      <c r="H68" s="46"/>
      <c r="I68" s="47"/>
      <c r="J68" s="7"/>
      <c r="K68" s="7"/>
      <c r="M68" s="28"/>
    </row>
    <row r="69" spans="2:13" ht="15.75" x14ac:dyDescent="0.25">
      <c r="B69" s="44" t="s">
        <v>135</v>
      </c>
      <c r="C69" s="45"/>
      <c r="D69" s="45"/>
      <c r="E69" s="45"/>
      <c r="F69" s="45"/>
      <c r="G69" s="45"/>
      <c r="H69" s="46"/>
      <c r="I69" s="47"/>
      <c r="J69" s="7"/>
      <c r="K69" s="7"/>
      <c r="M69" s="28"/>
    </row>
    <row r="70" spans="2:13" ht="15.75" customHeight="1" thickBot="1" x14ac:dyDescent="0.3">
      <c r="B70" s="48" t="s">
        <v>136</v>
      </c>
      <c r="C70" s="49"/>
      <c r="D70" s="49"/>
      <c r="E70" s="49"/>
      <c r="F70" s="49"/>
      <c r="G70" s="49"/>
      <c r="H70" s="50"/>
      <c r="I70" s="51"/>
      <c r="J70" s="7"/>
      <c r="K70" s="7"/>
      <c r="M70" s="28"/>
    </row>
    <row r="71" spans="2:13" ht="4.5" customHeight="1" thickBot="1" x14ac:dyDescent="0.3">
      <c r="B71" s="3"/>
      <c r="C71" s="3"/>
      <c r="D71" s="3"/>
      <c r="E71" s="3"/>
      <c r="F71" s="3"/>
      <c r="G71" s="3"/>
      <c r="H71" s="4"/>
      <c r="I71" s="2"/>
      <c r="J71" s="7"/>
      <c r="K71" s="7"/>
      <c r="M71" s="28"/>
    </row>
    <row r="72" spans="2:13" ht="20.25" customHeight="1" thickBot="1" x14ac:dyDescent="0.3">
      <c r="B72" s="56" t="s">
        <v>2</v>
      </c>
      <c r="C72" s="57"/>
      <c r="D72" s="57"/>
      <c r="E72" s="57"/>
      <c r="F72" s="57"/>
      <c r="G72" s="57"/>
      <c r="H72" s="52">
        <f>+H65+H67+H68+H69+H70</f>
        <v>0</v>
      </c>
      <c r="I72" s="53"/>
      <c r="J72" s="7"/>
      <c r="K72" s="7"/>
      <c r="M72" s="28"/>
    </row>
    <row r="73" spans="2:13" ht="15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M73" s="28"/>
    </row>
    <row r="74" spans="2:13" ht="292.5" customHeight="1" x14ac:dyDescent="0.2">
      <c r="B74" s="40" t="s">
        <v>128</v>
      </c>
      <c r="C74" s="41"/>
      <c r="D74" s="41"/>
      <c r="E74" s="41"/>
      <c r="F74" s="41"/>
      <c r="G74" s="41"/>
      <c r="H74" s="41"/>
      <c r="I74" s="41"/>
      <c r="J74" s="7"/>
      <c r="K74" s="7"/>
    </row>
  </sheetData>
  <mergeCells count="74">
    <mergeCell ref="H72:I72"/>
    <mergeCell ref="H65:I65"/>
    <mergeCell ref="B72:G72"/>
    <mergeCell ref="B65:G65"/>
    <mergeCell ref="B67:G67"/>
    <mergeCell ref="H67:I67"/>
    <mergeCell ref="B68:G68"/>
    <mergeCell ref="H68:I68"/>
    <mergeCell ref="B5:E5"/>
    <mergeCell ref="B6:E6"/>
    <mergeCell ref="B69:G69"/>
    <mergeCell ref="H69:I69"/>
    <mergeCell ref="B70:G70"/>
    <mergeCell ref="H70:I70"/>
    <mergeCell ref="B35:E35"/>
    <mergeCell ref="B37:E37"/>
    <mergeCell ref="B38:E38"/>
    <mergeCell ref="B51:E51"/>
    <mergeCell ref="B39:E39"/>
    <mergeCell ref="B40:E40"/>
    <mergeCell ref="B41:E41"/>
    <mergeCell ref="B42:E42"/>
    <mergeCell ref="B43:E43"/>
    <mergeCell ref="B44:E44"/>
    <mergeCell ref="B11:E11"/>
    <mergeCell ref="B12:E12"/>
    <mergeCell ref="B9:E9"/>
    <mergeCell ref="B10:E10"/>
    <mergeCell ref="B7:E7"/>
    <mergeCell ref="B8:E8"/>
    <mergeCell ref="B55:E55"/>
    <mergeCell ref="B56:E56"/>
    <mergeCell ref="B45:E45"/>
    <mergeCell ref="B31:E31"/>
    <mergeCell ref="B32:E32"/>
    <mergeCell ref="B33:E33"/>
    <mergeCell ref="B34:E34"/>
    <mergeCell ref="B23:E23"/>
    <mergeCell ref="B24:E24"/>
    <mergeCell ref="B21:E21"/>
    <mergeCell ref="B22:E22"/>
    <mergeCell ref="B36:E36"/>
    <mergeCell ref="B74:I74"/>
    <mergeCell ref="B46:E46"/>
    <mergeCell ref="B47:E47"/>
    <mergeCell ref="B48:E48"/>
    <mergeCell ref="B49:E49"/>
    <mergeCell ref="B50:E50"/>
    <mergeCell ref="B57:E57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A1:I1"/>
    <mergeCell ref="A2:I2"/>
    <mergeCell ref="B26:E26"/>
    <mergeCell ref="B29:E29"/>
    <mergeCell ref="B30:E30"/>
    <mergeCell ref="B27:E27"/>
    <mergeCell ref="B28:E28"/>
    <mergeCell ref="B25:E25"/>
    <mergeCell ref="B19:E19"/>
    <mergeCell ref="B20:E20"/>
    <mergeCell ref="B17:E17"/>
    <mergeCell ref="B18:E18"/>
    <mergeCell ref="B15:E15"/>
    <mergeCell ref="B16:E16"/>
    <mergeCell ref="B13:E13"/>
    <mergeCell ref="B14:E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df</cp:lastModifiedBy>
  <cp:lastPrinted>2016-10-11T15:04:08Z</cp:lastPrinted>
  <dcterms:created xsi:type="dcterms:W3CDTF">2016-10-11T14:40:14Z</dcterms:created>
  <dcterms:modified xsi:type="dcterms:W3CDTF">2019-07-30T16:10:23Z</dcterms:modified>
</cp:coreProperties>
</file>