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70"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 name="DRONES" sheetId="12" r:id="rId12"/>
  </sheets>
  <definedNames/>
  <calcPr fullCalcOnLoad="1"/>
</workbook>
</file>

<file path=xl/sharedStrings.xml><?xml version="1.0" encoding="utf-8"?>
<sst xmlns="http://schemas.openxmlformats.org/spreadsheetml/2006/main" count="946" uniqueCount="446">
  <si>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</si>
  <si>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</si>
  <si>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</si>
  <si>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</si>
  <si>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</si>
  <si>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</si>
  <si>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</si>
  <si>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</si>
  <si>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</si>
  <si>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</si>
  <si>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</si>
  <si>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</si>
  <si>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</si>
  <si>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</si>
  <si>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</si>
  <si>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</si>
  <si>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</si>
  <si>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</si>
  <si>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</si>
  <si>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</si>
  <si>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</si>
  <si>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</si>
  <si>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</si>
  <si>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</si>
  <si>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</si>
  <si>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</si>
  <si>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</si>
  <si>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</si>
  <si>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</si>
  <si>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</si>
  <si>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</si>
  <si>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</si>
  <si>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</si>
  <si>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</si>
  <si>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</si>
  <si>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</si>
  <si>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</si>
  <si>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</si>
  <si>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</si>
  <si>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</si>
  <si>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</si>
  <si>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</si>
  <si>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</si>
  <si>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</si>
  <si>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</si>
  <si>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</si>
  <si>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</si>
  <si>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</si>
  <si>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</si>
  <si>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</si>
  <si>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</si>
  <si>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</si>
  <si>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</si>
  <si>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</si>
  <si>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</si>
  <si>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</si>
  <si>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</si>
  <si>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</si>
  <si>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</si>
  <si>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</si>
  <si>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</si>
  <si>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</si>
  <si>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</si>
  <si>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</si>
  <si>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</si>
  <si>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</si>
  <si>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</si>
  <si>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</si>
  <si>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</si>
  <si>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</si>
  <si>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</si>
  <si>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</si>
  <si>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</si>
  <si>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</si>
  <si>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</si>
  <si>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</si>
  <si>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</si>
  <si>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</si>
  <si>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</si>
  <si>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</si>
  <si>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</si>
  <si>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</si>
  <si>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</si>
  <si>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</si>
  <si>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</si>
  <si>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</si>
  <si>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</si>
  <si>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</si>
  <si>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</si>
  <si>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</si>
  <si>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</si>
  <si>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</si>
  <si>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</si>
  <si>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</si>
  <si>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</si>
  <si>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</si>
  <si>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</si>
  <si>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</si>
  <si>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</si>
  <si>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</si>
  <si>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</si>
  <si>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</si>
  <si>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</si>
  <si>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</si>
  <si>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</si>
  <si>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</si>
  <si>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</si>
  <si>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</si>
  <si>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</si>
  <si>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</si>
  <si>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</si>
  <si>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</si>
  <si>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</si>
  <si>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</si>
  <si>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</si>
  <si>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</si>
  <si>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</si>
  <si>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</si>
  <si>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</si>
  <si>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</si>
  <si>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</si>
  <si>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</si>
  <si>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</si>
  <si>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</si>
  <si>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</si>
  <si>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</si>
  <si>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</si>
  <si>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</si>
  <si>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</si>
  <si>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</si>
  <si>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</si>
  <si>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</si>
  <si>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</si>
  <si>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</si>
  <si>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</si>
  <si>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</si>
  <si>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</si>
  <si>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</si>
  <si>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</si>
  <si>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</si>
  <si>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</si>
  <si>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</si>
  <si>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</si>
  <si>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</si>
  <si>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</si>
  <si>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</si>
  <si>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</si>
  <si>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</si>
  <si>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</si>
  <si>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</si>
  <si>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</si>
  <si>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</si>
  <si>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</si>
  <si>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</si>
  <si>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</si>
  <si>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</si>
  <si>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</si>
  <si>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</si>
  <si>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</si>
  <si>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</si>
  <si>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</si>
  <si>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</si>
  <si>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</si>
  <si>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</si>
  <si>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</si>
  <si>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</si>
  <si>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</si>
  <si>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</si>
  <si>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</si>
  <si>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</si>
  <si>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</si>
  <si>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</si>
  <si>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</si>
  <si>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Infidelidad y Riesgos Financieros</t>
  </si>
  <si>
    <t>Responsabilidad Civil Servidores Públicos</t>
  </si>
  <si>
    <t>UNIVERSIDAD DISTRITAL FRANCISCO JOSÉ DE CALDAS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</si>
  <si>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</si>
  <si>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</si>
  <si>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</si>
  <si>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</si>
  <si>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</si>
  <si>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</si>
  <si>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</si>
  <si>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</si>
  <si>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</si>
  <si>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</si>
  <si>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Todo Riesgo Daño Material                                  participacion al 25%</t>
  </si>
  <si>
    <t>Responsabilidad Civil Extracontractual   participación al 10%</t>
  </si>
  <si>
    <t>Automóviles                                participación al 10%</t>
  </si>
  <si>
    <t>PUNTAJE TOTAL</t>
  </si>
  <si>
    <t>INFORME DE EVALUACIÓN ELABORADO POR:</t>
  </si>
  <si>
    <t>NESTOR HERNANDO GUERRA RIVERA</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</si>
  <si>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</si>
  <si>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</si>
  <si>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</si>
  <si>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</si>
  <si>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</si>
  <si>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</si>
  <si>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</si>
  <si>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</si>
  <si>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</si>
  <si>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</si>
  <si>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</si>
  <si>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</si>
  <si>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</si>
  <si>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</si>
  <si>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</si>
  <si>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</si>
  <si>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</si>
  <si>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</si>
  <si>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</si>
  <si>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</si>
  <si>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</si>
  <si>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</si>
  <si>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</si>
  <si>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</si>
  <si>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</si>
  <si>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</si>
  <si>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</si>
  <si>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</si>
  <si>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</si>
  <si>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</si>
  <si>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</si>
  <si>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</si>
  <si>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</si>
  <si>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</si>
  <si>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</si>
  <si>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</si>
  <si>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</si>
  <si>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</si>
  <si>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</si>
  <si>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</si>
  <si>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</si>
  <si>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</si>
  <si>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</si>
  <si>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</si>
  <si>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</si>
  <si>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</si>
  <si>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</si>
  <si>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</si>
  <si>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</si>
  <si>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</si>
  <si>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</si>
  <si>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</si>
  <si>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</si>
  <si>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</si>
  <si>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</si>
  <si>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</si>
  <si>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</si>
  <si>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</si>
  <si>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</si>
  <si>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</si>
  <si>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</si>
  <si>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</si>
  <si>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</si>
  <si>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</si>
  <si>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</si>
  <si>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</si>
  <si>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</si>
  <si>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</si>
  <si>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</si>
  <si>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</si>
  <si>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</si>
  <si>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</si>
  <si>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</si>
  <si>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</si>
  <si>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</si>
  <si>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</si>
  <si>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</si>
  <si>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</si>
  <si>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</si>
  <si>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</si>
  <si>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</si>
  <si>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</si>
  <si>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</si>
  <si>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</si>
  <si>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</si>
  <si>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</si>
  <si>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</si>
  <si>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</si>
  <si>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</si>
  <si>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</si>
  <si>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</si>
  <si>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</si>
  <si>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</si>
  <si>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</si>
  <si>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</si>
  <si>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</si>
  <si>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</si>
  <si>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</si>
  <si>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</si>
  <si>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</si>
  <si>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</si>
  <si>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Prima Total ( incluye IVA )</t>
  </si>
  <si>
    <t>Transporte de Mercancías</t>
  </si>
  <si>
    <t>TOTAL TR MCIAS</t>
  </si>
  <si>
    <t>TRDM</t>
  </si>
  <si>
    <t>RCE</t>
  </si>
  <si>
    <t>MANEJO</t>
  </si>
  <si>
    <t>AU</t>
  </si>
  <si>
    <t>TR MCIAS</t>
  </si>
  <si>
    <t>IRF</t>
  </si>
  <si>
    <t>RCSP</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</si>
  <si>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</si>
  <si>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</si>
  <si>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</si>
  <si>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</si>
  <si>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</si>
  <si>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</si>
  <si>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</si>
  <si>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</si>
  <si>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</si>
  <si>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t>Prima (Media Aritmética)</t>
  </si>
  <si>
    <t xml:space="preserve">Evaluación  primas 300 puntos - RCSP y AU 600 Puntos </t>
  </si>
  <si>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</si>
  <si>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</si>
  <si>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</si>
  <si>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</si>
  <si>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</si>
  <si>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</si>
  <si>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 xml:space="preserve">MEDIA ARITMÉTICA </t>
  </si>
  <si>
    <r>
      <t xml:space="preserve">Cobertura para mercancías azarosas, inflamables ó explosivas, incluyendo agroquímicos y demás propios de la actividad del asegurado. </t>
    </r>
    <r>
      <rPr>
        <sz val="11"/>
        <rFont val="Arial"/>
        <family val="2"/>
      </rPr>
      <t>Se deja constancia que los vehículos deben ser debidamente adecuados y aptos para manejar este tipo de mercancías.La aceptación de esta condición otorgará el puntaje ofrecido, la negación para aceptar esta condición no concederá puntaje.</t>
    </r>
  </si>
  <si>
    <r>
      <t>Bienes de naturaleza azaroza, explosiva o inflamable.</t>
    </r>
    <r>
      <rPr>
        <sz val="11"/>
        <rFont val="Arial"/>
        <family val="2"/>
      </rPr>
      <t xml:space="preserve"> Se deja expresamente señalado, que este seguro cubre el transporte de mercancías o bienes de naturaleza azarosa, explosiva, corrosiva, inflamable u oxidante.La aceptación de esta condición otorgará el puntaje ofrecido, la negación para aceptar esta condición no concederá puntaje.</t>
    </r>
  </si>
  <si>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</si>
  <si>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</si>
  <si>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</si>
  <si>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</si>
  <si>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</si>
  <si>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</si>
  <si>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</si>
  <si>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50.00</t>
  </si>
  <si>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</si>
  <si>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</si>
  <si>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</si>
  <si>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</si>
  <si>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</si>
  <si>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</si>
  <si>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</si>
  <si>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</si>
  <si>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</si>
  <si>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</si>
  <si>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</si>
  <si>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</si>
  <si>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</si>
  <si>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</si>
  <si>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</si>
  <si>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</si>
  <si>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</si>
  <si>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GRUPO 2</t>
  </si>
  <si>
    <t>Acidentes Personales Estudiantíles</t>
  </si>
  <si>
    <t>GRUPO 3</t>
  </si>
  <si>
    <t>GRUPO 4</t>
  </si>
  <si>
    <t>Seguro para DRONES (Casco y Responsabilidad Civil)</t>
  </si>
  <si>
    <t>Prima Total (Incluye Contribución)</t>
  </si>
  <si>
    <t>▪ Seguro de Daños Corporales Causados a las Persona en Accidentes de Tránsito - SOAT</t>
  </si>
  <si>
    <t xml:space="preserve"> </t>
  </si>
  <si>
    <t>CONSOLIDADO GRUPO 2</t>
  </si>
  <si>
    <t>CONSOLIDADO GRUPO 3</t>
  </si>
  <si>
    <t>CONSOLIDADO GRUPO 4</t>
  </si>
  <si>
    <r>
      <t>Extensión de Responsabilidad Civil cuando el vehículo no esté siendo conducido.</t>
    </r>
    <r>
      <rPr>
        <sz val="11"/>
        <rFont val="Arial"/>
        <family val="2"/>
      </rPr>
      <t>La aceptación de esta condición otorgará el puntaje ofrecido, la negación para aceptar esta condición no concederá puntaje.</t>
    </r>
  </si>
  <si>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</si>
  <si>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</si>
  <si>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</si>
  <si>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ZURICH COLOMBIA SEGUROS S.A.</t>
  </si>
  <si>
    <t>Vrs</t>
  </si>
  <si>
    <t>Superior a 0 y hasta $500.000</t>
  </si>
  <si>
    <t>Superior a $500.000 y hasta  $2.000.000.</t>
  </si>
  <si>
    <t>Superior a $2.000.000</t>
  </si>
  <si>
    <t>10% del valor de la pérdida</t>
  </si>
  <si>
    <t xml:space="preserve">Folios  </t>
  </si>
  <si>
    <t>NO INDICA</t>
  </si>
  <si>
    <t>UNIÓN TEMPORAL AXA - PREVISORA - SBS</t>
  </si>
  <si>
    <t>SE OTORGA 1% SOBRE EL VALOR
ASEGURADO DEL BIEN AFECTADO</t>
  </si>
  <si>
    <t>SE OTORGA 3% SOBRE EL VALOR DE LA
PÉRDIDA</t>
  </si>
  <si>
    <t>SIN APLICACIÓN DE DEDUCIBLE</t>
  </si>
  <si>
    <t>SIN MINIMO</t>
  </si>
  <si>
    <t>SE OTORGA TODA Y CADA PERDIDA
$50.000.000</t>
  </si>
  <si>
    <t>SE OTORGA $20.000.000</t>
  </si>
  <si>
    <t>SE OTORGA EL 25% INCLUIDO EL BÁSICO</t>
  </si>
  <si>
    <t>SE OTORGA 20% ADICIONAL AL BASICO POR EVENTO Y POR VIGENCIA</t>
  </si>
  <si>
    <t>SE OTORGA</t>
  </si>
  <si>
    <t>SE OTORGA $1.000.000.000 INCLUIDO EL BÁSICO</t>
  </si>
  <si>
    <t>SE OTORGA $40.000.000.000 INCLUIDO EL BÁSICO</t>
  </si>
  <si>
    <t>SE OTORGA UNICAMENTE PARA EL RIESGO PRINCIPAL Y CONFORME AL CLAUSULADO ADJUNTO</t>
  </si>
  <si>
    <t>NO SE OTORGA</t>
  </si>
  <si>
    <t>SE OTORGA Limitación de Eventos para la revocación de la póliza. 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de las primas emitidas.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</si>
  <si>
    <t>SE OTORGA $12.500.000.000 INCLUIDO EL BÁSICO</t>
  </si>
  <si>
    <t>SE OTORGA INCLUIDO EL BÁSICO 40% DEL LIMITE ASEGURADO
ANUAL PARA EL EVENTO Y 70% DEL LIMITE ASEGURADO PARA LA
VIGENCIA</t>
  </si>
  <si>
    <t>SE OTORGA, INCLUIDO EL BÁSICO: $ 50.000.000 DE VALOR
ASEGURADO POR PERSONA, Y $1.000.000.000 DEL LIMITE
ASEGURADO POR EVENTO/VIGENCIA</t>
  </si>
  <si>
    <t>SE OTORGA INCLUIDO EL BÁSICO: SUBLÍMITE HASTA EL 40% DEL
LIMITE ASEGURADO ANUAL PARA EVENTO Y 80% DEL LIMITE
ASEGURADO PARA LA VIGENCIA.</t>
  </si>
  <si>
    <t>SE OTORGA INCLUIDO EL BÁSICO: 25% DEL LIMITE ASEGURADO ANUAL</t>
  </si>
  <si>
    <t>SE OTORGA INCLUIDO EL BÁSICO: 100% DEL LIMITE ASEGURADO
DEL TERCERO AFECTADO</t>
  </si>
  <si>
    <t>SE OTORGA INLCUIDO EL BÁSICO: SUBLÍMITE HASTA EL 20% DEL
LIMITE ASEGURADO ANUAL PARA EVENTO Y 80% DEL LIMITE
ASEGURADO PARA LA VIGENCIA.</t>
  </si>
  <si>
    <t>SE OTORGA $160.000.000 ADICIONALES AL BÁSICO</t>
  </si>
  <si>
    <t>SE OTORGA INCLUIDO EL BÁSICO: EL 100%</t>
  </si>
  <si>
    <t>SE OTORGA EN TOTAL EL 25% DEL LIMITE ASEGURADO</t>
  </si>
  <si>
    <t>SE OTORGA INCLUIDO EL BÁSICO 100% DEL VALOR
ASEGURADO</t>
  </si>
  <si>
    <t>SE OTORGA EN TOTAL 4,31% SOBRE EL VALOR ASEGURADO EVENTO / VIGENCIA</t>
  </si>
  <si>
    <t>SE OTORGA EN TOTAL AL 100% DEL VALOR ASEGURADO</t>
  </si>
  <si>
    <t>Se otorga en total:
- Daños a Bienes de Terceros: Hasta $1.500.000.000
- Muerte o Lesiones a una persona: Hasta $1.500.000.000
- Muerte o Lesiones a dos o más Personas: Hasta $3.000.000.000</t>
  </si>
  <si>
    <t>Se otorga en total Limite de $500.000,000. Opera con el respectivo cobro de la
prim</t>
  </si>
  <si>
    <t>Se otorga en total Limite de $10.000.000 evento /$50.000,000 Vigencia</t>
  </si>
  <si>
    <t>Se otorga según condiciones anexas</t>
  </si>
  <si>
    <t>No se otorga</t>
  </si>
  <si>
    <t>Se otorga en total $40.000.000</t>
  </si>
  <si>
    <t>Se otorga</t>
  </si>
  <si>
    <t>Se otorga en total por 90 días con un límite diario de $45.000.</t>
  </si>
  <si>
    <t>SE OTORGA $5.000.000.000 INCLUIDO EL BÁSICO SOLICITADO</t>
  </si>
  <si>
    <t>SE OTORGA 180 DÍAS INCLUIDO EL BÁSICO OBLIGATORIO</t>
  </si>
  <si>
    <t>SE OTORGA, INCLUIDO EL BÁSICO:
3.500.000.000 EVENTO / 7.000.000.000 EN EL
AGREGADO ANUAL</t>
  </si>
  <si>
    <t>SE OTORGA 12 MESES INCLUIDO EL
BÁSICO</t>
  </si>
  <si>
    <t>SE OTORGA 90 DÍAS INCLUIDO EL BÁSICO OBLIGATORIO</t>
  </si>
  <si>
    <t>SE OTORGA 120 DÍAS INCLUIDO EL BÁSICO
OBLIGATORIO</t>
  </si>
  <si>
    <t>SE OTORGA 4 DÍAS</t>
  </si>
  <si>
    <t>SE OTORGA $200.000.000 EVENTO /
VIGENCIA INCLUIDO EL BÁSICO</t>
  </si>
  <si>
    <t>SE OTORGA EN TOTAL 60%INCLUIDO EL
BÁSICO SOLICITADO EN LA CLÁUSULA DE:
Pérdidas causadas por empleados o
servidores no identificados.</t>
  </si>
  <si>
    <t>Se otorga $300.000.000 adicionales al báscio para un total de
$3.100.000.000</t>
  </si>
  <si>
    <t>Se otorga $150.000.000 adicionales al báscio para un total de
$1.300.000.000</t>
  </si>
  <si>
    <t>Se otorga $2.500.000 adicionales al báscio</t>
  </si>
  <si>
    <t>Se otorga 30 días adicionales al basico</t>
  </si>
  <si>
    <t>Se otorga $1.000.000 evento/vigencia. Aplica únicamente para
gastos de defensa</t>
  </si>
  <si>
    <t>1.44%o</t>
  </si>
  <si>
    <t>2.72%o</t>
  </si>
  <si>
    <t>Prima por estudiante por semestre</t>
  </si>
  <si>
    <t>N/A</t>
  </si>
  <si>
    <t>ASEGURADORA SOLIDARIA DE COLOMBIA</t>
  </si>
  <si>
    <t>HDI SEGUROS DE VIDA S.A.</t>
  </si>
  <si>
    <t>POSITIVA COMPAÑÍA DE SEGUROS S.A.</t>
  </si>
  <si>
    <t>COMPAÑÍA MUNDIAL DE SEGUROS S.A.</t>
  </si>
  <si>
    <t>LIBERTY SEGUROS S.A.</t>
  </si>
  <si>
    <t xml:space="preserve">Menor prima por estudiante </t>
  </si>
  <si>
    <t>Folio 196</t>
  </si>
  <si>
    <t>Folios 792 al 794</t>
  </si>
  <si>
    <t xml:space="preserve">Folio 315 </t>
  </si>
  <si>
    <t xml:space="preserve">Folio 137 </t>
  </si>
  <si>
    <t xml:space="preserve">Folio 127 </t>
  </si>
  <si>
    <t>Folio 134</t>
  </si>
  <si>
    <t>No adjunta la certificación</t>
  </si>
  <si>
    <t>UNIÓN TEMPORAL AXA COLPATRIA SEGUROS S.A. - LA PREVISORA S.A. COMPAÑÍA DE SEGUROS - SBS SEGUROS S.A.</t>
  </si>
  <si>
    <t>NO PRESENTÓ OFERTA</t>
  </si>
  <si>
    <r>
      <rPr>
        <b/>
        <sz val="16"/>
        <rFont val="Arial"/>
        <family val="2"/>
      </rPr>
      <t xml:space="preserve">GRUPO 1 </t>
    </r>
    <r>
      <rPr>
        <sz val="16"/>
        <rFont val="Arial"/>
        <family val="2"/>
      </rPr>
      <t>(Todo riesgo daño material, Manejo global, Responsabilidad civil extracontractual, Infidelidad y riesgos financieros, Responsabilidad civil servidores públicos, Automóviles y Transporte de Mercancías)</t>
    </r>
  </si>
  <si>
    <r>
      <rPr>
        <b/>
        <sz val="16"/>
        <rFont val="Arial"/>
        <family val="2"/>
      </rPr>
      <t>GRUPO 2</t>
    </r>
    <r>
      <rPr>
        <sz val="16"/>
        <rFont val="Arial"/>
        <family val="2"/>
      </rPr>
      <t xml:space="preserve"> (Accidentes Personales Estudiantiles)</t>
    </r>
  </si>
  <si>
    <r>
      <rPr>
        <b/>
        <sz val="16"/>
        <rFont val="Arial"/>
        <family val="2"/>
      </rPr>
      <t>GRUPO 3</t>
    </r>
    <r>
      <rPr>
        <sz val="16"/>
        <rFont val="Arial"/>
        <family val="2"/>
      </rPr>
      <t xml:space="preserve"> (Seguro para Drones)</t>
    </r>
  </si>
  <si>
    <r>
      <rPr>
        <b/>
        <sz val="16"/>
        <rFont val="Arial"/>
        <family val="2"/>
      </rPr>
      <t>GRUPO 4</t>
    </r>
    <r>
      <rPr>
        <sz val="16"/>
        <rFont val="Arial"/>
        <family val="2"/>
      </rPr>
      <t xml:space="preserve"> (SOAT)</t>
    </r>
  </si>
  <si>
    <t>UNIÓN TEMPORAL AON - MARSH - WILLIS</t>
  </si>
  <si>
    <t>UNIVERSIDAD DISTRITAL FRANCISCO JOSÉ DE CALDAS                                                                                                                                                                                                                                                                                                                                                                                       Convocatoria Pública No 001 de 2021</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</si>
</sst>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s>
  <fonts count="89">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sz val="12"/>
      <color indexed="8"/>
      <name val="Arial"/>
      <family val="2"/>
    </font>
    <font>
      <b/>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0"/>
      <color theme="0"/>
      <name val="Arial"/>
      <family val="2"/>
    </font>
    <font>
      <b/>
      <sz val="14"/>
      <color rgb="FFC0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2"/>
      <color theme="0"/>
      <name val="Arial"/>
      <family val="2"/>
    </font>
    <font>
      <sz val="12"/>
      <color rgb="FF000000"/>
      <name val="Arial"/>
      <family val="2"/>
    </font>
    <font>
      <b/>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EBEB"/>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style="thin"/>
      <right style="thin"/>
      <top>
        <color indexed="63"/>
      </top>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thin"/>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452">
    <xf numFmtId="0" fontId="0" fillId="0" borderId="0" xfId="0" applyFont="1" applyAlignment="1">
      <alignment/>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0" fontId="3" fillId="0" borderId="0" xfId="61" applyFill="1" applyAlignment="1">
      <alignment/>
    </xf>
    <xf numFmtId="0" fontId="3" fillId="0" borderId="0" xfId="58">
      <alignment/>
      <protection/>
    </xf>
    <xf numFmtId="0" fontId="7" fillId="0" borderId="10" xfId="61" applyFont="1" applyFill="1" applyBorder="1" applyAlignment="1">
      <alignment horizontal="left" vertical="top" wrapText="1" indent="1"/>
    </xf>
    <xf numFmtId="172" fontId="2" fillId="0" borderId="10" xfId="61" applyNumberFormat="1" applyFont="1" applyFill="1" applyBorder="1" applyAlignment="1">
      <alignment vertical="top" wrapText="1"/>
    </xf>
    <xf numFmtId="172" fontId="7" fillId="0" borderId="10" xfId="61" applyNumberFormat="1" applyFont="1" applyFill="1" applyBorder="1" applyAlignment="1">
      <alignment vertical="top" wrapText="1"/>
    </xf>
    <xf numFmtId="172"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72"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60"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72"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72"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1" fillId="0" borderId="0" xfId="58" applyFont="1">
      <alignment/>
      <protection/>
    </xf>
    <xf numFmtId="0" fontId="4" fillId="33" borderId="14" xfId="57" applyFont="1" applyFill="1" applyBorder="1" applyAlignment="1">
      <alignment horizontal="left" vertical="center" wrapText="1"/>
    </xf>
    <xf numFmtId="0" fontId="70"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71" fillId="33" borderId="10" xfId="61" applyFont="1" applyFill="1" applyBorder="1" applyAlignment="1">
      <alignment horizontal="center" vertical="center" wrapText="1"/>
    </xf>
    <xf numFmtId="0" fontId="72" fillId="0" borderId="0" xfId="0" applyFont="1" applyFill="1" applyBorder="1" applyAlignment="1">
      <alignment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2" fillId="33" borderId="10" xfId="0" applyFont="1" applyFill="1" applyBorder="1" applyAlignment="1">
      <alignment horizontal="center" vertical="center"/>
    </xf>
    <xf numFmtId="0" fontId="69"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71" fillId="33" borderId="10" xfId="0" applyFont="1" applyFill="1" applyBorder="1" applyAlignment="1">
      <alignment horizontal="center" vertical="center" wrapText="1"/>
    </xf>
    <xf numFmtId="0" fontId="73" fillId="33" borderId="13" xfId="0" applyFont="1" applyFill="1" applyBorder="1" applyAlignment="1">
      <alignment vertical="center" wrapText="1"/>
    </xf>
    <xf numFmtId="0" fontId="73" fillId="33" borderId="12" xfId="55" applyFont="1" applyFill="1" applyBorder="1" applyAlignment="1">
      <alignment vertical="center" wrapText="1"/>
    </xf>
    <xf numFmtId="0" fontId="73" fillId="33" borderId="20" xfId="55" applyFont="1" applyFill="1" applyBorder="1" applyAlignment="1">
      <alignment vertical="center" wrapText="1"/>
    </xf>
    <xf numFmtId="0" fontId="3" fillId="0" borderId="0" xfId="59">
      <alignment/>
      <protection/>
    </xf>
    <xf numFmtId="0" fontId="74" fillId="33" borderId="21" xfId="59" applyFont="1" applyFill="1" applyBorder="1" applyAlignment="1">
      <alignment horizontal="center" vertical="center" wrapText="1"/>
      <protection/>
    </xf>
    <xf numFmtId="0" fontId="74" fillId="0" borderId="0" xfId="59" applyFont="1">
      <alignment/>
      <protection/>
    </xf>
    <xf numFmtId="0" fontId="6" fillId="0" borderId="22" xfId="59" applyFont="1" applyBorder="1" applyAlignment="1">
      <alignment horizontal="center"/>
      <protection/>
    </xf>
    <xf numFmtId="0" fontId="6" fillId="0" borderId="23" xfId="59" applyFont="1" applyBorder="1" applyAlignment="1">
      <alignment horizontal="center"/>
      <protection/>
    </xf>
    <xf numFmtId="4" fontId="6" fillId="0" borderId="24" xfId="59" applyNumberFormat="1" applyFont="1" applyBorder="1" applyAlignment="1">
      <alignment horizontal="center"/>
      <protection/>
    </xf>
    <xf numFmtId="0" fontId="13" fillId="33" borderId="25" xfId="59" applyFont="1" applyFill="1" applyBorder="1" applyAlignment="1">
      <alignment horizontal="center"/>
      <protection/>
    </xf>
    <xf numFmtId="0" fontId="13" fillId="33" borderId="26" xfId="59" applyFont="1" applyFill="1" applyBorder="1" applyAlignment="1">
      <alignment horizontal="center"/>
      <protection/>
    </xf>
    <xf numFmtId="176" fontId="13" fillId="33" borderId="27" xfId="59" applyNumberFormat="1" applyFont="1" applyFill="1" applyBorder="1" applyAlignment="1">
      <alignment horizontal="center"/>
      <protection/>
    </xf>
    <xf numFmtId="3" fontId="13" fillId="33" borderId="28" xfId="59" applyNumberFormat="1" applyFont="1" applyFill="1" applyBorder="1" applyAlignment="1">
      <alignment horizontal="center"/>
      <protection/>
    </xf>
    <xf numFmtId="0" fontId="14" fillId="0" borderId="0" xfId="59" applyFont="1">
      <alignment/>
      <protection/>
    </xf>
    <xf numFmtId="0" fontId="6" fillId="0" borderId="0" xfId="59" applyFont="1">
      <alignment/>
      <protection/>
    </xf>
    <xf numFmtId="0" fontId="6" fillId="0" borderId="29" xfId="0" applyFont="1" applyBorder="1" applyAlignment="1">
      <alignment/>
    </xf>
    <xf numFmtId="0" fontId="0" fillId="0" borderId="29" xfId="0" applyBorder="1" applyAlignment="1">
      <alignment/>
    </xf>
    <xf numFmtId="0" fontId="3" fillId="0" borderId="0" xfId="0" applyFont="1" applyFill="1" applyBorder="1" applyAlignment="1">
      <alignment/>
    </xf>
    <xf numFmtId="171" fontId="0" fillId="0" borderId="29" xfId="50" applyFont="1" applyBorder="1" applyAlignment="1">
      <alignment/>
    </xf>
    <xf numFmtId="0" fontId="15" fillId="33" borderId="30" xfId="0" applyFont="1" applyFill="1" applyBorder="1" applyAlignment="1">
      <alignment horizontal="center" vertical="center" wrapText="1"/>
    </xf>
    <xf numFmtId="3" fontId="15" fillId="33" borderId="30"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Border="1" applyAlignment="1">
      <alignment/>
    </xf>
    <xf numFmtId="0" fontId="75" fillId="0" borderId="0" xfId="0" applyFont="1" applyFill="1" applyBorder="1" applyAlignment="1">
      <alignment vertical="center" wrapText="1"/>
    </xf>
    <xf numFmtId="0" fontId="72" fillId="0" borderId="0" xfId="59" applyFont="1" applyBorder="1" applyAlignment="1">
      <alignment horizontal="center"/>
      <protection/>
    </xf>
    <xf numFmtId="0" fontId="13" fillId="33" borderId="10" xfId="59" applyFont="1" applyFill="1" applyBorder="1" applyAlignment="1">
      <alignment horizontal="center" vertical="center" wrapText="1"/>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4" fontId="18" fillId="36" borderId="10" xfId="59" applyNumberFormat="1" applyFont="1" applyFill="1" applyBorder="1" applyAlignment="1">
      <alignment horizontal="center" vertical="center"/>
      <protection/>
    </xf>
    <xf numFmtId="0" fontId="15" fillId="33" borderId="10" xfId="59" applyFont="1" applyFill="1" applyBorder="1" applyAlignment="1">
      <alignment horizontal="center"/>
      <protection/>
    </xf>
    <xf numFmtId="3" fontId="15" fillId="33" borderId="10" xfId="59" applyNumberFormat="1" applyFont="1" applyFill="1" applyBorder="1" applyAlignment="1">
      <alignment horizontal="center"/>
      <protection/>
    </xf>
    <xf numFmtId="3" fontId="0" fillId="0" borderId="0" xfId="0" applyNumberFormat="1" applyAlignment="1">
      <alignment/>
    </xf>
    <xf numFmtId="0" fontId="7" fillId="0" borderId="0" xfId="61" applyFont="1" applyFill="1" applyAlignment="1">
      <alignment horizontal="justify" vertical="center" wrapText="1"/>
    </xf>
    <xf numFmtId="0" fontId="76"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7" fillId="33" borderId="12" xfId="0" applyFont="1" applyFill="1" applyBorder="1" applyAlignment="1">
      <alignment/>
    </xf>
    <xf numFmtId="0" fontId="77" fillId="33" borderId="20" xfId="0" applyFont="1" applyFill="1" applyBorder="1" applyAlignment="1">
      <alignment/>
    </xf>
    <xf numFmtId="0" fontId="77" fillId="33" borderId="10" xfId="0" applyFont="1" applyFill="1" applyBorder="1" applyAlignment="1">
      <alignment horizontal="center" vertical="center"/>
    </xf>
    <xf numFmtId="2" fontId="77" fillId="33" borderId="10" xfId="0" applyNumberFormat="1" applyFont="1" applyFill="1" applyBorder="1" applyAlignment="1">
      <alignment horizontal="center" vertical="center"/>
    </xf>
    <xf numFmtId="0" fontId="78" fillId="0" borderId="0" xfId="0" applyFont="1" applyAlignment="1">
      <alignment/>
    </xf>
    <xf numFmtId="2" fontId="2" fillId="0" borderId="10" xfId="61" applyNumberFormat="1" applyFont="1" applyFill="1" applyBorder="1" applyAlignment="1">
      <alignment horizontal="center" vertical="center" wrapText="1"/>
    </xf>
    <xf numFmtId="0" fontId="79" fillId="33" borderId="10" xfId="61" applyFont="1" applyFill="1" applyBorder="1" applyAlignment="1">
      <alignment horizontal="center" vertical="center" wrapText="1"/>
    </xf>
    <xf numFmtId="2" fontId="76" fillId="33" borderId="10" xfId="61"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71" fillId="33" borderId="10" xfId="0" applyNumberFormat="1" applyFont="1" applyFill="1" applyBorder="1" applyAlignment="1">
      <alignment horizontal="center" vertical="center" wrapText="1"/>
    </xf>
    <xf numFmtId="0" fontId="77" fillId="33" borderId="13" xfId="0" applyFont="1" applyFill="1" applyBorder="1" applyAlignment="1">
      <alignment/>
    </xf>
    <xf numFmtId="0" fontId="18" fillId="0" borderId="0" xfId="62" applyFont="1" applyFill="1" applyAlignment="1">
      <alignment horizontal="justify" vertical="center" wrapText="1"/>
    </xf>
    <xf numFmtId="0" fontId="18" fillId="0" borderId="0" xfId="0" applyFont="1" applyFill="1" applyAlignment="1">
      <alignment vertical="center" wrapText="1"/>
    </xf>
    <xf numFmtId="0" fontId="70" fillId="0" borderId="10" xfId="0" applyFont="1" applyBorder="1" applyAlignment="1">
      <alignment horizontal="center" vertical="center"/>
    </xf>
    <xf numFmtId="2" fontId="70" fillId="0" borderId="10" xfId="0" applyNumberFormat="1" applyFont="1" applyBorder="1" applyAlignment="1">
      <alignment horizontal="center" vertical="center"/>
    </xf>
    <xf numFmtId="0" fontId="76" fillId="33" borderId="12" xfId="0" applyFont="1" applyFill="1" applyBorder="1" applyAlignment="1">
      <alignment/>
    </xf>
    <xf numFmtId="0" fontId="76" fillId="33" borderId="20" xfId="0" applyFont="1" applyFill="1" applyBorder="1" applyAlignment="1">
      <alignment/>
    </xf>
    <xf numFmtId="0" fontId="76" fillId="33" borderId="10" xfId="0" applyFont="1" applyFill="1" applyBorder="1" applyAlignment="1">
      <alignment horizontal="center" vertical="center"/>
    </xf>
    <xf numFmtId="2" fontId="76" fillId="33" borderId="10" xfId="0" applyNumberFormat="1" applyFont="1" applyFill="1" applyBorder="1" applyAlignment="1">
      <alignment horizontal="center" vertical="center"/>
    </xf>
    <xf numFmtId="0" fontId="80" fillId="0" borderId="0" xfId="0" applyFont="1" applyAlignment="1">
      <alignment/>
    </xf>
    <xf numFmtId="0" fontId="2" fillId="0" borderId="22" xfId="59" applyFont="1" applyBorder="1">
      <alignment/>
      <protection/>
    </xf>
    <xf numFmtId="0" fontId="2" fillId="0" borderId="31" xfId="59" applyFont="1" applyBorder="1">
      <alignment/>
      <protection/>
    </xf>
    <xf numFmtId="176" fontId="6" fillId="0" borderId="10" xfId="59" applyNumberFormat="1" applyFont="1" applyBorder="1" applyAlignment="1">
      <alignment horizontal="center" wrapText="1"/>
      <protection/>
    </xf>
    <xf numFmtId="0" fontId="15" fillId="33" borderId="10" xfId="58" applyFont="1" applyFill="1" applyBorder="1" applyAlignment="1">
      <alignment horizontal="center" vertical="center" wrapText="1"/>
      <protection/>
    </xf>
    <xf numFmtId="4" fontId="13" fillId="33" borderId="10" xfId="0" applyNumberFormat="1" applyFont="1" applyFill="1" applyBorder="1" applyAlignment="1">
      <alignment horizontal="center"/>
    </xf>
    <xf numFmtId="4" fontId="19" fillId="33" borderId="10" xfId="0" applyNumberFormat="1" applyFont="1" applyFill="1" applyBorder="1" applyAlignment="1">
      <alignment horizontal="center" vertical="center" wrapText="1"/>
    </xf>
    <xf numFmtId="4" fontId="2" fillId="0" borderId="32" xfId="61" applyNumberFormat="1" applyFont="1" applyFill="1" applyBorder="1" applyAlignment="1" applyProtection="1">
      <alignment horizontal="center" vertical="center" wrapText="1"/>
      <protection/>
    </xf>
    <xf numFmtId="0" fontId="20" fillId="0" borderId="0" xfId="62"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0" fontId="4" fillId="33" borderId="20" xfId="0" applyFont="1" applyFill="1" applyBorder="1" applyAlignment="1">
      <alignment vertical="center" wrapText="1"/>
    </xf>
    <xf numFmtId="2" fontId="17" fillId="36" borderId="10" xfId="61" applyNumberFormat="1" applyFont="1" applyFill="1" applyBorder="1" applyAlignment="1">
      <alignment horizontal="center" vertical="center"/>
    </xf>
    <xf numFmtId="0" fontId="17" fillId="36" borderId="10" xfId="61" applyFont="1" applyFill="1" applyBorder="1" applyAlignment="1">
      <alignment horizontal="center" vertical="center" wrapText="1"/>
    </xf>
    <xf numFmtId="2" fontId="17" fillId="36" borderId="10" xfId="61"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76" fontId="2" fillId="36" borderId="10" xfId="59" applyNumberFormat="1" applyFont="1" applyFill="1" applyBorder="1" applyAlignment="1">
      <alignment horizontal="center" vertical="center"/>
      <protection/>
    </xf>
    <xf numFmtId="4" fontId="2" fillId="36" borderId="24" xfId="59" applyNumberFormat="1" applyFont="1" applyFill="1" applyBorder="1" applyAlignment="1">
      <alignment horizontal="center" vertical="center"/>
      <protection/>
    </xf>
    <xf numFmtId="10" fontId="2" fillId="36" borderId="23" xfId="59" applyNumberFormat="1" applyFont="1" applyFill="1" applyBorder="1" applyAlignment="1">
      <alignment horizontal="center" vertical="center"/>
      <protection/>
    </xf>
    <xf numFmtId="10" fontId="2" fillId="36" borderId="23" xfId="64" applyNumberFormat="1" applyFont="1" applyFill="1" applyBorder="1" applyAlignment="1">
      <alignment horizontal="center" vertical="center"/>
    </xf>
    <xf numFmtId="176" fontId="2" fillId="36" borderId="17" xfId="59" applyNumberFormat="1" applyFont="1" applyFill="1" applyBorder="1" applyAlignment="1">
      <alignment horizontal="center" vertical="center"/>
      <protection/>
    </xf>
    <xf numFmtId="4" fontId="2" fillId="36" borderId="33" xfId="59" applyNumberFormat="1" applyFont="1" applyFill="1" applyBorder="1" applyAlignment="1">
      <alignment horizontal="center" vertical="center"/>
      <protection/>
    </xf>
    <xf numFmtId="4" fontId="2" fillId="36" borderId="10" xfId="0" applyNumberFormat="1" applyFont="1" applyFill="1" applyBorder="1" applyAlignment="1">
      <alignment horizontal="center" vertical="center"/>
    </xf>
    <xf numFmtId="0" fontId="41"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0" fontId="72" fillId="0" borderId="0" xfId="0" applyFont="1" applyFill="1" applyBorder="1" applyAlignment="1">
      <alignment horizontal="center" vertical="center" wrapText="1"/>
    </xf>
    <xf numFmtId="0" fontId="71"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55" fillId="33" borderId="0" xfId="0" applyFont="1" applyFill="1" applyAlignment="1">
      <alignment/>
    </xf>
    <xf numFmtId="0" fontId="73" fillId="0" borderId="0" xfId="0" applyFont="1" applyFill="1" applyAlignment="1">
      <alignment horizontal="justify" vertical="center" wrapText="1"/>
    </xf>
    <xf numFmtId="0" fontId="73"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34" xfId="55" applyNumberFormat="1" applyFont="1" applyFill="1" applyBorder="1" applyAlignment="1" applyProtection="1">
      <alignment vertical="top" wrapText="1"/>
      <protection/>
    </xf>
    <xf numFmtId="0" fontId="71" fillId="33" borderId="0" xfId="62" applyFont="1" applyFill="1" applyAlignment="1">
      <alignment horizontal="justify" vertical="center" wrapText="1"/>
    </xf>
    <xf numFmtId="164" fontId="12" fillId="0" borderId="0" xfId="0" applyNumberFormat="1" applyFont="1" applyFill="1" applyAlignment="1">
      <alignment vertical="center" wrapText="1"/>
    </xf>
    <xf numFmtId="0" fontId="14" fillId="0" borderId="10" xfId="61" applyFont="1" applyFill="1" applyBorder="1" applyAlignment="1">
      <alignment vertical="top" wrapText="1"/>
    </xf>
    <xf numFmtId="4" fontId="17" fillId="0" borderId="10" xfId="61" applyNumberFormat="1" applyFont="1" applyFill="1" applyBorder="1" applyAlignment="1">
      <alignment horizontal="center" vertical="center" wrapText="1"/>
    </xf>
    <xf numFmtId="0" fontId="14" fillId="36" borderId="12" xfId="58" applyFont="1" applyFill="1" applyBorder="1" applyAlignment="1">
      <alignment vertical="top" wrapText="1"/>
      <protection/>
    </xf>
    <xf numFmtId="0" fontId="14" fillId="37" borderId="35" xfId="58" applyFont="1" applyFill="1" applyBorder="1" applyAlignment="1">
      <alignment vertical="top" wrapText="1"/>
      <protection/>
    </xf>
    <xf numFmtId="4" fontId="17" fillId="0" borderId="35" xfId="61" applyNumberFormat="1" applyFont="1" applyFill="1" applyBorder="1" applyAlignment="1" applyProtection="1">
      <alignment horizontal="center" vertical="center" wrapText="1"/>
      <protection/>
    </xf>
    <xf numFmtId="0" fontId="14" fillId="37" borderId="32" xfId="58" applyFont="1" applyFill="1" applyBorder="1" applyAlignment="1">
      <alignment vertical="top" wrapText="1"/>
      <protection/>
    </xf>
    <xf numFmtId="4" fontId="17" fillId="0" borderId="32" xfId="61" applyNumberFormat="1" applyFont="1" applyFill="1" applyBorder="1" applyAlignment="1" applyProtection="1">
      <alignment horizontal="center" vertical="center" wrapText="1"/>
      <protection/>
    </xf>
    <xf numFmtId="0" fontId="14" fillId="37" borderId="36" xfId="58" applyFont="1" applyFill="1" applyBorder="1" applyAlignment="1">
      <alignment vertical="top" wrapText="1"/>
      <protection/>
    </xf>
    <xf numFmtId="0" fontId="14" fillId="34" borderId="12" xfId="0" applyFont="1" applyFill="1" applyBorder="1" applyAlignment="1" quotePrefix="1">
      <alignment vertical="top" wrapText="1"/>
    </xf>
    <xf numFmtId="0" fontId="9" fillId="34" borderId="12" xfId="0" applyFont="1" applyFill="1" applyBorder="1" applyAlignment="1">
      <alignment vertical="top" wrapText="1"/>
    </xf>
    <xf numFmtId="0" fontId="0" fillId="0" borderId="13" xfId="0" applyBorder="1" applyAlignment="1">
      <alignment vertical="top" wrapText="1"/>
    </xf>
    <xf numFmtId="0" fontId="73" fillId="33" borderId="12" xfId="0" applyFont="1" applyFill="1" applyBorder="1" applyAlignment="1">
      <alignment vertical="top" wrapText="1"/>
    </xf>
    <xf numFmtId="0" fontId="73" fillId="33" borderId="13" xfId="0" applyFont="1" applyFill="1" applyBorder="1" applyAlignment="1">
      <alignment vertical="top" wrapText="1"/>
    </xf>
    <xf numFmtId="0" fontId="73" fillId="33" borderId="10" xfId="0" applyFont="1" applyFill="1" applyBorder="1" applyAlignment="1">
      <alignment horizontal="center" vertical="center" wrapText="1"/>
    </xf>
    <xf numFmtId="0" fontId="0" fillId="0" borderId="10" xfId="0" applyBorder="1" applyAlignment="1">
      <alignment horizontal="center" wrapText="1"/>
    </xf>
    <xf numFmtId="0" fontId="73"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73" fillId="33" borderId="10" xfId="0" applyFont="1" applyFill="1" applyBorder="1" applyAlignment="1">
      <alignment horizontal="left" vertical="center" wrapText="1"/>
    </xf>
    <xf numFmtId="172" fontId="73" fillId="33" borderId="12" xfId="0" applyNumberFormat="1" applyFont="1" applyFill="1" applyBorder="1" applyAlignment="1">
      <alignment vertical="center" wrapText="1"/>
    </xf>
    <xf numFmtId="2" fontId="2" fillId="0" borderId="10" xfId="0" applyNumberFormat="1" applyFont="1" applyBorder="1" applyAlignment="1">
      <alignment horizontal="center" wrapText="1"/>
    </xf>
    <xf numFmtId="2" fontId="73" fillId="33" borderId="10" xfId="0" applyNumberFormat="1" applyFont="1" applyFill="1" applyBorder="1" applyAlignment="1">
      <alignment horizontal="center" vertical="top" wrapText="1"/>
    </xf>
    <xf numFmtId="2" fontId="73" fillId="33" borderId="1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3" fillId="0" borderId="37" xfId="59" applyBorder="1">
      <alignment/>
      <protection/>
    </xf>
    <xf numFmtId="0" fontId="14" fillId="0" borderId="38" xfId="59" applyFont="1" applyBorder="1">
      <alignment/>
      <protection/>
    </xf>
    <xf numFmtId="0" fontId="6" fillId="7" borderId="39" xfId="59" applyFont="1" applyFill="1" applyBorder="1" applyAlignment="1">
      <alignment horizontal="center" vertical="center" wrapText="1"/>
      <protection/>
    </xf>
    <xf numFmtId="0" fontId="3" fillId="0" borderId="0" xfId="59" applyAlignment="1">
      <alignment horizontal="right"/>
      <protection/>
    </xf>
    <xf numFmtId="0" fontId="14" fillId="0" borderId="0" xfId="59" applyFont="1" applyAlignment="1">
      <alignment horizontal="right"/>
      <protection/>
    </xf>
    <xf numFmtId="0" fontId="6" fillId="0" borderId="0" xfId="59" applyFont="1" applyAlignment="1">
      <alignment horizontal="right"/>
      <protection/>
    </xf>
    <xf numFmtId="176" fontId="2" fillId="36" borderId="37" xfId="59" applyNumberFormat="1" applyFont="1" applyFill="1" applyBorder="1" applyAlignment="1">
      <alignment horizontal="center" vertical="center"/>
      <protection/>
    </xf>
    <xf numFmtId="0" fontId="6" fillId="0" borderId="0" xfId="59" applyFont="1" applyAlignment="1">
      <alignment horizontal="right" vertical="center"/>
      <protection/>
    </xf>
    <xf numFmtId="2" fontId="2" fillId="0" borderId="40" xfId="61"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0" fillId="0" borderId="0" xfId="0" applyFont="1" applyBorder="1" applyAlignment="1">
      <alignment horizontal="centerContinuous"/>
    </xf>
    <xf numFmtId="0" fontId="3" fillId="0" borderId="0" xfId="0" applyFont="1" applyBorder="1" applyAlignment="1">
      <alignment horizontal="centerContinuous"/>
    </xf>
    <xf numFmtId="0" fontId="6" fillId="0" borderId="0" xfId="0" applyFont="1" applyBorder="1" applyAlignment="1">
      <alignment/>
    </xf>
    <xf numFmtId="0" fontId="3" fillId="0" borderId="0" xfId="0" applyFont="1" applyBorder="1" applyAlignment="1">
      <alignment/>
    </xf>
    <xf numFmtId="0" fontId="81" fillId="33" borderId="0" xfId="62" applyFont="1" applyFill="1" applyAlignment="1">
      <alignment horizontal="center" vertical="center" wrapText="1"/>
    </xf>
    <xf numFmtId="0" fontId="82" fillId="33" borderId="30" xfId="0" applyFont="1" applyFill="1" applyBorder="1" applyAlignment="1">
      <alignment horizontal="center" vertical="center" wrapText="1"/>
    </xf>
    <xf numFmtId="2" fontId="82" fillId="33" borderId="30" xfId="0" applyNumberFormat="1" applyFont="1" applyFill="1" applyBorder="1" applyAlignment="1">
      <alignment horizontal="center" vertical="center" wrapText="1"/>
    </xf>
    <xf numFmtId="0" fontId="0" fillId="0" borderId="41" xfId="0" applyBorder="1" applyAlignment="1">
      <alignment/>
    </xf>
    <xf numFmtId="2" fontId="2" fillId="36" borderId="23" xfId="59" applyNumberFormat="1" applyFont="1" applyFill="1" applyBorder="1" applyAlignment="1">
      <alignment horizontal="center" vertical="center"/>
      <protection/>
    </xf>
    <xf numFmtId="0" fontId="73" fillId="33" borderId="12" xfId="0" applyFont="1" applyFill="1" applyBorder="1" applyAlignment="1">
      <alignment vertical="center" wrapText="1"/>
    </xf>
    <xf numFmtId="0" fontId="73" fillId="33" borderId="10" xfId="0" applyFont="1" applyFill="1" applyBorder="1" applyAlignment="1">
      <alignment vertical="center" wrapText="1"/>
    </xf>
    <xf numFmtId="0" fontId="17" fillId="0" borderId="10" xfId="0" applyFont="1" applyBorder="1" applyAlignment="1">
      <alignment horizontal="justify" vertical="top" wrapText="1"/>
    </xf>
    <xf numFmtId="0" fontId="14" fillId="0" borderId="12" xfId="0" applyFont="1" applyBorder="1" applyAlignment="1">
      <alignment horizontal="justify" vertical="top" wrapText="1"/>
    </xf>
    <xf numFmtId="0" fontId="14" fillId="0" borderId="12" xfId="0" applyFont="1" applyBorder="1" applyAlignment="1">
      <alignment vertical="top" wrapText="1"/>
    </xf>
    <xf numFmtId="0" fontId="14" fillId="0" borderId="10" xfId="0" applyFont="1" applyBorder="1" applyAlignment="1">
      <alignment vertical="top" wrapText="1"/>
    </xf>
    <xf numFmtId="0" fontId="14"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center"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42" xfId="0" applyFont="1" applyBorder="1" applyAlignment="1">
      <alignment vertical="center" wrapText="1"/>
    </xf>
    <xf numFmtId="0" fontId="2" fillId="0" borderId="12" xfId="0" applyFont="1" applyBorder="1" applyAlignment="1">
      <alignment vertical="center" wrapText="1"/>
    </xf>
    <xf numFmtId="2" fontId="2" fillId="0" borderId="43"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40"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34" xfId="0" applyFont="1" applyBorder="1" applyAlignment="1">
      <alignment vertical="center" wrapText="1"/>
    </xf>
    <xf numFmtId="0" fontId="7" fillId="0" borderId="0" xfId="0" applyFont="1" applyAlignment="1">
      <alignment vertical="center" wrapText="1"/>
    </xf>
    <xf numFmtId="0" fontId="82" fillId="33" borderId="0" xfId="62" applyFont="1" applyFill="1" applyAlignment="1">
      <alignment horizontal="justify" vertical="center" wrapText="1"/>
    </xf>
    <xf numFmtId="0" fontId="83" fillId="33" borderId="44" xfId="0" applyFont="1" applyFill="1" applyBorder="1" applyAlignment="1">
      <alignment horizontal="center" vertical="center" wrapText="1"/>
    </xf>
    <xf numFmtId="0" fontId="84" fillId="0" borderId="23"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23" xfId="0" applyFont="1" applyBorder="1" applyAlignment="1">
      <alignment vertical="center" wrapText="1"/>
    </xf>
    <xf numFmtId="0" fontId="70" fillId="0" borderId="10" xfId="0" applyFont="1" applyBorder="1" applyAlignment="1">
      <alignment horizontal="center" vertical="center" wrapText="1"/>
    </xf>
    <xf numFmtId="0" fontId="84" fillId="0" borderId="23" xfId="0" applyFont="1" applyBorder="1" applyAlignment="1">
      <alignment horizontal="left" vertical="center" wrapText="1"/>
    </xf>
    <xf numFmtId="0" fontId="70" fillId="0" borderId="23" xfId="0" applyFont="1" applyBorder="1" applyAlignment="1">
      <alignment vertical="center" wrapText="1"/>
    </xf>
    <xf numFmtId="0" fontId="85" fillId="33" borderId="26" xfId="0" applyFont="1" applyFill="1" applyBorder="1" applyAlignment="1">
      <alignment vertical="center" wrapText="1"/>
    </xf>
    <xf numFmtId="0" fontId="85" fillId="33" borderId="27" xfId="0" applyFont="1" applyFill="1" applyBorder="1" applyAlignment="1">
      <alignment horizontal="center" vertical="center" wrapText="1"/>
    </xf>
    <xf numFmtId="0" fontId="83" fillId="33" borderId="27" xfId="0" applyFont="1" applyFill="1" applyBorder="1" applyAlignment="1">
      <alignment horizontal="center" vertical="center" wrapText="1"/>
    </xf>
    <xf numFmtId="0" fontId="83" fillId="33" borderId="28" xfId="0" applyFont="1" applyFill="1" applyBorder="1" applyAlignment="1">
      <alignment horizontal="center" vertical="center" wrapText="1"/>
    </xf>
    <xf numFmtId="0" fontId="0" fillId="0" borderId="0" xfId="0" applyAlignment="1">
      <alignment vertical="center"/>
    </xf>
    <xf numFmtId="0" fontId="80" fillId="0" borderId="0" xfId="0" applyFont="1" applyAlignment="1">
      <alignment vertical="center" wrapText="1"/>
    </xf>
    <xf numFmtId="0" fontId="2" fillId="0" borderId="0" xfId="0" applyFont="1" applyAlignment="1">
      <alignment horizontal="justify" vertical="center" wrapText="1"/>
    </xf>
    <xf numFmtId="0" fontId="73" fillId="0" borderId="0" xfId="0" applyFont="1" applyAlignment="1">
      <alignment horizontal="justify" vertical="center" wrapText="1"/>
    </xf>
    <xf numFmtId="0" fontId="77" fillId="36" borderId="0" xfId="0" applyFont="1" applyFill="1" applyAlignment="1">
      <alignment horizontal="center" vertical="center"/>
    </xf>
    <xf numFmtId="2" fontId="77" fillId="36" borderId="0" xfId="0" applyNumberFormat="1" applyFont="1" applyFill="1" applyAlignment="1">
      <alignment horizontal="center" vertical="center"/>
    </xf>
    <xf numFmtId="0" fontId="3" fillId="0" borderId="20" xfId="0" applyFont="1" applyBorder="1" applyAlignment="1">
      <alignment vertical="top" wrapText="1"/>
    </xf>
    <xf numFmtId="0" fontId="2" fillId="0" borderId="10" xfId="0" applyFont="1" applyBorder="1" applyAlignment="1">
      <alignment horizontal="left" vertical="top" wrapText="1" indent="1"/>
    </xf>
    <xf numFmtId="172" fontId="2" fillId="0" borderId="10" xfId="0" applyNumberFormat="1" applyFont="1" applyBorder="1" applyAlignment="1">
      <alignment vertical="top" wrapText="1"/>
    </xf>
    <xf numFmtId="0" fontId="7" fillId="0" borderId="10" xfId="0" applyFont="1" applyBorder="1" applyAlignment="1">
      <alignment horizontal="left" vertical="top" wrapText="1" indent="1"/>
    </xf>
    <xf numFmtId="172" fontId="7" fillId="0" borderId="10" xfId="0" applyNumberFormat="1" applyFont="1" applyBorder="1" applyAlignment="1">
      <alignment vertical="top" wrapText="1"/>
    </xf>
    <xf numFmtId="0" fontId="7" fillId="0" borderId="20" xfId="0" applyFont="1" applyBorder="1" applyAlignment="1">
      <alignment vertical="top" wrapText="1"/>
    </xf>
    <xf numFmtId="0" fontId="2" fillId="0" borderId="10" xfId="0" applyFont="1" applyBorder="1" applyAlignment="1">
      <alignment horizontal="center" vertical="center" wrapText="1"/>
    </xf>
    <xf numFmtId="0" fontId="9" fillId="0" borderId="10" xfId="0" applyFont="1" applyBorder="1" applyAlignment="1">
      <alignment horizontal="left" vertical="top" wrapText="1" indent="1"/>
    </xf>
    <xf numFmtId="0" fontId="2" fillId="0" borderId="0" xfId="0" applyFont="1" applyAlignment="1">
      <alignment wrapText="1"/>
    </xf>
    <xf numFmtId="0" fontId="2" fillId="0" borderId="0" xfId="0" applyFont="1" applyAlignment="1">
      <alignment horizontal="center" vertical="center" wrapText="1"/>
    </xf>
    <xf numFmtId="0" fontId="72" fillId="0" borderId="0" xfId="0" applyFont="1" applyAlignment="1">
      <alignment horizontal="center" vertical="justify" wrapText="1"/>
    </xf>
    <xf numFmtId="172" fontId="2" fillId="0" borderId="12" xfId="0" applyNumberFormat="1" applyFont="1" applyBorder="1" applyAlignment="1">
      <alignment vertical="top" wrapText="1"/>
    </xf>
    <xf numFmtId="172"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7" fillId="0" borderId="13"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indent="1"/>
    </xf>
    <xf numFmtId="172" fontId="9" fillId="0" borderId="12" xfId="0" applyNumberFormat="1" applyFont="1" applyBorder="1" applyAlignment="1">
      <alignment vertical="top" wrapText="1"/>
    </xf>
    <xf numFmtId="172" fontId="5" fillId="0" borderId="12" xfId="0" applyNumberFormat="1" applyFont="1" applyBorder="1" applyAlignment="1">
      <alignment vertical="top"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2" fontId="7" fillId="0" borderId="10" xfId="0" applyNumberFormat="1" applyFont="1" applyBorder="1" applyAlignment="1">
      <alignment horizontal="center" vertical="top" wrapText="1"/>
    </xf>
    <xf numFmtId="2" fontId="0" fillId="0" borderId="10" xfId="0" applyNumberFormat="1" applyBorder="1" applyAlignment="1">
      <alignment horizontal="center" wrapText="1"/>
    </xf>
    <xf numFmtId="0" fontId="9" fillId="0" borderId="0" xfId="0" applyFont="1" applyAlignment="1">
      <alignment horizontal="left" vertical="top" wrapText="1" indent="1"/>
    </xf>
    <xf numFmtId="172" fontId="9" fillId="0" borderId="0" xfId="0" applyNumberFormat="1" applyFont="1" applyAlignment="1">
      <alignment vertical="top" wrapText="1"/>
    </xf>
    <xf numFmtId="0" fontId="3" fillId="0" borderId="0" xfId="0" applyFont="1" applyAlignment="1">
      <alignment wrapText="1"/>
    </xf>
    <xf numFmtId="0" fontId="76" fillId="36" borderId="0" xfId="0" applyFont="1" applyFill="1" applyAlignment="1">
      <alignment/>
    </xf>
    <xf numFmtId="0" fontId="76" fillId="36" borderId="0" xfId="0" applyFont="1" applyFill="1" applyAlignment="1">
      <alignment horizontal="center" vertical="center"/>
    </xf>
    <xf numFmtId="2" fontId="76" fillId="36" borderId="0" xfId="0" applyNumberFormat="1" applyFont="1" applyFill="1" applyAlignment="1">
      <alignment horizontal="center" vertical="center"/>
    </xf>
    <xf numFmtId="0" fontId="86" fillId="33" borderId="10" xfId="0" applyFont="1" applyFill="1" applyBorder="1" applyAlignment="1">
      <alignment vertical="top" wrapText="1"/>
    </xf>
    <xf numFmtId="0" fontId="76" fillId="33" borderId="10" xfId="61" applyFont="1" applyFill="1" applyBorder="1" applyAlignment="1">
      <alignment horizontal="center" vertical="center" wrapText="1"/>
    </xf>
    <xf numFmtId="0" fontId="14" fillId="36" borderId="10" xfId="0" applyFont="1" applyFill="1" applyBorder="1" applyAlignment="1">
      <alignment vertical="top" wrapText="1"/>
    </xf>
    <xf numFmtId="0" fontId="14" fillId="36" borderId="10" xfId="0" applyFont="1" applyFill="1" applyBorder="1" applyAlignment="1">
      <alignment horizontal="center" vertical="top" wrapText="1"/>
    </xf>
    <xf numFmtId="0" fontId="76" fillId="36" borderId="10" xfId="61" applyFont="1" applyFill="1" applyBorder="1" applyAlignment="1">
      <alignment horizontal="center" vertical="center" wrapText="1"/>
    </xf>
    <xf numFmtId="0" fontId="0" fillId="33" borderId="10" xfId="0" applyFill="1" applyBorder="1" applyAlignment="1">
      <alignment horizontal="center" vertical="center"/>
    </xf>
    <xf numFmtId="0" fontId="14" fillId="0" borderId="10" xfId="0" applyFont="1" applyBorder="1" applyAlignment="1">
      <alignment horizontal="left" vertical="top" wrapText="1"/>
    </xf>
    <xf numFmtId="0" fontId="52" fillId="36" borderId="10" xfId="0" applyFont="1" applyFill="1" applyBorder="1" applyAlignment="1">
      <alignment horizontal="center" vertical="center"/>
    </xf>
    <xf numFmtId="172" fontId="14" fillId="0" borderId="10" xfId="0" applyNumberFormat="1" applyFont="1" applyBorder="1" applyAlignment="1">
      <alignment vertical="top" wrapText="1"/>
    </xf>
    <xf numFmtId="0" fontId="17" fillId="0" borderId="10" xfId="0" applyFont="1" applyBorder="1" applyAlignment="1">
      <alignment horizontal="left" vertical="top" wrapText="1"/>
    </xf>
    <xf numFmtId="172" fontId="17" fillId="0" borderId="10" xfId="0" applyNumberFormat="1" applyFont="1" applyBorder="1" applyAlignment="1">
      <alignment vertical="top" wrapText="1"/>
    </xf>
    <xf numFmtId="172" fontId="17" fillId="0" borderId="10" xfId="61" applyNumberFormat="1" applyFont="1" applyFill="1" applyBorder="1" applyAlignment="1">
      <alignment horizontal="center" vertical="top" wrapText="1"/>
    </xf>
    <xf numFmtId="0" fontId="70" fillId="33" borderId="10" xfId="0" applyFont="1" applyFill="1" applyBorder="1" applyAlignment="1">
      <alignment horizontal="center" vertical="center"/>
    </xf>
    <xf numFmtId="0" fontId="17" fillId="33" borderId="10" xfId="0" applyFont="1" applyFill="1" applyBorder="1" applyAlignment="1">
      <alignment horizontal="left" vertical="top" wrapText="1"/>
    </xf>
    <xf numFmtId="172" fontId="17" fillId="33" borderId="10" xfId="61" applyNumberFormat="1" applyFont="1" applyFill="1" applyBorder="1" applyAlignment="1">
      <alignment horizontal="center" vertical="top" wrapText="1"/>
    </xf>
    <xf numFmtId="0" fontId="2" fillId="0" borderId="22" xfId="59" applyFont="1" applyBorder="1" applyAlignment="1">
      <alignment vertical="center"/>
      <protection/>
    </xf>
    <xf numFmtId="0" fontId="2" fillId="0" borderId="22" xfId="59" applyFont="1" applyBorder="1" applyAlignment="1">
      <alignment vertical="center" wrapText="1"/>
      <protection/>
    </xf>
    <xf numFmtId="176" fontId="2" fillId="36" borderId="38" xfId="59" applyNumberFormat="1" applyFont="1" applyFill="1" applyBorder="1" applyAlignment="1">
      <alignment horizontal="center" vertical="center"/>
      <protection/>
    </xf>
    <xf numFmtId="0" fontId="21" fillId="0" borderId="0" xfId="0" applyFont="1" applyBorder="1" applyAlignment="1">
      <alignment/>
    </xf>
    <xf numFmtId="0" fontId="76" fillId="33" borderId="10" xfId="6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70" fillId="0" borderId="10" xfId="0" applyFont="1" applyBorder="1" applyAlignment="1">
      <alignment horizontal="center" vertical="center" wrapText="1"/>
    </xf>
    <xf numFmtId="0" fontId="87" fillId="38" borderId="10" xfId="0" applyFont="1" applyFill="1" applyBorder="1" applyAlignment="1">
      <alignment horizontal="center" vertical="center" wrapText="1"/>
    </xf>
    <xf numFmtId="0" fontId="87" fillId="38" borderId="24" xfId="0" applyFont="1" applyFill="1" applyBorder="1" applyAlignment="1">
      <alignment horizontal="center" vertical="center" wrapText="1"/>
    </xf>
    <xf numFmtId="0" fontId="10" fillId="0" borderId="0" xfId="61"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vertical="center" wrapText="1"/>
    </xf>
    <xf numFmtId="5" fontId="70" fillId="0" borderId="10" xfId="0" applyNumberFormat="1" applyFont="1" applyBorder="1" applyAlignment="1">
      <alignment horizontal="center" vertical="center"/>
    </xf>
    <xf numFmtId="0" fontId="76" fillId="33" borderId="10" xfId="61" applyFont="1" applyFill="1" applyBorder="1" applyAlignment="1">
      <alignment horizontal="center" vertical="center" wrapText="1"/>
    </xf>
    <xf numFmtId="0" fontId="10" fillId="36" borderId="0" xfId="61" applyFont="1" applyFill="1" applyBorder="1" applyAlignment="1">
      <alignment vertical="center" wrapText="1"/>
    </xf>
    <xf numFmtId="0" fontId="3" fillId="36" borderId="0" xfId="0" applyFont="1" applyFill="1" applyAlignment="1">
      <alignment horizontal="justify" vertical="center" wrapText="1"/>
    </xf>
    <xf numFmtId="0" fontId="2" fillId="36" borderId="0" xfId="61" applyFont="1" applyFill="1" applyAlignment="1">
      <alignment horizontal="justify" vertical="center" wrapText="1"/>
    </xf>
    <xf numFmtId="0" fontId="2" fillId="36" borderId="0" xfId="62" applyFont="1" applyFill="1" applyAlignment="1">
      <alignment horizontal="justify" vertical="center" wrapText="1"/>
    </xf>
    <xf numFmtId="0" fontId="12" fillId="36" borderId="0" xfId="0" applyFont="1" applyFill="1" applyAlignment="1">
      <alignment vertical="center" wrapText="1"/>
    </xf>
    <xf numFmtId="0" fontId="18" fillId="36" borderId="0" xfId="62" applyFont="1" applyFill="1" applyAlignment="1">
      <alignment horizontal="justify" vertical="center" wrapText="1"/>
    </xf>
    <xf numFmtId="0" fontId="77" fillId="33" borderId="45" xfId="0" applyFont="1" applyFill="1" applyBorder="1" applyAlignment="1">
      <alignment horizontal="center" vertical="center"/>
    </xf>
    <xf numFmtId="0" fontId="87" fillId="38" borderId="24" xfId="0" applyFont="1" applyFill="1" applyBorder="1" applyAlignment="1">
      <alignment horizontal="center" vertical="center"/>
    </xf>
    <xf numFmtId="3" fontId="13" fillId="33" borderId="10" xfId="0" applyNumberFormat="1" applyFont="1" applyFill="1" applyBorder="1" applyAlignment="1">
      <alignment horizontal="center"/>
    </xf>
    <xf numFmtId="4" fontId="88" fillId="36" borderId="10" xfId="0" applyNumberFormat="1" applyFont="1" applyFill="1" applyBorder="1" applyAlignment="1">
      <alignment horizontal="center" vertical="center"/>
    </xf>
    <xf numFmtId="0" fontId="20" fillId="0" borderId="10" xfId="59" applyFont="1" applyBorder="1" applyAlignment="1">
      <alignment vertical="center" wrapText="1"/>
      <protection/>
    </xf>
    <xf numFmtId="0" fontId="16" fillId="33" borderId="10" xfId="59" applyFont="1" applyFill="1" applyBorder="1" applyAlignment="1">
      <alignment horizontal="center"/>
      <protection/>
    </xf>
    <xf numFmtId="4" fontId="18" fillId="39" borderId="10" xfId="59" applyNumberFormat="1" applyFont="1" applyFill="1" applyBorder="1" applyAlignment="1">
      <alignment horizontal="center" vertical="center"/>
      <protection/>
    </xf>
    <xf numFmtId="3" fontId="18" fillId="39" borderId="10" xfId="59" applyNumberFormat="1" applyFont="1" applyFill="1" applyBorder="1" applyAlignment="1">
      <alignment horizontal="center" vertical="center"/>
      <protection/>
    </xf>
    <xf numFmtId="0" fontId="10" fillId="0" borderId="0" xfId="0" applyFont="1" applyFill="1" applyBorder="1" applyAlignment="1">
      <alignment horizontal="center" vertical="center" wrapText="1"/>
    </xf>
    <xf numFmtId="0" fontId="10" fillId="0" borderId="0" xfId="59" applyFont="1" applyBorder="1" applyAlignment="1">
      <alignment horizontal="center"/>
      <protection/>
    </xf>
    <xf numFmtId="0" fontId="10" fillId="0" borderId="29" xfId="59" applyFont="1" applyBorder="1" applyAlignment="1">
      <alignment horizontal="center"/>
      <protection/>
    </xf>
    <xf numFmtId="0" fontId="13" fillId="33" borderId="12" xfId="0" applyFont="1" applyFill="1" applyBorder="1" applyAlignment="1">
      <alignment horizontal="center"/>
    </xf>
    <xf numFmtId="0" fontId="13" fillId="33" borderId="20" xfId="0" applyFont="1" applyFill="1" applyBorder="1" applyAlignment="1">
      <alignment horizontal="center"/>
    </xf>
    <xf numFmtId="0" fontId="21" fillId="0" borderId="0" xfId="0" applyFont="1" applyBorder="1" applyAlignment="1">
      <alignment horizontal="center"/>
    </xf>
    <xf numFmtId="0" fontId="21" fillId="0" borderId="0" xfId="0" applyFont="1" applyFill="1" applyBorder="1" applyAlignment="1">
      <alignment horizontal="center" vertical="center" wrapText="1"/>
    </xf>
    <xf numFmtId="0" fontId="20" fillId="0" borderId="0" xfId="0" applyFont="1" applyBorder="1" applyAlignment="1">
      <alignment horizontal="center"/>
    </xf>
    <xf numFmtId="0" fontId="16" fillId="33" borderId="10" xfId="58" applyFont="1" applyFill="1" applyBorder="1" applyAlignment="1">
      <alignment horizontal="center" vertical="center" wrapText="1"/>
      <protection/>
    </xf>
    <xf numFmtId="0" fontId="76" fillId="33" borderId="46"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44" xfId="0" applyFont="1" applyFill="1" applyBorder="1" applyAlignment="1">
      <alignment horizontal="center" vertical="center" wrapText="1"/>
    </xf>
    <xf numFmtId="0" fontId="21" fillId="0" borderId="0" xfId="59" applyFont="1" applyBorder="1" applyAlignment="1">
      <alignment horizontal="center"/>
      <protection/>
    </xf>
    <xf numFmtId="0" fontId="4" fillId="33" borderId="10" xfId="61" applyFont="1" applyFill="1" applyBorder="1" applyAlignment="1">
      <alignment vertical="center" wrapText="1"/>
    </xf>
    <xf numFmtId="0" fontId="7" fillId="0" borderId="10" xfId="0" applyFont="1" applyBorder="1" applyAlignment="1">
      <alignment vertical="top" wrapText="1"/>
    </xf>
    <xf numFmtId="0" fontId="7" fillId="0" borderId="10" xfId="0" applyFont="1" applyBorder="1" applyAlignment="1">
      <alignment horizontal="left" vertical="top"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5" fillId="34" borderId="10" xfId="61" applyFont="1" applyFill="1" applyBorder="1" applyAlignment="1">
      <alignment vertical="top" wrapText="1"/>
    </xf>
    <xf numFmtId="0" fontId="6" fillId="0" borderId="10" xfId="61" applyFont="1" applyBorder="1" applyAlignment="1">
      <alignment vertical="top" wrapText="1"/>
    </xf>
    <xf numFmtId="0" fontId="73" fillId="33" borderId="12" xfId="55" applyFont="1" applyFill="1" applyBorder="1" applyAlignment="1">
      <alignment horizontal="left" vertical="top" wrapText="1"/>
    </xf>
    <xf numFmtId="0" fontId="73" fillId="33" borderId="20"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0" xfId="55" applyFont="1" applyFill="1" applyBorder="1" applyAlignment="1">
      <alignment horizontal="left" vertical="top" wrapText="1"/>
    </xf>
    <xf numFmtId="0" fontId="76" fillId="33" borderId="10" xfId="61" applyFont="1" applyFill="1" applyBorder="1" applyAlignment="1">
      <alignment horizontal="center" vertical="center" wrapText="1"/>
    </xf>
    <xf numFmtId="0" fontId="86" fillId="33" borderId="10" xfId="0" applyFont="1" applyFill="1" applyBorder="1" applyAlignment="1">
      <alignment horizontal="left" vertical="top" wrapText="1"/>
    </xf>
    <xf numFmtId="0" fontId="14" fillId="0" borderId="10" xfId="0" applyFont="1" applyBorder="1" applyAlignment="1">
      <alignment horizontal="left" vertical="top" wrapText="1"/>
    </xf>
    <xf numFmtId="0" fontId="7" fillId="34" borderId="10" xfId="61" applyFont="1" applyFill="1" applyBorder="1" applyAlignment="1">
      <alignment vertical="top" wrapText="1"/>
    </xf>
    <xf numFmtId="0" fontId="73" fillId="33" borderId="10" xfId="61" applyFont="1" applyFill="1" applyBorder="1" applyAlignment="1">
      <alignment vertical="top" wrapText="1"/>
    </xf>
    <xf numFmtId="0" fontId="71" fillId="33" borderId="10" xfId="61" applyFont="1" applyFill="1" applyBorder="1" applyAlignment="1">
      <alignment vertical="top" wrapText="1"/>
    </xf>
    <xf numFmtId="0" fontId="4" fillId="33" borderId="12"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10" xfId="0" applyFont="1" applyFill="1" applyBorder="1" applyAlignment="1">
      <alignment horizontal="left" vertical="top" wrapText="1"/>
    </xf>
    <xf numFmtId="0" fontId="71" fillId="33" borderId="10" xfId="0" applyFont="1" applyFill="1" applyBorder="1" applyAlignment="1">
      <alignment horizontal="justify" vertical="center" wrapText="1"/>
    </xf>
    <xf numFmtId="0" fontId="81"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0" xfId="0" applyFont="1" applyAlignment="1">
      <alignment horizontal="center" vertical="justify" wrapText="1"/>
    </xf>
    <xf numFmtId="0" fontId="76" fillId="33" borderId="12" xfId="61" applyFont="1" applyFill="1" applyBorder="1" applyAlignment="1">
      <alignment horizontal="center" vertical="center" wrapText="1"/>
    </xf>
    <xf numFmtId="0" fontId="76" fillId="33" borderId="13" xfId="61" applyFont="1" applyFill="1" applyBorder="1" applyAlignment="1">
      <alignment horizontal="center" vertical="center" wrapText="1"/>
    </xf>
    <xf numFmtId="0" fontId="72" fillId="0" borderId="0" xfId="0" applyFont="1" applyAlignment="1">
      <alignment horizontal="center" vertical="justify" wrapText="1"/>
    </xf>
    <xf numFmtId="0" fontId="71" fillId="33" borderId="12" xfId="0" applyFont="1" applyFill="1" applyBorder="1" applyAlignment="1">
      <alignment horizontal="center" vertical="top" wrapText="1"/>
    </xf>
    <xf numFmtId="0" fontId="71" fillId="33" borderId="20" xfId="0" applyFont="1" applyFill="1" applyBorder="1" applyAlignment="1">
      <alignment horizontal="center" vertical="top" wrapText="1"/>
    </xf>
    <xf numFmtId="0" fontId="73" fillId="33" borderId="10" xfId="0" applyFont="1" applyFill="1" applyBorder="1" applyAlignment="1">
      <alignment vertical="top" wrapText="1"/>
    </xf>
    <xf numFmtId="0" fontId="52" fillId="33" borderId="10" xfId="0" applyFont="1" applyFill="1" applyBorder="1" applyAlignment="1">
      <alignment vertical="top" wrapText="1"/>
    </xf>
    <xf numFmtId="0" fontId="7" fillId="0" borderId="12" xfId="0" applyFont="1" applyBorder="1" applyAlignment="1">
      <alignment horizontal="left" vertical="top" wrapText="1"/>
    </xf>
    <xf numFmtId="0" fontId="7" fillId="0" borderId="20" xfId="0" applyFont="1" applyBorder="1" applyAlignment="1">
      <alignment horizontal="left" vertical="top" wrapText="1"/>
    </xf>
    <xf numFmtId="0" fontId="4" fillId="33" borderId="12" xfId="0" applyFont="1" applyFill="1" applyBorder="1" applyAlignment="1">
      <alignment vertical="top" wrapText="1"/>
    </xf>
    <xf numFmtId="0" fontId="11" fillId="33" borderId="20" xfId="0" applyFont="1" applyFill="1" applyBorder="1" applyAlignment="1">
      <alignment/>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20" xfId="0" applyFont="1" applyBorder="1" applyAlignment="1">
      <alignment horizontal="center" vertical="top" wrapText="1"/>
    </xf>
    <xf numFmtId="0" fontId="10" fillId="0" borderId="0" xfId="61" applyFont="1" applyFill="1" applyBorder="1" applyAlignment="1">
      <alignment horizontal="center" vertical="center" wrapText="1"/>
    </xf>
    <xf numFmtId="0" fontId="10" fillId="0" borderId="29"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30" xfId="61" applyFont="1" applyFill="1" applyBorder="1" applyAlignment="1">
      <alignment horizontal="center" vertical="center" wrapText="1"/>
    </xf>
    <xf numFmtId="0" fontId="80" fillId="0" borderId="0" xfId="0" applyFont="1" applyAlignment="1">
      <alignment horizontal="center" vertical="center" wrapText="1"/>
    </xf>
    <xf numFmtId="4" fontId="17" fillId="0" borderId="10" xfId="50" applyNumberFormat="1" applyFont="1" applyFill="1" applyBorder="1" applyAlignment="1">
      <alignment horizontal="center" vertical="center" wrapText="1"/>
    </xf>
    <xf numFmtId="4" fontId="86" fillId="33" borderId="12" xfId="0" applyNumberFormat="1"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2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29"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73" fillId="33" borderId="10" xfId="0" applyFont="1" applyFill="1" applyBorder="1" applyAlignment="1">
      <alignment vertical="center" wrapText="1"/>
    </xf>
    <xf numFmtId="0" fontId="73" fillId="33" borderId="12" xfId="0" applyFont="1" applyFill="1" applyBorder="1" applyAlignment="1">
      <alignment vertical="center" wrapText="1"/>
    </xf>
    <xf numFmtId="0" fontId="55" fillId="33" borderId="13" xfId="0" applyFont="1" applyFill="1" applyBorder="1" applyAlignment="1">
      <alignment vertical="center" wrapText="1"/>
    </xf>
    <xf numFmtId="0" fontId="55"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73" fillId="33" borderId="12"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81" fillId="33" borderId="13" xfId="0" applyNumberFormat="1" applyFont="1" applyFill="1" applyBorder="1" applyAlignment="1">
      <alignment horizontal="center" vertical="center" wrapText="1"/>
    </xf>
    <xf numFmtId="2" fontId="73" fillId="33" borderId="20" xfId="0" applyNumberFormat="1" applyFont="1" applyFill="1" applyBorder="1" applyAlignment="1">
      <alignment horizontal="center" vertical="center" wrapText="1"/>
    </xf>
    <xf numFmtId="2" fontId="17" fillId="36" borderId="17" xfId="61" applyNumberFormat="1" applyFont="1" applyFill="1" applyBorder="1" applyAlignment="1">
      <alignment horizontal="center" vertical="center" wrapText="1"/>
    </xf>
    <xf numFmtId="2" fontId="17" fillId="36" borderId="30" xfId="61" applyNumberFormat="1" applyFont="1" applyFill="1" applyBorder="1" applyAlignment="1">
      <alignment horizontal="center" vertical="center" wrapText="1"/>
    </xf>
    <xf numFmtId="0" fontId="76" fillId="33" borderId="20" xfId="61" applyFont="1" applyFill="1" applyBorder="1" applyAlignment="1">
      <alignment horizontal="center" vertical="center" wrapText="1"/>
    </xf>
    <xf numFmtId="2" fontId="2" fillId="0" borderId="47" xfId="0" applyNumberFormat="1" applyFont="1" applyBorder="1" applyAlignment="1">
      <alignment horizontal="center" vertical="center" wrapText="1"/>
    </xf>
    <xf numFmtId="2" fontId="3" fillId="0" borderId="43" xfId="0" applyNumberFormat="1" applyFont="1" applyBorder="1" applyAlignment="1">
      <alignment horizontal="center" vertical="center" wrapText="1"/>
    </xf>
    <xf numFmtId="2" fontId="3" fillId="0" borderId="30" xfId="0" applyNumberFormat="1" applyFont="1" applyBorder="1" applyAlignment="1">
      <alignment horizontal="center" vertical="center" wrapText="1"/>
    </xf>
    <xf numFmtId="2" fontId="17" fillId="0" borderId="47" xfId="0" applyNumberFormat="1" applyFont="1" applyBorder="1" applyAlignment="1">
      <alignment horizontal="center" vertical="center" wrapText="1"/>
    </xf>
    <xf numFmtId="2" fontId="17" fillId="0" borderId="43" xfId="0" applyNumberFormat="1" applyFont="1" applyBorder="1" applyAlignment="1">
      <alignment horizontal="center" vertical="center" wrapText="1"/>
    </xf>
    <xf numFmtId="2" fontId="17" fillId="0" borderId="30"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43" xfId="0" applyNumberFormat="1" applyFont="1" applyBorder="1" applyAlignment="1">
      <alignment horizontal="center" vertical="center" wrapText="1"/>
    </xf>
    <xf numFmtId="0" fontId="17" fillId="36" borderId="17" xfId="61" applyFont="1" applyFill="1" applyBorder="1" applyAlignment="1">
      <alignment horizontal="center" vertical="center" wrapText="1"/>
    </xf>
    <xf numFmtId="0" fontId="17" fillId="36" borderId="43" xfId="61" applyFont="1" applyFill="1" applyBorder="1" applyAlignment="1">
      <alignment horizontal="center" vertical="center" wrapText="1"/>
    </xf>
    <xf numFmtId="0" fontId="17" fillId="36" borderId="30" xfId="61" applyFont="1" applyFill="1" applyBorder="1" applyAlignment="1">
      <alignment horizontal="center" vertical="center" wrapText="1"/>
    </xf>
    <xf numFmtId="2" fontId="17" fillId="36" borderId="43" xfId="61" applyNumberFormat="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43" xfId="0" applyNumberFormat="1" applyFont="1" applyFill="1" applyBorder="1" applyAlignment="1">
      <alignment horizontal="center" vertical="center" wrapText="1"/>
    </xf>
    <xf numFmtId="2" fontId="17" fillId="36" borderId="3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2" fontId="2" fillId="36" borderId="10" xfId="0" applyNumberFormat="1" applyFont="1" applyFill="1" applyBorder="1" applyAlignment="1">
      <alignment horizontal="center" vertical="center" wrapText="1"/>
    </xf>
    <xf numFmtId="0" fontId="2" fillId="36" borderId="43" xfId="0" applyFont="1" applyFill="1" applyBorder="1" applyAlignment="1">
      <alignment horizontal="left" vertical="center" wrapText="1"/>
    </xf>
    <xf numFmtId="0" fontId="2" fillId="36" borderId="30" xfId="0" applyFont="1" applyFill="1" applyBorder="1" applyAlignment="1">
      <alignment horizontal="left" vertical="center" wrapText="1"/>
    </xf>
    <xf numFmtId="2" fontId="17" fillId="36"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6" fillId="33" borderId="10" xfId="6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173" fontId="19" fillId="35" borderId="10" xfId="50" applyNumberFormat="1" applyFont="1" applyFill="1" applyBorder="1" applyAlignment="1">
      <alignment horizontal="center" vertical="center" wrapText="1"/>
    </xf>
    <xf numFmtId="49" fontId="2" fillId="0" borderId="10" xfId="0" applyNumberFormat="1" applyFont="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9" fillId="33" borderId="10" xfId="0" applyFont="1" applyFill="1" applyBorder="1" applyAlignment="1">
      <alignment horizontal="center" vertical="center" wrapText="1"/>
    </xf>
    <xf numFmtId="0" fontId="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7" fillId="0" borderId="17" xfId="0" applyFont="1" applyBorder="1" applyAlignment="1">
      <alignment horizontal="justify" vertical="center" wrapText="1"/>
    </xf>
    <xf numFmtId="0" fontId="9" fillId="0" borderId="30" xfId="0" applyFont="1" applyBorder="1" applyAlignment="1">
      <alignment horizontal="left" vertical="center" wrapText="1"/>
    </xf>
    <xf numFmtId="0" fontId="80" fillId="0" borderId="41" xfId="0" applyFont="1" applyBorder="1" applyAlignment="1">
      <alignment horizontal="center" vertical="center" wrapText="1"/>
    </xf>
    <xf numFmtId="0" fontId="85" fillId="33" borderId="46" xfId="0" applyFont="1" applyFill="1" applyBorder="1" applyAlignment="1">
      <alignment vertical="center" wrapText="1"/>
    </xf>
    <xf numFmtId="0" fontId="85" fillId="33" borderId="45" xfId="0" applyFont="1" applyFill="1" applyBorder="1" applyAlignment="1">
      <alignment vertical="center" wrapText="1"/>
    </xf>
    <xf numFmtId="0" fontId="70" fillId="0" borderId="10" xfId="0" applyFont="1" applyBorder="1" applyAlignment="1">
      <alignment horizontal="center" vertical="center" wrapText="1"/>
    </xf>
    <xf numFmtId="176" fontId="0" fillId="0" borderId="0" xfId="0" applyNumberFormat="1" applyAlignment="1">
      <alignment/>
    </xf>
    <xf numFmtId="176" fontId="3" fillId="0" borderId="0" xfId="59" applyNumberFormat="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0</xdr:col>
      <xdr:colOff>1971675</xdr:colOff>
      <xdr:row>4</xdr:row>
      <xdr:rowOff>209550</xdr:rowOff>
    </xdr:to>
    <xdr:pic>
      <xdr:nvPicPr>
        <xdr:cNvPr id="1" name="Imagen 2"/>
        <xdr:cNvPicPr preferRelativeResize="1">
          <a:picLocks noChangeAspect="1"/>
        </xdr:cNvPicPr>
      </xdr:nvPicPr>
      <xdr:blipFill>
        <a:blip r:embed="rId1"/>
        <a:stretch>
          <a:fillRect/>
        </a:stretch>
      </xdr:blipFill>
      <xdr:spPr>
        <a:xfrm>
          <a:off x="657225" y="0"/>
          <a:ext cx="1314450" cy="1876425"/>
        </a:xfrm>
        <a:prstGeom prst="rect">
          <a:avLst/>
        </a:prstGeom>
        <a:noFill/>
        <a:ln w="9525" cmpd="sng">
          <a:noFill/>
        </a:ln>
      </xdr:spPr>
    </xdr:pic>
    <xdr:clientData/>
  </xdr:twoCellAnchor>
  <xdr:twoCellAnchor>
    <xdr:from>
      <xdr:col>5</xdr:col>
      <xdr:colOff>1238250</xdr:colOff>
      <xdr:row>1</xdr:row>
      <xdr:rowOff>314325</xdr:rowOff>
    </xdr:from>
    <xdr:to>
      <xdr:col>6</xdr:col>
      <xdr:colOff>180975</xdr:colOff>
      <xdr:row>1</xdr:row>
      <xdr:rowOff>752475</xdr:rowOff>
    </xdr:to>
    <xdr:pic>
      <xdr:nvPicPr>
        <xdr:cNvPr id="2" name="3 Imagen" descr="aon_logo_no_clear_space_red_CMYK"/>
        <xdr:cNvPicPr preferRelativeResize="1">
          <a:picLocks noChangeAspect="1"/>
        </xdr:cNvPicPr>
      </xdr:nvPicPr>
      <xdr:blipFill>
        <a:blip r:embed="rId2"/>
        <a:stretch>
          <a:fillRect/>
        </a:stretch>
      </xdr:blipFill>
      <xdr:spPr>
        <a:xfrm>
          <a:off x="14573250" y="495300"/>
          <a:ext cx="1076325" cy="438150"/>
        </a:xfrm>
        <a:prstGeom prst="rect">
          <a:avLst/>
        </a:prstGeom>
        <a:noFill/>
        <a:ln w="9525" cmpd="sng">
          <a:noFill/>
        </a:ln>
      </xdr:spPr>
    </xdr:pic>
    <xdr:clientData/>
  </xdr:twoCellAnchor>
  <xdr:twoCellAnchor editAs="oneCell">
    <xdr:from>
      <xdr:col>6</xdr:col>
      <xdr:colOff>409575</xdr:colOff>
      <xdr:row>1</xdr:row>
      <xdr:rowOff>190500</xdr:rowOff>
    </xdr:from>
    <xdr:to>
      <xdr:col>7</xdr:col>
      <xdr:colOff>190500</xdr:colOff>
      <xdr:row>1</xdr:row>
      <xdr:rowOff>981075</xdr:rowOff>
    </xdr:to>
    <xdr:pic>
      <xdr:nvPicPr>
        <xdr:cNvPr id="3" name="Imagen 3"/>
        <xdr:cNvPicPr preferRelativeResize="1">
          <a:picLocks noChangeAspect="1"/>
        </xdr:cNvPicPr>
      </xdr:nvPicPr>
      <xdr:blipFill>
        <a:blip r:embed="rId3"/>
        <a:stretch>
          <a:fillRect/>
        </a:stretch>
      </xdr:blipFill>
      <xdr:spPr>
        <a:xfrm>
          <a:off x="15878175" y="371475"/>
          <a:ext cx="1981200" cy="790575"/>
        </a:xfrm>
        <a:prstGeom prst="rect">
          <a:avLst/>
        </a:prstGeom>
        <a:noFill/>
        <a:ln w="9525" cmpd="sng">
          <a:noFill/>
        </a:ln>
      </xdr:spPr>
    </xdr:pic>
    <xdr:clientData/>
  </xdr:twoCellAnchor>
  <xdr:twoCellAnchor editAs="oneCell">
    <xdr:from>
      <xdr:col>7</xdr:col>
      <xdr:colOff>9525</xdr:colOff>
      <xdr:row>1</xdr:row>
      <xdr:rowOff>104775</xdr:rowOff>
    </xdr:from>
    <xdr:to>
      <xdr:col>8</xdr:col>
      <xdr:colOff>161925</xdr:colOff>
      <xdr:row>2</xdr:row>
      <xdr:rowOff>142875</xdr:rowOff>
    </xdr:to>
    <xdr:pic>
      <xdr:nvPicPr>
        <xdr:cNvPr id="4" name="Imagen 5"/>
        <xdr:cNvPicPr preferRelativeResize="1">
          <a:picLocks noChangeAspect="1"/>
        </xdr:cNvPicPr>
      </xdr:nvPicPr>
      <xdr:blipFill>
        <a:blip r:embed="rId4"/>
        <a:stretch>
          <a:fillRect/>
        </a:stretch>
      </xdr:blipFill>
      <xdr:spPr>
        <a:xfrm>
          <a:off x="17678400" y="285750"/>
          <a:ext cx="2543175" cy="1028700"/>
        </a:xfrm>
        <a:prstGeom prst="rect">
          <a:avLst/>
        </a:prstGeom>
        <a:noFill/>
        <a:ln w="9525" cmpd="sng">
          <a:noFill/>
        </a:ln>
      </xdr:spPr>
    </xdr:pic>
    <xdr:clientData/>
  </xdr:twoCellAnchor>
  <xdr:twoCellAnchor>
    <xdr:from>
      <xdr:col>0</xdr:col>
      <xdr:colOff>257175</xdr:colOff>
      <xdr:row>17</xdr:row>
      <xdr:rowOff>76200</xdr:rowOff>
    </xdr:from>
    <xdr:to>
      <xdr:col>0</xdr:col>
      <xdr:colOff>1857375</xdr:colOff>
      <xdr:row>23</xdr:row>
      <xdr:rowOff>28575</xdr:rowOff>
    </xdr:to>
    <xdr:pic>
      <xdr:nvPicPr>
        <xdr:cNvPr id="5" name="Imagen 7"/>
        <xdr:cNvPicPr preferRelativeResize="1">
          <a:picLocks noChangeAspect="1"/>
        </xdr:cNvPicPr>
      </xdr:nvPicPr>
      <xdr:blipFill>
        <a:blip r:embed="rId5"/>
        <a:srcRect l="13687" t="7673" r="7389" b="19282"/>
        <a:stretch>
          <a:fillRect/>
        </a:stretch>
      </xdr:blipFill>
      <xdr:spPr>
        <a:xfrm>
          <a:off x="257175" y="8029575"/>
          <a:ext cx="160020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1104900</xdr:colOff>
      <xdr:row>7</xdr:row>
      <xdr:rowOff>28575</xdr:rowOff>
    </xdr:from>
    <xdr:to>
      <xdr:col>2</xdr:col>
      <xdr:colOff>3609975</xdr:colOff>
      <xdr:row>7</xdr:row>
      <xdr:rowOff>1314450</xdr:rowOff>
    </xdr:to>
    <xdr:pic>
      <xdr:nvPicPr>
        <xdr:cNvPr id="1" name="Imagen 1"/>
        <xdr:cNvPicPr preferRelativeResize="1">
          <a:picLocks noChangeAspect="1"/>
        </xdr:cNvPicPr>
      </xdr:nvPicPr>
      <xdr:blipFill>
        <a:blip r:embed="rId1"/>
        <a:stretch>
          <a:fillRect/>
        </a:stretch>
      </xdr:blipFill>
      <xdr:spPr>
        <a:xfrm>
          <a:off x="8791575" y="4067175"/>
          <a:ext cx="25050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tabSelected="1" zoomScale="57" zoomScaleNormal="57" zoomScalePageLayoutView="0" workbookViewId="0" topLeftCell="A1">
      <selection activeCell="B12" sqref="B12"/>
    </sheetView>
  </sheetViews>
  <sheetFormatPr defaultColWidth="11.421875" defaultRowHeight="15"/>
  <cols>
    <col min="1" max="1" width="70.00390625" style="0" customWidth="1"/>
    <col min="2" max="2" width="32.00390625" style="0" customWidth="1"/>
    <col min="3" max="3" width="33.00390625" style="0" customWidth="1"/>
    <col min="4" max="4" width="32.00390625" style="0" customWidth="1"/>
    <col min="5" max="5" width="33.00390625" style="0" customWidth="1"/>
    <col min="6" max="6" width="32.00390625" style="0" customWidth="1"/>
    <col min="7" max="7" width="33.00390625" style="0" customWidth="1"/>
    <col min="8" max="8" width="35.8515625" style="0" customWidth="1"/>
  </cols>
  <sheetData>
    <row r="1" spans="1:6" ht="14.25">
      <c r="A1" s="79"/>
      <c r="B1" s="79"/>
      <c r="D1" s="79"/>
      <c r="F1" s="79"/>
    </row>
    <row r="2" spans="1:9" s="57" customFormat="1" ht="78" customHeight="1">
      <c r="A2" s="322" t="s">
        <v>445</v>
      </c>
      <c r="B2" s="322"/>
      <c r="C2" s="322"/>
      <c r="D2" s="322"/>
      <c r="E2" s="322"/>
      <c r="F2" s="322"/>
      <c r="G2" s="322"/>
      <c r="H2" s="322"/>
      <c r="I2" s="80"/>
    </row>
    <row r="3" spans="1:8" s="57" customFormat="1" ht="19.5" customHeight="1">
      <c r="A3" s="323" t="s">
        <v>189</v>
      </c>
      <c r="B3" s="323"/>
      <c r="C3" s="323"/>
      <c r="D3" s="323"/>
      <c r="E3" s="323"/>
      <c r="F3" s="323"/>
      <c r="G3" s="323"/>
      <c r="H3" s="323"/>
    </row>
    <row r="4" spans="1:6" s="57" customFormat="1" ht="19.5" customHeight="1">
      <c r="A4" s="81"/>
      <c r="B4" s="81"/>
      <c r="D4" s="81"/>
      <c r="F4" s="81"/>
    </row>
    <row r="5" spans="1:8" s="57" customFormat="1" ht="19.5" customHeight="1">
      <c r="A5" s="324"/>
      <c r="B5" s="324"/>
      <c r="C5" s="324"/>
      <c r="D5" s="324"/>
      <c r="E5" s="324"/>
      <c r="F5" s="324"/>
      <c r="G5" s="324"/>
      <c r="H5" s="324"/>
    </row>
    <row r="6" spans="1:8" s="68" customFormat="1" ht="126.75" customHeight="1">
      <c r="A6" s="82" t="s">
        <v>165</v>
      </c>
      <c r="B6" s="295" t="s">
        <v>438</v>
      </c>
      <c r="C6" s="295" t="s">
        <v>425</v>
      </c>
      <c r="D6" s="295" t="s">
        <v>426</v>
      </c>
      <c r="E6" s="295" t="s">
        <v>427</v>
      </c>
      <c r="F6" s="307" t="s">
        <v>428</v>
      </c>
      <c r="G6" s="277" t="s">
        <v>429</v>
      </c>
      <c r="H6" s="277" t="s">
        <v>363</v>
      </c>
    </row>
    <row r="7" spans="1:8" s="57" customFormat="1" ht="12.75">
      <c r="A7" s="83" t="s">
        <v>166</v>
      </c>
      <c r="B7" s="84" t="s">
        <v>168</v>
      </c>
      <c r="C7" s="84" t="s">
        <v>168</v>
      </c>
      <c r="D7" s="84" t="s">
        <v>168</v>
      </c>
      <c r="E7" s="84" t="s">
        <v>168</v>
      </c>
      <c r="F7" s="84" t="s">
        <v>168</v>
      </c>
      <c r="G7" s="84" t="s">
        <v>168</v>
      </c>
      <c r="H7" s="84" t="s">
        <v>168</v>
      </c>
    </row>
    <row r="8" spans="1:8" s="57" customFormat="1" ht="90" customHeight="1">
      <c r="A8" s="318" t="s">
        <v>440</v>
      </c>
      <c r="B8" s="320">
        <v>919.75</v>
      </c>
      <c r="C8" s="85" t="s">
        <v>439</v>
      </c>
      <c r="D8" s="85" t="s">
        <v>439</v>
      </c>
      <c r="E8" s="85" t="s">
        <v>439</v>
      </c>
      <c r="F8" s="85" t="s">
        <v>439</v>
      </c>
      <c r="G8" s="85" t="s">
        <v>439</v>
      </c>
      <c r="H8" s="85" t="s">
        <v>439</v>
      </c>
    </row>
    <row r="9" spans="1:8" s="68" customFormat="1" ht="19.5">
      <c r="A9" s="319"/>
      <c r="B9" s="87"/>
      <c r="C9" s="87"/>
      <c r="D9" s="87"/>
      <c r="E9" s="87"/>
      <c r="F9" s="87"/>
      <c r="G9" s="87"/>
      <c r="H9" s="87"/>
    </row>
    <row r="10" spans="1:8" s="57" customFormat="1" ht="49.5" customHeight="1">
      <c r="A10" s="318" t="s">
        <v>441</v>
      </c>
      <c r="B10" s="85">
        <v>684.9853753656158</v>
      </c>
      <c r="C10" s="321">
        <v>1000</v>
      </c>
      <c r="D10" s="85">
        <v>850</v>
      </c>
      <c r="E10" s="85">
        <v>782.0765441455096</v>
      </c>
      <c r="F10" s="85">
        <v>690.1639344262295</v>
      </c>
      <c r="G10" s="85">
        <v>326.60036507836594</v>
      </c>
      <c r="H10" s="85" t="s">
        <v>439</v>
      </c>
    </row>
    <row r="11" spans="1:8" s="68" customFormat="1" ht="19.5">
      <c r="A11" s="319"/>
      <c r="B11" s="87"/>
      <c r="C11" s="87"/>
      <c r="D11" s="87"/>
      <c r="E11" s="87"/>
      <c r="F11" s="87"/>
      <c r="G11" s="87"/>
      <c r="H11" s="87"/>
    </row>
    <row r="12" spans="1:8" s="57" customFormat="1" ht="56.25" customHeight="1">
      <c r="A12" s="318" t="s">
        <v>442</v>
      </c>
      <c r="B12" s="85" t="s">
        <v>439</v>
      </c>
      <c r="C12" s="85" t="s">
        <v>439</v>
      </c>
      <c r="D12" s="85" t="s">
        <v>439</v>
      </c>
      <c r="E12" s="85" t="s">
        <v>439</v>
      </c>
      <c r="F12" s="85" t="s">
        <v>439</v>
      </c>
      <c r="G12" s="85" t="s">
        <v>439</v>
      </c>
      <c r="H12" s="320">
        <v>407</v>
      </c>
    </row>
    <row r="13" spans="1:8" s="68" customFormat="1" ht="19.5">
      <c r="A13" s="319"/>
      <c r="B13" s="87"/>
      <c r="C13" s="87"/>
      <c r="D13" s="87"/>
      <c r="E13" s="87"/>
      <c r="F13" s="87"/>
      <c r="G13" s="87"/>
      <c r="H13" s="87"/>
    </row>
    <row r="14" spans="1:8" s="57" customFormat="1" ht="39.75" customHeight="1">
      <c r="A14" s="318" t="s">
        <v>443</v>
      </c>
      <c r="B14" s="85" t="s">
        <v>439</v>
      </c>
      <c r="C14" s="321">
        <v>1000</v>
      </c>
      <c r="D14" s="85" t="s">
        <v>439</v>
      </c>
      <c r="E14" s="85" t="s">
        <v>439</v>
      </c>
      <c r="F14" s="85" t="s">
        <v>439</v>
      </c>
      <c r="G14" s="85" t="s">
        <v>439</v>
      </c>
      <c r="H14" s="85" t="s">
        <v>439</v>
      </c>
    </row>
    <row r="15" spans="1:8" s="68" customFormat="1" ht="12.75">
      <c r="A15" s="86"/>
      <c r="B15" s="87"/>
      <c r="C15" s="87"/>
      <c r="D15" s="87"/>
      <c r="E15" s="87"/>
      <c r="F15" s="87"/>
      <c r="G15" s="87"/>
      <c r="H15" s="87"/>
    </row>
    <row r="17" ht="14.25">
      <c r="A17" t="s">
        <v>190</v>
      </c>
    </row>
    <row r="24" spans="1:6" ht="14.25">
      <c r="A24" s="50" t="s">
        <v>191</v>
      </c>
      <c r="B24" s="88"/>
      <c r="D24" s="88"/>
      <c r="F24" s="88"/>
    </row>
    <row r="25" spans="1:6" ht="14.25">
      <c r="A25" s="50" t="s">
        <v>444</v>
      </c>
      <c r="B25" s="88"/>
      <c r="D25" s="88"/>
      <c r="F25" s="88"/>
    </row>
    <row r="26" spans="2:6" ht="14.25">
      <c r="B26" s="88"/>
      <c r="D26" s="88"/>
      <c r="F26" s="88"/>
    </row>
    <row r="27" spans="2:6" ht="14.25">
      <c r="B27" s="88"/>
      <c r="D27" s="88"/>
      <c r="F27" s="88"/>
    </row>
  </sheetData>
  <sheetProtection/>
  <mergeCells count="3">
    <mergeCell ref="A2:H2"/>
    <mergeCell ref="A3:H3"/>
    <mergeCell ref="A5:H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2"/>
  <drawing r:id="rId1"/>
</worksheet>
</file>

<file path=xl/worksheets/sheet10.xml><?xml version="1.0" encoding="utf-8"?>
<worksheet xmlns="http://schemas.openxmlformats.org/spreadsheetml/2006/main" xmlns:r="http://schemas.openxmlformats.org/officeDocument/2006/relationships">
  <dimension ref="A1:G140"/>
  <sheetViews>
    <sheetView zoomScale="74" zoomScaleNormal="74" zoomScalePageLayoutView="0" workbookViewId="0" topLeftCell="A2">
      <selection activeCell="G5" sqref="G5"/>
    </sheetView>
  </sheetViews>
  <sheetFormatPr defaultColWidth="11.421875" defaultRowHeight="15"/>
  <cols>
    <col min="1" max="1" width="102.140625" style="4" customWidth="1"/>
    <col min="2" max="2" width="27.8515625" style="4" customWidth="1"/>
    <col min="3" max="3" width="53.140625" style="5" bestFit="1" customWidth="1"/>
    <col min="4" max="4" width="15.57421875" style="5" customWidth="1"/>
    <col min="5" max="5" width="4.8515625" style="311" customWidth="1"/>
    <col min="6" max="16384" width="11.421875" style="4" customWidth="1"/>
  </cols>
  <sheetData>
    <row r="1" spans="1:4" ht="56.25" customHeight="1" hidden="1">
      <c r="A1" s="3" t="s">
        <v>4</v>
      </c>
      <c r="C1" s="4"/>
      <c r="D1" s="4"/>
    </row>
    <row r="2" spans="1:7" s="5" customFormat="1" ht="18" customHeight="1">
      <c r="A2" s="374" t="s">
        <v>324</v>
      </c>
      <c r="B2" s="374"/>
      <c r="C2" s="374"/>
      <c r="D2" s="374"/>
      <c r="E2" s="308"/>
      <c r="F2" s="300"/>
      <c r="G2" s="300"/>
    </row>
    <row r="3" spans="1:5" s="5" customFormat="1" ht="46.5" customHeight="1">
      <c r="A3" s="374" t="s">
        <v>154</v>
      </c>
      <c r="B3" s="374"/>
      <c r="C3" s="374"/>
      <c r="D3" s="374"/>
      <c r="E3" s="310"/>
    </row>
    <row r="4" spans="1:5" s="5" customFormat="1" ht="19.5" customHeight="1">
      <c r="A4" s="374" t="s">
        <v>5</v>
      </c>
      <c r="B4" s="374"/>
      <c r="C4" s="374"/>
      <c r="D4" s="374"/>
      <c r="E4" s="310"/>
    </row>
    <row r="5" spans="1:5" ht="21.75" customHeight="1">
      <c r="A5" s="39" t="s">
        <v>0</v>
      </c>
      <c r="B5" s="40"/>
      <c r="C5" s="360" t="s">
        <v>160</v>
      </c>
      <c r="D5" s="408"/>
      <c r="E5" s="146"/>
    </row>
    <row r="6" spans="1:5" s="305" customFormat="1" ht="97.5" customHeight="1" thickBot="1">
      <c r="A6" s="41" t="s">
        <v>6</v>
      </c>
      <c r="B6" s="42" t="s">
        <v>84</v>
      </c>
      <c r="C6" s="295" t="s">
        <v>371</v>
      </c>
      <c r="D6" s="277" t="s">
        <v>2</v>
      </c>
      <c r="E6" s="312"/>
    </row>
    <row r="7" spans="1:5" s="305" customFormat="1" ht="81" customHeight="1">
      <c r="A7" s="219" t="s">
        <v>304</v>
      </c>
      <c r="B7" s="409">
        <v>50</v>
      </c>
      <c r="C7" s="417" t="s">
        <v>409</v>
      </c>
      <c r="D7" s="412">
        <v>50</v>
      </c>
      <c r="E7" s="312"/>
    </row>
    <row r="8" spans="1:5" s="305" customFormat="1" ht="42" customHeight="1">
      <c r="A8" s="220" t="s">
        <v>229</v>
      </c>
      <c r="B8" s="410"/>
      <c r="C8" s="418"/>
      <c r="D8" s="413"/>
      <c r="E8" s="312"/>
    </row>
    <row r="9" spans="1:5" s="305" customFormat="1" ht="46.5" customHeight="1">
      <c r="A9" s="220" t="s">
        <v>323</v>
      </c>
      <c r="B9" s="411"/>
      <c r="C9" s="419"/>
      <c r="D9" s="414"/>
      <c r="E9" s="312"/>
    </row>
    <row r="10" spans="1:5" s="305" customFormat="1" ht="75" customHeight="1">
      <c r="A10" s="43" t="s">
        <v>135</v>
      </c>
      <c r="B10" s="221">
        <v>15</v>
      </c>
      <c r="C10" s="133" t="s">
        <v>410</v>
      </c>
      <c r="D10" s="134">
        <v>15</v>
      </c>
      <c r="E10" s="312"/>
    </row>
    <row r="11" spans="1:5" s="305" customFormat="1" ht="45.75" customHeight="1">
      <c r="A11" s="222" t="s">
        <v>128</v>
      </c>
      <c r="B11" s="44">
        <v>10</v>
      </c>
      <c r="C11" s="133" t="s">
        <v>411</v>
      </c>
      <c r="D11" s="134">
        <v>10</v>
      </c>
      <c r="E11" s="312"/>
    </row>
    <row r="12" spans="1:5" s="305" customFormat="1" ht="45.75" customHeight="1">
      <c r="A12" s="222" t="s">
        <v>131</v>
      </c>
      <c r="B12" s="44">
        <v>10</v>
      </c>
      <c r="C12" s="133" t="s">
        <v>412</v>
      </c>
      <c r="D12" s="134">
        <v>10</v>
      </c>
      <c r="E12" s="312"/>
    </row>
    <row r="13" spans="1:5" s="305" customFormat="1" ht="55.5" customHeight="1">
      <c r="A13" s="43" t="s">
        <v>134</v>
      </c>
      <c r="B13" s="44">
        <v>15</v>
      </c>
      <c r="C13" s="133" t="s">
        <v>413</v>
      </c>
      <c r="D13" s="134">
        <v>15</v>
      </c>
      <c r="E13" s="312"/>
    </row>
    <row r="14" spans="1:5" s="305" customFormat="1" ht="29.25" customHeight="1">
      <c r="A14" s="222" t="s">
        <v>362</v>
      </c>
      <c r="B14" s="415">
        <v>20</v>
      </c>
      <c r="C14" s="417" t="s">
        <v>380</v>
      </c>
      <c r="D14" s="406">
        <v>20</v>
      </c>
      <c r="E14" s="312"/>
    </row>
    <row r="15" spans="1:5" s="305" customFormat="1" ht="54" customHeight="1">
      <c r="A15" s="220" t="s">
        <v>80</v>
      </c>
      <c r="B15" s="415"/>
      <c r="C15" s="418"/>
      <c r="D15" s="420"/>
      <c r="E15" s="312"/>
    </row>
    <row r="16" spans="1:5" s="305" customFormat="1" ht="72" customHeight="1">
      <c r="A16" s="220" t="s">
        <v>230</v>
      </c>
      <c r="B16" s="415"/>
      <c r="C16" s="418"/>
      <c r="D16" s="420"/>
      <c r="E16" s="312"/>
    </row>
    <row r="17" spans="1:5" s="305" customFormat="1" ht="84" customHeight="1">
      <c r="A17" s="220" t="s">
        <v>81</v>
      </c>
      <c r="B17" s="415"/>
      <c r="C17" s="418"/>
      <c r="D17" s="420"/>
      <c r="E17" s="312"/>
    </row>
    <row r="18" spans="1:5" s="305" customFormat="1" ht="55.5">
      <c r="A18" s="220" t="s">
        <v>82</v>
      </c>
      <c r="B18" s="415"/>
      <c r="C18" s="418"/>
      <c r="D18" s="420"/>
      <c r="E18" s="312"/>
    </row>
    <row r="19" spans="1:5" s="305" customFormat="1" ht="90.75" customHeight="1">
      <c r="A19" s="220" t="s">
        <v>83</v>
      </c>
      <c r="B19" s="415"/>
      <c r="C19" s="419"/>
      <c r="D19" s="407"/>
      <c r="E19" s="312"/>
    </row>
    <row r="20" spans="1:5" s="305" customFormat="1" ht="13.5" customHeight="1">
      <c r="A20" s="223" t="s">
        <v>132</v>
      </c>
      <c r="B20" s="416">
        <v>10</v>
      </c>
      <c r="C20" s="417" t="s">
        <v>414</v>
      </c>
      <c r="D20" s="406">
        <v>10</v>
      </c>
      <c r="E20" s="312"/>
    </row>
    <row r="21" spans="1:5" s="305" customFormat="1" ht="49.5" customHeight="1">
      <c r="A21" s="224" t="s">
        <v>133</v>
      </c>
      <c r="B21" s="416"/>
      <c r="C21" s="419"/>
      <c r="D21" s="407"/>
      <c r="E21" s="312"/>
    </row>
    <row r="22" spans="1:5" s="305" customFormat="1" ht="60" customHeight="1">
      <c r="A22" s="220" t="s">
        <v>139</v>
      </c>
      <c r="B22" s="421">
        <v>20</v>
      </c>
      <c r="C22" s="417" t="s">
        <v>384</v>
      </c>
      <c r="D22" s="406">
        <v>0</v>
      </c>
      <c r="E22" s="312"/>
    </row>
    <row r="23" spans="1:5" s="305" customFormat="1" ht="122.25" customHeight="1">
      <c r="A23" s="225" t="s">
        <v>78</v>
      </c>
      <c r="B23" s="416"/>
      <c r="C23" s="418"/>
      <c r="D23" s="420"/>
      <c r="E23" s="312"/>
    </row>
    <row r="24" spans="1:5" s="305" customFormat="1" ht="75" customHeight="1">
      <c r="A24" s="220" t="s">
        <v>123</v>
      </c>
      <c r="B24" s="416"/>
      <c r="C24" s="418"/>
      <c r="D24" s="420"/>
      <c r="E24" s="312"/>
    </row>
    <row r="25" spans="1:5" s="305" customFormat="1" ht="99" customHeight="1">
      <c r="A25" s="225" t="s">
        <v>79</v>
      </c>
      <c r="B25" s="422"/>
      <c r="C25" s="419"/>
      <c r="D25" s="407"/>
      <c r="E25" s="312"/>
    </row>
    <row r="26" spans="1:5" s="305" customFormat="1" ht="84">
      <c r="A26" s="213" t="s">
        <v>159</v>
      </c>
      <c r="B26" s="125">
        <v>15</v>
      </c>
      <c r="C26" s="133" t="s">
        <v>415</v>
      </c>
      <c r="D26" s="134">
        <v>15</v>
      </c>
      <c r="E26" s="312"/>
    </row>
    <row r="27" spans="1:5" s="37" customFormat="1" ht="71.25" customHeight="1">
      <c r="A27" s="226" t="s">
        <v>141</v>
      </c>
      <c r="B27" s="125">
        <v>15</v>
      </c>
      <c r="C27" s="133" t="s">
        <v>384</v>
      </c>
      <c r="D27" s="134">
        <v>0</v>
      </c>
      <c r="E27" s="144"/>
    </row>
    <row r="28" spans="1:5" s="37" customFormat="1" ht="54" customHeight="1">
      <c r="A28" s="213" t="s">
        <v>144</v>
      </c>
      <c r="B28" s="125">
        <v>20</v>
      </c>
      <c r="C28" s="133" t="s">
        <v>380</v>
      </c>
      <c r="D28" s="134">
        <v>20</v>
      </c>
      <c r="E28" s="144"/>
    </row>
    <row r="29" spans="1:5" s="37" customFormat="1" ht="57" customHeight="1">
      <c r="A29" s="156" t="s">
        <v>231</v>
      </c>
      <c r="B29" s="125">
        <v>20</v>
      </c>
      <c r="C29" s="133" t="s">
        <v>380</v>
      </c>
      <c r="D29" s="134">
        <v>20</v>
      </c>
      <c r="E29" s="144"/>
    </row>
    <row r="30" spans="1:5" s="105" customFormat="1" ht="97.5">
      <c r="A30" s="156" t="s">
        <v>232</v>
      </c>
      <c r="B30" s="125">
        <v>10</v>
      </c>
      <c r="C30" s="133" t="s">
        <v>380</v>
      </c>
      <c r="D30" s="134">
        <v>10</v>
      </c>
      <c r="E30" s="313"/>
    </row>
    <row r="31" spans="1:4" ht="74.25" customHeight="1">
      <c r="A31" s="227" t="s">
        <v>233</v>
      </c>
      <c r="B31" s="125">
        <v>20</v>
      </c>
      <c r="C31" s="133" t="s">
        <v>380</v>
      </c>
      <c r="D31" s="134">
        <v>20</v>
      </c>
    </row>
    <row r="32" spans="1:4" ht="217.5" customHeight="1">
      <c r="A32" s="228" t="s">
        <v>305</v>
      </c>
      <c r="B32" s="125">
        <v>20</v>
      </c>
      <c r="C32" s="133" t="s">
        <v>380</v>
      </c>
      <c r="D32" s="134">
        <v>20</v>
      </c>
    </row>
    <row r="33" spans="1:4" ht="153" customHeight="1">
      <c r="A33" s="213" t="s">
        <v>217</v>
      </c>
      <c r="B33" s="120">
        <v>10</v>
      </c>
      <c r="C33" s="133" t="s">
        <v>380</v>
      </c>
      <c r="D33" s="134">
        <v>10</v>
      </c>
    </row>
    <row r="34" spans="1:4" ht="57" customHeight="1">
      <c r="A34" s="156" t="s">
        <v>234</v>
      </c>
      <c r="B34" s="120">
        <v>20</v>
      </c>
      <c r="C34" s="133" t="s">
        <v>384</v>
      </c>
      <c r="D34" s="134">
        <v>0</v>
      </c>
    </row>
    <row r="35" spans="1:4" ht="14.25" customHeight="1">
      <c r="A35" s="157" t="s">
        <v>235</v>
      </c>
      <c r="B35" s="99">
        <f>SUM(B7:B34)</f>
        <v>300</v>
      </c>
      <c r="C35" s="98"/>
      <c r="D35" s="99">
        <f>SUM(D7:D34)</f>
        <v>245</v>
      </c>
    </row>
    <row r="36" ht="14.25" customHeight="1"/>
    <row r="37" ht="14.25" customHeight="1"/>
    <row r="38" ht="14.25" customHeight="1"/>
    <row r="39" ht="14.25" customHeight="1"/>
    <row r="40" ht="14.25" customHeight="1"/>
    <row r="140" spans="3:4" ht="13.5">
      <c r="C140" s="19"/>
      <c r="D140" s="19"/>
    </row>
  </sheetData>
  <sheetProtection/>
  <mergeCells count="16">
    <mergeCell ref="A2:D2"/>
    <mergeCell ref="C7:C9"/>
    <mergeCell ref="C20:C21"/>
    <mergeCell ref="C22:C25"/>
    <mergeCell ref="C14:C19"/>
    <mergeCell ref="D22:D25"/>
    <mergeCell ref="B22:B25"/>
    <mergeCell ref="D14:D19"/>
    <mergeCell ref="A3:D3"/>
    <mergeCell ref="A4:D4"/>
    <mergeCell ref="D20:D21"/>
    <mergeCell ref="C5:D5"/>
    <mergeCell ref="B7:B9"/>
    <mergeCell ref="D7:D9"/>
    <mergeCell ref="B14:B19"/>
    <mergeCell ref="B20:B2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9"/>
  <sheetViews>
    <sheetView zoomScale="70" zoomScaleNormal="70" zoomScalePageLayoutView="0" workbookViewId="0" topLeftCell="A1">
      <selection activeCell="I3" sqref="I3"/>
    </sheetView>
  </sheetViews>
  <sheetFormatPr defaultColWidth="11.421875" defaultRowHeight="15"/>
  <cols>
    <col min="1" max="1" width="71.421875" style="4" customWidth="1"/>
    <col min="2" max="2" width="10.7109375" style="6" customWidth="1"/>
    <col min="3" max="3" width="19.140625" style="6" customWidth="1"/>
    <col min="4" max="4" width="20.00390625" style="4" customWidth="1"/>
    <col min="5" max="5" width="49.28125" style="4" customWidth="1"/>
    <col min="6" max="6" width="18.00390625" style="4" customWidth="1"/>
    <col min="7" max="8" width="11.421875" style="4" customWidth="1"/>
    <col min="9" max="9" width="41.00390625" style="4" customWidth="1"/>
    <col min="10" max="16384" width="11.421875" style="4" customWidth="1"/>
  </cols>
  <sheetData>
    <row r="1" spans="1:6" ht="17.25" customHeight="1">
      <c r="A1" s="378" t="s">
        <v>324</v>
      </c>
      <c r="B1" s="378"/>
      <c r="C1" s="378"/>
      <c r="D1" s="378"/>
      <c r="E1" s="378"/>
      <c r="F1" s="378"/>
    </row>
    <row r="2" spans="1:6" s="5" customFormat="1" ht="46.5" customHeight="1">
      <c r="A2" s="374" t="s">
        <v>155</v>
      </c>
      <c r="B2" s="374"/>
      <c r="C2" s="374"/>
      <c r="D2" s="374"/>
      <c r="E2" s="374"/>
      <c r="F2" s="374"/>
    </row>
    <row r="3" spans="1:6" s="5" customFormat="1" ht="19.5" customHeight="1">
      <c r="A3" s="374" t="s">
        <v>5</v>
      </c>
      <c r="B3" s="374"/>
      <c r="C3" s="374"/>
      <c r="D3" s="374"/>
      <c r="E3" s="374"/>
      <c r="F3" s="374"/>
    </row>
    <row r="4" spans="1:6" s="29" customFormat="1" ht="44.25" customHeight="1">
      <c r="A4" s="441" t="s">
        <v>6</v>
      </c>
      <c r="B4" s="441"/>
      <c r="C4" s="441"/>
      <c r="D4" s="437" t="s">
        <v>84</v>
      </c>
      <c r="E4" s="434" t="s">
        <v>160</v>
      </c>
      <c r="F4" s="434"/>
    </row>
    <row r="5" spans="1:6" s="29" customFormat="1" ht="80.25" customHeight="1">
      <c r="A5" s="441"/>
      <c r="B5" s="441"/>
      <c r="C5" s="441"/>
      <c r="D5" s="437"/>
      <c r="E5" s="295" t="s">
        <v>371</v>
      </c>
      <c r="F5" s="90" t="s">
        <v>2</v>
      </c>
    </row>
    <row r="6" spans="1:6" s="29" customFormat="1" ht="114.75" customHeight="1">
      <c r="A6" s="439" t="s">
        <v>124</v>
      </c>
      <c r="B6" s="439"/>
      <c r="C6" s="439"/>
      <c r="D6" s="428">
        <v>10</v>
      </c>
      <c r="E6" s="435" t="s">
        <v>384</v>
      </c>
      <c r="F6" s="431">
        <v>10</v>
      </c>
    </row>
    <row r="7" spans="1:6" s="29" customFormat="1" ht="95.25" customHeight="1">
      <c r="A7" s="440" t="s">
        <v>94</v>
      </c>
      <c r="B7" s="440"/>
      <c r="C7" s="440"/>
      <c r="D7" s="428"/>
      <c r="E7" s="435"/>
      <c r="F7" s="431"/>
    </row>
    <row r="8" spans="1:6" s="29" customFormat="1" ht="44.25" customHeight="1">
      <c r="A8" s="439" t="s">
        <v>310</v>
      </c>
      <c r="B8" s="440"/>
      <c r="C8" s="440"/>
      <c r="D8" s="428">
        <v>100</v>
      </c>
      <c r="E8" s="436" t="s">
        <v>416</v>
      </c>
      <c r="F8" s="431">
        <v>100</v>
      </c>
    </row>
    <row r="9" spans="1:6" s="29" customFormat="1" ht="27.75" customHeight="1">
      <c r="A9" s="440" t="s">
        <v>95</v>
      </c>
      <c r="B9" s="440"/>
      <c r="C9" s="34" t="s">
        <v>96</v>
      </c>
      <c r="D9" s="428"/>
      <c r="E9" s="436"/>
      <c r="F9" s="431"/>
    </row>
    <row r="10" spans="1:6" s="29" customFormat="1" ht="44.25" customHeight="1">
      <c r="A10" s="438" t="s">
        <v>104</v>
      </c>
      <c r="B10" s="438"/>
      <c r="C10" s="34" t="s">
        <v>15</v>
      </c>
      <c r="D10" s="428"/>
      <c r="E10" s="436"/>
      <c r="F10" s="431"/>
    </row>
    <row r="11" spans="1:6" s="29" customFormat="1" ht="44.25" customHeight="1">
      <c r="A11" s="438" t="s">
        <v>238</v>
      </c>
      <c r="B11" s="438"/>
      <c r="C11" s="34" t="s">
        <v>13</v>
      </c>
      <c r="D11" s="428"/>
      <c r="E11" s="436"/>
      <c r="F11" s="431"/>
    </row>
    <row r="12" spans="1:6" s="29" customFormat="1" ht="44.25" customHeight="1">
      <c r="A12" s="438" t="s">
        <v>107</v>
      </c>
      <c r="B12" s="438"/>
      <c r="C12" s="34" t="s">
        <v>12</v>
      </c>
      <c r="D12" s="428"/>
      <c r="E12" s="436"/>
      <c r="F12" s="431"/>
    </row>
    <row r="13" spans="1:6" s="29" customFormat="1" ht="44.25" customHeight="1">
      <c r="A13" s="438" t="s">
        <v>108</v>
      </c>
      <c r="B13" s="438"/>
      <c r="C13" s="34" t="s">
        <v>53</v>
      </c>
      <c r="D13" s="428"/>
      <c r="E13" s="436"/>
      <c r="F13" s="431"/>
    </row>
    <row r="14" spans="1:6" s="29" customFormat="1" ht="39" customHeight="1">
      <c r="A14" s="438" t="s">
        <v>110</v>
      </c>
      <c r="B14" s="438"/>
      <c r="C14" s="34" t="s">
        <v>14</v>
      </c>
      <c r="D14" s="428"/>
      <c r="E14" s="436"/>
      <c r="F14" s="431"/>
    </row>
    <row r="15" spans="1:6" s="29" customFormat="1" ht="38.25" customHeight="1">
      <c r="A15" s="438" t="s">
        <v>111</v>
      </c>
      <c r="B15" s="438"/>
      <c r="C15" s="34" t="s">
        <v>52</v>
      </c>
      <c r="D15" s="428"/>
      <c r="E15" s="436"/>
      <c r="F15" s="431"/>
    </row>
    <row r="16" spans="1:6" s="29" customFormat="1" ht="44.25" customHeight="1">
      <c r="A16" s="438" t="s">
        <v>98</v>
      </c>
      <c r="B16" s="438"/>
      <c r="C16" s="34" t="s">
        <v>49</v>
      </c>
      <c r="D16" s="428"/>
      <c r="E16" s="436"/>
      <c r="F16" s="431"/>
    </row>
    <row r="17" spans="1:6" s="29" customFormat="1" ht="44.25" customHeight="1">
      <c r="A17" s="438" t="s">
        <v>99</v>
      </c>
      <c r="B17" s="438"/>
      <c r="C17" s="34" t="s">
        <v>101</v>
      </c>
      <c r="D17" s="428"/>
      <c r="E17" s="436"/>
      <c r="F17" s="431"/>
    </row>
    <row r="18" spans="1:6" s="29" customFormat="1" ht="44.25" customHeight="1">
      <c r="A18" s="438" t="s">
        <v>100</v>
      </c>
      <c r="B18" s="438"/>
      <c r="C18" s="34" t="s">
        <v>193</v>
      </c>
      <c r="D18" s="428"/>
      <c r="E18" s="436"/>
      <c r="F18" s="431"/>
    </row>
    <row r="19" spans="1:6" s="29" customFormat="1" ht="44.25" customHeight="1">
      <c r="A19" s="438" t="s">
        <v>239</v>
      </c>
      <c r="B19" s="438"/>
      <c r="C19" s="34" t="s">
        <v>102</v>
      </c>
      <c r="D19" s="428"/>
      <c r="E19" s="436"/>
      <c r="F19" s="431"/>
    </row>
    <row r="20" spans="1:6" s="29" customFormat="1" ht="44.25" customHeight="1">
      <c r="A20" s="439" t="s">
        <v>311</v>
      </c>
      <c r="B20" s="440"/>
      <c r="C20" s="440"/>
      <c r="D20" s="428">
        <v>30</v>
      </c>
      <c r="E20" s="431" t="s">
        <v>417</v>
      </c>
      <c r="F20" s="431">
        <v>30</v>
      </c>
    </row>
    <row r="21" spans="1:6" s="29" customFormat="1" ht="44.25" customHeight="1">
      <c r="A21" s="433" t="s">
        <v>103</v>
      </c>
      <c r="B21" s="433"/>
      <c r="C21" s="34" t="s">
        <v>96</v>
      </c>
      <c r="D21" s="428"/>
      <c r="E21" s="431"/>
      <c r="F21" s="431"/>
    </row>
    <row r="22" spans="1:6" s="29" customFormat="1" ht="32.25" customHeight="1">
      <c r="A22" s="432" t="s">
        <v>240</v>
      </c>
      <c r="B22" s="432"/>
      <c r="C22" s="34" t="s">
        <v>105</v>
      </c>
      <c r="D22" s="428"/>
      <c r="E22" s="431"/>
      <c r="F22" s="431"/>
    </row>
    <row r="23" spans="1:9" s="29" customFormat="1" ht="60" customHeight="1">
      <c r="A23" s="432" t="s">
        <v>241</v>
      </c>
      <c r="B23" s="432"/>
      <c r="C23" s="34" t="s">
        <v>106</v>
      </c>
      <c r="D23" s="428"/>
      <c r="E23" s="431"/>
      <c r="F23" s="431"/>
      <c r="I23" s="158"/>
    </row>
    <row r="24" spans="1:9" s="29" customFormat="1" ht="40.5" customHeight="1">
      <c r="A24" s="432" t="s">
        <v>242</v>
      </c>
      <c r="B24" s="432"/>
      <c r="C24" s="34" t="s">
        <v>16</v>
      </c>
      <c r="D24" s="428"/>
      <c r="E24" s="431"/>
      <c r="F24" s="431"/>
      <c r="I24" s="158"/>
    </row>
    <row r="25" spans="1:9" s="29" customFormat="1" ht="51" customHeight="1">
      <c r="A25" s="432" t="s">
        <v>243</v>
      </c>
      <c r="B25" s="432"/>
      <c r="C25" s="34" t="s">
        <v>109</v>
      </c>
      <c r="D25" s="428"/>
      <c r="E25" s="431"/>
      <c r="F25" s="431"/>
      <c r="I25" s="158"/>
    </row>
    <row r="26" spans="1:9" s="29" customFormat="1" ht="51" customHeight="1">
      <c r="A26" s="432" t="s">
        <v>244</v>
      </c>
      <c r="B26" s="432"/>
      <c r="C26" s="34" t="s">
        <v>15</v>
      </c>
      <c r="D26" s="428"/>
      <c r="E26" s="431"/>
      <c r="F26" s="431"/>
      <c r="I26" s="158"/>
    </row>
    <row r="27" spans="1:6" s="29" customFormat="1" ht="51" customHeight="1">
      <c r="A27" s="432" t="s">
        <v>245</v>
      </c>
      <c r="B27" s="432"/>
      <c r="C27" s="34" t="s">
        <v>112</v>
      </c>
      <c r="D27" s="428"/>
      <c r="E27" s="431"/>
      <c r="F27" s="431"/>
    </row>
    <row r="28" spans="1:6" s="29" customFormat="1" ht="51" customHeight="1">
      <c r="A28" s="432" t="s">
        <v>97</v>
      </c>
      <c r="B28" s="432"/>
      <c r="C28" s="34" t="s">
        <v>113</v>
      </c>
      <c r="D28" s="428"/>
      <c r="E28" s="431"/>
      <c r="F28" s="431"/>
    </row>
    <row r="29" spans="1:6" s="29" customFormat="1" ht="51" customHeight="1">
      <c r="A29" s="432" t="s">
        <v>108</v>
      </c>
      <c r="B29" s="432"/>
      <c r="C29" s="34" t="s">
        <v>13</v>
      </c>
      <c r="D29" s="428"/>
      <c r="E29" s="431"/>
      <c r="F29" s="431"/>
    </row>
    <row r="30" spans="1:6" s="29" customFormat="1" ht="51" customHeight="1">
      <c r="A30" s="432" t="s">
        <v>110</v>
      </c>
      <c r="B30" s="432"/>
      <c r="C30" s="34" t="s">
        <v>54</v>
      </c>
      <c r="D30" s="428"/>
      <c r="E30" s="431"/>
      <c r="F30" s="431"/>
    </row>
    <row r="31" spans="1:6" s="29" customFormat="1" ht="51" customHeight="1">
      <c r="A31" s="432" t="s">
        <v>98</v>
      </c>
      <c r="B31" s="432"/>
      <c r="C31" s="34" t="s">
        <v>12</v>
      </c>
      <c r="D31" s="428"/>
      <c r="E31" s="431"/>
      <c r="F31" s="431"/>
    </row>
    <row r="32" spans="1:6" s="29" customFormat="1" ht="53.25" customHeight="1">
      <c r="A32" s="439" t="s">
        <v>125</v>
      </c>
      <c r="B32" s="439"/>
      <c r="C32" s="439"/>
      <c r="D32" s="428">
        <v>30</v>
      </c>
      <c r="E32" s="431" t="s">
        <v>418</v>
      </c>
      <c r="F32" s="431">
        <v>30</v>
      </c>
    </row>
    <row r="33" spans="1:6" s="29" customFormat="1" ht="24" customHeight="1">
      <c r="A33" s="440" t="s">
        <v>114</v>
      </c>
      <c r="B33" s="440"/>
      <c r="C33" s="34" t="s">
        <v>96</v>
      </c>
      <c r="D33" s="428"/>
      <c r="E33" s="431"/>
      <c r="F33" s="431"/>
    </row>
    <row r="34" spans="1:6" s="29" customFormat="1" ht="30.75" customHeight="1">
      <c r="A34" s="438" t="s">
        <v>115</v>
      </c>
      <c r="B34" s="438"/>
      <c r="C34" s="34" t="s">
        <v>16</v>
      </c>
      <c r="D34" s="428"/>
      <c r="E34" s="431"/>
      <c r="F34" s="431"/>
    </row>
    <row r="35" spans="1:6" s="29" customFormat="1" ht="32.25" customHeight="1">
      <c r="A35" s="438" t="s">
        <v>116</v>
      </c>
      <c r="B35" s="438"/>
      <c r="C35" s="34" t="s">
        <v>15</v>
      </c>
      <c r="D35" s="428"/>
      <c r="E35" s="431"/>
      <c r="F35" s="431"/>
    </row>
    <row r="36" spans="1:6" s="29" customFormat="1" ht="33" customHeight="1">
      <c r="A36" s="438" t="s">
        <v>117</v>
      </c>
      <c r="B36" s="438"/>
      <c r="C36" s="34" t="s">
        <v>13</v>
      </c>
      <c r="D36" s="428"/>
      <c r="E36" s="431"/>
      <c r="F36" s="431"/>
    </row>
    <row r="37" spans="1:6" s="29" customFormat="1" ht="33.75" customHeight="1">
      <c r="A37" s="438" t="s">
        <v>118</v>
      </c>
      <c r="B37" s="438"/>
      <c r="C37" s="34" t="s">
        <v>54</v>
      </c>
      <c r="D37" s="428"/>
      <c r="E37" s="431"/>
      <c r="F37" s="431"/>
    </row>
    <row r="38" spans="1:6" s="29" customFormat="1" ht="36.75" customHeight="1">
      <c r="A38" s="438" t="s">
        <v>119</v>
      </c>
      <c r="B38" s="438"/>
      <c r="C38" s="34" t="s">
        <v>12</v>
      </c>
      <c r="D38" s="428"/>
      <c r="E38" s="431"/>
      <c r="F38" s="431"/>
    </row>
    <row r="39" spans="1:6" s="29" customFormat="1" ht="33" customHeight="1">
      <c r="A39" s="438" t="s">
        <v>120</v>
      </c>
      <c r="B39" s="438"/>
      <c r="C39" s="438"/>
      <c r="D39" s="428"/>
      <c r="E39" s="431"/>
      <c r="F39" s="431"/>
    </row>
    <row r="40" spans="1:6" s="29" customFormat="1" ht="62.25" customHeight="1">
      <c r="A40" s="440" t="s">
        <v>121</v>
      </c>
      <c r="B40" s="440"/>
      <c r="C40" s="440"/>
      <c r="D40" s="428"/>
      <c r="E40" s="431"/>
      <c r="F40" s="431"/>
    </row>
    <row r="41" spans="1:6" s="29" customFormat="1" ht="40.5" customHeight="1">
      <c r="A41" s="438" t="s">
        <v>122</v>
      </c>
      <c r="B41" s="438"/>
      <c r="C41" s="438"/>
      <c r="D41" s="428"/>
      <c r="E41" s="431"/>
      <c r="F41" s="431"/>
    </row>
    <row r="42" spans="1:6" s="29" customFormat="1" ht="263.25" customHeight="1">
      <c r="A42" s="440" t="s">
        <v>129</v>
      </c>
      <c r="B42" s="440"/>
      <c r="C42" s="440"/>
      <c r="D42" s="35">
        <v>10</v>
      </c>
      <c r="E42" s="135" t="s">
        <v>403</v>
      </c>
      <c r="F42" s="195">
        <v>0</v>
      </c>
    </row>
    <row r="43" spans="1:6" s="29" customFormat="1" ht="42" customHeight="1">
      <c r="A43" s="439" t="s">
        <v>126</v>
      </c>
      <c r="B43" s="440"/>
      <c r="C43" s="440"/>
      <c r="D43" s="35">
        <v>10</v>
      </c>
      <c r="E43" s="135" t="s">
        <v>419</v>
      </c>
      <c r="F43" s="136">
        <v>10</v>
      </c>
    </row>
    <row r="44" spans="1:6" s="29" customFormat="1" ht="48.75" customHeight="1">
      <c r="A44" s="444" t="s">
        <v>158</v>
      </c>
      <c r="B44" s="444"/>
      <c r="C44" s="444"/>
      <c r="D44" s="428">
        <v>10</v>
      </c>
      <c r="E44" s="431" t="s">
        <v>405</v>
      </c>
      <c r="F44" s="431">
        <v>10</v>
      </c>
    </row>
    <row r="45" spans="1:6" s="29" customFormat="1" ht="123.75" customHeight="1">
      <c r="A45" s="445" t="s">
        <v>157</v>
      </c>
      <c r="B45" s="445"/>
      <c r="C45" s="445"/>
      <c r="D45" s="428"/>
      <c r="E45" s="431"/>
      <c r="F45" s="431"/>
    </row>
    <row r="46" spans="1:6" s="29" customFormat="1" ht="63" customHeight="1">
      <c r="A46" s="443" t="s">
        <v>127</v>
      </c>
      <c r="B46" s="442"/>
      <c r="C46" s="442"/>
      <c r="D46" s="428">
        <v>10</v>
      </c>
      <c r="E46" s="423" t="s">
        <v>403</v>
      </c>
      <c r="F46" s="423">
        <v>10</v>
      </c>
    </row>
    <row r="47" spans="1:6" s="29" customFormat="1" ht="116.25" customHeight="1">
      <c r="A47" s="442" t="s">
        <v>78</v>
      </c>
      <c r="B47" s="442"/>
      <c r="C47" s="442"/>
      <c r="D47" s="428"/>
      <c r="E47" s="424"/>
      <c r="F47" s="424"/>
    </row>
    <row r="48" spans="1:6" s="29" customFormat="1" ht="49.5" customHeight="1">
      <c r="A48" s="440" t="s">
        <v>123</v>
      </c>
      <c r="B48" s="440"/>
      <c r="C48" s="440"/>
      <c r="D48" s="428"/>
      <c r="E48" s="424"/>
      <c r="F48" s="424"/>
    </row>
    <row r="49" spans="1:6" s="29" customFormat="1" ht="81" customHeight="1">
      <c r="A49" s="442" t="s">
        <v>79</v>
      </c>
      <c r="B49" s="442"/>
      <c r="C49" s="442"/>
      <c r="D49" s="428"/>
      <c r="E49" s="425"/>
      <c r="F49" s="425"/>
    </row>
    <row r="50" spans="1:6" s="29" customFormat="1" ht="81" customHeight="1">
      <c r="A50" s="442" t="s">
        <v>140</v>
      </c>
      <c r="B50" s="442"/>
      <c r="C50" s="442"/>
      <c r="D50" s="35">
        <v>10</v>
      </c>
      <c r="E50" s="195" t="s">
        <v>420</v>
      </c>
      <c r="F50" s="195">
        <v>5</v>
      </c>
    </row>
    <row r="51" spans="1:6" s="29" customFormat="1" ht="167.25" customHeight="1">
      <c r="A51" s="442" t="s">
        <v>156</v>
      </c>
      <c r="B51" s="442"/>
      <c r="C51" s="442"/>
      <c r="D51" s="35">
        <v>10</v>
      </c>
      <c r="E51" s="195" t="s">
        <v>405</v>
      </c>
      <c r="F51" s="195">
        <v>10</v>
      </c>
    </row>
    <row r="52" spans="1:6" s="106" customFormat="1" ht="119.25" customHeight="1">
      <c r="A52" s="442" t="s">
        <v>306</v>
      </c>
      <c r="B52" s="442"/>
      <c r="C52" s="442"/>
      <c r="D52" s="35">
        <v>10</v>
      </c>
      <c r="E52" s="195" t="s">
        <v>403</v>
      </c>
      <c r="F52" s="195">
        <v>0</v>
      </c>
    </row>
    <row r="53" spans="1:6" s="121" customFormat="1" ht="90.75" customHeight="1">
      <c r="A53" s="442" t="s">
        <v>246</v>
      </c>
      <c r="B53" s="442"/>
      <c r="C53" s="442"/>
      <c r="D53" s="35">
        <v>10</v>
      </c>
      <c r="E53" s="296" t="s">
        <v>405</v>
      </c>
      <c r="F53" s="296">
        <v>10</v>
      </c>
    </row>
    <row r="54" spans="1:6" ht="97.5" customHeight="1">
      <c r="A54" s="426" t="s">
        <v>315</v>
      </c>
      <c r="B54" s="426"/>
      <c r="C54" s="426"/>
      <c r="D54" s="35">
        <v>10</v>
      </c>
      <c r="E54" s="296" t="s">
        <v>405</v>
      </c>
      <c r="F54" s="296">
        <v>10</v>
      </c>
    </row>
    <row r="55" spans="1:6" ht="72.75" customHeight="1">
      <c r="A55" s="426" t="s">
        <v>316</v>
      </c>
      <c r="B55" s="426"/>
      <c r="C55" s="426"/>
      <c r="D55" s="35">
        <v>20</v>
      </c>
      <c r="E55" s="296" t="s">
        <v>403</v>
      </c>
      <c r="F55" s="296">
        <v>0</v>
      </c>
    </row>
    <row r="56" spans="1:6" ht="60.75" customHeight="1">
      <c r="A56" s="427" t="s">
        <v>317</v>
      </c>
      <c r="B56" s="427"/>
      <c r="C56" s="427"/>
      <c r="D56" s="428">
        <v>20</v>
      </c>
      <c r="E56" s="423" t="s">
        <v>403</v>
      </c>
      <c r="F56" s="423">
        <v>0</v>
      </c>
    </row>
    <row r="57" spans="1:6" ht="16.5" customHeight="1">
      <c r="A57" s="429" t="s">
        <v>318</v>
      </c>
      <c r="B57" s="429"/>
      <c r="C57" s="429"/>
      <c r="D57" s="428"/>
      <c r="E57" s="424"/>
      <c r="F57" s="424"/>
    </row>
    <row r="58" spans="1:6" ht="24" customHeight="1">
      <c r="A58" s="430" t="s">
        <v>319</v>
      </c>
      <c r="B58" s="430"/>
      <c r="C58" s="430"/>
      <c r="D58" s="428"/>
      <c r="E58" s="425"/>
      <c r="F58" s="425"/>
    </row>
    <row r="59" spans="1:6" ht="19.5">
      <c r="A59" s="229" t="s">
        <v>247</v>
      </c>
      <c r="B59" s="200"/>
      <c r="C59" s="200"/>
      <c r="D59" s="202">
        <f>SUM(D6:D58)</f>
        <v>300</v>
      </c>
      <c r="E59" s="201"/>
      <c r="F59" s="202">
        <f>SUM(F6:F58)</f>
        <v>235</v>
      </c>
    </row>
  </sheetData>
  <sheetProtection/>
  <mergeCells count="80">
    <mergeCell ref="A1:F1"/>
    <mergeCell ref="A29:B29"/>
    <mergeCell ref="A24:B24"/>
    <mergeCell ref="D44:D45"/>
    <mergeCell ref="A45:C45"/>
    <mergeCell ref="A32:C32"/>
    <mergeCell ref="A31:B31"/>
    <mergeCell ref="A30:B30"/>
    <mergeCell ref="A33:B33"/>
    <mergeCell ref="A36:B36"/>
    <mergeCell ref="A40:C40"/>
    <mergeCell ref="A41:C41"/>
    <mergeCell ref="A53:C53"/>
    <mergeCell ref="A51:C51"/>
    <mergeCell ref="A52:C52"/>
    <mergeCell ref="A48:C48"/>
    <mergeCell ref="A50:C50"/>
    <mergeCell ref="A44:C44"/>
    <mergeCell ref="A42:C42"/>
    <mergeCell ref="A47:C47"/>
    <mergeCell ref="A38:B38"/>
    <mergeCell ref="D20:D31"/>
    <mergeCell ref="D46:D49"/>
    <mergeCell ref="A49:C49"/>
    <mergeCell ref="A35:B35"/>
    <mergeCell ref="A43:C43"/>
    <mergeCell ref="A34:B34"/>
    <mergeCell ref="A39:C39"/>
    <mergeCell ref="D32:D41"/>
    <mergeCell ref="A46:C46"/>
    <mergeCell ref="A10:B10"/>
    <mergeCell ref="A19:B19"/>
    <mergeCell ref="A7:C7"/>
    <mergeCell ref="A26:B26"/>
    <mergeCell ref="A13:B13"/>
    <mergeCell ref="A14:B14"/>
    <mergeCell ref="A37:B37"/>
    <mergeCell ref="A2:F2"/>
    <mergeCell ref="A3:F3"/>
    <mergeCell ref="A8:C8"/>
    <mergeCell ref="A9:B9"/>
    <mergeCell ref="A17:B17"/>
    <mergeCell ref="A18:B18"/>
    <mergeCell ref="A11:B11"/>
    <mergeCell ref="A12:B12"/>
    <mergeCell ref="A4:C5"/>
    <mergeCell ref="D4:D5"/>
    <mergeCell ref="D6:D7"/>
    <mergeCell ref="D8:D19"/>
    <mergeCell ref="A15:B15"/>
    <mergeCell ref="A27:B27"/>
    <mergeCell ref="A22:B22"/>
    <mergeCell ref="A23:B23"/>
    <mergeCell ref="A20:C20"/>
    <mergeCell ref="A6:C6"/>
    <mergeCell ref="A16:B16"/>
    <mergeCell ref="A28:B28"/>
    <mergeCell ref="A21:B21"/>
    <mergeCell ref="A25:B25"/>
    <mergeCell ref="E4:F4"/>
    <mergeCell ref="E6:E7"/>
    <mergeCell ref="F6:F7"/>
    <mergeCell ref="E8:E19"/>
    <mergeCell ref="F8:F19"/>
    <mergeCell ref="E20:E31"/>
    <mergeCell ref="F20:F31"/>
    <mergeCell ref="E32:E41"/>
    <mergeCell ref="F32:F41"/>
    <mergeCell ref="E44:E45"/>
    <mergeCell ref="F44:F45"/>
    <mergeCell ref="E46:E49"/>
    <mergeCell ref="F46:F49"/>
    <mergeCell ref="E56:E58"/>
    <mergeCell ref="F56:F58"/>
    <mergeCell ref="A54:C54"/>
    <mergeCell ref="A55:C55"/>
    <mergeCell ref="A56:C56"/>
    <mergeCell ref="D56:D58"/>
    <mergeCell ref="A57:C57"/>
    <mergeCell ref="A58:C58"/>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2.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I29" sqref="I29"/>
    </sheetView>
  </sheetViews>
  <sheetFormatPr defaultColWidth="11.421875" defaultRowHeight="15"/>
  <cols>
    <col min="1" max="1" width="77.421875" style="0" customWidth="1"/>
    <col min="3" max="3" width="43.57421875" style="0" customWidth="1"/>
  </cols>
  <sheetData>
    <row r="1" spans="1:4" ht="17.25" customHeight="1">
      <c r="A1" s="378" t="s">
        <v>324</v>
      </c>
      <c r="B1" s="378"/>
      <c r="C1" s="378"/>
      <c r="D1" s="378"/>
    </row>
    <row r="2" spans="1:4" ht="34.5" customHeight="1">
      <c r="A2" s="378" t="s">
        <v>325</v>
      </c>
      <c r="B2" s="378"/>
      <c r="C2" s="378"/>
      <c r="D2" s="378"/>
    </row>
    <row r="3" spans="1:4" ht="17.25" customHeight="1">
      <c r="A3" s="378" t="s">
        <v>5</v>
      </c>
      <c r="B3" s="378"/>
      <c r="C3" s="378"/>
      <c r="D3" s="378"/>
    </row>
    <row r="4" spans="1:4" ht="18" thickBot="1">
      <c r="A4" s="446" t="s">
        <v>326</v>
      </c>
      <c r="B4" s="446"/>
      <c r="C4" s="446"/>
      <c r="D4" s="446"/>
    </row>
    <row r="5" spans="1:4" ht="41.25" customHeight="1">
      <c r="A5" s="447" t="s">
        <v>0</v>
      </c>
      <c r="B5" s="448"/>
      <c r="C5" s="314" t="s">
        <v>363</v>
      </c>
      <c r="D5" s="230" t="s">
        <v>2</v>
      </c>
    </row>
    <row r="6" spans="1:4" ht="15">
      <c r="A6" s="231" t="s">
        <v>1</v>
      </c>
      <c r="B6" s="232" t="s">
        <v>2</v>
      </c>
      <c r="C6" s="298"/>
      <c r="D6" s="315"/>
    </row>
    <row r="7" spans="1:4" ht="55.5">
      <c r="A7" s="233" t="s">
        <v>327</v>
      </c>
      <c r="B7" s="234">
        <v>100</v>
      </c>
      <c r="C7" s="298" t="s">
        <v>370</v>
      </c>
      <c r="D7" s="299">
        <v>0</v>
      </c>
    </row>
    <row r="8" spans="1:4" ht="168">
      <c r="A8" s="233" t="s">
        <v>328</v>
      </c>
      <c r="B8" s="234">
        <v>75</v>
      </c>
      <c r="C8" s="298" t="s">
        <v>370</v>
      </c>
      <c r="D8" s="299">
        <v>0</v>
      </c>
    </row>
    <row r="9" spans="1:4" ht="279.75">
      <c r="A9" s="235" t="s">
        <v>329</v>
      </c>
      <c r="B9" s="234" t="s">
        <v>330</v>
      </c>
      <c r="C9" s="298" t="s">
        <v>370</v>
      </c>
      <c r="D9" s="299">
        <v>0</v>
      </c>
    </row>
    <row r="10" spans="1:4" ht="15">
      <c r="A10" s="233" t="s">
        <v>331</v>
      </c>
      <c r="B10" s="449">
        <v>75</v>
      </c>
      <c r="C10" s="298" t="s">
        <v>370</v>
      </c>
      <c r="D10" s="299">
        <v>0</v>
      </c>
    </row>
    <row r="11" spans="1:4" ht="51" customHeight="1">
      <c r="A11" s="236" t="s">
        <v>332</v>
      </c>
      <c r="B11" s="449"/>
      <c r="C11" s="298" t="s">
        <v>370</v>
      </c>
      <c r="D11" s="299">
        <v>0</v>
      </c>
    </row>
    <row r="12" spans="1:4" ht="18" thickBot="1">
      <c r="A12" s="237" t="s">
        <v>333</v>
      </c>
      <c r="B12" s="238">
        <v>300</v>
      </c>
      <c r="C12" s="239"/>
      <c r="D12" s="240">
        <v>0</v>
      </c>
    </row>
    <row r="13" ht="14.25">
      <c r="A13" s="241"/>
    </row>
    <row r="14" ht="14.25">
      <c r="A14" s="241"/>
    </row>
  </sheetData>
  <sheetProtection/>
  <mergeCells count="6">
    <mergeCell ref="A1:D1"/>
    <mergeCell ref="A2:D2"/>
    <mergeCell ref="A3:D3"/>
    <mergeCell ref="A4:D4"/>
    <mergeCell ref="A5:B5"/>
    <mergeCell ref="B10:B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1"/>
  <sheetViews>
    <sheetView zoomScale="68" zoomScaleNormal="68" zoomScalePageLayoutView="0" workbookViewId="0" topLeftCell="A3">
      <selection activeCell="H16" sqref="H16"/>
    </sheetView>
  </sheetViews>
  <sheetFormatPr defaultColWidth="11.421875" defaultRowHeight="15"/>
  <cols>
    <col min="1" max="1" width="36.00390625" style="0" customWidth="1"/>
    <col min="2" max="2" width="12.8515625" style="0" customWidth="1"/>
    <col min="3" max="3" width="19.14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57" customFormat="1" ht="19.5">
      <c r="A1" s="328" t="s">
        <v>175</v>
      </c>
      <c r="B1" s="328"/>
      <c r="C1" s="328"/>
      <c r="D1" s="328"/>
      <c r="E1" s="328"/>
      <c r="F1" s="328"/>
      <c r="G1" s="328"/>
      <c r="H1" s="328"/>
      <c r="I1" s="328"/>
      <c r="J1" s="328"/>
      <c r="K1" s="328"/>
    </row>
    <row r="2" spans="1:11" ht="19.5">
      <c r="A2" s="329" t="s">
        <v>176</v>
      </c>
      <c r="B2" s="329"/>
      <c r="C2" s="329"/>
      <c r="D2" s="329"/>
      <c r="E2" s="329"/>
      <c r="F2" s="329"/>
      <c r="G2" s="329"/>
      <c r="H2" s="329"/>
      <c r="I2" s="329"/>
      <c r="J2" s="329"/>
      <c r="K2" s="329"/>
    </row>
    <row r="3" spans="1:11" ht="14.25">
      <c r="A3" s="198"/>
      <c r="B3" s="199"/>
      <c r="C3" s="199"/>
      <c r="D3" s="71"/>
      <c r="E3" s="199"/>
      <c r="F3" s="199"/>
      <c r="G3" s="199"/>
      <c r="H3" s="199"/>
      <c r="I3" s="199"/>
      <c r="J3" s="199"/>
      <c r="K3" s="199"/>
    </row>
    <row r="4" spans="1:11" ht="19.5">
      <c r="A4" s="327" t="s">
        <v>177</v>
      </c>
      <c r="B4" s="327"/>
      <c r="C4" s="327"/>
      <c r="D4" s="327"/>
      <c r="E4" s="327"/>
      <c r="F4" s="327"/>
      <c r="G4" s="327"/>
      <c r="H4" s="327"/>
      <c r="I4" s="327"/>
      <c r="J4" s="327"/>
      <c r="K4" s="327"/>
    </row>
    <row r="5" spans="1:11" ht="14.25">
      <c r="A5" s="69"/>
      <c r="B5" s="70"/>
      <c r="C5" s="70"/>
      <c r="D5" s="71"/>
      <c r="E5" s="70"/>
      <c r="F5" s="70"/>
      <c r="G5" s="70"/>
      <c r="H5" s="70"/>
      <c r="I5" s="70"/>
      <c r="J5" s="70"/>
      <c r="K5" s="72"/>
    </row>
    <row r="6" spans="1:11" ht="31.5" customHeight="1">
      <c r="A6" s="73" t="s">
        <v>178</v>
      </c>
      <c r="B6" s="74" t="s">
        <v>179</v>
      </c>
      <c r="C6" s="75" t="s">
        <v>180</v>
      </c>
      <c r="D6" s="76"/>
      <c r="E6" s="330" t="s">
        <v>371</v>
      </c>
      <c r="F6" s="330"/>
      <c r="G6" s="330"/>
      <c r="H6" s="330"/>
      <c r="I6" s="330"/>
      <c r="J6" s="330"/>
      <c r="K6" s="330"/>
    </row>
    <row r="7" spans="1:11" ht="68.25" customHeight="1">
      <c r="A7" s="126" t="s">
        <v>181</v>
      </c>
      <c r="B7" s="122"/>
      <c r="C7" s="123">
        <f>+B8+B9</f>
        <v>559.5</v>
      </c>
      <c r="D7" s="77"/>
      <c r="E7" s="117" t="s">
        <v>186</v>
      </c>
      <c r="F7" s="117" t="s">
        <v>290</v>
      </c>
      <c r="G7" s="117" t="s">
        <v>187</v>
      </c>
      <c r="H7" s="117" t="s">
        <v>188</v>
      </c>
      <c r="I7" s="117" t="s">
        <v>194</v>
      </c>
      <c r="J7" s="117" t="s">
        <v>292</v>
      </c>
      <c r="K7" s="117" t="s">
        <v>291</v>
      </c>
    </row>
    <row r="8" spans="1:11" ht="14.25">
      <c r="A8" s="127" t="s">
        <v>312</v>
      </c>
      <c r="B8" s="124">
        <f>E8+F8+G8+H8+I8+J8+K8</f>
        <v>405</v>
      </c>
      <c r="C8" s="124"/>
      <c r="D8" s="78"/>
      <c r="E8" s="143">
        <v>75</v>
      </c>
      <c r="F8" s="143">
        <v>45</v>
      </c>
      <c r="G8" s="143">
        <v>30</v>
      </c>
      <c r="H8" s="143">
        <v>60</v>
      </c>
      <c r="I8" s="143">
        <v>30</v>
      </c>
      <c r="J8" s="143">
        <v>15</v>
      </c>
      <c r="K8" s="143">
        <v>150</v>
      </c>
    </row>
    <row r="9" spans="1:11" ht="14.25">
      <c r="A9" s="127" t="s">
        <v>182</v>
      </c>
      <c r="B9" s="124">
        <f>E9+F9+G9+H9+I9+J9+K9</f>
        <v>154.5</v>
      </c>
      <c r="C9" s="124"/>
      <c r="D9" s="78"/>
      <c r="E9" s="143">
        <v>52.5</v>
      </c>
      <c r="F9" s="143">
        <v>45</v>
      </c>
      <c r="G9" s="143">
        <v>30</v>
      </c>
      <c r="H9" s="143"/>
      <c r="I9" s="143">
        <v>12</v>
      </c>
      <c r="J9" s="143">
        <v>15</v>
      </c>
      <c r="K9" s="143"/>
    </row>
    <row r="10" spans="1:11" ht="14.25">
      <c r="A10" s="128" t="s">
        <v>183</v>
      </c>
      <c r="B10" s="123"/>
      <c r="C10" s="123">
        <f>B11</f>
        <v>260.25</v>
      </c>
      <c r="D10" s="77"/>
      <c r="E10" s="143"/>
      <c r="F10" s="143"/>
      <c r="G10" s="143"/>
      <c r="H10" s="143"/>
      <c r="I10" s="143"/>
      <c r="J10" s="143"/>
      <c r="K10" s="143"/>
    </row>
    <row r="11" spans="1:11" ht="28.5">
      <c r="A11" s="129" t="s">
        <v>184</v>
      </c>
      <c r="B11" s="124">
        <f>E11+F11+G11+H11+I11+J11+K11</f>
        <v>260.25</v>
      </c>
      <c r="C11" s="124"/>
      <c r="D11" s="78"/>
      <c r="E11" s="143">
        <v>70</v>
      </c>
      <c r="F11" s="143">
        <v>45</v>
      </c>
      <c r="G11" s="143">
        <v>24</v>
      </c>
      <c r="H11" s="143">
        <v>23</v>
      </c>
      <c r="I11" s="143">
        <v>24.5</v>
      </c>
      <c r="J11" s="143">
        <v>15</v>
      </c>
      <c r="K11" s="143">
        <v>58.75</v>
      </c>
    </row>
    <row r="12" spans="1:11" ht="74.25" customHeight="1">
      <c r="A12" s="130" t="s">
        <v>185</v>
      </c>
      <c r="B12" s="125" t="s">
        <v>369</v>
      </c>
      <c r="C12" s="123">
        <v>100</v>
      </c>
      <c r="D12" s="78"/>
      <c r="E12" s="143"/>
      <c r="F12" s="143"/>
      <c r="G12" s="143"/>
      <c r="H12" s="143"/>
      <c r="I12" s="143"/>
      <c r="J12" s="143"/>
      <c r="K12" s="143"/>
    </row>
    <row r="13" spans="1:11" ht="15">
      <c r="A13" s="325" t="s">
        <v>172</v>
      </c>
      <c r="B13" s="326"/>
      <c r="C13" s="118">
        <f>SUM(C7:C12)</f>
        <v>919.75</v>
      </c>
      <c r="D13" s="77"/>
      <c r="E13" s="118">
        <f aca="true" t="shared" si="0" ref="E13:K13">SUM(E7:E12)</f>
        <v>197.5</v>
      </c>
      <c r="F13" s="118">
        <f t="shared" si="0"/>
        <v>135</v>
      </c>
      <c r="G13" s="118">
        <f t="shared" si="0"/>
        <v>84</v>
      </c>
      <c r="H13" s="118">
        <f t="shared" si="0"/>
        <v>83</v>
      </c>
      <c r="I13" s="118">
        <f t="shared" si="0"/>
        <v>66.5</v>
      </c>
      <c r="J13" s="118">
        <f t="shared" si="0"/>
        <v>45</v>
      </c>
      <c r="K13" s="118">
        <f t="shared" si="0"/>
        <v>208.75</v>
      </c>
    </row>
    <row r="15" spans="1:11" ht="19.5">
      <c r="A15" s="327" t="s">
        <v>356</v>
      </c>
      <c r="B15" s="327"/>
      <c r="C15" s="327"/>
      <c r="D15" s="327"/>
      <c r="E15" s="327"/>
      <c r="F15" s="294"/>
      <c r="G15" s="294"/>
      <c r="H15" s="294"/>
      <c r="I15" s="294"/>
      <c r="J15" s="294"/>
      <c r="K15" s="294"/>
    </row>
    <row r="17" spans="1:5" ht="25.5">
      <c r="A17" s="73" t="s">
        <v>178</v>
      </c>
      <c r="B17" s="74" t="s">
        <v>179</v>
      </c>
      <c r="C17" s="75" t="s">
        <v>180</v>
      </c>
      <c r="E17" s="75" t="s">
        <v>371</v>
      </c>
    </row>
    <row r="18" spans="1:5" ht="14.25">
      <c r="A18" s="126" t="s">
        <v>181</v>
      </c>
      <c r="B18" s="122"/>
      <c r="C18" s="123">
        <f>B19</f>
        <v>584.9853753656158</v>
      </c>
      <c r="E18" s="124"/>
    </row>
    <row r="19" spans="1:5" ht="14.25">
      <c r="A19" s="127" t="s">
        <v>430</v>
      </c>
      <c r="B19" s="124">
        <f>E19+F19+G19+H19+I19+J19+K19</f>
        <v>584.9853753656158</v>
      </c>
      <c r="C19" s="124"/>
      <c r="E19" s="124">
        <v>584.9853753656158</v>
      </c>
    </row>
    <row r="20" spans="1:5" ht="28.5">
      <c r="A20" s="130" t="s">
        <v>185</v>
      </c>
      <c r="B20" s="125" t="s">
        <v>432</v>
      </c>
      <c r="C20" s="123">
        <v>100</v>
      </c>
      <c r="E20" s="124"/>
    </row>
    <row r="21" spans="1:5" ht="15">
      <c r="A21" s="325" t="s">
        <v>172</v>
      </c>
      <c r="B21" s="326"/>
      <c r="C21" s="118">
        <f>SUM(C18:C20)</f>
        <v>684.9853753656158</v>
      </c>
      <c r="E21" s="118"/>
    </row>
    <row r="23" spans="1:5" ht="25.5">
      <c r="A23" s="73" t="s">
        <v>178</v>
      </c>
      <c r="B23" s="74" t="s">
        <v>179</v>
      </c>
      <c r="C23" s="75" t="s">
        <v>180</v>
      </c>
      <c r="E23" s="75" t="s">
        <v>425</v>
      </c>
    </row>
    <row r="24" spans="1:5" ht="14.25">
      <c r="A24" s="126" t="s">
        <v>181</v>
      </c>
      <c r="B24" s="122"/>
      <c r="C24" s="123">
        <f>B25</f>
        <v>900</v>
      </c>
      <c r="E24" s="124"/>
    </row>
    <row r="25" spans="1:5" ht="14.25">
      <c r="A25" s="127" t="s">
        <v>430</v>
      </c>
      <c r="B25" s="124">
        <f>E25+F25+G25+H25+I25+J25+K25</f>
        <v>900</v>
      </c>
      <c r="C25" s="124"/>
      <c r="E25" s="124">
        <v>900</v>
      </c>
    </row>
    <row r="26" spans="1:5" ht="28.5">
      <c r="A26" s="130" t="s">
        <v>185</v>
      </c>
      <c r="B26" s="125" t="s">
        <v>433</v>
      </c>
      <c r="C26" s="123">
        <v>100</v>
      </c>
      <c r="E26" s="124"/>
    </row>
    <row r="27" spans="1:5" ht="15">
      <c r="A27" s="325" t="s">
        <v>172</v>
      </c>
      <c r="B27" s="326"/>
      <c r="C27" s="316">
        <f>SUM(C24:C26)</f>
        <v>1000</v>
      </c>
      <c r="E27" s="118"/>
    </row>
    <row r="29" spans="1:5" ht="25.5">
      <c r="A29" s="73" t="s">
        <v>178</v>
      </c>
      <c r="B29" s="74" t="s">
        <v>179</v>
      </c>
      <c r="C29" s="75" t="s">
        <v>180</v>
      </c>
      <c r="E29" s="75" t="s">
        <v>426</v>
      </c>
    </row>
    <row r="30" spans="1:5" ht="14.25">
      <c r="A30" s="126" t="s">
        <v>181</v>
      </c>
      <c r="B30" s="122"/>
      <c r="C30" s="123">
        <f>B31</f>
        <v>750</v>
      </c>
      <c r="E30" s="124"/>
    </row>
    <row r="31" spans="1:5" ht="14.25">
      <c r="A31" s="127" t="s">
        <v>430</v>
      </c>
      <c r="B31" s="124">
        <f>E31+F31+G31+H31+I31+J31+K31</f>
        <v>750</v>
      </c>
      <c r="C31" s="124"/>
      <c r="E31" s="124">
        <v>750</v>
      </c>
    </row>
    <row r="32" spans="1:5" ht="28.5">
      <c r="A32" s="130" t="s">
        <v>185</v>
      </c>
      <c r="B32" s="125" t="s">
        <v>434</v>
      </c>
      <c r="C32" s="123">
        <v>100</v>
      </c>
      <c r="E32" s="124"/>
    </row>
    <row r="33" spans="1:5" ht="15">
      <c r="A33" s="325" t="s">
        <v>172</v>
      </c>
      <c r="B33" s="326"/>
      <c r="C33" s="118">
        <f>SUM(C30:C32)</f>
        <v>850</v>
      </c>
      <c r="E33" s="118"/>
    </row>
    <row r="35" spans="1:5" ht="25.5">
      <c r="A35" s="73" t="s">
        <v>178</v>
      </c>
      <c r="B35" s="74" t="s">
        <v>179</v>
      </c>
      <c r="C35" s="75" t="s">
        <v>180</v>
      </c>
      <c r="E35" s="75" t="s">
        <v>427</v>
      </c>
    </row>
    <row r="36" spans="1:5" ht="14.25">
      <c r="A36" s="126" t="s">
        <v>181</v>
      </c>
      <c r="B36" s="122"/>
      <c r="C36" s="123">
        <f>B37</f>
        <v>682.0765441455096</v>
      </c>
      <c r="E36" s="124"/>
    </row>
    <row r="37" spans="1:5" ht="14.25">
      <c r="A37" s="127" t="s">
        <v>430</v>
      </c>
      <c r="B37" s="124">
        <f>E37+F37+G37+H37+I37+J37+K37</f>
        <v>682.0765441455096</v>
      </c>
      <c r="C37" s="124"/>
      <c r="E37" s="124">
        <v>682.0765441455096</v>
      </c>
    </row>
    <row r="38" spans="1:5" ht="28.5">
      <c r="A38" s="130" t="s">
        <v>185</v>
      </c>
      <c r="B38" s="125" t="s">
        <v>435</v>
      </c>
      <c r="C38" s="123">
        <v>100</v>
      </c>
      <c r="E38" s="124"/>
    </row>
    <row r="39" spans="1:5" ht="15">
      <c r="A39" s="325" t="s">
        <v>172</v>
      </c>
      <c r="B39" s="326"/>
      <c r="C39" s="118">
        <f>SUM(C36:C38)</f>
        <v>782.0765441455096</v>
      </c>
      <c r="E39" s="118"/>
    </row>
    <row r="41" spans="1:5" ht="25.5">
      <c r="A41" s="73" t="s">
        <v>178</v>
      </c>
      <c r="B41" s="74" t="s">
        <v>179</v>
      </c>
      <c r="C41" s="75" t="s">
        <v>180</v>
      </c>
      <c r="E41" s="75" t="s">
        <v>428</v>
      </c>
    </row>
    <row r="42" spans="1:5" ht="14.25">
      <c r="A42" s="126" t="s">
        <v>181</v>
      </c>
      <c r="B42" s="122"/>
      <c r="C42" s="123">
        <f>B43</f>
        <v>590.1639344262295</v>
      </c>
      <c r="E42" s="124"/>
    </row>
    <row r="43" spans="1:5" ht="14.25">
      <c r="A43" s="127" t="s">
        <v>430</v>
      </c>
      <c r="B43" s="124">
        <f>E43+F43+G43+H43+I43+J43+K43</f>
        <v>590.1639344262295</v>
      </c>
      <c r="C43" s="124"/>
      <c r="E43" s="124">
        <v>590.1639344262295</v>
      </c>
    </row>
    <row r="44" spans="1:5" ht="28.5">
      <c r="A44" s="130" t="s">
        <v>185</v>
      </c>
      <c r="B44" s="125" t="s">
        <v>436</v>
      </c>
      <c r="C44" s="123">
        <v>100</v>
      </c>
      <c r="E44" s="124"/>
    </row>
    <row r="45" spans="1:5" ht="15">
      <c r="A45" s="325" t="s">
        <v>172</v>
      </c>
      <c r="B45" s="326"/>
      <c r="C45" s="118">
        <f>SUM(C42:C44)</f>
        <v>690.1639344262295</v>
      </c>
      <c r="E45" s="118"/>
    </row>
    <row r="47" spans="1:5" ht="25.5">
      <c r="A47" s="73" t="s">
        <v>178</v>
      </c>
      <c r="B47" s="74" t="s">
        <v>179</v>
      </c>
      <c r="C47" s="75" t="s">
        <v>180</v>
      </c>
      <c r="E47" s="75" t="s">
        <v>429</v>
      </c>
    </row>
    <row r="48" spans="1:5" ht="14.25">
      <c r="A48" s="126" t="s">
        <v>181</v>
      </c>
      <c r="B48" s="122"/>
      <c r="C48" s="123">
        <f>B49</f>
        <v>226.60036507836597</v>
      </c>
      <c r="E48" s="124"/>
    </row>
    <row r="49" spans="1:5" ht="14.25">
      <c r="A49" s="127" t="s">
        <v>430</v>
      </c>
      <c r="B49" s="124">
        <f>E49+F49+G49+H49+I49+J49+K49</f>
        <v>226.60036507836597</v>
      </c>
      <c r="C49" s="124"/>
      <c r="E49" s="124">
        <v>226.60036507836597</v>
      </c>
    </row>
    <row r="50" spans="1:5" ht="28.5">
      <c r="A50" s="130" t="s">
        <v>185</v>
      </c>
      <c r="B50" s="125" t="s">
        <v>431</v>
      </c>
      <c r="C50" s="123">
        <v>100</v>
      </c>
      <c r="E50" s="124"/>
    </row>
    <row r="51" spans="1:5" ht="15">
      <c r="A51" s="325" t="s">
        <v>172</v>
      </c>
      <c r="B51" s="326"/>
      <c r="C51" s="118">
        <f>SUM(C48:C50)</f>
        <v>326.60036507836594</v>
      </c>
      <c r="E51" s="118"/>
    </row>
    <row r="54" spans="1:11" ht="19.5">
      <c r="A54" s="327" t="s">
        <v>357</v>
      </c>
      <c r="B54" s="327"/>
      <c r="C54" s="327"/>
      <c r="D54" s="327"/>
      <c r="E54" s="327"/>
      <c r="F54" s="294"/>
      <c r="G54" s="294"/>
      <c r="H54" s="294"/>
      <c r="I54" s="294"/>
      <c r="J54" s="294"/>
      <c r="K54" s="294"/>
    </row>
    <row r="56" spans="1:5" ht="25.5">
      <c r="A56" s="73" t="s">
        <v>178</v>
      </c>
      <c r="B56" s="74" t="s">
        <v>179</v>
      </c>
      <c r="C56" s="75" t="s">
        <v>180</v>
      </c>
      <c r="E56" s="75" t="s">
        <v>363</v>
      </c>
    </row>
    <row r="57" spans="1:6" ht="14.25">
      <c r="A57" s="126" t="s">
        <v>181</v>
      </c>
      <c r="B57" s="122"/>
      <c r="C57" s="123">
        <f>+B58+B59</f>
        <v>307</v>
      </c>
      <c r="E57" s="124"/>
      <c r="F57" t="s">
        <v>355</v>
      </c>
    </row>
    <row r="58" spans="1:5" ht="14.25">
      <c r="A58" s="127" t="s">
        <v>312</v>
      </c>
      <c r="B58" s="124">
        <f>E58+F58+G58+H58+I58+J58+K58</f>
        <v>300</v>
      </c>
      <c r="C58" s="124"/>
      <c r="E58" s="124">
        <v>300</v>
      </c>
    </row>
    <row r="59" spans="1:5" ht="14.25">
      <c r="A59" s="127" t="s">
        <v>182</v>
      </c>
      <c r="B59" s="124">
        <f>E59+F59+G59+H59+I59+J59+K59</f>
        <v>7</v>
      </c>
      <c r="C59" s="124"/>
      <c r="E59" s="124">
        <v>7</v>
      </c>
    </row>
    <row r="60" spans="1:5" ht="14.25">
      <c r="A60" s="128" t="s">
        <v>183</v>
      </c>
      <c r="B60" s="123"/>
      <c r="C60" s="123">
        <f>B61</f>
        <v>0</v>
      </c>
      <c r="E60" s="124"/>
    </row>
    <row r="61" spans="1:5" ht="28.5">
      <c r="A61" s="129" t="s">
        <v>184</v>
      </c>
      <c r="B61" s="124">
        <f>E61+F61+G61+H61+I61+J61+K61</f>
        <v>0</v>
      </c>
      <c r="C61" s="124"/>
      <c r="E61" s="124">
        <v>0</v>
      </c>
    </row>
    <row r="62" spans="1:5" ht="57.75" customHeight="1">
      <c r="A62" s="130" t="s">
        <v>185</v>
      </c>
      <c r="B62" s="125" t="s">
        <v>437</v>
      </c>
      <c r="C62" s="317">
        <v>0</v>
      </c>
      <c r="E62" s="124"/>
    </row>
    <row r="63" spans="1:5" ht="15">
      <c r="A63" s="325" t="s">
        <v>172</v>
      </c>
      <c r="B63" s="326"/>
      <c r="C63" s="118">
        <f>SUM(C57:C62)</f>
        <v>307</v>
      </c>
      <c r="E63" s="118"/>
    </row>
    <row r="65" spans="1:11" ht="19.5">
      <c r="A65" s="327" t="s">
        <v>358</v>
      </c>
      <c r="B65" s="327"/>
      <c r="C65" s="327"/>
      <c r="D65" s="327"/>
      <c r="E65" s="327"/>
      <c r="F65" s="294"/>
      <c r="G65" s="294"/>
      <c r="H65" s="294"/>
      <c r="I65" s="294"/>
      <c r="J65" s="294"/>
      <c r="K65" s="294"/>
    </row>
    <row r="67" spans="1:5" ht="25.5">
      <c r="A67" s="73" t="s">
        <v>178</v>
      </c>
      <c r="B67" s="74" t="s">
        <v>179</v>
      </c>
      <c r="C67" s="75" t="s">
        <v>180</v>
      </c>
      <c r="E67" s="75" t="s">
        <v>425</v>
      </c>
    </row>
    <row r="68" spans="1:5" ht="14.25">
      <c r="A68" s="126" t="s">
        <v>181</v>
      </c>
      <c r="B68" s="122"/>
      <c r="C68" s="123">
        <f>B69</f>
        <v>900</v>
      </c>
      <c r="E68" s="124"/>
    </row>
    <row r="69" spans="1:5" ht="14.25">
      <c r="A69" s="127" t="s">
        <v>312</v>
      </c>
      <c r="B69" s="124">
        <f>E69+F69+G69+H69+I69+J69+K69</f>
        <v>900</v>
      </c>
      <c r="C69" s="124"/>
      <c r="E69" s="124">
        <v>900</v>
      </c>
    </row>
    <row r="70" spans="1:5" ht="28.5">
      <c r="A70" s="130" t="s">
        <v>185</v>
      </c>
      <c r="B70" s="125" t="s">
        <v>433</v>
      </c>
      <c r="C70" s="123">
        <v>100</v>
      </c>
      <c r="E70" s="124"/>
    </row>
    <row r="71" spans="1:5" ht="15">
      <c r="A71" s="325" t="s">
        <v>172</v>
      </c>
      <c r="B71" s="326"/>
      <c r="C71" s="316">
        <f>SUM(C68:C70)</f>
        <v>1000</v>
      </c>
      <c r="E71" s="118"/>
    </row>
  </sheetData>
  <sheetProtection/>
  <mergeCells count="16">
    <mergeCell ref="A15:E15"/>
    <mergeCell ref="A54:E54"/>
    <mergeCell ref="A65:E65"/>
    <mergeCell ref="A39:B39"/>
    <mergeCell ref="A1:K1"/>
    <mergeCell ref="A2:K2"/>
    <mergeCell ref="A4:K4"/>
    <mergeCell ref="E6:K6"/>
    <mergeCell ref="A13:B13"/>
    <mergeCell ref="A21:B21"/>
    <mergeCell ref="A27:B27"/>
    <mergeCell ref="A33:B33"/>
    <mergeCell ref="A45:B45"/>
    <mergeCell ref="A51:B51"/>
    <mergeCell ref="A63:B63"/>
    <mergeCell ref="A71:B71"/>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S37"/>
  <sheetViews>
    <sheetView zoomScalePageLayoutView="0" workbookViewId="0" topLeftCell="A15">
      <selection activeCell="F18" sqref="F18"/>
    </sheetView>
  </sheetViews>
  <sheetFormatPr defaultColWidth="11.421875" defaultRowHeight="15"/>
  <cols>
    <col min="1" max="1" width="59.28125" style="0" customWidth="1"/>
    <col min="3" max="3" width="31.7109375" style="0" customWidth="1"/>
    <col min="4" max="4" width="13.00390625" style="0" bestFit="1" customWidth="1"/>
    <col min="5" max="5" width="9.8515625" style="0" customWidth="1"/>
    <col min="6" max="6" width="32.00390625" style="0" customWidth="1"/>
    <col min="9" max="9" width="34.140625" style="0" customWidth="1"/>
    <col min="12" max="12" width="25.140625" style="0" customWidth="1"/>
    <col min="15" max="15" width="24.00390625" style="0" customWidth="1"/>
    <col min="18" max="18" width="26.421875" style="0" customWidth="1"/>
  </cols>
  <sheetData>
    <row r="1" spans="1:8" s="57" customFormat="1" ht="34.5" customHeight="1">
      <c r="A1" s="322" t="s">
        <v>175</v>
      </c>
      <c r="B1" s="322"/>
      <c r="C1" s="322"/>
      <c r="D1" s="322"/>
      <c r="E1" s="46"/>
      <c r="F1" s="46"/>
      <c r="G1" s="46"/>
      <c r="H1" s="46"/>
    </row>
    <row r="2" spans="1:4" s="57" customFormat="1" ht="18">
      <c r="A2" s="196"/>
      <c r="B2" s="196"/>
      <c r="C2" s="196"/>
      <c r="D2" s="197"/>
    </row>
    <row r="3" spans="1:8" s="57" customFormat="1" ht="43.5" customHeight="1">
      <c r="A3" s="322" t="s">
        <v>313</v>
      </c>
      <c r="B3" s="322"/>
      <c r="C3" s="322"/>
      <c r="D3" s="322"/>
      <c r="E3" s="46"/>
      <c r="F3" s="46"/>
      <c r="G3" s="46"/>
      <c r="H3" s="46"/>
    </row>
    <row r="4" spans="1:8" s="57" customFormat="1" ht="19.5" customHeight="1">
      <c r="A4" s="147"/>
      <c r="B4" s="147"/>
      <c r="C4" s="147"/>
      <c r="D4" s="147"/>
      <c r="E4" s="46"/>
      <c r="F4" s="46"/>
      <c r="G4" s="46"/>
      <c r="H4" s="46"/>
    </row>
    <row r="5" spans="1:4" s="57" customFormat="1" ht="19.5">
      <c r="A5" s="334" t="s">
        <v>164</v>
      </c>
      <c r="B5" s="334"/>
      <c r="C5" s="334"/>
      <c r="D5" s="334"/>
    </row>
    <row r="6" spans="1:4" ht="15" thickBot="1">
      <c r="A6" s="203"/>
      <c r="B6" s="203"/>
      <c r="C6" s="203"/>
      <c r="D6" s="203"/>
    </row>
    <row r="7" spans="1:6" s="59" customFormat="1" ht="50.25" customHeight="1">
      <c r="A7" s="58" t="s">
        <v>165</v>
      </c>
      <c r="B7" s="331" t="s">
        <v>371</v>
      </c>
      <c r="C7" s="332"/>
      <c r="D7" s="333"/>
      <c r="E7" s="193" t="s">
        <v>165</v>
      </c>
      <c r="F7" s="188" t="s">
        <v>320</v>
      </c>
    </row>
    <row r="8" spans="1:6" s="57" customFormat="1" ht="12.75">
      <c r="A8" s="60" t="s">
        <v>166</v>
      </c>
      <c r="B8" s="61" t="s">
        <v>167</v>
      </c>
      <c r="C8" s="116" t="s">
        <v>293</v>
      </c>
      <c r="D8" s="62" t="s">
        <v>168</v>
      </c>
      <c r="E8" s="189"/>
      <c r="F8" s="186"/>
    </row>
    <row r="9" spans="1:6" s="57" customFormat="1" ht="13.5">
      <c r="A9" s="114" t="s">
        <v>195</v>
      </c>
      <c r="B9" s="204" t="s">
        <v>421</v>
      </c>
      <c r="C9" s="137">
        <v>1149765438</v>
      </c>
      <c r="D9" s="138">
        <v>300</v>
      </c>
      <c r="E9" s="191" t="s">
        <v>296</v>
      </c>
      <c r="F9" s="192">
        <f>C9</f>
        <v>1149765438</v>
      </c>
    </row>
    <row r="10" spans="1:6" s="57" customFormat="1" ht="13.5">
      <c r="A10" s="114" t="s">
        <v>169</v>
      </c>
      <c r="B10" s="204" t="s">
        <v>422</v>
      </c>
      <c r="C10" s="137">
        <v>32427500</v>
      </c>
      <c r="D10" s="138">
        <v>300</v>
      </c>
      <c r="E10" s="191" t="s">
        <v>297</v>
      </c>
      <c r="F10" s="192">
        <f aca="true" t="shared" si="0" ref="F10:F15">C10</f>
        <v>32427500</v>
      </c>
    </row>
    <row r="11" spans="1:6" s="57" customFormat="1" ht="13.5">
      <c r="A11" s="114" t="s">
        <v>170</v>
      </c>
      <c r="B11" s="140">
        <v>0.0928</v>
      </c>
      <c r="C11" s="137">
        <v>110432000</v>
      </c>
      <c r="D11" s="138">
        <v>300</v>
      </c>
      <c r="E11" s="191" t="s">
        <v>298</v>
      </c>
      <c r="F11" s="192">
        <f t="shared" si="0"/>
        <v>110432000</v>
      </c>
    </row>
    <row r="12" spans="1:6" s="57" customFormat="1" ht="13.5">
      <c r="A12" s="114" t="s">
        <v>171</v>
      </c>
      <c r="B12" s="140">
        <v>0.0323</v>
      </c>
      <c r="C12" s="137">
        <v>15939824</v>
      </c>
      <c r="D12" s="138">
        <v>600</v>
      </c>
      <c r="E12" s="191" t="s">
        <v>299</v>
      </c>
      <c r="F12" s="192">
        <f t="shared" si="0"/>
        <v>15939824</v>
      </c>
    </row>
    <row r="13" spans="1:6" s="57" customFormat="1" ht="13.5">
      <c r="A13" s="114" t="s">
        <v>294</v>
      </c>
      <c r="B13" s="140">
        <v>0.001</v>
      </c>
      <c r="C13" s="137">
        <v>36057000</v>
      </c>
      <c r="D13" s="138">
        <v>300</v>
      </c>
      <c r="E13" s="191" t="s">
        <v>300</v>
      </c>
      <c r="F13" s="192">
        <f t="shared" si="0"/>
        <v>36057000</v>
      </c>
    </row>
    <row r="14" spans="1:6" s="57" customFormat="1" ht="13.5">
      <c r="A14" s="114" t="s">
        <v>173</v>
      </c>
      <c r="B14" s="139">
        <v>0.0321</v>
      </c>
      <c r="C14" s="137">
        <v>229075000</v>
      </c>
      <c r="D14" s="138">
        <v>300</v>
      </c>
      <c r="E14" s="191" t="s">
        <v>301</v>
      </c>
      <c r="F14" s="192">
        <f t="shared" si="0"/>
        <v>229075000</v>
      </c>
    </row>
    <row r="15" spans="1:6" s="57" customFormat="1" ht="13.5">
      <c r="A15" s="115" t="s">
        <v>174</v>
      </c>
      <c r="B15" s="139">
        <v>0.3204</v>
      </c>
      <c r="C15" s="141">
        <v>1067596600</v>
      </c>
      <c r="D15" s="142">
        <v>600</v>
      </c>
      <c r="E15" s="191" t="s">
        <v>302</v>
      </c>
      <c r="F15" s="192">
        <f t="shared" si="0"/>
        <v>1067596600</v>
      </c>
    </row>
    <row r="16" spans="1:6" s="67" customFormat="1" ht="15.75" thickBot="1">
      <c r="A16" s="63" t="s">
        <v>172</v>
      </c>
      <c r="B16" s="64"/>
      <c r="C16" s="65">
        <f>SUM(C9:C15)</f>
        <v>2641293362</v>
      </c>
      <c r="D16" s="66"/>
      <c r="E16" s="190"/>
      <c r="F16" s="187"/>
    </row>
    <row r="17" spans="3:6" ht="14.25">
      <c r="C17" s="450">
        <f>C16+C30+C37</f>
        <v>2762978717</v>
      </c>
      <c r="F17" s="450">
        <v>2764003416</v>
      </c>
    </row>
    <row r="18" spans="1:6" s="57" customFormat="1" ht="19.5">
      <c r="A18" s="334" t="s">
        <v>348</v>
      </c>
      <c r="B18" s="334"/>
      <c r="C18" s="334"/>
      <c r="D18" s="334"/>
      <c r="F18" s="451">
        <f>F17-C17</f>
        <v>1024699</v>
      </c>
    </row>
    <row r="19" ht="15" thickBot="1"/>
    <row r="20" spans="1:19" ht="37.5" customHeight="1">
      <c r="A20" s="58" t="s">
        <v>165</v>
      </c>
      <c r="B20" s="331" t="s">
        <v>371</v>
      </c>
      <c r="C20" s="332"/>
      <c r="D20" s="333"/>
      <c r="E20" s="331" t="s">
        <v>425</v>
      </c>
      <c r="F20" s="332"/>
      <c r="G20" s="333"/>
      <c r="H20" s="331" t="s">
        <v>426</v>
      </c>
      <c r="I20" s="332"/>
      <c r="J20" s="333"/>
      <c r="K20" s="331" t="s">
        <v>427</v>
      </c>
      <c r="L20" s="332"/>
      <c r="M20" s="333"/>
      <c r="N20" s="331" t="s">
        <v>428</v>
      </c>
      <c r="O20" s="332"/>
      <c r="P20" s="333"/>
      <c r="Q20" s="331" t="s">
        <v>429</v>
      </c>
      <c r="R20" s="332"/>
      <c r="S20" s="333"/>
    </row>
    <row r="21" spans="1:19" ht="26.25">
      <c r="A21" s="60" t="s">
        <v>166</v>
      </c>
      <c r="B21" s="61" t="s">
        <v>167</v>
      </c>
      <c r="C21" s="116" t="s">
        <v>423</v>
      </c>
      <c r="D21" s="62" t="s">
        <v>168</v>
      </c>
      <c r="E21" s="61" t="s">
        <v>167</v>
      </c>
      <c r="F21" s="116" t="s">
        <v>423</v>
      </c>
      <c r="G21" s="62" t="s">
        <v>168</v>
      </c>
      <c r="H21" s="61" t="s">
        <v>167</v>
      </c>
      <c r="I21" s="116" t="s">
        <v>423</v>
      </c>
      <c r="J21" s="62" t="s">
        <v>168</v>
      </c>
      <c r="K21" s="61" t="s">
        <v>167</v>
      </c>
      <c r="L21" s="116" t="s">
        <v>423</v>
      </c>
      <c r="M21" s="62" t="s">
        <v>168</v>
      </c>
      <c r="N21" s="61" t="s">
        <v>167</v>
      </c>
      <c r="O21" s="116" t="s">
        <v>423</v>
      </c>
      <c r="P21" s="62" t="s">
        <v>168</v>
      </c>
      <c r="Q21" s="61" t="s">
        <v>167</v>
      </c>
      <c r="R21" s="116" t="s">
        <v>423</v>
      </c>
      <c r="S21" s="62" t="s">
        <v>168</v>
      </c>
    </row>
    <row r="22" spans="1:19" ht="59.25" customHeight="1">
      <c r="A22" s="291" t="s">
        <v>349</v>
      </c>
      <c r="B22" s="204" t="s">
        <v>424</v>
      </c>
      <c r="C22" s="137">
        <v>6154</v>
      </c>
      <c r="D22" s="138">
        <f>G22*F22/C22</f>
        <v>584.9853753656158</v>
      </c>
      <c r="E22" s="204" t="s">
        <v>424</v>
      </c>
      <c r="F22" s="137">
        <v>4000</v>
      </c>
      <c r="G22" s="138">
        <v>900</v>
      </c>
      <c r="H22" s="204" t="s">
        <v>424</v>
      </c>
      <c r="I22" s="137">
        <v>4800</v>
      </c>
      <c r="J22" s="138">
        <f>G22*F22/I22</f>
        <v>750</v>
      </c>
      <c r="K22" s="204" t="s">
        <v>424</v>
      </c>
      <c r="L22" s="137">
        <v>5278</v>
      </c>
      <c r="M22" s="138">
        <f>G22*F22/L22</f>
        <v>682.0765441455096</v>
      </c>
      <c r="N22" s="204" t="s">
        <v>424</v>
      </c>
      <c r="O22" s="137">
        <v>6100</v>
      </c>
      <c r="P22" s="138">
        <f>900*F22/O22</f>
        <v>590.1639344262295</v>
      </c>
      <c r="Q22" s="204" t="s">
        <v>424</v>
      </c>
      <c r="R22" s="137">
        <v>15887</v>
      </c>
      <c r="S22" s="138">
        <f>G22*F22/R22</f>
        <v>226.60036507836597</v>
      </c>
    </row>
    <row r="23" spans="1:19" ht="15.75" thickBot="1">
      <c r="A23" s="63" t="s">
        <v>172</v>
      </c>
      <c r="B23" s="64"/>
      <c r="C23" s="65">
        <f>SUM(C22:C22)</f>
        <v>6154</v>
      </c>
      <c r="D23" s="66"/>
      <c r="E23" s="64"/>
      <c r="F23" s="65">
        <f>SUM(F22:F22)</f>
        <v>4000</v>
      </c>
      <c r="G23" s="66"/>
      <c r="H23" s="64"/>
      <c r="I23" s="65">
        <f>SUM(I22:I22)</f>
        <v>4800</v>
      </c>
      <c r="J23" s="66"/>
      <c r="K23" s="64"/>
      <c r="L23" s="65">
        <f>SUM(L22:L22)</f>
        <v>5278</v>
      </c>
      <c r="M23" s="66"/>
      <c r="N23" s="64"/>
      <c r="O23" s="65">
        <f>SUM(O22:O22)</f>
        <v>6100</v>
      </c>
      <c r="P23" s="66"/>
      <c r="Q23" s="64"/>
      <c r="R23" s="65">
        <f>SUM(R22:R22)</f>
        <v>15887</v>
      </c>
      <c r="S23" s="66"/>
    </row>
    <row r="25" spans="1:4" s="57" customFormat="1" ht="19.5">
      <c r="A25" s="334" t="s">
        <v>350</v>
      </c>
      <c r="B25" s="334"/>
      <c r="C25" s="334"/>
      <c r="D25" s="334"/>
    </row>
    <row r="26" ht="15" thickBot="1"/>
    <row r="27" spans="1:6" ht="18">
      <c r="A27" s="58" t="s">
        <v>165</v>
      </c>
      <c r="B27" s="331" t="s">
        <v>363</v>
      </c>
      <c r="C27" s="332"/>
      <c r="D27" s="333"/>
      <c r="E27" s="193"/>
      <c r="F27" s="188" t="s">
        <v>320</v>
      </c>
    </row>
    <row r="28" spans="1:6" ht="14.25">
      <c r="A28" s="60" t="s">
        <v>166</v>
      </c>
      <c r="B28" s="61" t="s">
        <v>167</v>
      </c>
      <c r="C28" s="116" t="s">
        <v>293</v>
      </c>
      <c r="D28" s="62" t="s">
        <v>168</v>
      </c>
      <c r="E28" s="189"/>
      <c r="F28" s="186"/>
    </row>
    <row r="29" spans="1:6" ht="44.25" customHeight="1" thickBot="1">
      <c r="A29" s="291" t="s">
        <v>352</v>
      </c>
      <c r="B29" s="204" t="s">
        <v>364</v>
      </c>
      <c r="C29" s="137">
        <v>112512555</v>
      </c>
      <c r="D29" s="138">
        <v>300</v>
      </c>
      <c r="E29" s="191"/>
      <c r="F29" s="293">
        <f>C29</f>
        <v>112512555</v>
      </c>
    </row>
    <row r="30" spans="1:4" ht="15.75" thickBot="1">
      <c r="A30" s="63" t="s">
        <v>172</v>
      </c>
      <c r="B30" s="64"/>
      <c r="C30" s="65">
        <f>SUM(C29:C29)</f>
        <v>112512555</v>
      </c>
      <c r="D30" s="66"/>
    </row>
    <row r="32" spans="1:4" s="57" customFormat="1" ht="19.5">
      <c r="A32" s="334" t="s">
        <v>351</v>
      </c>
      <c r="B32" s="334"/>
      <c r="C32" s="334"/>
      <c r="D32" s="334"/>
    </row>
    <row r="33" ht="15" thickBot="1"/>
    <row r="34" spans="1:4" ht="47.25" customHeight="1">
      <c r="A34" s="58" t="s">
        <v>165</v>
      </c>
      <c r="B34" s="331" t="s">
        <v>425</v>
      </c>
      <c r="C34" s="332"/>
      <c r="D34" s="333"/>
    </row>
    <row r="35" spans="1:4" ht="14.25">
      <c r="A35" s="60" t="s">
        <v>166</v>
      </c>
      <c r="B35" s="61" t="s">
        <v>167</v>
      </c>
      <c r="C35" s="116" t="s">
        <v>353</v>
      </c>
      <c r="D35" s="62" t="s">
        <v>168</v>
      </c>
    </row>
    <row r="36" spans="1:4" ht="59.25" customHeight="1">
      <c r="A36" s="292" t="s">
        <v>354</v>
      </c>
      <c r="B36" s="204" t="s">
        <v>424</v>
      </c>
      <c r="C36" s="137">
        <v>9172800</v>
      </c>
      <c r="D36" s="138">
        <v>900</v>
      </c>
    </row>
    <row r="37" spans="1:4" ht="15.75" thickBot="1">
      <c r="A37" s="63" t="s">
        <v>172</v>
      </c>
      <c r="B37" s="64"/>
      <c r="C37" s="65">
        <f>SUM(C36:C36)</f>
        <v>9172800</v>
      </c>
      <c r="D37" s="66"/>
    </row>
  </sheetData>
  <sheetProtection/>
  <mergeCells count="15">
    <mergeCell ref="B34:D34"/>
    <mergeCell ref="A25:D25"/>
    <mergeCell ref="B27:D27"/>
    <mergeCell ref="E20:G20"/>
    <mergeCell ref="H20:J20"/>
    <mergeCell ref="N20:P20"/>
    <mergeCell ref="K20:M20"/>
    <mergeCell ref="A32:D32"/>
    <mergeCell ref="Q20:S20"/>
    <mergeCell ref="A1:D1"/>
    <mergeCell ref="A3:D3"/>
    <mergeCell ref="A5:D5"/>
    <mergeCell ref="B7:D7"/>
    <mergeCell ref="B20:D20"/>
    <mergeCell ref="A18:D18"/>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1:E308"/>
  <sheetViews>
    <sheetView zoomScale="66" zoomScaleNormal="66" zoomScalePageLayoutView="0" workbookViewId="0" topLeftCell="A1">
      <selection activeCell="H8" sqref="H8"/>
    </sheetView>
  </sheetViews>
  <sheetFormatPr defaultColWidth="11.57421875" defaultRowHeight="15"/>
  <cols>
    <col min="1" max="1" width="70.57421875" style="0" customWidth="1"/>
    <col min="2" max="2" width="50.7109375" style="0" customWidth="1"/>
    <col min="3" max="3" width="43.8515625" style="0" customWidth="1"/>
    <col min="4" max="4" width="13.28125" style="0" customWidth="1"/>
    <col min="5" max="5" width="3.140625" style="0" customWidth="1"/>
  </cols>
  <sheetData>
    <row r="1" spans="1:4" ht="18">
      <c r="A1" s="359" t="s">
        <v>324</v>
      </c>
      <c r="B1" s="359"/>
      <c r="C1" s="359"/>
      <c r="D1" s="359"/>
    </row>
    <row r="3" spans="1:4" ht="52.5" customHeight="1">
      <c r="A3" s="359" t="s">
        <v>196</v>
      </c>
      <c r="B3" s="359"/>
      <c r="C3" s="359"/>
      <c r="D3" s="359"/>
    </row>
    <row r="6" spans="1:4" s="5" customFormat="1" ht="18">
      <c r="A6" s="335" t="s">
        <v>3</v>
      </c>
      <c r="B6" s="335"/>
      <c r="C6" s="360" t="s">
        <v>160</v>
      </c>
      <c r="D6" s="361"/>
    </row>
    <row r="7" spans="1:4" s="5" customFormat="1" ht="36">
      <c r="A7" s="350" t="s">
        <v>7</v>
      </c>
      <c r="B7" s="351"/>
      <c r="C7" s="90" t="s">
        <v>371</v>
      </c>
      <c r="D7" s="90" t="s">
        <v>2</v>
      </c>
    </row>
    <row r="8" spans="1:4" s="5" customFormat="1" ht="35.25" customHeight="1">
      <c r="A8" s="9" t="s">
        <v>25</v>
      </c>
      <c r="B8" s="10">
        <v>60</v>
      </c>
      <c r="C8" s="91"/>
      <c r="D8" s="91"/>
    </row>
    <row r="9" spans="1:4" s="5" customFormat="1" ht="13.5">
      <c r="A9" s="9" t="s">
        <v>26</v>
      </c>
      <c r="B9" s="10">
        <v>60</v>
      </c>
      <c r="C9" s="91"/>
      <c r="D9" s="91"/>
    </row>
    <row r="10" spans="1:4" s="5" customFormat="1" ht="13.5">
      <c r="A10" s="9" t="s">
        <v>27</v>
      </c>
      <c r="B10" s="10">
        <v>60</v>
      </c>
      <c r="C10" s="91"/>
      <c r="D10" s="91"/>
    </row>
    <row r="11" spans="1:4" s="5" customFormat="1" ht="13.5">
      <c r="A11" s="9" t="s">
        <v>28</v>
      </c>
      <c r="B11" s="10">
        <v>30</v>
      </c>
      <c r="C11" s="91"/>
      <c r="D11" s="91"/>
    </row>
    <row r="12" spans="1:4" s="5" customFormat="1" ht="13.5">
      <c r="A12" s="9" t="s">
        <v>29</v>
      </c>
      <c r="B12" s="10">
        <v>30</v>
      </c>
      <c r="C12" s="91"/>
      <c r="D12" s="91"/>
    </row>
    <row r="13" spans="1:4" s="5" customFormat="1" ht="13.5">
      <c r="A13" s="9" t="s">
        <v>30</v>
      </c>
      <c r="B13" s="10">
        <v>30</v>
      </c>
      <c r="C13" s="91"/>
      <c r="D13" s="91"/>
    </row>
    <row r="14" spans="1:4" s="5" customFormat="1" ht="13.5">
      <c r="A14" s="9" t="s">
        <v>31</v>
      </c>
      <c r="B14" s="10">
        <v>30</v>
      </c>
      <c r="C14" s="91"/>
      <c r="D14" s="91"/>
    </row>
    <row r="15" spans="1:4" s="5" customFormat="1" ht="13.5">
      <c r="A15" s="9" t="s">
        <v>24</v>
      </c>
      <c r="B15" s="11">
        <f>SUM(B8:B14)</f>
        <v>300</v>
      </c>
      <c r="C15" s="91"/>
      <c r="D15" s="91"/>
    </row>
    <row r="16" spans="1:4" s="5" customFormat="1" ht="50.25" customHeight="1">
      <c r="A16" s="335" t="s">
        <v>202</v>
      </c>
      <c r="B16" s="335"/>
      <c r="C16" s="45"/>
      <c r="D16" s="45"/>
    </row>
    <row r="17" spans="1:4" s="5" customFormat="1" ht="14.25" customHeight="1">
      <c r="A17" s="338" t="s">
        <v>203</v>
      </c>
      <c r="B17" s="339"/>
      <c r="C17" s="47"/>
      <c r="D17" s="47"/>
    </row>
    <row r="18" spans="1:4" s="5" customFormat="1" ht="13.5">
      <c r="A18" s="9" t="s">
        <v>8</v>
      </c>
      <c r="B18" s="12" t="s">
        <v>32</v>
      </c>
      <c r="C18" s="47"/>
      <c r="D18" s="47"/>
    </row>
    <row r="19" spans="1:4" s="5" customFormat="1" ht="13.5">
      <c r="A19" s="13" t="s">
        <v>9</v>
      </c>
      <c r="B19" s="10">
        <v>60</v>
      </c>
      <c r="C19" s="47"/>
      <c r="D19" s="47"/>
    </row>
    <row r="20" spans="1:4" s="5" customFormat="1" ht="13.5">
      <c r="A20" s="13" t="s">
        <v>10</v>
      </c>
      <c r="B20" s="10">
        <v>50</v>
      </c>
      <c r="C20" s="47"/>
      <c r="D20" s="47"/>
    </row>
    <row r="21" spans="1:4" s="5" customFormat="1" ht="13.5">
      <c r="A21" s="13" t="s">
        <v>17</v>
      </c>
      <c r="B21" s="10">
        <v>40</v>
      </c>
      <c r="C21" s="47"/>
      <c r="D21" s="47"/>
    </row>
    <row r="22" spans="1:4" s="5" customFormat="1" ht="13.5">
      <c r="A22" s="13" t="s">
        <v>33</v>
      </c>
      <c r="B22" s="10">
        <v>30</v>
      </c>
      <c r="C22" s="47"/>
      <c r="D22" s="47"/>
    </row>
    <row r="23" spans="1:4" s="5" customFormat="1" ht="27.75">
      <c r="A23" s="13" t="s">
        <v>34</v>
      </c>
      <c r="B23" s="14" t="s">
        <v>90</v>
      </c>
      <c r="C23" s="47"/>
      <c r="D23" s="47"/>
    </row>
    <row r="24" spans="1:4" s="5" customFormat="1" ht="13.5">
      <c r="A24" s="9" t="s">
        <v>8</v>
      </c>
      <c r="B24" s="12" t="s">
        <v>204</v>
      </c>
      <c r="C24" s="47"/>
      <c r="D24" s="47"/>
    </row>
    <row r="25" spans="1:4" s="5" customFormat="1" ht="13.5">
      <c r="A25" s="13" t="s">
        <v>9</v>
      </c>
      <c r="B25" s="10">
        <v>60</v>
      </c>
      <c r="C25" s="47"/>
      <c r="D25" s="47"/>
    </row>
    <row r="26" spans="1:4" s="5" customFormat="1" ht="27.75">
      <c r="A26" s="13" t="s">
        <v>35</v>
      </c>
      <c r="B26" s="10">
        <v>20</v>
      </c>
      <c r="C26" s="47" t="s">
        <v>372</v>
      </c>
      <c r="D26" s="97">
        <v>20</v>
      </c>
    </row>
    <row r="27" spans="1:4" s="5" customFormat="1" ht="13.5">
      <c r="A27" s="13" t="s">
        <v>36</v>
      </c>
      <c r="B27" s="10">
        <v>10</v>
      </c>
      <c r="C27" s="47"/>
      <c r="D27" s="47"/>
    </row>
    <row r="28" spans="1:4" s="5" customFormat="1" ht="13.5">
      <c r="A28" s="13" t="s">
        <v>37</v>
      </c>
      <c r="B28" s="10">
        <v>5</v>
      </c>
      <c r="C28" s="47"/>
      <c r="D28" s="47"/>
    </row>
    <row r="29" spans="1:4" s="5" customFormat="1" ht="27.75">
      <c r="A29" s="13" t="s">
        <v>11</v>
      </c>
      <c r="B29" s="14" t="s">
        <v>90</v>
      </c>
      <c r="C29" s="47"/>
      <c r="D29" s="47"/>
    </row>
    <row r="30" spans="1:4" s="5" customFormat="1" ht="13.5">
      <c r="A30" s="13"/>
      <c r="B30" s="14"/>
      <c r="C30" s="148"/>
      <c r="D30" s="148"/>
    </row>
    <row r="31" spans="1:4" s="5" customFormat="1" ht="14.25" customHeight="1">
      <c r="A31" s="9" t="s">
        <v>8</v>
      </c>
      <c r="B31" s="12" t="s">
        <v>205</v>
      </c>
      <c r="C31" s="47"/>
      <c r="D31" s="47"/>
    </row>
    <row r="32" spans="1:4" s="5" customFormat="1" ht="13.5">
      <c r="A32" s="13" t="s">
        <v>9</v>
      </c>
      <c r="B32" s="10">
        <v>60</v>
      </c>
      <c r="C32" s="47"/>
      <c r="D32" s="47"/>
    </row>
    <row r="33" spans="1:4" s="5" customFormat="1" ht="13.5">
      <c r="A33" s="13" t="s">
        <v>35</v>
      </c>
      <c r="B33" s="10">
        <v>3</v>
      </c>
      <c r="C33" s="47"/>
      <c r="D33" s="47"/>
    </row>
    <row r="34" spans="1:4" s="5" customFormat="1" ht="13.5">
      <c r="A34" s="13" t="s">
        <v>36</v>
      </c>
      <c r="B34" s="10">
        <v>2</v>
      </c>
      <c r="C34" s="47"/>
      <c r="D34" s="97"/>
    </row>
    <row r="35" spans="1:4" s="5" customFormat="1" ht="13.5">
      <c r="A35" s="13" t="s">
        <v>37</v>
      </c>
      <c r="B35" s="10">
        <v>1</v>
      </c>
      <c r="C35" s="47"/>
      <c r="D35" s="97"/>
    </row>
    <row r="36" spans="1:4" s="5" customFormat="1" ht="27.75">
      <c r="A36" s="13" t="s">
        <v>11</v>
      </c>
      <c r="B36" s="14" t="s">
        <v>90</v>
      </c>
      <c r="C36" s="47"/>
      <c r="D36" s="47"/>
    </row>
    <row r="37" spans="1:4" s="5" customFormat="1" ht="13.5">
      <c r="A37" s="335" t="s">
        <v>206</v>
      </c>
      <c r="B37" s="335"/>
      <c r="C37" s="149"/>
      <c r="D37" s="149"/>
    </row>
    <row r="38" spans="1:4" s="5" customFormat="1" ht="13.5">
      <c r="A38" s="340" t="s">
        <v>38</v>
      </c>
      <c r="B38" s="341"/>
      <c r="C38" s="47"/>
      <c r="D38" s="47"/>
    </row>
    <row r="39" spans="1:4" s="5" customFormat="1" ht="15" customHeight="1">
      <c r="A39" s="15" t="s">
        <v>8</v>
      </c>
      <c r="B39" s="11" t="s">
        <v>2</v>
      </c>
      <c r="C39" s="148"/>
      <c r="D39" s="148"/>
    </row>
    <row r="40" spans="1:5" s="5" customFormat="1" ht="14.25" customHeight="1">
      <c r="A40" s="16" t="s">
        <v>9</v>
      </c>
      <c r="B40" s="10">
        <v>60</v>
      </c>
      <c r="C40" s="47"/>
      <c r="D40" s="97"/>
      <c r="E40" s="194"/>
    </row>
    <row r="41" spans="1:4" s="5" customFormat="1" ht="13.5">
      <c r="A41" s="16" t="s">
        <v>10</v>
      </c>
      <c r="B41" s="10">
        <v>40</v>
      </c>
      <c r="C41" s="47"/>
      <c r="D41" s="47"/>
    </row>
    <row r="42" spans="1:4" s="5" customFormat="1" ht="13.5">
      <c r="A42" s="16" t="s">
        <v>39</v>
      </c>
      <c r="B42" s="10">
        <v>20</v>
      </c>
      <c r="C42" s="47"/>
      <c r="D42" s="97"/>
    </row>
    <row r="43" spans="1:4" s="5" customFormat="1" ht="27.75">
      <c r="A43" s="16" t="s">
        <v>40</v>
      </c>
      <c r="B43" s="10">
        <v>10</v>
      </c>
      <c r="C43" s="47" t="s">
        <v>373</v>
      </c>
      <c r="D43" s="97">
        <v>10</v>
      </c>
    </row>
    <row r="44" spans="1:4" s="5" customFormat="1" ht="13.5">
      <c r="A44" s="16" t="s">
        <v>41</v>
      </c>
      <c r="B44" s="10">
        <v>5</v>
      </c>
      <c r="C44" s="47"/>
      <c r="D44" s="47"/>
    </row>
    <row r="45" spans="1:4" s="5" customFormat="1" ht="27.75">
      <c r="A45" s="16" t="s">
        <v>42</v>
      </c>
      <c r="B45" s="14" t="s">
        <v>90</v>
      </c>
      <c r="C45" s="47"/>
      <c r="D45" s="47"/>
    </row>
    <row r="46" spans="1:4" s="5" customFormat="1" ht="13.5">
      <c r="A46" s="335" t="s">
        <v>207</v>
      </c>
      <c r="B46" s="335"/>
      <c r="C46" s="149"/>
      <c r="D46" s="149"/>
    </row>
    <row r="47" spans="1:4" s="5" customFormat="1" ht="14.25" customHeight="1">
      <c r="A47" s="340" t="s">
        <v>208</v>
      </c>
      <c r="B47" s="341"/>
      <c r="C47" s="47"/>
      <c r="D47" s="47"/>
    </row>
    <row r="48" spans="1:4" s="5" customFormat="1" ht="13.5">
      <c r="A48" s="15" t="s">
        <v>8</v>
      </c>
      <c r="B48" s="11" t="s">
        <v>2</v>
      </c>
      <c r="C48" s="47"/>
      <c r="D48" s="47"/>
    </row>
    <row r="49" spans="1:4" s="5" customFormat="1" ht="13.5">
      <c r="A49" s="16" t="s">
        <v>9</v>
      </c>
      <c r="B49" s="10">
        <v>50</v>
      </c>
      <c r="C49" s="47" t="s">
        <v>374</v>
      </c>
      <c r="D49" s="97">
        <v>50</v>
      </c>
    </row>
    <row r="50" spans="1:4" s="5" customFormat="1" ht="13.5">
      <c r="A50" s="16" t="s">
        <v>10</v>
      </c>
      <c r="B50" s="10">
        <v>35</v>
      </c>
      <c r="C50" s="47"/>
      <c r="D50" s="97"/>
    </row>
    <row r="51" spans="1:4" s="5" customFormat="1" ht="13.5">
      <c r="A51" s="16" t="s">
        <v>17</v>
      </c>
      <c r="B51" s="10">
        <v>15</v>
      </c>
      <c r="C51" s="47"/>
      <c r="D51" s="47"/>
    </row>
    <row r="52" spans="1:4" s="5" customFormat="1" ht="13.5">
      <c r="A52" s="16" t="s">
        <v>37</v>
      </c>
      <c r="B52" s="10">
        <v>10</v>
      </c>
      <c r="C52" s="47"/>
      <c r="D52" s="47"/>
    </row>
    <row r="53" spans="1:4" s="5" customFormat="1" ht="15" customHeight="1">
      <c r="A53" s="16" t="s">
        <v>11</v>
      </c>
      <c r="B53" s="14" t="s">
        <v>90</v>
      </c>
      <c r="C53" s="148"/>
      <c r="D53" s="148"/>
    </row>
    <row r="54" spans="1:4" s="5" customFormat="1" ht="14.25" customHeight="1">
      <c r="A54" s="338" t="s">
        <v>209</v>
      </c>
      <c r="B54" s="339"/>
      <c r="C54" s="47"/>
      <c r="D54" s="47"/>
    </row>
    <row r="55" spans="1:4" s="5" customFormat="1" ht="13.5">
      <c r="A55" s="9" t="s">
        <v>8</v>
      </c>
      <c r="B55" s="11" t="s">
        <v>2</v>
      </c>
      <c r="C55" s="47"/>
      <c r="D55" s="47"/>
    </row>
    <row r="56" spans="1:4" s="5" customFormat="1" ht="13.5">
      <c r="A56" s="13" t="s">
        <v>9</v>
      </c>
      <c r="B56" s="10">
        <v>10</v>
      </c>
      <c r="C56" s="47" t="s">
        <v>375</v>
      </c>
      <c r="D56" s="97">
        <v>10</v>
      </c>
    </row>
    <row r="57" spans="1:4" s="5" customFormat="1" ht="13.5">
      <c r="A57" s="16" t="s">
        <v>44</v>
      </c>
      <c r="B57" s="10">
        <v>3</v>
      </c>
      <c r="C57" s="47"/>
      <c r="D57" s="47"/>
    </row>
    <row r="58" spans="1:4" s="5" customFormat="1" ht="13.5">
      <c r="A58" s="16" t="s">
        <v>45</v>
      </c>
      <c r="B58" s="10">
        <v>1</v>
      </c>
      <c r="C58" s="47"/>
      <c r="D58" s="47"/>
    </row>
    <row r="59" spans="1:4" s="5" customFormat="1" ht="27.75">
      <c r="A59" s="16" t="s">
        <v>46</v>
      </c>
      <c r="B59" s="14" t="s">
        <v>90</v>
      </c>
      <c r="C59" s="47"/>
      <c r="D59" s="97"/>
    </row>
    <row r="60" spans="1:4" s="5" customFormat="1" ht="13.5">
      <c r="A60" s="335" t="s">
        <v>210</v>
      </c>
      <c r="B60" s="335"/>
      <c r="C60" s="149"/>
      <c r="D60" s="149"/>
    </row>
    <row r="61" spans="1:4" s="5" customFormat="1" ht="14.25" customHeight="1">
      <c r="A61" s="340" t="s">
        <v>211</v>
      </c>
      <c r="B61" s="341"/>
      <c r="C61" s="47"/>
      <c r="D61" s="47"/>
    </row>
    <row r="62" spans="1:4" s="5" customFormat="1" ht="13.5">
      <c r="A62" s="15" t="s">
        <v>8</v>
      </c>
      <c r="B62" s="11" t="s">
        <v>2</v>
      </c>
      <c r="C62" s="47"/>
      <c r="D62" s="47"/>
    </row>
    <row r="63" spans="1:4" s="5" customFormat="1" ht="13.5">
      <c r="A63" s="16" t="s">
        <v>9</v>
      </c>
      <c r="B63" s="10">
        <v>25</v>
      </c>
      <c r="C63" s="47" t="s">
        <v>374</v>
      </c>
      <c r="D63" s="97">
        <v>25</v>
      </c>
    </row>
    <row r="64" spans="1:4" s="5" customFormat="1" ht="13.5">
      <c r="A64" s="16" t="s">
        <v>10</v>
      </c>
      <c r="B64" s="10">
        <v>15</v>
      </c>
      <c r="C64" s="47"/>
      <c r="D64" s="97"/>
    </row>
    <row r="65" spans="1:4" s="5" customFormat="1" ht="13.5">
      <c r="A65" s="16" t="s">
        <v>17</v>
      </c>
      <c r="B65" s="10">
        <v>10</v>
      </c>
      <c r="C65" s="47"/>
      <c r="D65" s="47"/>
    </row>
    <row r="66" spans="1:4" s="5" customFormat="1" ht="13.5">
      <c r="A66" s="16" t="s">
        <v>37</v>
      </c>
      <c r="B66" s="10">
        <v>5</v>
      </c>
      <c r="C66" s="47"/>
      <c r="D66" s="47"/>
    </row>
    <row r="67" spans="1:4" s="5" customFormat="1" ht="72.75" customHeight="1">
      <c r="A67" s="16" t="s">
        <v>11</v>
      </c>
      <c r="B67" s="14" t="s">
        <v>90</v>
      </c>
      <c r="C67" s="148"/>
      <c r="D67" s="148"/>
    </row>
    <row r="68" spans="1:4" s="5" customFormat="1" ht="14.25" customHeight="1">
      <c r="A68" s="338" t="s">
        <v>43</v>
      </c>
      <c r="B68" s="339"/>
      <c r="C68" s="47"/>
      <c r="D68" s="47"/>
    </row>
    <row r="69" spans="1:4" s="5" customFormat="1" ht="13.5">
      <c r="A69" s="9" t="s">
        <v>8</v>
      </c>
      <c r="B69" s="11" t="s">
        <v>2</v>
      </c>
      <c r="C69" s="47"/>
      <c r="D69" s="47"/>
    </row>
    <row r="70" spans="1:4" s="5" customFormat="1" ht="13.5">
      <c r="A70" s="13" t="s">
        <v>9</v>
      </c>
      <c r="B70" s="10">
        <v>5</v>
      </c>
      <c r="C70" s="47" t="s">
        <v>375</v>
      </c>
      <c r="D70" s="97">
        <v>5</v>
      </c>
    </row>
    <row r="71" spans="1:4" s="5" customFormat="1" ht="13.5">
      <c r="A71" s="16" t="s">
        <v>44</v>
      </c>
      <c r="B71" s="10">
        <v>3</v>
      </c>
      <c r="C71" s="47"/>
      <c r="D71" s="47"/>
    </row>
    <row r="72" spans="1:4" s="5" customFormat="1" ht="13.5">
      <c r="A72" s="16" t="s">
        <v>45</v>
      </c>
      <c r="B72" s="10">
        <v>1</v>
      </c>
      <c r="C72" s="47"/>
      <c r="D72" s="47"/>
    </row>
    <row r="73" spans="1:4" s="5" customFormat="1" ht="27.75">
      <c r="A73" s="16" t="s">
        <v>46</v>
      </c>
      <c r="B73" s="14" t="s">
        <v>90</v>
      </c>
      <c r="C73" s="47"/>
      <c r="D73" s="97"/>
    </row>
    <row r="74" spans="1:4" s="5" customFormat="1" ht="42.75" customHeight="1">
      <c r="A74" s="335" t="s">
        <v>212</v>
      </c>
      <c r="B74" s="335"/>
      <c r="C74" s="149"/>
      <c r="D74" s="149"/>
    </row>
    <row r="75" spans="1:4" s="5" customFormat="1" ht="14.25" customHeight="1">
      <c r="A75" s="340" t="s">
        <v>213</v>
      </c>
      <c r="B75" s="341"/>
      <c r="C75" s="47"/>
      <c r="D75" s="47"/>
    </row>
    <row r="76" spans="1:4" s="5" customFormat="1" ht="13.5">
      <c r="A76" s="15" t="s">
        <v>8</v>
      </c>
      <c r="B76" s="11" t="s">
        <v>2</v>
      </c>
      <c r="C76" s="47"/>
      <c r="D76" s="47"/>
    </row>
    <row r="77" spans="1:4" s="5" customFormat="1" ht="13.5">
      <c r="A77" s="16" t="s">
        <v>9</v>
      </c>
      <c r="B77" s="10">
        <v>25</v>
      </c>
      <c r="C77" s="47" t="s">
        <v>374</v>
      </c>
      <c r="D77" s="97">
        <v>25</v>
      </c>
    </row>
    <row r="78" spans="1:4" s="5" customFormat="1" ht="13.5">
      <c r="A78" s="16" t="s">
        <v>10</v>
      </c>
      <c r="B78" s="10">
        <v>15</v>
      </c>
      <c r="C78" s="47"/>
      <c r="D78" s="97"/>
    </row>
    <row r="79" spans="1:4" s="5" customFormat="1" ht="13.5">
      <c r="A79" s="16" t="s">
        <v>17</v>
      </c>
      <c r="B79" s="10">
        <v>10</v>
      </c>
      <c r="C79" s="47"/>
      <c r="D79" s="47"/>
    </row>
    <row r="80" spans="1:4" s="5" customFormat="1" ht="13.5">
      <c r="A80" s="16" t="s">
        <v>37</v>
      </c>
      <c r="B80" s="10">
        <v>5</v>
      </c>
      <c r="C80" s="47"/>
      <c r="D80" s="47"/>
    </row>
    <row r="81" spans="1:4" s="5" customFormat="1" ht="44.25" customHeight="1">
      <c r="A81" s="16" t="s">
        <v>11</v>
      </c>
      <c r="B81" s="14" t="s">
        <v>90</v>
      </c>
      <c r="C81" s="148"/>
      <c r="D81" s="148"/>
    </row>
    <row r="82" spans="1:4" s="5" customFormat="1" ht="14.25" customHeight="1">
      <c r="A82" s="349" t="s">
        <v>47</v>
      </c>
      <c r="B82" s="341"/>
      <c r="C82" s="47"/>
      <c r="D82" s="47"/>
    </row>
    <row r="83" spans="1:4" s="5" customFormat="1" ht="13.5">
      <c r="A83" s="9" t="s">
        <v>8</v>
      </c>
      <c r="B83" s="11" t="s">
        <v>2</v>
      </c>
      <c r="C83" s="47"/>
      <c r="D83" s="47"/>
    </row>
    <row r="84" spans="1:4" s="5" customFormat="1" ht="13.5">
      <c r="A84" s="13" t="s">
        <v>9</v>
      </c>
      <c r="B84" s="10">
        <v>5</v>
      </c>
      <c r="C84" s="47" t="s">
        <v>375</v>
      </c>
      <c r="D84" s="97">
        <v>5</v>
      </c>
    </row>
    <row r="85" spans="1:4" s="5" customFormat="1" ht="13.5">
      <c r="A85" s="16" t="s">
        <v>44</v>
      </c>
      <c r="B85" s="10">
        <v>3</v>
      </c>
      <c r="C85" s="47"/>
      <c r="D85" s="97"/>
    </row>
    <row r="86" spans="1:4" s="5" customFormat="1" ht="13.5">
      <c r="A86" s="16" t="s">
        <v>45</v>
      </c>
      <c r="B86" s="10">
        <v>1</v>
      </c>
      <c r="C86" s="47"/>
      <c r="D86" s="97"/>
    </row>
    <row r="87" spans="1:4" s="5" customFormat="1" ht="27.75">
      <c r="A87" s="16" t="s">
        <v>46</v>
      </c>
      <c r="B87" s="14" t="s">
        <v>90</v>
      </c>
      <c r="C87" s="47"/>
      <c r="D87" s="97"/>
    </row>
    <row r="88" spans="1:4" s="5" customFormat="1" ht="13.5">
      <c r="A88" s="335" t="s">
        <v>214</v>
      </c>
      <c r="B88" s="335"/>
      <c r="C88" s="149"/>
      <c r="D88" s="150"/>
    </row>
    <row r="89" spans="1:4" s="5" customFormat="1" ht="14.25" customHeight="1">
      <c r="A89" s="340" t="s">
        <v>213</v>
      </c>
      <c r="B89" s="341"/>
      <c r="C89" s="47"/>
      <c r="D89" s="97"/>
    </row>
    <row r="90" spans="1:4" s="5" customFormat="1" ht="13.5">
      <c r="A90" s="15" t="s">
        <v>8</v>
      </c>
      <c r="B90" s="11" t="s">
        <v>2</v>
      </c>
      <c r="C90" s="47"/>
      <c r="D90" s="97"/>
    </row>
    <row r="91" spans="1:4" s="5" customFormat="1" ht="13.5">
      <c r="A91" s="16" t="s">
        <v>9</v>
      </c>
      <c r="B91" s="10">
        <v>25</v>
      </c>
      <c r="C91" s="47" t="s">
        <v>374</v>
      </c>
      <c r="D91" s="97">
        <v>25</v>
      </c>
    </row>
    <row r="92" spans="1:4" s="5" customFormat="1" ht="13.5">
      <c r="A92" s="16" t="s">
        <v>10</v>
      </c>
      <c r="B92" s="10">
        <v>15</v>
      </c>
      <c r="C92" s="47"/>
      <c r="D92" s="97"/>
    </row>
    <row r="93" spans="1:4" s="5" customFormat="1" ht="13.5">
      <c r="A93" s="16" t="s">
        <v>17</v>
      </c>
      <c r="B93" s="10">
        <v>10</v>
      </c>
      <c r="C93" s="47"/>
      <c r="D93" s="47"/>
    </row>
    <row r="94" spans="1:4" s="5" customFormat="1" ht="13.5">
      <c r="A94" s="16" t="s">
        <v>37</v>
      </c>
      <c r="B94" s="10">
        <v>5</v>
      </c>
      <c r="C94" s="47"/>
      <c r="D94" s="47"/>
    </row>
    <row r="95" spans="1:4" s="5" customFormat="1" ht="48" customHeight="1">
      <c r="A95" s="16" t="s">
        <v>11</v>
      </c>
      <c r="B95" s="14" t="s">
        <v>90</v>
      </c>
      <c r="C95" s="148"/>
      <c r="D95" s="148"/>
    </row>
    <row r="96" spans="1:4" s="5" customFormat="1" ht="14.25" customHeight="1">
      <c r="A96" s="349" t="s">
        <v>47</v>
      </c>
      <c r="B96" s="341"/>
      <c r="C96" s="47"/>
      <c r="D96" s="47"/>
    </row>
    <row r="97" spans="1:4" s="5" customFormat="1" ht="13.5">
      <c r="A97" s="9" t="s">
        <v>8</v>
      </c>
      <c r="B97" s="11" t="s">
        <v>2</v>
      </c>
      <c r="C97" s="47"/>
      <c r="D97" s="47"/>
    </row>
    <row r="98" spans="1:4" s="5" customFormat="1" ht="13.5">
      <c r="A98" s="13" t="s">
        <v>9</v>
      </c>
      <c r="B98" s="10">
        <v>5</v>
      </c>
      <c r="C98" s="47" t="s">
        <v>375</v>
      </c>
      <c r="D98" s="97">
        <v>5</v>
      </c>
    </row>
    <row r="99" spans="1:4" s="5" customFormat="1" ht="13.5">
      <c r="A99" s="16" t="s">
        <v>44</v>
      </c>
      <c r="B99" s="10">
        <v>3</v>
      </c>
      <c r="C99" s="47"/>
      <c r="D99" s="47"/>
    </row>
    <row r="100" spans="1:4" s="5" customFormat="1" ht="13.5">
      <c r="A100" s="16" t="s">
        <v>45</v>
      </c>
      <c r="B100" s="10">
        <v>1</v>
      </c>
      <c r="C100" s="47"/>
      <c r="D100" s="47"/>
    </row>
    <row r="101" spans="1:4" s="5" customFormat="1" ht="27.75">
      <c r="A101" s="16" t="s">
        <v>46</v>
      </c>
      <c r="B101" s="14" t="s">
        <v>90</v>
      </c>
      <c r="C101" s="47"/>
      <c r="D101" s="97"/>
    </row>
    <row r="102" spans="1:4" s="5" customFormat="1" ht="13.5">
      <c r="A102" s="335" t="s">
        <v>215</v>
      </c>
      <c r="B102" s="335"/>
      <c r="C102" s="149"/>
      <c r="D102" s="149"/>
    </row>
    <row r="103" spans="1:4" s="5" customFormat="1" ht="14.25" customHeight="1">
      <c r="A103" s="340" t="s">
        <v>216</v>
      </c>
      <c r="B103" s="341"/>
      <c r="C103" s="151"/>
      <c r="D103" s="151"/>
    </row>
    <row r="104" spans="1:4" s="5" customFormat="1" ht="13.5">
      <c r="A104" s="15" t="s">
        <v>8</v>
      </c>
      <c r="B104" s="11" t="s">
        <v>2</v>
      </c>
      <c r="C104" s="151"/>
      <c r="D104" s="151"/>
    </row>
    <row r="105" spans="1:4" s="5" customFormat="1" ht="13.5">
      <c r="A105" s="16" t="s">
        <v>9</v>
      </c>
      <c r="B105" s="10">
        <v>25</v>
      </c>
      <c r="C105" s="47" t="s">
        <v>374</v>
      </c>
      <c r="D105" s="97">
        <v>25</v>
      </c>
    </row>
    <row r="106" spans="1:4" s="5" customFormat="1" ht="13.5">
      <c r="A106" s="16" t="s">
        <v>10</v>
      </c>
      <c r="B106" s="10">
        <v>15</v>
      </c>
      <c r="C106" s="47"/>
      <c r="D106" s="97"/>
    </row>
    <row r="107" spans="1:4" s="5" customFormat="1" ht="13.5">
      <c r="A107" s="16" t="s">
        <v>17</v>
      </c>
      <c r="B107" s="10">
        <v>10</v>
      </c>
      <c r="C107" s="47"/>
      <c r="D107" s="47"/>
    </row>
    <row r="108" spans="1:4" s="5" customFormat="1" ht="13.5">
      <c r="A108" s="16" t="s">
        <v>37</v>
      </c>
      <c r="B108" s="10">
        <v>5</v>
      </c>
      <c r="C108" s="47"/>
      <c r="D108" s="47"/>
    </row>
    <row r="109" spans="1:4" s="96" customFormat="1" ht="27.75">
      <c r="A109" s="16" t="s">
        <v>11</v>
      </c>
      <c r="B109" s="14" t="s">
        <v>90</v>
      </c>
      <c r="C109" s="148"/>
      <c r="D109" s="148"/>
    </row>
    <row r="110" spans="1:4" ht="14.25">
      <c r="A110" s="349" t="s">
        <v>48</v>
      </c>
      <c r="B110" s="341"/>
      <c r="C110" s="47"/>
      <c r="D110" s="47"/>
    </row>
    <row r="111" spans="1:4" ht="52.5" customHeight="1">
      <c r="A111" s="9" t="s">
        <v>8</v>
      </c>
      <c r="B111" s="11" t="s">
        <v>2</v>
      </c>
      <c r="C111" s="47"/>
      <c r="D111" s="47"/>
    </row>
    <row r="112" spans="1:4" ht="14.25">
      <c r="A112" s="13" t="s">
        <v>9</v>
      </c>
      <c r="B112" s="10">
        <v>5</v>
      </c>
      <c r="C112" s="47" t="s">
        <v>375</v>
      </c>
      <c r="D112" s="97">
        <v>5</v>
      </c>
    </row>
    <row r="113" spans="1:4" ht="14.25">
      <c r="A113" s="16" t="s">
        <v>44</v>
      </c>
      <c r="B113" s="10">
        <v>3</v>
      </c>
      <c r="C113" s="47"/>
      <c r="D113" s="97"/>
    </row>
    <row r="114" spans="1:4" s="243" customFormat="1" ht="13.5">
      <c r="A114" s="16" t="s">
        <v>45</v>
      </c>
      <c r="B114" s="10">
        <v>1</v>
      </c>
      <c r="C114" s="47"/>
      <c r="D114" s="97"/>
    </row>
    <row r="115" spans="1:4" s="243" customFormat="1" ht="27.75">
      <c r="A115" s="16" t="s">
        <v>46</v>
      </c>
      <c r="B115" s="14" t="s">
        <v>90</v>
      </c>
      <c r="C115" s="47"/>
      <c r="D115" s="97"/>
    </row>
    <row r="116" spans="1:4" s="244" customFormat="1" ht="14.25" customHeight="1">
      <c r="A116" s="152" t="s">
        <v>218</v>
      </c>
      <c r="B116" s="152"/>
      <c r="C116" s="94"/>
      <c r="D116" s="95">
        <f>SUM(D8:D115)</f>
        <v>210</v>
      </c>
    </row>
    <row r="117" spans="1:4" s="145" customFormat="1" ht="14.25" customHeight="1">
      <c r="A117" s="146"/>
      <c r="B117" s="146"/>
      <c r="C117" s="245"/>
      <c r="D117" s="246"/>
    </row>
    <row r="118" spans="1:4" s="145" customFormat="1" ht="14.25" customHeight="1">
      <c r="A118" s="146"/>
      <c r="B118" s="146"/>
      <c r="C118" s="245"/>
      <c r="D118" s="246"/>
    </row>
    <row r="119" spans="1:4" s="243" customFormat="1" ht="33.75" customHeight="1">
      <c r="A119" s="362" t="s">
        <v>197</v>
      </c>
      <c r="B119" s="362"/>
      <c r="C119" s="362"/>
      <c r="D119" s="362"/>
    </row>
    <row r="120" spans="1:4" s="243" customFormat="1" ht="14.25">
      <c r="A120"/>
      <c r="B120"/>
      <c r="C120"/>
      <c r="D120"/>
    </row>
    <row r="121" spans="1:4" s="243" customFormat="1" ht="24.75" customHeight="1">
      <c r="A121"/>
      <c r="B121"/>
      <c r="C121"/>
      <c r="D121"/>
    </row>
    <row r="122" spans="1:4" s="243" customFormat="1" ht="31.5" customHeight="1">
      <c r="A122" s="363"/>
      <c r="B122" s="364"/>
      <c r="C122" s="360" t="s">
        <v>160</v>
      </c>
      <c r="D122" s="361"/>
    </row>
    <row r="123" spans="1:4" s="243" customFormat="1" ht="36">
      <c r="A123" s="51" t="s">
        <v>55</v>
      </c>
      <c r="B123" s="52"/>
      <c r="C123" s="295" t="s">
        <v>371</v>
      </c>
      <c r="D123" s="90" t="s">
        <v>2</v>
      </c>
    </row>
    <row r="124" spans="1:4" s="243" customFormat="1" ht="15" customHeight="1">
      <c r="A124" s="213" t="s">
        <v>7</v>
      </c>
      <c r="B124" s="247"/>
      <c r="C124" s="102"/>
      <c r="D124" s="102"/>
    </row>
    <row r="125" spans="1:4" s="243" customFormat="1" ht="15" customHeight="1">
      <c r="A125" s="248" t="s">
        <v>56</v>
      </c>
      <c r="B125" s="249">
        <v>150</v>
      </c>
      <c r="C125" s="102"/>
      <c r="D125" s="102"/>
    </row>
    <row r="126" spans="1:4" s="243" customFormat="1" ht="13.5">
      <c r="A126" s="248" t="s">
        <v>57</v>
      </c>
      <c r="B126" s="249">
        <v>150</v>
      </c>
      <c r="C126" s="102"/>
      <c r="D126" s="102"/>
    </row>
    <row r="127" spans="1:4" s="243" customFormat="1" ht="13.5">
      <c r="A127" s="250" t="s">
        <v>58</v>
      </c>
      <c r="B127" s="251">
        <f>SUM(B125:B126)</f>
        <v>300</v>
      </c>
      <c r="C127" s="102"/>
      <c r="D127" s="102"/>
    </row>
    <row r="128" spans="1:4" s="243" customFormat="1" ht="13.5">
      <c r="A128" s="357" t="s">
        <v>59</v>
      </c>
      <c r="B128" s="358"/>
      <c r="C128" s="102"/>
      <c r="D128" s="102"/>
    </row>
    <row r="129" spans="1:4" s="243" customFormat="1" ht="45" customHeight="1">
      <c r="A129" s="352" t="s">
        <v>221</v>
      </c>
      <c r="B129" s="353"/>
      <c r="C129" s="53"/>
      <c r="D129" s="53"/>
    </row>
    <row r="130" spans="1:4" s="243" customFormat="1" ht="27.75">
      <c r="A130" s="213" t="s">
        <v>60</v>
      </c>
      <c r="B130" s="252"/>
      <c r="C130" s="253"/>
      <c r="D130" s="253"/>
    </row>
    <row r="131" spans="1:4" s="243" customFormat="1" ht="13.5">
      <c r="A131" s="250" t="s">
        <v>8</v>
      </c>
      <c r="B131" s="251" t="s">
        <v>2</v>
      </c>
      <c r="C131" s="253"/>
      <c r="D131" s="253"/>
    </row>
    <row r="132" spans="1:5" s="243" customFormat="1" ht="15" customHeight="1">
      <c r="A132" s="254" t="s">
        <v>9</v>
      </c>
      <c r="B132" s="249">
        <v>120</v>
      </c>
      <c r="C132" s="47" t="s">
        <v>374</v>
      </c>
      <c r="D132" s="218">
        <v>120</v>
      </c>
      <c r="E132" s="255"/>
    </row>
    <row r="133" spans="1:5" s="243" customFormat="1" ht="15" customHeight="1">
      <c r="A133" s="254" t="s">
        <v>10</v>
      </c>
      <c r="B133" s="249">
        <v>100</v>
      </c>
      <c r="C133" s="47"/>
      <c r="D133" s="218"/>
      <c r="E133" s="255"/>
    </row>
    <row r="134" spans="1:5" s="243" customFormat="1" ht="13.5">
      <c r="A134" s="254" t="s">
        <v>36</v>
      </c>
      <c r="B134" s="249">
        <v>80</v>
      </c>
      <c r="C134" s="47"/>
      <c r="D134" s="218"/>
      <c r="E134" s="255"/>
    </row>
    <row r="135" spans="1:5" s="243" customFormat="1" ht="13.5">
      <c r="A135" s="254" t="s">
        <v>33</v>
      </c>
      <c r="B135" s="249">
        <v>60</v>
      </c>
      <c r="C135" s="47"/>
      <c r="D135" s="218"/>
      <c r="E135" s="255"/>
    </row>
    <row r="136" spans="1:5" s="243" customFormat="1" ht="13.5">
      <c r="A136" s="254" t="s">
        <v>61</v>
      </c>
      <c r="B136" s="249">
        <v>30</v>
      </c>
      <c r="C136" s="148"/>
      <c r="D136" s="218"/>
      <c r="E136" s="255"/>
    </row>
    <row r="137" spans="1:4" s="243" customFormat="1" ht="74.25" customHeight="1">
      <c r="A137" s="254" t="s">
        <v>42</v>
      </c>
      <c r="B137" s="249" t="s">
        <v>90</v>
      </c>
      <c r="C137" s="47"/>
      <c r="D137" s="218"/>
    </row>
    <row r="138" spans="1:4" s="243" customFormat="1" ht="15" customHeight="1">
      <c r="A138" s="213" t="s">
        <v>62</v>
      </c>
      <c r="B138" s="252"/>
      <c r="C138" s="47"/>
      <c r="D138" s="218"/>
    </row>
    <row r="139" spans="1:4" s="243" customFormat="1" ht="15" customHeight="1">
      <c r="A139" s="250" t="s">
        <v>8</v>
      </c>
      <c r="B139" s="251" t="s">
        <v>2</v>
      </c>
      <c r="C139" s="47"/>
      <c r="D139" s="218"/>
    </row>
    <row r="140" spans="1:4" s="243" customFormat="1" ht="15" customHeight="1">
      <c r="A140" s="248" t="s">
        <v>9</v>
      </c>
      <c r="B140" s="249">
        <v>30</v>
      </c>
      <c r="C140" s="47" t="s">
        <v>375</v>
      </c>
      <c r="D140" s="218">
        <v>30</v>
      </c>
    </row>
    <row r="141" spans="1:4" s="243" customFormat="1" ht="15" customHeight="1">
      <c r="A141" s="248" t="s">
        <v>63</v>
      </c>
      <c r="B141" s="249">
        <v>20</v>
      </c>
      <c r="C141" s="253"/>
      <c r="D141" s="218"/>
    </row>
    <row r="142" spans="1:4" s="243" customFormat="1" ht="14.25" customHeight="1">
      <c r="A142" s="248" t="s">
        <v>64</v>
      </c>
      <c r="B142" s="249">
        <v>10</v>
      </c>
      <c r="C142" s="253"/>
      <c r="D142" s="218"/>
    </row>
    <row r="143" spans="1:4" s="243" customFormat="1" ht="27.75">
      <c r="A143" s="248" t="s">
        <v>46</v>
      </c>
      <c r="B143" s="249" t="s">
        <v>90</v>
      </c>
      <c r="C143" s="253"/>
      <c r="D143" s="253"/>
    </row>
    <row r="144" spans="1:4" s="243" customFormat="1" ht="45" customHeight="1">
      <c r="A144" s="352" t="s">
        <v>222</v>
      </c>
      <c r="B144" s="353"/>
      <c r="C144" s="53"/>
      <c r="D144" s="53"/>
    </row>
    <row r="145" spans="1:4" s="243" customFormat="1" ht="27.75">
      <c r="A145" s="213" t="s">
        <v>65</v>
      </c>
      <c r="B145" s="252"/>
      <c r="C145" s="253"/>
      <c r="D145" s="253"/>
    </row>
    <row r="146" spans="1:4" s="243" customFormat="1" ht="13.5">
      <c r="A146" s="250" t="s">
        <v>8</v>
      </c>
      <c r="B146" s="251" t="s">
        <v>2</v>
      </c>
      <c r="C146" s="253"/>
      <c r="D146" s="253"/>
    </row>
    <row r="147" spans="1:4" s="243" customFormat="1" ht="15" customHeight="1">
      <c r="A147" s="254" t="s">
        <v>9</v>
      </c>
      <c r="B147" s="249">
        <v>120</v>
      </c>
      <c r="C147" s="47" t="s">
        <v>374</v>
      </c>
      <c r="D147" s="218">
        <v>120</v>
      </c>
    </row>
    <row r="148" spans="1:4" s="243" customFormat="1" ht="15" customHeight="1">
      <c r="A148" s="254" t="s">
        <v>10</v>
      </c>
      <c r="B148" s="249">
        <v>100</v>
      </c>
      <c r="C148" s="47"/>
      <c r="D148" s="218"/>
    </row>
    <row r="149" spans="1:4" s="243" customFormat="1" ht="14.25" customHeight="1">
      <c r="A149" s="254" t="s">
        <v>36</v>
      </c>
      <c r="B149" s="249">
        <v>80</v>
      </c>
      <c r="C149" s="47"/>
      <c r="D149" s="218"/>
    </row>
    <row r="150" spans="1:4" s="243" customFormat="1" ht="13.5">
      <c r="A150" s="254" t="s">
        <v>33</v>
      </c>
      <c r="B150" s="249">
        <v>60</v>
      </c>
      <c r="C150" s="47"/>
      <c r="D150" s="218"/>
    </row>
    <row r="151" spans="1:4" s="243" customFormat="1" ht="13.5">
      <c r="A151" s="254" t="s">
        <v>61</v>
      </c>
      <c r="B151" s="249">
        <v>30</v>
      </c>
      <c r="C151" s="148"/>
      <c r="D151" s="218"/>
    </row>
    <row r="152" spans="1:4" s="243" customFormat="1" ht="27.75">
      <c r="A152" s="254" t="s">
        <v>42</v>
      </c>
      <c r="B152" s="249" t="s">
        <v>90</v>
      </c>
      <c r="C152" s="47"/>
      <c r="D152" s="218"/>
    </row>
    <row r="153" spans="1:4" s="96" customFormat="1" ht="18">
      <c r="A153" s="336" t="s">
        <v>66</v>
      </c>
      <c r="B153" s="336"/>
      <c r="C153" s="47"/>
      <c r="D153" s="218"/>
    </row>
    <row r="154" spans="1:4" s="243" customFormat="1" ht="13.5">
      <c r="A154" s="250" t="s">
        <v>8</v>
      </c>
      <c r="B154" s="251" t="s">
        <v>2</v>
      </c>
      <c r="C154" s="47"/>
      <c r="D154" s="218"/>
    </row>
    <row r="155" spans="1:4" s="243" customFormat="1" ht="15" customHeight="1">
      <c r="A155" s="248" t="s">
        <v>9</v>
      </c>
      <c r="B155" s="249">
        <v>30</v>
      </c>
      <c r="C155" s="47" t="s">
        <v>375</v>
      </c>
      <c r="D155" s="218">
        <v>30</v>
      </c>
    </row>
    <row r="156" spans="1:4" ht="14.25">
      <c r="A156" s="248" t="s">
        <v>63</v>
      </c>
      <c r="B156" s="249">
        <v>20</v>
      </c>
      <c r="C156" s="253"/>
      <c r="D156" s="218"/>
    </row>
    <row r="157" spans="1:4" ht="17.25" customHeight="1">
      <c r="A157" s="248" t="s">
        <v>64</v>
      </c>
      <c r="B157" s="249">
        <v>10</v>
      </c>
      <c r="C157" s="253"/>
      <c r="D157" s="253"/>
    </row>
    <row r="158" spans="1:4" s="243" customFormat="1" ht="27.75">
      <c r="A158" s="248" t="s">
        <v>46</v>
      </c>
      <c r="B158" s="249" t="s">
        <v>90</v>
      </c>
      <c r="C158" s="253"/>
      <c r="D158" s="253"/>
    </row>
    <row r="159" spans="1:4" s="243" customFormat="1" ht="22.5" customHeight="1">
      <c r="A159" s="92" t="s">
        <v>161</v>
      </c>
      <c r="B159" s="93"/>
      <c r="C159" s="94"/>
      <c r="D159" s="95">
        <f>SUM(D124:D158)</f>
        <v>300</v>
      </c>
    </row>
    <row r="160" s="243" customFormat="1" ht="17.25" customHeight="1">
      <c r="B160" s="256"/>
    </row>
    <row r="161" s="243" customFormat="1" ht="17.25" customHeight="1">
      <c r="B161" s="256"/>
    </row>
    <row r="162" spans="1:4" s="243" customFormat="1" ht="45" customHeight="1">
      <c r="A162" s="362" t="s">
        <v>198</v>
      </c>
      <c r="B162" s="362"/>
      <c r="C162" s="362"/>
      <c r="D162" s="362"/>
    </row>
    <row r="163" spans="1:4" s="243" customFormat="1" ht="15" customHeight="1">
      <c r="A163" s="257"/>
      <c r="B163" s="257"/>
      <c r="C163" s="257"/>
      <c r="D163" s="257"/>
    </row>
    <row r="164" spans="1:4" s="243" customFormat="1" ht="15" customHeight="1">
      <c r="A164" s="355"/>
      <c r="B164" s="356"/>
      <c r="C164" s="360" t="s">
        <v>160</v>
      </c>
      <c r="D164" s="361"/>
    </row>
    <row r="165" spans="1:4" s="243" customFormat="1" ht="36">
      <c r="A165" s="205" t="s">
        <v>69</v>
      </c>
      <c r="B165" s="54"/>
      <c r="C165" s="295" t="s">
        <v>371</v>
      </c>
      <c r="D165" s="295" t="s">
        <v>2</v>
      </c>
    </row>
    <row r="166" spans="1:4" s="243" customFormat="1" ht="13.5">
      <c r="A166" s="213" t="s">
        <v>7</v>
      </c>
      <c r="B166" s="155" t="s">
        <v>223</v>
      </c>
      <c r="C166" s="253"/>
      <c r="D166" s="253"/>
    </row>
    <row r="167" spans="1:4" s="243" customFormat="1" ht="14.25" customHeight="1">
      <c r="A167" s="354" t="s">
        <v>224</v>
      </c>
      <c r="B167" s="354"/>
      <c r="C167" s="53"/>
      <c r="D167" s="53"/>
    </row>
    <row r="168" spans="1:4" s="243" customFormat="1" ht="14.25" customHeight="1">
      <c r="A168" s="337" t="s">
        <v>225</v>
      </c>
      <c r="B168" s="337"/>
      <c r="C168" s="253"/>
      <c r="D168" s="253"/>
    </row>
    <row r="169" spans="1:4" s="243" customFormat="1" ht="14.25" customHeight="1">
      <c r="A169" s="250" t="s">
        <v>8</v>
      </c>
      <c r="B169" s="251" t="s">
        <v>2</v>
      </c>
      <c r="C169" s="253"/>
      <c r="D169" s="253"/>
    </row>
    <row r="170" spans="1:4" s="243" customFormat="1" ht="13.5">
      <c r="A170" s="248" t="s">
        <v>9</v>
      </c>
      <c r="B170" s="258">
        <v>120</v>
      </c>
      <c r="C170" s="47" t="s">
        <v>374</v>
      </c>
      <c r="D170" s="218">
        <v>120</v>
      </c>
    </row>
    <row r="171" spans="1:4" s="243" customFormat="1" ht="15" customHeight="1">
      <c r="A171" s="248" t="s">
        <v>10</v>
      </c>
      <c r="B171" s="258">
        <v>100</v>
      </c>
      <c r="C171" s="47"/>
      <c r="D171" s="253"/>
    </row>
    <row r="172" spans="1:4" s="243" customFormat="1" ht="15" customHeight="1">
      <c r="A172" s="248" t="s">
        <v>36</v>
      </c>
      <c r="B172" s="258">
        <v>80</v>
      </c>
      <c r="C172" s="47"/>
      <c r="D172" s="218"/>
    </row>
    <row r="173" spans="1:4" s="243" customFormat="1" ht="15" customHeight="1">
      <c r="A173" s="248" t="s">
        <v>33</v>
      </c>
      <c r="B173" s="258">
        <v>60</v>
      </c>
      <c r="C173" s="47"/>
      <c r="D173" s="218"/>
    </row>
    <row r="174" spans="1:4" s="243" customFormat="1" ht="13.5">
      <c r="A174" s="248" t="s">
        <v>61</v>
      </c>
      <c r="B174" s="258">
        <v>40</v>
      </c>
      <c r="C174" s="148"/>
      <c r="D174" s="218"/>
    </row>
    <row r="175" spans="1:4" s="243" customFormat="1" ht="13.5">
      <c r="A175" s="248" t="s">
        <v>70</v>
      </c>
      <c r="B175" s="249">
        <v>30</v>
      </c>
      <c r="C175" s="47"/>
      <c r="D175" s="218"/>
    </row>
    <row r="176" spans="1:4" s="243" customFormat="1" ht="27.75">
      <c r="A176" s="248" t="s">
        <v>71</v>
      </c>
      <c r="B176" s="259" t="s">
        <v>130</v>
      </c>
      <c r="C176" s="47"/>
      <c r="D176" s="218"/>
    </row>
    <row r="177" spans="1:4" s="243" customFormat="1" ht="15" customHeight="1">
      <c r="A177" s="337" t="s">
        <v>72</v>
      </c>
      <c r="B177" s="337"/>
      <c r="C177" s="47"/>
      <c r="D177" s="218"/>
    </row>
    <row r="178" spans="1:4" s="243" customFormat="1" ht="13.5">
      <c r="A178" s="250" t="s">
        <v>8</v>
      </c>
      <c r="B178" s="251" t="s">
        <v>2</v>
      </c>
      <c r="C178" s="47"/>
      <c r="D178" s="218"/>
    </row>
    <row r="179" spans="1:4" s="243" customFormat="1" ht="13.5">
      <c r="A179" s="248" t="s">
        <v>9</v>
      </c>
      <c r="B179" s="249">
        <v>30</v>
      </c>
      <c r="C179" s="47" t="s">
        <v>375</v>
      </c>
      <c r="D179" s="218">
        <v>30</v>
      </c>
    </row>
    <row r="180" spans="1:4" s="243" customFormat="1" ht="13.5">
      <c r="A180" s="248" t="s">
        <v>73</v>
      </c>
      <c r="B180" s="249">
        <v>20</v>
      </c>
      <c r="C180" s="253"/>
      <c r="D180" s="218"/>
    </row>
    <row r="181" spans="1:4" s="243" customFormat="1" ht="13.5">
      <c r="A181" s="248" t="s">
        <v>64</v>
      </c>
      <c r="B181" s="249">
        <v>10</v>
      </c>
      <c r="C181" s="253"/>
      <c r="D181" s="218"/>
    </row>
    <row r="182" spans="1:4" s="243" customFormat="1" ht="13.5">
      <c r="A182" s="248" t="s">
        <v>74</v>
      </c>
      <c r="B182" s="249">
        <v>5</v>
      </c>
      <c r="C182" s="253"/>
      <c r="D182" s="218"/>
    </row>
    <row r="183" spans="1:4" s="243" customFormat="1" ht="15" customHeight="1">
      <c r="A183" s="248" t="s">
        <v>75</v>
      </c>
      <c r="B183" s="249">
        <v>2</v>
      </c>
      <c r="C183" s="253"/>
      <c r="D183" s="218"/>
    </row>
    <row r="184" spans="1:4" s="243" customFormat="1" ht="14.25" customHeight="1">
      <c r="A184" s="248" t="s">
        <v>76</v>
      </c>
      <c r="B184" s="259" t="s">
        <v>130</v>
      </c>
      <c r="C184" s="253"/>
      <c r="D184" s="218"/>
    </row>
    <row r="185" spans="1:4" s="243" customFormat="1" ht="15" customHeight="1">
      <c r="A185" s="352" t="s">
        <v>226</v>
      </c>
      <c r="B185" s="353"/>
      <c r="C185" s="53"/>
      <c r="D185" s="103"/>
    </row>
    <row r="186" spans="1:4" s="243" customFormat="1" ht="15" customHeight="1">
      <c r="A186" s="367" t="s">
        <v>227</v>
      </c>
      <c r="B186" s="368"/>
      <c r="C186" s="253"/>
      <c r="D186" s="218"/>
    </row>
    <row r="187" spans="1:4" s="243" customFormat="1" ht="13.5">
      <c r="A187" s="250" t="s">
        <v>8</v>
      </c>
      <c r="B187" s="251" t="s">
        <v>2</v>
      </c>
      <c r="C187" s="253"/>
      <c r="D187" s="218"/>
    </row>
    <row r="188" spans="1:4" s="243" customFormat="1" ht="13.5">
      <c r="A188" s="248" t="s">
        <v>9</v>
      </c>
      <c r="B188" s="249">
        <v>120</v>
      </c>
      <c r="C188" s="47" t="s">
        <v>374</v>
      </c>
      <c r="D188" s="218">
        <v>120</v>
      </c>
    </row>
    <row r="189" spans="1:4" s="243" customFormat="1" ht="13.5">
      <c r="A189" s="248" t="s">
        <v>10</v>
      </c>
      <c r="B189" s="249">
        <v>100</v>
      </c>
      <c r="C189" s="47"/>
      <c r="D189" s="253"/>
    </row>
    <row r="190" spans="1:4" s="243" customFormat="1" ht="13.5">
      <c r="A190" s="248" t="s">
        <v>36</v>
      </c>
      <c r="B190" s="249">
        <v>80</v>
      </c>
      <c r="C190" s="47"/>
      <c r="D190" s="218"/>
    </row>
    <row r="191" spans="1:4" s="243" customFormat="1" ht="14.25" customHeight="1">
      <c r="A191" s="248" t="s">
        <v>33</v>
      </c>
      <c r="B191" s="249">
        <v>60</v>
      </c>
      <c r="C191" s="47"/>
      <c r="D191" s="218"/>
    </row>
    <row r="192" spans="1:4" s="243" customFormat="1" ht="13.5">
      <c r="A192" s="248" t="s">
        <v>61</v>
      </c>
      <c r="B192" s="249">
        <v>40</v>
      </c>
      <c r="C192" s="148"/>
      <c r="D192" s="218"/>
    </row>
    <row r="193" spans="1:4" s="243" customFormat="1" ht="13.5">
      <c r="A193" s="248" t="s">
        <v>70</v>
      </c>
      <c r="B193" s="249">
        <v>30</v>
      </c>
      <c r="C193" s="47"/>
      <c r="D193" s="218"/>
    </row>
    <row r="194" spans="1:4" s="243" customFormat="1" ht="27.75">
      <c r="A194" s="248" t="s">
        <v>71</v>
      </c>
      <c r="B194" s="259" t="s">
        <v>130</v>
      </c>
      <c r="C194" s="47"/>
      <c r="D194" s="218"/>
    </row>
    <row r="195" spans="1:4" s="243" customFormat="1" ht="15" customHeight="1">
      <c r="A195" s="367" t="s">
        <v>77</v>
      </c>
      <c r="B195" s="368"/>
      <c r="C195" s="47"/>
      <c r="D195" s="218"/>
    </row>
    <row r="196" spans="1:4" s="243" customFormat="1" ht="13.5">
      <c r="A196" s="250" t="s">
        <v>8</v>
      </c>
      <c r="B196" s="251" t="s">
        <v>2</v>
      </c>
      <c r="C196" s="47"/>
      <c r="D196" s="218"/>
    </row>
    <row r="197" spans="1:4" s="96" customFormat="1" ht="18.75" customHeight="1">
      <c r="A197" s="248" t="s">
        <v>9</v>
      </c>
      <c r="B197" s="249">
        <v>30</v>
      </c>
      <c r="C197" s="47" t="s">
        <v>375</v>
      </c>
      <c r="D197" s="218">
        <v>30</v>
      </c>
    </row>
    <row r="198" spans="1:4" s="243" customFormat="1" ht="14.25" customHeight="1">
      <c r="A198" s="248" t="s">
        <v>73</v>
      </c>
      <c r="B198" s="249">
        <v>20</v>
      </c>
      <c r="C198" s="253"/>
      <c r="D198" s="218"/>
    </row>
    <row r="199" spans="1:4" ht="14.25">
      <c r="A199" s="248" t="s">
        <v>64</v>
      </c>
      <c r="B199" s="249">
        <v>10</v>
      </c>
      <c r="C199" s="253"/>
      <c r="D199" s="218"/>
    </row>
    <row r="200" spans="1:4" ht="14.25">
      <c r="A200" s="248" t="s">
        <v>74</v>
      </c>
      <c r="B200" s="249">
        <v>5</v>
      </c>
      <c r="C200" s="253"/>
      <c r="D200" s="253"/>
    </row>
    <row r="201" spans="1:4" s="50" customFormat="1" ht="14.25">
      <c r="A201" s="248" t="s">
        <v>75</v>
      </c>
      <c r="B201" s="249">
        <v>2</v>
      </c>
      <c r="C201" s="253"/>
      <c r="D201" s="253"/>
    </row>
    <row r="202" spans="1:4" s="50" customFormat="1" ht="53.25" customHeight="1">
      <c r="A202" s="248" t="s">
        <v>76</v>
      </c>
      <c r="B202" s="259" t="s">
        <v>130</v>
      </c>
      <c r="C202" s="253"/>
      <c r="D202" s="253"/>
    </row>
    <row r="203" spans="1:4" ht="18">
      <c r="A203" s="92" t="s">
        <v>162</v>
      </c>
      <c r="B203" s="104"/>
      <c r="C203" s="94"/>
      <c r="D203" s="95">
        <f>SUM(D166:D202)</f>
        <v>300</v>
      </c>
    </row>
    <row r="204" spans="1:4" ht="18.75" customHeight="1">
      <c r="A204" s="243"/>
      <c r="B204" s="256"/>
      <c r="C204" s="243"/>
      <c r="D204" s="243"/>
    </row>
    <row r="205" spans="1:4" ht="47.25" customHeight="1">
      <c r="A205" s="362" t="s">
        <v>289</v>
      </c>
      <c r="B205" s="362"/>
      <c r="C205" s="362"/>
      <c r="D205" s="362"/>
    </row>
    <row r="206" spans="1:4" s="243" customFormat="1" ht="36">
      <c r="A206" s="205" t="s">
        <v>3</v>
      </c>
      <c r="B206" s="54"/>
      <c r="C206" s="295" t="s">
        <v>371</v>
      </c>
      <c r="D206" s="295" t="s">
        <v>2</v>
      </c>
    </row>
    <row r="207" spans="1:4" s="243" customFormat="1" ht="15" customHeight="1">
      <c r="A207" s="168" t="s">
        <v>275</v>
      </c>
      <c r="B207" s="169"/>
      <c r="C207" s="175"/>
      <c r="D207" s="175"/>
    </row>
    <row r="208" spans="1:4" s="243" customFormat="1" ht="27.75" customHeight="1">
      <c r="A208" s="260" t="s">
        <v>276</v>
      </c>
      <c r="B208" s="261"/>
      <c r="C208" s="176"/>
      <c r="D208" s="176"/>
    </row>
    <row r="209" spans="1:4" s="243" customFormat="1" ht="14.25">
      <c r="A209" s="262" t="s">
        <v>7</v>
      </c>
      <c r="B209" s="169"/>
      <c r="C209" s="175"/>
      <c r="D209" s="175"/>
    </row>
    <row r="210" spans="1:4" s="243" customFormat="1" ht="13.5">
      <c r="A210" s="263" t="s">
        <v>277</v>
      </c>
      <c r="B210" s="264">
        <v>150</v>
      </c>
      <c r="C210" s="177"/>
      <c r="D210" s="177"/>
    </row>
    <row r="211" spans="1:4" s="243" customFormat="1" ht="13.5">
      <c r="A211" s="250" t="s">
        <v>278</v>
      </c>
      <c r="B211" s="264">
        <v>150</v>
      </c>
      <c r="C211" s="177"/>
      <c r="D211" s="177"/>
    </row>
    <row r="212" spans="1:4" s="243" customFormat="1" ht="13.5">
      <c r="A212" s="250" t="s">
        <v>24</v>
      </c>
      <c r="B212" s="265">
        <f>SUM(B210:D211)</f>
        <v>300</v>
      </c>
      <c r="C212" s="178"/>
      <c r="D212" s="178"/>
    </row>
    <row r="213" spans="1:4" s="243" customFormat="1" ht="57" customHeight="1">
      <c r="A213" s="170" t="s">
        <v>279</v>
      </c>
      <c r="B213" s="171"/>
      <c r="C213" s="174"/>
      <c r="D213" s="174"/>
    </row>
    <row r="214" spans="1:4" s="243" customFormat="1" ht="51.75" customHeight="1">
      <c r="A214" s="213" t="s">
        <v>280</v>
      </c>
      <c r="B214" s="261"/>
      <c r="C214" s="266"/>
      <c r="D214" s="266"/>
    </row>
    <row r="215" spans="1:4" s="243" customFormat="1" ht="14.25">
      <c r="A215" s="263" t="s">
        <v>8</v>
      </c>
      <c r="B215" s="265" t="s">
        <v>2</v>
      </c>
      <c r="C215" s="173"/>
      <c r="D215" s="173"/>
    </row>
    <row r="216" spans="1:4" s="243" customFormat="1" ht="13.5">
      <c r="A216" s="254" t="s">
        <v>9</v>
      </c>
      <c r="B216" s="264">
        <v>75</v>
      </c>
      <c r="C216" s="47" t="s">
        <v>374</v>
      </c>
      <c r="D216" s="182">
        <v>75</v>
      </c>
    </row>
    <row r="217" spans="1:4" s="243" customFormat="1" ht="13.5">
      <c r="A217" s="254" t="s">
        <v>281</v>
      </c>
      <c r="B217" s="264">
        <v>50</v>
      </c>
      <c r="C217" s="47"/>
      <c r="D217" s="182"/>
    </row>
    <row r="218" spans="1:4" s="243" customFormat="1" ht="13.5">
      <c r="A218" s="254" t="s">
        <v>282</v>
      </c>
      <c r="B218" s="264">
        <v>40</v>
      </c>
      <c r="C218" s="47"/>
      <c r="D218" s="182"/>
    </row>
    <row r="219" spans="1:4" s="243" customFormat="1" ht="13.5">
      <c r="A219" s="254" t="s">
        <v>283</v>
      </c>
      <c r="B219" s="264">
        <v>30</v>
      </c>
      <c r="C219" s="47"/>
      <c r="D219" s="182"/>
    </row>
    <row r="220" spans="1:4" s="243" customFormat="1" ht="13.5">
      <c r="A220" s="254" t="s">
        <v>284</v>
      </c>
      <c r="B220" s="264">
        <v>20</v>
      </c>
      <c r="C220" s="148"/>
      <c r="D220" s="182"/>
    </row>
    <row r="221" spans="1:4" s="243" customFormat="1" ht="47.25" customHeight="1">
      <c r="A221" s="254" t="s">
        <v>285</v>
      </c>
      <c r="B221" s="264" t="s">
        <v>130</v>
      </c>
      <c r="C221" s="47"/>
      <c r="D221" s="182"/>
    </row>
    <row r="222" spans="1:4" s="243" customFormat="1" ht="13.5">
      <c r="A222" s="220"/>
      <c r="B222" s="267"/>
      <c r="C222" s="47"/>
      <c r="D222" s="218"/>
    </row>
    <row r="223" spans="1:4" s="243" customFormat="1" ht="13.5">
      <c r="A223" s="213" t="s">
        <v>286</v>
      </c>
      <c r="B223" s="261"/>
      <c r="C223" s="47"/>
      <c r="D223" s="268"/>
    </row>
    <row r="224" spans="1:4" s="243" customFormat="1" ht="14.25">
      <c r="A224" s="263" t="s">
        <v>8</v>
      </c>
      <c r="B224" s="265" t="s">
        <v>2</v>
      </c>
      <c r="C224" s="47"/>
      <c r="D224" s="269"/>
    </row>
    <row r="225" spans="1:4" s="243" customFormat="1" ht="13.5">
      <c r="A225" s="254" t="s">
        <v>9</v>
      </c>
      <c r="B225" s="264">
        <v>75</v>
      </c>
      <c r="C225" s="47" t="s">
        <v>375</v>
      </c>
      <c r="D225" s="182">
        <v>75</v>
      </c>
    </row>
    <row r="226" spans="1:4" s="243" customFormat="1" ht="13.5">
      <c r="A226" s="254" t="s">
        <v>73</v>
      </c>
      <c r="B226" s="264">
        <v>50</v>
      </c>
      <c r="C226" s="179"/>
      <c r="D226" s="182"/>
    </row>
    <row r="227" spans="1:4" s="243" customFormat="1" ht="13.5">
      <c r="A227" s="254" t="s">
        <v>64</v>
      </c>
      <c r="B227" s="264">
        <v>30</v>
      </c>
      <c r="C227" s="179"/>
      <c r="D227" s="182"/>
    </row>
    <row r="228" spans="1:4" s="243" customFormat="1" ht="45.75" customHeight="1">
      <c r="A228" s="254" t="s">
        <v>46</v>
      </c>
      <c r="B228" s="264" t="s">
        <v>130</v>
      </c>
      <c r="C228" s="179"/>
      <c r="D228" s="182"/>
    </row>
    <row r="229" spans="1:4" s="243" customFormat="1" ht="15" customHeight="1">
      <c r="A229" s="170" t="s">
        <v>287</v>
      </c>
      <c r="B229" s="171"/>
      <c r="C229" s="174"/>
      <c r="D229" s="183"/>
    </row>
    <row r="230" spans="1:4" s="243" customFormat="1" ht="15" customHeight="1">
      <c r="A230" s="213" t="s">
        <v>288</v>
      </c>
      <c r="B230" s="261"/>
      <c r="C230" s="266"/>
      <c r="D230" s="268"/>
    </row>
    <row r="231" spans="1:4" s="243" customFormat="1" ht="14.25">
      <c r="A231" s="263" t="s">
        <v>8</v>
      </c>
      <c r="B231" s="265" t="s">
        <v>2</v>
      </c>
      <c r="C231" s="173"/>
      <c r="D231" s="269"/>
    </row>
    <row r="232" spans="1:4" s="243" customFormat="1" ht="13.5">
      <c r="A232" s="254" t="s">
        <v>9</v>
      </c>
      <c r="B232" s="264">
        <v>75</v>
      </c>
      <c r="C232" s="47" t="s">
        <v>374</v>
      </c>
      <c r="D232" s="182">
        <v>75</v>
      </c>
    </row>
    <row r="233" spans="1:4" s="243" customFormat="1" ht="13.5">
      <c r="A233" s="254" t="s">
        <v>281</v>
      </c>
      <c r="B233" s="264">
        <v>50</v>
      </c>
      <c r="C233" s="47"/>
      <c r="D233" s="182"/>
    </row>
    <row r="234" spans="1:4" s="243" customFormat="1" ht="13.5">
      <c r="A234" s="254" t="s">
        <v>282</v>
      </c>
      <c r="B234" s="264">
        <v>40</v>
      </c>
      <c r="C234" s="47"/>
      <c r="D234" s="182"/>
    </row>
    <row r="235" spans="1:4" s="243" customFormat="1" ht="13.5">
      <c r="A235" s="254" t="s">
        <v>283</v>
      </c>
      <c r="B235" s="264">
        <v>30</v>
      </c>
      <c r="C235" s="47"/>
      <c r="D235" s="182"/>
    </row>
    <row r="236" spans="1:4" s="243" customFormat="1" ht="13.5">
      <c r="A236" s="254" t="s">
        <v>284</v>
      </c>
      <c r="B236" s="264">
        <v>20</v>
      </c>
      <c r="C236" s="148"/>
      <c r="D236" s="182"/>
    </row>
    <row r="237" spans="1:4" s="243" customFormat="1" ht="47.25" customHeight="1">
      <c r="A237" s="254" t="s">
        <v>285</v>
      </c>
      <c r="B237" s="264" t="s">
        <v>130</v>
      </c>
      <c r="C237" s="47"/>
      <c r="D237" s="182"/>
    </row>
    <row r="238" spans="1:4" s="243" customFormat="1" ht="13.5">
      <c r="A238" s="220"/>
      <c r="B238" s="267"/>
      <c r="C238" s="47"/>
      <c r="D238" s="218"/>
    </row>
    <row r="239" spans="1:4" s="243" customFormat="1" ht="13.5">
      <c r="A239" s="213" t="s">
        <v>286</v>
      </c>
      <c r="B239" s="261"/>
      <c r="C239" s="47"/>
      <c r="D239" s="268"/>
    </row>
    <row r="240" spans="1:4" s="243" customFormat="1" ht="14.25">
      <c r="A240" s="263" t="s">
        <v>8</v>
      </c>
      <c r="B240" s="265" t="s">
        <v>2</v>
      </c>
      <c r="C240" s="47"/>
      <c r="D240" s="269"/>
    </row>
    <row r="241" spans="1:4" s="243" customFormat="1" ht="13.5">
      <c r="A241" s="254" t="s">
        <v>9</v>
      </c>
      <c r="B241" s="264">
        <v>75</v>
      </c>
      <c r="C241" s="47" t="s">
        <v>375</v>
      </c>
      <c r="D241" s="182">
        <v>75</v>
      </c>
    </row>
    <row r="242" spans="1:4" s="243" customFormat="1" ht="13.5">
      <c r="A242" s="254" t="s">
        <v>73</v>
      </c>
      <c r="B242" s="264">
        <v>50</v>
      </c>
      <c r="C242" s="179"/>
      <c r="D242" s="182"/>
    </row>
    <row r="243" spans="1:4" s="243" customFormat="1" ht="13.5">
      <c r="A243" s="254" t="s">
        <v>64</v>
      </c>
      <c r="B243" s="264">
        <v>30</v>
      </c>
      <c r="C243" s="179"/>
      <c r="D243" s="182"/>
    </row>
    <row r="244" spans="1:4" s="243" customFormat="1" ht="45.75" customHeight="1">
      <c r="A244" s="254" t="s">
        <v>46</v>
      </c>
      <c r="B244" s="264" t="s">
        <v>130</v>
      </c>
      <c r="C244" s="179"/>
      <c r="D244" s="182"/>
    </row>
    <row r="245" spans="1:4" s="216" customFormat="1" ht="19.5" customHeight="1">
      <c r="A245" s="180" t="s">
        <v>295</v>
      </c>
      <c r="B245" s="181"/>
      <c r="C245" s="172"/>
      <c r="D245" s="184">
        <f>SUM(D214:D244)</f>
        <v>300</v>
      </c>
    </row>
    <row r="246" spans="1:4" s="243" customFormat="1" ht="10.5" customHeight="1">
      <c r="A246" s="270"/>
      <c r="B246" s="271"/>
      <c r="C246" s="272"/>
      <c r="D246" s="272"/>
    </row>
    <row r="247" spans="1:4" ht="47.25" customHeight="1">
      <c r="A247" s="362" t="s">
        <v>199</v>
      </c>
      <c r="B247" s="362"/>
      <c r="C247" s="362"/>
      <c r="D247" s="362"/>
    </row>
    <row r="249" spans="1:4" ht="18">
      <c r="A249" s="55" t="s">
        <v>3</v>
      </c>
      <c r="B249" s="56"/>
      <c r="C249" s="360" t="s">
        <v>160</v>
      </c>
      <c r="D249" s="361"/>
    </row>
    <row r="250" spans="1:4" ht="36">
      <c r="A250" s="342" t="s">
        <v>237</v>
      </c>
      <c r="B250" s="343"/>
      <c r="C250" s="295" t="s">
        <v>371</v>
      </c>
      <c r="D250" s="295" t="s">
        <v>2</v>
      </c>
    </row>
    <row r="251" spans="1:4" ht="15" customHeight="1">
      <c r="A251" s="344" t="s">
        <v>85</v>
      </c>
      <c r="B251" s="345"/>
      <c r="C251" s="48"/>
      <c r="D251" s="48"/>
    </row>
    <row r="252" spans="1:4" ht="15" customHeight="1">
      <c r="A252" s="365" t="s">
        <v>7</v>
      </c>
      <c r="B252" s="366"/>
      <c r="C252" s="49"/>
      <c r="D252" s="49"/>
    </row>
    <row r="253" spans="1:4" ht="39" customHeight="1">
      <c r="A253" s="369" t="s">
        <v>236</v>
      </c>
      <c r="B253" s="370"/>
      <c r="C253" s="49"/>
      <c r="D253" s="49"/>
    </row>
    <row r="254" spans="1:4" ht="15" customHeight="1">
      <c r="A254" s="30" t="s">
        <v>8</v>
      </c>
      <c r="B254" s="31" t="s">
        <v>2</v>
      </c>
      <c r="C254" s="107"/>
      <c r="D254" s="107"/>
    </row>
    <row r="255" spans="1:4" ht="14.25">
      <c r="A255" s="32" t="s">
        <v>9</v>
      </c>
      <c r="B255" s="33">
        <v>150</v>
      </c>
      <c r="C255" s="107"/>
      <c r="D255" s="107"/>
    </row>
    <row r="256" spans="1:4" ht="27.75">
      <c r="A256" s="32" t="s">
        <v>86</v>
      </c>
      <c r="B256" s="33">
        <v>100</v>
      </c>
      <c r="C256" s="297" t="s">
        <v>376</v>
      </c>
      <c r="D256" s="108">
        <v>100</v>
      </c>
    </row>
    <row r="257" spans="1:4" ht="14.25">
      <c r="A257" s="32" t="s">
        <v>87</v>
      </c>
      <c r="B257" s="33">
        <v>50</v>
      </c>
      <c r="C257" s="107"/>
      <c r="D257" s="107"/>
    </row>
    <row r="258" spans="1:4" s="113" customFormat="1" ht="18">
      <c r="A258" s="32" t="s">
        <v>88</v>
      </c>
      <c r="B258" s="33">
        <v>30</v>
      </c>
      <c r="C258" s="107"/>
      <c r="D258" s="107"/>
    </row>
    <row r="259" spans="1:4" ht="27.75">
      <c r="A259" s="32" t="s">
        <v>89</v>
      </c>
      <c r="B259" s="14" t="s">
        <v>90</v>
      </c>
      <c r="C259" s="107"/>
      <c r="D259" s="107"/>
    </row>
    <row r="260" spans="1:4" ht="14.25">
      <c r="A260" s="30" t="s">
        <v>91</v>
      </c>
      <c r="B260" s="31" t="s">
        <v>2</v>
      </c>
      <c r="C260" s="107"/>
      <c r="D260" s="107"/>
    </row>
    <row r="261" spans="1:4" ht="14.25">
      <c r="A261" s="32" t="s">
        <v>9</v>
      </c>
      <c r="B261" s="33">
        <v>150</v>
      </c>
      <c r="C261" s="107"/>
      <c r="D261" s="108"/>
    </row>
    <row r="262" spans="1:4" ht="14.25">
      <c r="A262" s="32" t="s">
        <v>92</v>
      </c>
      <c r="B262" s="33">
        <v>20</v>
      </c>
      <c r="C262" s="107" t="s">
        <v>377</v>
      </c>
      <c r="D262" s="108">
        <v>20</v>
      </c>
    </row>
    <row r="263" spans="1:4" s="243" customFormat="1" ht="27.75">
      <c r="A263" s="32" t="s">
        <v>93</v>
      </c>
      <c r="B263" s="14" t="s">
        <v>90</v>
      </c>
      <c r="C263" s="107"/>
      <c r="D263" s="107"/>
    </row>
    <row r="264" spans="1:4" s="243" customFormat="1" ht="22.5" customHeight="1">
      <c r="A264" s="109" t="s">
        <v>163</v>
      </c>
      <c r="B264" s="110"/>
      <c r="C264" s="111"/>
      <c r="D264" s="112">
        <f>SUM(D251:D263)</f>
        <v>120</v>
      </c>
    </row>
    <row r="266" spans="1:4" s="145" customFormat="1" ht="22.5" customHeight="1">
      <c r="A266" s="273"/>
      <c r="B266" s="273"/>
      <c r="C266" s="274"/>
      <c r="D266" s="275"/>
    </row>
    <row r="267" spans="1:4" ht="52.5" customHeight="1">
      <c r="A267" s="362" t="s">
        <v>334</v>
      </c>
      <c r="B267" s="362"/>
      <c r="C267" s="362"/>
      <c r="D267" s="362"/>
    </row>
    <row r="268" spans="1:4" s="243" customFormat="1" ht="17.25" customHeight="1">
      <c r="A268" s="276" t="s">
        <v>69</v>
      </c>
      <c r="B268" s="276"/>
      <c r="C268" s="346" t="s">
        <v>160</v>
      </c>
      <c r="D268" s="346"/>
    </row>
    <row r="269" spans="1:4" s="243" customFormat="1" ht="17.25" customHeight="1">
      <c r="A269" s="278" t="s">
        <v>335</v>
      </c>
      <c r="B269" s="279">
        <v>300</v>
      </c>
      <c r="C269" s="280"/>
      <c r="D269" s="280"/>
    </row>
    <row r="270" spans="1:4" s="243" customFormat="1" ht="30.75" customHeight="1">
      <c r="A270" s="347" t="s">
        <v>336</v>
      </c>
      <c r="B270" s="347"/>
      <c r="C270" s="94" t="s">
        <v>363</v>
      </c>
      <c r="D270" s="281"/>
    </row>
    <row r="271" spans="1:4" s="243" customFormat="1" ht="15" customHeight="1">
      <c r="A271" s="348" t="s">
        <v>337</v>
      </c>
      <c r="B271" s="348"/>
      <c r="C271" s="283"/>
      <c r="D271" s="283"/>
    </row>
    <row r="272" spans="1:4" s="243" customFormat="1" ht="15" customHeight="1">
      <c r="A272" s="282" t="s">
        <v>8</v>
      </c>
      <c r="B272" s="284" t="s">
        <v>2</v>
      </c>
      <c r="C272" s="283"/>
      <c r="D272" s="283"/>
    </row>
    <row r="273" spans="1:5" s="243" customFormat="1" ht="15">
      <c r="A273" s="285" t="s">
        <v>9</v>
      </c>
      <c r="B273" s="286">
        <v>15</v>
      </c>
      <c r="C273" s="107"/>
      <c r="D273" s="107"/>
      <c r="E273" s="145"/>
    </row>
    <row r="274" spans="1:5" s="243" customFormat="1" ht="15">
      <c r="A274" s="32" t="s">
        <v>365</v>
      </c>
      <c r="B274" s="286">
        <v>10</v>
      </c>
      <c r="C274" s="107"/>
      <c r="D274" s="107"/>
      <c r="E274" s="145"/>
    </row>
    <row r="275" spans="1:5" s="243" customFormat="1" ht="15">
      <c r="A275" s="32" t="s">
        <v>366</v>
      </c>
      <c r="B275" s="286">
        <v>5</v>
      </c>
      <c r="C275" s="306">
        <v>1800000</v>
      </c>
      <c r="D275" s="108">
        <v>5</v>
      </c>
      <c r="E275" s="145"/>
    </row>
    <row r="276" spans="1:5" s="243" customFormat="1" ht="75" customHeight="1">
      <c r="A276" s="32" t="s">
        <v>367</v>
      </c>
      <c r="B276" s="287" t="s">
        <v>338</v>
      </c>
      <c r="C276" s="107"/>
      <c r="D276" s="107"/>
      <c r="E276" s="145"/>
    </row>
    <row r="277" spans="1:4" s="243" customFormat="1" ht="15" customHeight="1">
      <c r="A277" s="347" t="s">
        <v>339</v>
      </c>
      <c r="B277" s="347"/>
      <c r="C277" s="288"/>
      <c r="D277" s="288"/>
    </row>
    <row r="278" spans="1:4" s="243" customFormat="1" ht="15">
      <c r="A278" s="348" t="s">
        <v>340</v>
      </c>
      <c r="B278" s="348"/>
      <c r="C278" s="107"/>
      <c r="D278" s="107"/>
    </row>
    <row r="279" spans="1:4" s="243" customFormat="1" ht="15">
      <c r="A279" s="282" t="s">
        <v>8</v>
      </c>
      <c r="B279" s="284" t="s">
        <v>2</v>
      </c>
      <c r="C279" s="107"/>
      <c r="D279" s="107"/>
    </row>
    <row r="280" spans="1:4" s="243" customFormat="1" ht="15">
      <c r="A280" s="285" t="s">
        <v>9</v>
      </c>
      <c r="B280" s="286">
        <v>15</v>
      </c>
      <c r="C280" s="107"/>
      <c r="D280" s="107"/>
    </row>
    <row r="281" spans="1:4" s="243" customFormat="1" ht="15">
      <c r="A281" s="285" t="s">
        <v>341</v>
      </c>
      <c r="B281" s="286">
        <v>10</v>
      </c>
      <c r="C281" s="107"/>
      <c r="D281" s="107"/>
    </row>
    <row r="282" spans="1:4" s="243" customFormat="1" ht="15">
      <c r="A282" s="285" t="s">
        <v>342</v>
      </c>
      <c r="B282" s="286">
        <v>7</v>
      </c>
      <c r="C282" s="107"/>
      <c r="D282" s="107"/>
    </row>
    <row r="283" spans="1:4" s="243" customFormat="1" ht="15">
      <c r="A283" s="285" t="s">
        <v>343</v>
      </c>
      <c r="B283" s="286">
        <v>5</v>
      </c>
      <c r="C283" s="107"/>
      <c r="D283" s="108"/>
    </row>
    <row r="284" spans="1:4" s="243" customFormat="1" ht="15">
      <c r="A284" s="285" t="s">
        <v>344</v>
      </c>
      <c r="B284" s="286">
        <v>2</v>
      </c>
      <c r="C284" s="107" t="s">
        <v>368</v>
      </c>
      <c r="D284" s="108">
        <v>2</v>
      </c>
    </row>
    <row r="285" spans="1:4" s="243" customFormat="1" ht="84.75" customHeight="1">
      <c r="A285" s="285" t="s">
        <v>345</v>
      </c>
      <c r="B285" s="287" t="s">
        <v>338</v>
      </c>
      <c r="C285" s="107"/>
      <c r="D285" s="107"/>
    </row>
    <row r="286" spans="1:4" s="243" customFormat="1" ht="21.75" customHeight="1">
      <c r="A286" s="289"/>
      <c r="B286" s="290"/>
      <c r="C286" s="111"/>
      <c r="D286" s="112">
        <f>SUM(D270:D285)</f>
        <v>7</v>
      </c>
    </row>
    <row r="287" spans="1:4" s="145" customFormat="1" ht="22.5" customHeight="1">
      <c r="A287" s="273"/>
      <c r="B287" s="273"/>
      <c r="C287" s="243"/>
      <c r="D287" s="243"/>
    </row>
    <row r="288" spans="1:4" s="145" customFormat="1" ht="22.5" customHeight="1">
      <c r="A288" s="273"/>
      <c r="B288" s="273"/>
      <c r="C288" s="243"/>
      <c r="D288" s="243"/>
    </row>
    <row r="289" spans="1:4" ht="52.5" customHeight="1">
      <c r="A289" s="362" t="s">
        <v>200</v>
      </c>
      <c r="B289" s="362"/>
      <c r="C289" s="362"/>
      <c r="D289" s="362"/>
    </row>
    <row r="290" spans="3:4" ht="18">
      <c r="C290" s="274"/>
      <c r="D290" s="275"/>
    </row>
    <row r="291" spans="1:4" s="243" customFormat="1" ht="13.5">
      <c r="A291" s="21" t="s">
        <v>3</v>
      </c>
      <c r="B291" s="28"/>
      <c r="C291" s="28"/>
      <c r="D291" s="131"/>
    </row>
    <row r="292" spans="1:4" s="243" customFormat="1" ht="43.5" customHeight="1">
      <c r="A292" s="371" t="s">
        <v>51</v>
      </c>
      <c r="B292" s="372"/>
      <c r="C292" s="372"/>
      <c r="D292" s="373"/>
    </row>
    <row r="295" spans="1:4" ht="72" customHeight="1">
      <c r="A295" s="362" t="s">
        <v>201</v>
      </c>
      <c r="B295" s="362"/>
      <c r="C295" s="362"/>
      <c r="D295" s="362"/>
    </row>
    <row r="297" spans="1:4" ht="14.25">
      <c r="A297" s="21" t="s">
        <v>3</v>
      </c>
      <c r="B297" s="28"/>
      <c r="C297" s="28"/>
      <c r="D297" s="131"/>
    </row>
    <row r="298" spans="1:4" ht="42.75" customHeight="1">
      <c r="A298" s="371" t="s">
        <v>51</v>
      </c>
      <c r="B298" s="372"/>
      <c r="C298" s="372"/>
      <c r="D298" s="373"/>
    </row>
    <row r="300" spans="1:4" ht="52.5" customHeight="1">
      <c r="A300" s="362" t="s">
        <v>346</v>
      </c>
      <c r="B300" s="362"/>
      <c r="C300" s="362"/>
      <c r="D300" s="362"/>
    </row>
    <row r="302" spans="1:4" s="243" customFormat="1" ht="13.5">
      <c r="A302" s="21" t="s">
        <v>3</v>
      </c>
      <c r="B302" s="28"/>
      <c r="C302" s="28"/>
      <c r="D302" s="131"/>
    </row>
    <row r="303" spans="1:4" s="243" customFormat="1" ht="43.5" customHeight="1">
      <c r="A303" s="371" t="s">
        <v>51</v>
      </c>
      <c r="B303" s="372"/>
      <c r="C303" s="372"/>
      <c r="D303" s="373"/>
    </row>
    <row r="305" spans="1:4" ht="52.5" customHeight="1">
      <c r="A305" s="362" t="s">
        <v>347</v>
      </c>
      <c r="B305" s="362"/>
      <c r="C305" s="362"/>
      <c r="D305" s="362"/>
    </row>
    <row r="307" spans="1:4" s="243" customFormat="1" ht="13.5">
      <c r="A307" s="21" t="s">
        <v>3</v>
      </c>
      <c r="B307" s="28"/>
      <c r="C307" s="28"/>
      <c r="D307" s="131"/>
    </row>
    <row r="308" spans="1:4" s="243" customFormat="1" ht="43.5" customHeight="1">
      <c r="A308" s="371" t="s">
        <v>51</v>
      </c>
      <c r="B308" s="372"/>
      <c r="C308" s="372"/>
      <c r="D308" s="373"/>
    </row>
  </sheetData>
  <sheetProtection/>
  <mergeCells count="61">
    <mergeCell ref="A298:D298"/>
    <mergeCell ref="A185:B185"/>
    <mergeCell ref="A300:D300"/>
    <mergeCell ref="A303:D303"/>
    <mergeCell ref="A305:D305"/>
    <mergeCell ref="A308:D308"/>
    <mergeCell ref="A277:B277"/>
    <mergeCell ref="A278:B278"/>
    <mergeCell ref="A289:D289"/>
    <mergeCell ref="A292:D292"/>
    <mergeCell ref="A295:D295"/>
    <mergeCell ref="A205:D205"/>
    <mergeCell ref="A247:D247"/>
    <mergeCell ref="C249:D249"/>
    <mergeCell ref="A267:D267"/>
    <mergeCell ref="A252:B252"/>
    <mergeCell ref="A186:B186"/>
    <mergeCell ref="A195:B195"/>
    <mergeCell ref="A253:B253"/>
    <mergeCell ref="A162:D162"/>
    <mergeCell ref="A122:B122"/>
    <mergeCell ref="A103:B103"/>
    <mergeCell ref="A102:B102"/>
    <mergeCell ref="A82:B82"/>
    <mergeCell ref="C164:D164"/>
    <mergeCell ref="A54:B54"/>
    <mergeCell ref="A1:D1"/>
    <mergeCell ref="A3:D3"/>
    <mergeCell ref="C6:D6"/>
    <mergeCell ref="A119:D119"/>
    <mergeCell ref="C122:D122"/>
    <mergeCell ref="A6:B6"/>
    <mergeCell ref="A7:B7"/>
    <mergeCell ref="A129:B129"/>
    <mergeCell ref="A144:B144"/>
    <mergeCell ref="A74:B74"/>
    <mergeCell ref="A47:B47"/>
    <mergeCell ref="A46:B46"/>
    <mergeCell ref="A38:B38"/>
    <mergeCell ref="A96:B96"/>
    <mergeCell ref="A37:B37"/>
    <mergeCell ref="A250:B250"/>
    <mergeCell ref="A251:B251"/>
    <mergeCell ref="C268:D268"/>
    <mergeCell ref="A270:B270"/>
    <mergeCell ref="A271:B271"/>
    <mergeCell ref="A110:B110"/>
    <mergeCell ref="A167:B167"/>
    <mergeCell ref="A168:B168"/>
    <mergeCell ref="A164:B164"/>
    <mergeCell ref="A128:B128"/>
    <mergeCell ref="A16:B16"/>
    <mergeCell ref="A153:B153"/>
    <mergeCell ref="A177:B177"/>
    <mergeCell ref="A88:B88"/>
    <mergeCell ref="A17:B17"/>
    <mergeCell ref="A89:B89"/>
    <mergeCell ref="A75:B75"/>
    <mergeCell ref="A61:B61"/>
    <mergeCell ref="A60:B60"/>
    <mergeCell ref="A68:B68"/>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I146"/>
  <sheetViews>
    <sheetView zoomScale="70" zoomScaleNormal="70" zoomScalePageLayoutView="0" workbookViewId="0" topLeftCell="A1">
      <selection activeCell="F4" sqref="F4"/>
    </sheetView>
  </sheetViews>
  <sheetFormatPr defaultColWidth="11.421875" defaultRowHeight="15"/>
  <cols>
    <col min="1" max="1" width="90.140625" style="5" customWidth="1"/>
    <col min="2" max="2" width="25.140625" style="5" customWidth="1"/>
    <col min="3" max="3" width="69.140625" style="5" customWidth="1"/>
    <col min="4" max="4" width="15.57421875" style="5" customWidth="1"/>
    <col min="5" max="16384" width="11.421875" style="5" customWidth="1"/>
  </cols>
  <sheetData>
    <row r="1" spans="1:9" ht="17.25" customHeight="1">
      <c r="A1" s="378" t="s">
        <v>324</v>
      </c>
      <c r="B1" s="378"/>
      <c r="C1" s="378"/>
      <c r="D1" s="378"/>
      <c r="E1" s="242"/>
      <c r="F1" s="242"/>
      <c r="G1" s="242"/>
      <c r="H1" s="242"/>
      <c r="I1" s="242"/>
    </row>
    <row r="2" spans="1:4" ht="51" customHeight="1">
      <c r="A2" s="374" t="s">
        <v>150</v>
      </c>
      <c r="B2" s="374"/>
      <c r="C2" s="374"/>
      <c r="D2" s="374"/>
    </row>
    <row r="3" spans="1:4" ht="24.75" customHeight="1">
      <c r="A3" s="375" t="s">
        <v>5</v>
      </c>
      <c r="B3" s="375"/>
      <c r="C3" s="375"/>
      <c r="D3" s="375"/>
    </row>
    <row r="4" spans="1:4" ht="18">
      <c r="A4" s="376" t="s">
        <v>1</v>
      </c>
      <c r="B4" s="376" t="s">
        <v>2</v>
      </c>
      <c r="C4" s="360" t="s">
        <v>220</v>
      </c>
      <c r="D4" s="361"/>
    </row>
    <row r="5" spans="1:4" s="89" customFormat="1" ht="49.5" customHeight="1">
      <c r="A5" s="377"/>
      <c r="B5" s="377"/>
      <c r="C5" s="295" t="s">
        <v>371</v>
      </c>
      <c r="D5" s="90" t="s">
        <v>2</v>
      </c>
    </row>
    <row r="6" spans="1:4" s="7" customFormat="1" ht="49.5" customHeight="1">
      <c r="A6" s="159" t="s">
        <v>248</v>
      </c>
      <c r="B6" s="160">
        <v>25</v>
      </c>
      <c r="C6" s="133" t="s">
        <v>378</v>
      </c>
      <c r="D6" s="134">
        <v>25</v>
      </c>
    </row>
    <row r="7" spans="1:4" ht="108">
      <c r="A7" s="159" t="s">
        <v>249</v>
      </c>
      <c r="B7" s="160">
        <v>25</v>
      </c>
      <c r="C7" s="133" t="s">
        <v>379</v>
      </c>
      <c r="D7" s="134">
        <v>25</v>
      </c>
    </row>
    <row r="8" spans="1:4" ht="103.5" customHeight="1">
      <c r="A8" s="159" t="s">
        <v>250</v>
      </c>
      <c r="B8" s="160">
        <v>30</v>
      </c>
      <c r="C8" s="133"/>
      <c r="D8" s="134">
        <v>30</v>
      </c>
    </row>
    <row r="9" spans="1:4" s="8" customFormat="1" ht="48.75" customHeight="1">
      <c r="A9" s="161" t="s">
        <v>307</v>
      </c>
      <c r="B9" s="160">
        <v>20</v>
      </c>
      <c r="C9" s="133" t="s">
        <v>380</v>
      </c>
      <c r="D9" s="134">
        <v>20</v>
      </c>
    </row>
    <row r="10" spans="1:4" s="8" customFormat="1" ht="140.25" customHeight="1">
      <c r="A10" s="161" t="s">
        <v>251</v>
      </c>
      <c r="B10" s="160">
        <v>30</v>
      </c>
      <c r="C10" s="133" t="s">
        <v>380</v>
      </c>
      <c r="D10" s="134">
        <v>30</v>
      </c>
    </row>
    <row r="11" spans="1:6" s="1" customFormat="1" ht="61.5">
      <c r="A11" s="207" t="s">
        <v>252</v>
      </c>
      <c r="B11" s="160">
        <v>20</v>
      </c>
      <c r="C11" s="133" t="s">
        <v>381</v>
      </c>
      <c r="D11" s="134">
        <v>20</v>
      </c>
      <c r="E11" s="2"/>
      <c r="F11" s="2"/>
    </row>
    <row r="12" spans="1:6" s="1" customFormat="1" ht="57.75" customHeight="1">
      <c r="A12" s="208" t="s">
        <v>253</v>
      </c>
      <c r="B12" s="160">
        <v>20</v>
      </c>
      <c r="C12" s="133" t="s">
        <v>382</v>
      </c>
      <c r="D12" s="134">
        <v>20</v>
      </c>
      <c r="E12" s="2"/>
      <c r="F12" s="2"/>
    </row>
    <row r="13" spans="1:4" s="36" customFormat="1" ht="46.5">
      <c r="A13" s="162" t="s">
        <v>254</v>
      </c>
      <c r="B13" s="163">
        <v>20</v>
      </c>
      <c r="C13" s="133" t="s">
        <v>383</v>
      </c>
      <c r="D13" s="134">
        <v>20</v>
      </c>
    </row>
    <row r="14" spans="1:4" s="36" customFormat="1" ht="60" customHeight="1">
      <c r="A14" s="164" t="s">
        <v>255</v>
      </c>
      <c r="B14" s="165">
        <v>20</v>
      </c>
      <c r="C14" s="133" t="s">
        <v>384</v>
      </c>
      <c r="D14" s="134">
        <v>0</v>
      </c>
    </row>
    <row r="15" spans="1:4" s="36" customFormat="1" ht="60" customHeight="1">
      <c r="A15" s="166" t="s">
        <v>256</v>
      </c>
      <c r="B15" s="165">
        <v>20</v>
      </c>
      <c r="C15" s="133" t="s">
        <v>380</v>
      </c>
      <c r="D15" s="134">
        <v>20</v>
      </c>
    </row>
    <row r="16" spans="1:4" s="36" customFormat="1" ht="354.75" customHeight="1">
      <c r="A16" s="209" t="s">
        <v>257</v>
      </c>
      <c r="B16" s="165">
        <v>20</v>
      </c>
      <c r="C16" s="133" t="s">
        <v>385</v>
      </c>
      <c r="D16" s="134">
        <v>20</v>
      </c>
    </row>
    <row r="17" spans="1:4" s="38" customFormat="1" ht="170.25">
      <c r="A17" s="209" t="s">
        <v>258</v>
      </c>
      <c r="B17" s="165">
        <v>20</v>
      </c>
      <c r="C17" s="133" t="s">
        <v>380</v>
      </c>
      <c r="D17" s="134">
        <v>20</v>
      </c>
    </row>
    <row r="18" spans="1:4" s="38" customFormat="1" ht="125.25" customHeight="1">
      <c r="A18" s="209" t="s">
        <v>259</v>
      </c>
      <c r="B18" s="165">
        <v>20</v>
      </c>
      <c r="C18" s="133" t="s">
        <v>380</v>
      </c>
      <c r="D18" s="134">
        <v>20</v>
      </c>
    </row>
    <row r="19" spans="1:4" ht="81" customHeight="1">
      <c r="A19" s="210" t="s">
        <v>314</v>
      </c>
      <c r="B19" s="165">
        <v>10</v>
      </c>
      <c r="C19" s="133" t="s">
        <v>380</v>
      </c>
      <c r="D19" s="134">
        <v>10</v>
      </c>
    </row>
    <row r="20" spans="1:4" ht="18">
      <c r="A20" s="99" t="s">
        <v>172</v>
      </c>
      <c r="B20" s="99">
        <f>SUM(B6:B19)</f>
        <v>300</v>
      </c>
      <c r="C20" s="90"/>
      <c r="D20" s="99">
        <f>SUM(D6:D19)</f>
        <v>280</v>
      </c>
    </row>
    <row r="121" spans="1:2" ht="13.5">
      <c r="A121" s="17"/>
      <c r="B121" s="17"/>
    </row>
    <row r="122" spans="1:4" s="19" customFormat="1" ht="13.5">
      <c r="A122" s="18"/>
      <c r="C122" s="5"/>
      <c r="D122" s="5"/>
    </row>
    <row r="123" ht="13.5">
      <c r="A123" s="20"/>
    </row>
    <row r="124" ht="13.5">
      <c r="A124" s="20"/>
    </row>
    <row r="125" spans="1:4" ht="13.5">
      <c r="A125" s="20"/>
      <c r="C125" s="19"/>
      <c r="D125" s="19"/>
    </row>
    <row r="126" ht="13.5">
      <c r="A126" s="20"/>
    </row>
    <row r="127" ht="13.5">
      <c r="A127" s="20"/>
    </row>
    <row r="128" ht="13.5">
      <c r="A128" s="20"/>
    </row>
    <row r="129" ht="13.5">
      <c r="A129" s="20"/>
    </row>
    <row r="130" ht="13.5">
      <c r="A130" s="20"/>
    </row>
    <row r="131" ht="13.5">
      <c r="A131" s="20"/>
    </row>
    <row r="132" ht="13.5">
      <c r="A132" s="20"/>
    </row>
    <row r="133" ht="13.5">
      <c r="A133" s="20"/>
    </row>
    <row r="134" ht="13.5">
      <c r="A134" s="20"/>
    </row>
    <row r="135" ht="13.5">
      <c r="A135" s="20"/>
    </row>
    <row r="136" ht="13.5">
      <c r="A136" s="20"/>
    </row>
    <row r="137" ht="13.5">
      <c r="A137" s="20"/>
    </row>
    <row r="138" ht="13.5">
      <c r="A138" s="20"/>
    </row>
    <row r="139" ht="13.5">
      <c r="A139" s="20"/>
    </row>
    <row r="140" ht="13.5">
      <c r="A140" s="20"/>
    </row>
    <row r="141" ht="13.5">
      <c r="A141" s="20"/>
    </row>
    <row r="142" ht="13.5">
      <c r="A142" s="20"/>
    </row>
    <row r="143" ht="13.5">
      <c r="A143" s="20"/>
    </row>
    <row r="144" ht="13.5">
      <c r="A144" s="20"/>
    </row>
    <row r="145" ht="13.5">
      <c r="A145" s="20"/>
    </row>
    <row r="146" ht="13.5">
      <c r="A146" s="2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2"/>
  <drawing r:id="rId1"/>
</worksheet>
</file>

<file path=xl/worksheets/sheet6.xml><?xml version="1.0" encoding="utf-8"?>
<worksheet xmlns="http://schemas.openxmlformats.org/spreadsheetml/2006/main" xmlns:r="http://schemas.openxmlformats.org/officeDocument/2006/relationships">
  <dimension ref="A1:I122"/>
  <sheetViews>
    <sheetView zoomScale="60" zoomScaleNormal="60" zoomScalePageLayoutView="0" workbookViewId="0" topLeftCell="A1">
      <selection activeCell="K5" sqref="K5"/>
    </sheetView>
  </sheetViews>
  <sheetFormatPr defaultColWidth="11.421875" defaultRowHeight="15"/>
  <cols>
    <col min="1" max="1" width="85.7109375" style="1" customWidth="1"/>
    <col min="2" max="5" width="6.140625" style="25" customWidth="1"/>
    <col min="6" max="6" width="58.140625" style="5" customWidth="1"/>
    <col min="7" max="7" width="15.57421875" style="5" customWidth="1"/>
    <col min="8" max="16384" width="11.421875" style="1" customWidth="1"/>
  </cols>
  <sheetData>
    <row r="1" spans="1:9" ht="17.25" customHeight="1">
      <c r="A1" s="378" t="s">
        <v>324</v>
      </c>
      <c r="B1" s="378"/>
      <c r="C1" s="378"/>
      <c r="D1" s="378"/>
      <c r="E1" s="378"/>
      <c r="F1" s="378"/>
      <c r="G1" s="378"/>
      <c r="H1" s="242"/>
      <c r="I1" s="242"/>
    </row>
    <row r="2" spans="1:7" ht="50.25" customHeight="1">
      <c r="A2" s="322" t="s">
        <v>151</v>
      </c>
      <c r="B2" s="322"/>
      <c r="C2" s="322"/>
      <c r="D2" s="322"/>
      <c r="E2" s="322"/>
      <c r="F2" s="322"/>
      <c r="G2" s="322"/>
    </row>
    <row r="3" spans="1:7" s="22" customFormat="1" ht="18">
      <c r="A3" s="322" t="s">
        <v>50</v>
      </c>
      <c r="B3" s="322"/>
      <c r="C3" s="322"/>
      <c r="D3" s="322"/>
      <c r="E3" s="322"/>
      <c r="F3" s="322"/>
      <c r="G3" s="322"/>
    </row>
    <row r="4" spans="1:7" ht="15" customHeight="1">
      <c r="A4" s="383" t="s">
        <v>1</v>
      </c>
      <c r="B4" s="385" t="s">
        <v>2</v>
      </c>
      <c r="C4" s="386"/>
      <c r="D4" s="386"/>
      <c r="E4" s="387"/>
      <c r="F4" s="360" t="s">
        <v>220</v>
      </c>
      <c r="G4" s="361"/>
    </row>
    <row r="5" spans="1:7" ht="56.25" customHeight="1">
      <c r="A5" s="384"/>
      <c r="B5" s="388"/>
      <c r="C5" s="389"/>
      <c r="D5" s="389"/>
      <c r="E5" s="390"/>
      <c r="F5" s="295" t="s">
        <v>371</v>
      </c>
      <c r="G5" s="90" t="s">
        <v>2</v>
      </c>
    </row>
    <row r="6" spans="1:7" ht="66.75" customHeight="1">
      <c r="A6" s="210" t="s">
        <v>260</v>
      </c>
      <c r="B6" s="379">
        <v>50</v>
      </c>
      <c r="C6" s="379"/>
      <c r="D6" s="379"/>
      <c r="E6" s="379"/>
      <c r="F6" s="133" t="s">
        <v>386</v>
      </c>
      <c r="G6" s="134">
        <v>50</v>
      </c>
    </row>
    <row r="7" spans="1:7" ht="83.25" customHeight="1">
      <c r="A7" s="210" t="s">
        <v>261</v>
      </c>
      <c r="B7" s="379">
        <v>30</v>
      </c>
      <c r="C7" s="379"/>
      <c r="D7" s="379"/>
      <c r="E7" s="379"/>
      <c r="F7" s="133" t="s">
        <v>387</v>
      </c>
      <c r="G7" s="134">
        <v>30</v>
      </c>
    </row>
    <row r="8" spans="1:7" ht="81" customHeight="1">
      <c r="A8" s="210" t="s">
        <v>262</v>
      </c>
      <c r="B8" s="379">
        <v>20</v>
      </c>
      <c r="C8" s="379"/>
      <c r="D8" s="379"/>
      <c r="E8" s="379"/>
      <c r="F8" s="133" t="s">
        <v>388</v>
      </c>
      <c r="G8" s="134">
        <v>20</v>
      </c>
    </row>
    <row r="9" spans="1:7" ht="114" customHeight="1">
      <c r="A9" s="210" t="s">
        <v>263</v>
      </c>
      <c r="B9" s="379">
        <v>20</v>
      </c>
      <c r="C9" s="379"/>
      <c r="D9" s="379"/>
      <c r="E9" s="379"/>
      <c r="F9" s="133" t="s">
        <v>389</v>
      </c>
      <c r="G9" s="134">
        <v>20</v>
      </c>
    </row>
    <row r="10" spans="1:7" ht="67.5" customHeight="1">
      <c r="A10" s="210" t="s">
        <v>264</v>
      </c>
      <c r="B10" s="379">
        <v>20</v>
      </c>
      <c r="C10" s="379"/>
      <c r="D10" s="379"/>
      <c r="E10" s="379"/>
      <c r="F10" s="133" t="s">
        <v>390</v>
      </c>
      <c r="G10" s="134">
        <v>20</v>
      </c>
    </row>
    <row r="11" spans="1:7" ht="48.75" customHeight="1">
      <c r="A11" s="210" t="s">
        <v>265</v>
      </c>
      <c r="B11" s="379">
        <v>20</v>
      </c>
      <c r="C11" s="379"/>
      <c r="D11" s="379"/>
      <c r="E11" s="379"/>
      <c r="F11" s="133" t="s">
        <v>391</v>
      </c>
      <c r="G11" s="134">
        <v>20</v>
      </c>
    </row>
    <row r="12" spans="1:7" ht="97.5" customHeight="1">
      <c r="A12" s="210" t="s">
        <v>266</v>
      </c>
      <c r="B12" s="379">
        <v>20</v>
      </c>
      <c r="C12" s="379"/>
      <c r="D12" s="379"/>
      <c r="E12" s="379"/>
      <c r="F12" s="133" t="s">
        <v>392</v>
      </c>
      <c r="G12" s="134">
        <v>20</v>
      </c>
    </row>
    <row r="13" spans="1:7" ht="55.5" customHeight="1">
      <c r="A13" s="211" t="s">
        <v>267</v>
      </c>
      <c r="B13" s="379">
        <v>30</v>
      </c>
      <c r="C13" s="379"/>
      <c r="D13" s="379"/>
      <c r="E13" s="379"/>
      <c r="F13" s="133" t="s">
        <v>384</v>
      </c>
      <c r="G13" s="134">
        <v>0</v>
      </c>
    </row>
    <row r="14" spans="1:7" ht="409.5" customHeight="1">
      <c r="A14" s="209" t="s">
        <v>268</v>
      </c>
      <c r="B14" s="379">
        <v>30</v>
      </c>
      <c r="C14" s="379"/>
      <c r="D14" s="379"/>
      <c r="E14" s="379"/>
      <c r="F14" s="133" t="s">
        <v>385</v>
      </c>
      <c r="G14" s="134">
        <v>30</v>
      </c>
    </row>
    <row r="15" spans="1:7" ht="198" customHeight="1">
      <c r="A15" s="167" t="s">
        <v>269</v>
      </c>
      <c r="B15" s="379">
        <v>30</v>
      </c>
      <c r="C15" s="379"/>
      <c r="D15" s="379"/>
      <c r="E15" s="379"/>
      <c r="F15" s="133" t="s">
        <v>380</v>
      </c>
      <c r="G15" s="134">
        <v>30</v>
      </c>
    </row>
    <row r="16" spans="1:9" ht="60.75" customHeight="1">
      <c r="A16" s="167" t="s">
        <v>303</v>
      </c>
      <c r="B16" s="379">
        <v>30</v>
      </c>
      <c r="C16" s="379"/>
      <c r="D16" s="379"/>
      <c r="E16" s="379"/>
      <c r="F16" s="133" t="s">
        <v>384</v>
      </c>
      <c r="G16" s="134">
        <v>0</v>
      </c>
      <c r="H16" s="2"/>
      <c r="I16" s="2"/>
    </row>
    <row r="17" spans="1:7" s="153" customFormat="1" ht="18">
      <c r="A17" s="154" t="s">
        <v>219</v>
      </c>
      <c r="B17" s="380">
        <f>SUM(B6:E16)</f>
        <v>300</v>
      </c>
      <c r="C17" s="381"/>
      <c r="D17" s="381"/>
      <c r="E17" s="382"/>
      <c r="F17" s="90"/>
      <c r="G17" s="99">
        <f>SUM(G6:G16)</f>
        <v>240</v>
      </c>
    </row>
    <row r="18" ht="15">
      <c r="E18" s="185"/>
    </row>
    <row r="19" ht="15">
      <c r="E19" s="185"/>
    </row>
    <row r="62" spans="2:5" ht="13.5">
      <c r="B62" s="23"/>
      <c r="C62" s="23"/>
      <c r="D62" s="23"/>
      <c r="E62" s="23"/>
    </row>
    <row r="63" spans="2:5" ht="13.5">
      <c r="B63" s="23"/>
      <c r="C63" s="23"/>
      <c r="D63" s="23"/>
      <c r="E63" s="23"/>
    </row>
    <row r="64" spans="2:5" ht="13.5">
      <c r="B64" s="23"/>
      <c r="C64" s="23"/>
      <c r="D64" s="23"/>
      <c r="E64" s="23"/>
    </row>
    <row r="65" spans="2:5" ht="13.5">
      <c r="B65" s="23"/>
      <c r="C65" s="23"/>
      <c r="D65" s="23"/>
      <c r="E65" s="23"/>
    </row>
    <row r="66" spans="1:5" ht="13.5">
      <c r="A66" s="24"/>
      <c r="B66" s="23"/>
      <c r="C66" s="23"/>
      <c r="D66" s="23"/>
      <c r="E66" s="23"/>
    </row>
    <row r="67" spans="1:5" ht="13.5">
      <c r="A67" s="24"/>
      <c r="B67" s="23"/>
      <c r="C67" s="23"/>
      <c r="D67" s="23"/>
      <c r="E67" s="23"/>
    </row>
    <row r="68" spans="1:5" ht="13.5">
      <c r="A68" s="24"/>
      <c r="B68" s="23"/>
      <c r="C68" s="23"/>
      <c r="D68" s="23"/>
      <c r="E68" s="23"/>
    </row>
    <row r="69" spans="1:5" ht="13.5">
      <c r="A69" s="24"/>
      <c r="B69" s="23"/>
      <c r="C69" s="23"/>
      <c r="D69" s="23"/>
      <c r="E69" s="23"/>
    </row>
    <row r="70" spans="1:5" ht="13.5">
      <c r="A70" s="24"/>
      <c r="B70" s="23"/>
      <c r="C70" s="23"/>
      <c r="D70" s="23"/>
      <c r="E70" s="23"/>
    </row>
    <row r="71" spans="1:5" ht="13.5">
      <c r="A71" s="24"/>
      <c r="B71" s="23"/>
      <c r="C71" s="23"/>
      <c r="D71" s="23"/>
      <c r="E71" s="23"/>
    </row>
    <row r="72" spans="1:5" ht="13.5">
      <c r="A72" s="24"/>
      <c r="B72" s="23"/>
      <c r="C72" s="23"/>
      <c r="D72" s="23"/>
      <c r="E72" s="23"/>
    </row>
    <row r="73" spans="1:5" ht="13.5">
      <c r="A73" s="24"/>
      <c r="B73" s="23"/>
      <c r="C73" s="23"/>
      <c r="D73" s="23"/>
      <c r="E73" s="23"/>
    </row>
    <row r="74" spans="1:5" ht="13.5">
      <c r="A74" s="24"/>
      <c r="B74" s="23"/>
      <c r="C74" s="23"/>
      <c r="D74" s="23"/>
      <c r="E74" s="23"/>
    </row>
    <row r="75" spans="1:5" ht="13.5">
      <c r="A75" s="24"/>
      <c r="B75" s="23"/>
      <c r="C75" s="23"/>
      <c r="D75" s="23"/>
      <c r="E75" s="23"/>
    </row>
    <row r="76" spans="1:5" ht="13.5">
      <c r="A76" s="24"/>
      <c r="B76" s="23"/>
      <c r="C76" s="23"/>
      <c r="D76" s="23"/>
      <c r="E76" s="23"/>
    </row>
    <row r="77" spans="1:5" ht="13.5">
      <c r="A77" s="24"/>
      <c r="B77" s="23"/>
      <c r="C77" s="23"/>
      <c r="D77" s="23"/>
      <c r="E77" s="23"/>
    </row>
    <row r="78" spans="1:5" ht="13.5">
      <c r="A78" s="24"/>
      <c r="B78" s="23"/>
      <c r="C78" s="23"/>
      <c r="D78" s="23"/>
      <c r="E78" s="23"/>
    </row>
    <row r="79" spans="1:5" ht="13.5">
      <c r="A79" s="24"/>
      <c r="B79" s="23"/>
      <c r="C79" s="23"/>
      <c r="D79" s="23"/>
      <c r="E79" s="23"/>
    </row>
    <row r="80" spans="1:5" ht="13.5">
      <c r="A80" s="24"/>
      <c r="B80" s="23"/>
      <c r="C80" s="23"/>
      <c r="D80" s="23"/>
      <c r="E80" s="23"/>
    </row>
    <row r="81" spans="1:5" ht="13.5">
      <c r="A81" s="24"/>
      <c r="B81" s="23"/>
      <c r="C81" s="23"/>
      <c r="D81" s="23"/>
      <c r="E81" s="23"/>
    </row>
    <row r="82" spans="1:5" ht="13.5">
      <c r="A82" s="24"/>
      <c r="B82" s="23"/>
      <c r="C82" s="23"/>
      <c r="D82" s="23"/>
      <c r="E82" s="23"/>
    </row>
    <row r="83" spans="1:5" ht="13.5">
      <c r="A83" s="24"/>
      <c r="B83" s="23"/>
      <c r="C83" s="23"/>
      <c r="D83" s="23"/>
      <c r="E83" s="23"/>
    </row>
    <row r="84" spans="1:5" ht="13.5">
      <c r="A84" s="24"/>
      <c r="B84" s="23"/>
      <c r="C84" s="23"/>
      <c r="D84" s="23"/>
      <c r="E84" s="23"/>
    </row>
    <row r="85" spans="1:5" ht="13.5">
      <c r="A85" s="24"/>
      <c r="B85" s="23"/>
      <c r="C85" s="23"/>
      <c r="D85" s="23"/>
      <c r="E85" s="23"/>
    </row>
    <row r="86" spans="1:5" ht="13.5">
      <c r="A86" s="24"/>
      <c r="B86" s="23"/>
      <c r="C86" s="23"/>
      <c r="D86" s="23"/>
      <c r="E86" s="23"/>
    </row>
    <row r="87" spans="1:5" ht="13.5">
      <c r="A87" s="24"/>
      <c r="B87" s="23"/>
      <c r="C87" s="23"/>
      <c r="D87" s="23"/>
      <c r="E87" s="23"/>
    </row>
    <row r="88" spans="1:5" ht="13.5">
      <c r="A88" s="24"/>
      <c r="B88" s="23"/>
      <c r="C88" s="23"/>
      <c r="D88" s="23"/>
      <c r="E88" s="23"/>
    </row>
    <row r="89" spans="1:5" ht="13.5">
      <c r="A89" s="24"/>
      <c r="B89" s="23"/>
      <c r="C89" s="23"/>
      <c r="D89" s="23"/>
      <c r="E89" s="23"/>
    </row>
    <row r="90" spans="1:5" ht="13.5">
      <c r="A90" s="24"/>
      <c r="B90" s="23"/>
      <c r="C90" s="23"/>
      <c r="D90" s="23"/>
      <c r="E90" s="23"/>
    </row>
    <row r="91" spans="1:5" ht="13.5">
      <c r="A91" s="24"/>
      <c r="B91" s="23"/>
      <c r="C91" s="23"/>
      <c r="D91" s="23"/>
      <c r="E91" s="23"/>
    </row>
    <row r="92" spans="1:5" ht="13.5">
      <c r="A92" s="24"/>
      <c r="B92" s="23"/>
      <c r="C92" s="23"/>
      <c r="D92" s="23"/>
      <c r="E92" s="23"/>
    </row>
    <row r="93" spans="1:5" ht="13.5">
      <c r="A93" s="24"/>
      <c r="B93" s="23"/>
      <c r="C93" s="23"/>
      <c r="D93" s="23"/>
      <c r="E93" s="23"/>
    </row>
    <row r="94" spans="1:5" ht="13.5">
      <c r="A94" s="24"/>
      <c r="B94" s="23"/>
      <c r="C94" s="23"/>
      <c r="D94" s="23"/>
      <c r="E94" s="23"/>
    </row>
    <row r="95" spans="1:5" ht="13.5">
      <c r="A95" s="24"/>
      <c r="B95" s="23"/>
      <c r="C95" s="23"/>
      <c r="D95" s="23"/>
      <c r="E95" s="23"/>
    </row>
    <row r="96" spans="1:5" ht="13.5">
      <c r="A96" s="24"/>
      <c r="B96" s="23"/>
      <c r="C96" s="23"/>
      <c r="D96" s="23"/>
      <c r="E96" s="23"/>
    </row>
    <row r="97" spans="1:5" ht="13.5">
      <c r="A97" s="24"/>
      <c r="B97" s="23"/>
      <c r="C97" s="23"/>
      <c r="D97" s="23"/>
      <c r="E97" s="23"/>
    </row>
    <row r="98" spans="1:5" ht="13.5">
      <c r="A98" s="24"/>
      <c r="B98" s="23"/>
      <c r="C98" s="23"/>
      <c r="D98" s="23"/>
      <c r="E98" s="23"/>
    </row>
    <row r="99" spans="1:5" ht="13.5">
      <c r="A99" s="24"/>
      <c r="B99" s="23"/>
      <c r="C99" s="23"/>
      <c r="D99" s="23"/>
      <c r="E99" s="23"/>
    </row>
    <row r="100" spans="1:5" ht="13.5">
      <c r="A100" s="24"/>
      <c r="B100" s="23"/>
      <c r="C100" s="23"/>
      <c r="D100" s="23"/>
      <c r="E100" s="23"/>
    </row>
    <row r="101" spans="1:5" ht="13.5">
      <c r="A101" s="24"/>
      <c r="B101" s="23"/>
      <c r="C101" s="23"/>
      <c r="D101" s="23"/>
      <c r="E101" s="23"/>
    </row>
    <row r="102" spans="1:5" ht="13.5">
      <c r="A102" s="24"/>
      <c r="B102" s="23"/>
      <c r="C102" s="23"/>
      <c r="D102" s="23"/>
      <c r="E102" s="23"/>
    </row>
    <row r="103" spans="1:5" ht="13.5">
      <c r="A103" s="24"/>
      <c r="B103" s="23"/>
      <c r="C103" s="23"/>
      <c r="D103" s="23"/>
      <c r="E103" s="23"/>
    </row>
    <row r="104" spans="1:5" ht="13.5">
      <c r="A104" s="24"/>
      <c r="B104" s="23"/>
      <c r="C104" s="23"/>
      <c r="D104" s="23"/>
      <c r="E104" s="23"/>
    </row>
    <row r="105" spans="2:5" ht="13.5">
      <c r="B105" s="23"/>
      <c r="C105" s="23"/>
      <c r="D105" s="23"/>
      <c r="E105" s="23"/>
    </row>
    <row r="106" spans="2:5" ht="13.5">
      <c r="B106" s="23"/>
      <c r="C106" s="23"/>
      <c r="D106" s="23"/>
      <c r="E106" s="23"/>
    </row>
    <row r="107" spans="2:5" ht="13.5">
      <c r="B107" s="23"/>
      <c r="C107" s="23"/>
      <c r="D107" s="23"/>
      <c r="E107" s="23"/>
    </row>
    <row r="108" spans="2:5" ht="13.5">
      <c r="B108" s="23"/>
      <c r="C108" s="23"/>
      <c r="D108" s="23"/>
      <c r="E108" s="23"/>
    </row>
    <row r="109" spans="2:5" ht="13.5">
      <c r="B109" s="23"/>
      <c r="C109" s="23"/>
      <c r="D109" s="23"/>
      <c r="E109" s="23"/>
    </row>
    <row r="110" spans="2:5" ht="13.5">
      <c r="B110" s="23"/>
      <c r="C110" s="23"/>
      <c r="D110" s="23"/>
      <c r="E110" s="23"/>
    </row>
    <row r="111" spans="2:5" ht="13.5">
      <c r="B111" s="23"/>
      <c r="C111" s="23"/>
      <c r="D111" s="23"/>
      <c r="E111" s="23"/>
    </row>
    <row r="112" spans="2:5" ht="13.5">
      <c r="B112" s="23"/>
      <c r="C112" s="23"/>
      <c r="D112" s="23"/>
      <c r="E112" s="23"/>
    </row>
    <row r="113" spans="2:5" ht="13.5">
      <c r="B113" s="23"/>
      <c r="C113" s="23"/>
      <c r="D113" s="23"/>
      <c r="E113" s="23"/>
    </row>
    <row r="114" spans="2:5" ht="13.5">
      <c r="B114" s="23"/>
      <c r="C114" s="23"/>
      <c r="D114" s="23"/>
      <c r="E114" s="23"/>
    </row>
    <row r="115" spans="2:5" ht="13.5">
      <c r="B115" s="23"/>
      <c r="C115" s="23"/>
      <c r="D115" s="23"/>
      <c r="E115" s="23"/>
    </row>
    <row r="116" spans="2:5" ht="13.5">
      <c r="B116" s="23"/>
      <c r="C116" s="23"/>
      <c r="D116" s="23"/>
      <c r="E116" s="23"/>
    </row>
    <row r="117" spans="2:5" ht="13.5">
      <c r="B117" s="23"/>
      <c r="C117" s="23"/>
      <c r="D117" s="23"/>
      <c r="E117" s="23"/>
    </row>
    <row r="118" spans="2:5" ht="13.5">
      <c r="B118" s="23"/>
      <c r="C118" s="23"/>
      <c r="D118" s="23"/>
      <c r="E118" s="23"/>
    </row>
    <row r="119" spans="2:5" ht="13.5">
      <c r="B119" s="23"/>
      <c r="C119" s="23"/>
      <c r="D119" s="23"/>
      <c r="E119" s="23"/>
    </row>
    <row r="120" spans="2:5" ht="13.5">
      <c r="B120" s="23"/>
      <c r="C120" s="23"/>
      <c r="D120" s="23"/>
      <c r="E120" s="23"/>
    </row>
    <row r="122" spans="6:7" ht="13.5">
      <c r="F122" s="19"/>
      <c r="G122" s="19"/>
    </row>
  </sheetData>
  <sheetProtection/>
  <mergeCells count="18">
    <mergeCell ref="A1:G1"/>
    <mergeCell ref="A2:G2"/>
    <mergeCell ref="A3:G3"/>
    <mergeCell ref="B14:E14"/>
    <mergeCell ref="B11:E11"/>
    <mergeCell ref="B12:E12"/>
    <mergeCell ref="A4:A5"/>
    <mergeCell ref="B4:E5"/>
    <mergeCell ref="F4:G4"/>
    <mergeCell ref="B16:E16"/>
    <mergeCell ref="B17:E17"/>
    <mergeCell ref="B6:E6"/>
    <mergeCell ref="B7:E7"/>
    <mergeCell ref="B15:E15"/>
    <mergeCell ref="B8:E8"/>
    <mergeCell ref="B9:E9"/>
    <mergeCell ref="B10:E10"/>
    <mergeCell ref="B13:E13"/>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I122"/>
  <sheetViews>
    <sheetView zoomScale="82" zoomScaleNormal="82" zoomScalePageLayoutView="0" workbookViewId="0" topLeftCell="A1">
      <selection activeCell="F7" sqref="F7"/>
    </sheetView>
  </sheetViews>
  <sheetFormatPr defaultColWidth="11.421875" defaultRowHeight="15"/>
  <cols>
    <col min="1" max="1" width="88.00390625" style="1" customWidth="1"/>
    <col min="2" max="2" width="25.7109375" style="25" customWidth="1"/>
    <col min="3" max="3" width="61.8515625" style="5" customWidth="1"/>
    <col min="4" max="4" width="15.57421875" style="5" customWidth="1"/>
    <col min="5" max="16384" width="11.421875" style="1" customWidth="1"/>
  </cols>
  <sheetData>
    <row r="1" spans="1:9" ht="17.25" customHeight="1">
      <c r="A1" s="378" t="s">
        <v>324</v>
      </c>
      <c r="B1" s="378"/>
      <c r="C1" s="378"/>
      <c r="D1" s="378"/>
      <c r="E1" s="242"/>
      <c r="F1" s="242"/>
      <c r="G1" s="242"/>
      <c r="H1" s="242"/>
      <c r="I1" s="242"/>
    </row>
    <row r="2" spans="1:4" ht="34.5" customHeight="1">
      <c r="A2" s="374" t="s">
        <v>152</v>
      </c>
      <c r="B2" s="374"/>
      <c r="C2" s="374"/>
      <c r="D2" s="374"/>
    </row>
    <row r="3" spans="1:4" ht="20.25" customHeight="1">
      <c r="A3" s="374" t="s">
        <v>5</v>
      </c>
      <c r="B3" s="374"/>
      <c r="C3" s="374"/>
      <c r="D3" s="374"/>
    </row>
    <row r="4" spans="1:4" ht="15" customHeight="1">
      <c r="A4" s="383" t="s">
        <v>1</v>
      </c>
      <c r="B4" s="383" t="s">
        <v>2</v>
      </c>
      <c r="C4" s="360" t="s">
        <v>160</v>
      </c>
      <c r="D4" s="361"/>
    </row>
    <row r="5" spans="1:4" ht="52.5" customHeight="1">
      <c r="A5" s="384"/>
      <c r="B5" s="384"/>
      <c r="C5" s="295" t="s">
        <v>371</v>
      </c>
      <c r="D5" s="90" t="s">
        <v>2</v>
      </c>
    </row>
    <row r="6" spans="1:4" ht="104.25" customHeight="1">
      <c r="A6" s="212" t="s">
        <v>67</v>
      </c>
      <c r="B6" s="134">
        <v>50</v>
      </c>
      <c r="C6" s="133" t="s">
        <v>393</v>
      </c>
      <c r="D6" s="134">
        <v>50</v>
      </c>
    </row>
    <row r="7" spans="1:8" ht="129" customHeight="1">
      <c r="A7" s="26" t="s">
        <v>145</v>
      </c>
      <c r="B7" s="132">
        <v>20</v>
      </c>
      <c r="C7" s="133" t="s">
        <v>394</v>
      </c>
      <c r="D7" s="134">
        <v>20</v>
      </c>
      <c r="E7" s="2"/>
      <c r="F7" s="2"/>
      <c r="G7" s="2"/>
      <c r="H7" s="2"/>
    </row>
    <row r="8" spans="1:4" s="27" customFormat="1" ht="81.75" customHeight="1">
      <c r="A8" s="213" t="s">
        <v>146</v>
      </c>
      <c r="B8" s="132">
        <v>20</v>
      </c>
      <c r="C8" s="133" t="s">
        <v>395</v>
      </c>
      <c r="D8" s="134">
        <v>20</v>
      </c>
    </row>
    <row r="9" spans="1:4" ht="86.25" customHeight="1">
      <c r="A9" s="213" t="s">
        <v>147</v>
      </c>
      <c r="B9" s="134">
        <v>20</v>
      </c>
      <c r="C9" s="133" t="s">
        <v>396</v>
      </c>
      <c r="D9" s="134">
        <v>20</v>
      </c>
    </row>
    <row r="10" spans="1:4" ht="126.75" customHeight="1">
      <c r="A10" s="213" t="s">
        <v>159</v>
      </c>
      <c r="B10" s="132">
        <v>50</v>
      </c>
      <c r="C10" s="133" t="s">
        <v>397</v>
      </c>
      <c r="D10" s="134">
        <v>50</v>
      </c>
    </row>
    <row r="11" spans="1:4" s="37" customFormat="1" ht="74.25" customHeight="1">
      <c r="A11" s="214" t="s">
        <v>308</v>
      </c>
      <c r="B11" s="132">
        <v>30</v>
      </c>
      <c r="C11" s="133" t="s">
        <v>380</v>
      </c>
      <c r="D11" s="134">
        <v>30</v>
      </c>
    </row>
    <row r="12" spans="1:4" s="37" customFormat="1" ht="81.75" customHeight="1">
      <c r="A12" s="213" t="s">
        <v>148</v>
      </c>
      <c r="B12" s="132">
        <v>20</v>
      </c>
      <c r="C12" s="133" t="s">
        <v>398</v>
      </c>
      <c r="D12" s="134">
        <v>20</v>
      </c>
    </row>
    <row r="13" spans="1:5" s="37" customFormat="1" ht="121.5" customHeight="1">
      <c r="A13" s="213" t="s">
        <v>137</v>
      </c>
      <c r="B13" s="132">
        <v>20</v>
      </c>
      <c r="C13" s="133" t="s">
        <v>380</v>
      </c>
      <c r="D13" s="134">
        <v>20</v>
      </c>
      <c r="E13" s="144"/>
    </row>
    <row r="14" spans="1:4" s="37" customFormat="1" ht="81.75" customHeight="1">
      <c r="A14" s="213" t="s">
        <v>143</v>
      </c>
      <c r="B14" s="132">
        <v>40</v>
      </c>
      <c r="C14" s="133" t="s">
        <v>380</v>
      </c>
      <c r="D14" s="134">
        <v>40</v>
      </c>
    </row>
    <row r="15" spans="1:4" s="37" customFormat="1" ht="366" customHeight="1">
      <c r="A15" s="213" t="s">
        <v>192</v>
      </c>
      <c r="B15" s="134">
        <v>20</v>
      </c>
      <c r="C15" s="133" t="s">
        <v>385</v>
      </c>
      <c r="D15" s="134">
        <v>20</v>
      </c>
    </row>
    <row r="16" spans="1:4" ht="195" customHeight="1">
      <c r="A16" s="213" t="s">
        <v>217</v>
      </c>
      <c r="B16" s="134">
        <v>10</v>
      </c>
      <c r="C16" s="133" t="s">
        <v>380</v>
      </c>
      <c r="D16" s="134">
        <v>10</v>
      </c>
    </row>
    <row r="17" spans="1:4" s="101" customFormat="1" ht="18">
      <c r="A17" s="100" t="s">
        <v>68</v>
      </c>
      <c r="B17" s="119">
        <f>SUM(B5:B16)</f>
        <v>300</v>
      </c>
      <c r="C17" s="98"/>
      <c r="D17" s="99">
        <f>SUM(D6:D16)</f>
        <v>300</v>
      </c>
    </row>
    <row r="122" spans="3:4" ht="13.5">
      <c r="C122" s="19"/>
      <c r="D122" s="1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5"/>
  <sheetViews>
    <sheetView zoomScale="70" zoomScaleNormal="70" zoomScalePageLayoutView="0" workbookViewId="0" topLeftCell="A1">
      <selection activeCell="F6" sqref="F6"/>
    </sheetView>
  </sheetViews>
  <sheetFormatPr defaultColWidth="11.421875" defaultRowHeight="15"/>
  <cols>
    <col min="1" max="1" width="85.7109375" style="243" customWidth="1"/>
    <col min="2" max="2" width="25.7109375" style="302" customWidth="1"/>
    <col min="3" max="3" width="61.28125" style="5" customWidth="1"/>
    <col min="4" max="4" width="15.57421875" style="5" customWidth="1"/>
    <col min="5" max="5" width="1.8515625" style="145" customWidth="1"/>
    <col min="6" max="6" width="19.7109375" style="243" customWidth="1"/>
    <col min="7" max="16384" width="11.421875" style="243" customWidth="1"/>
  </cols>
  <sheetData>
    <row r="1" spans="1:7" s="5" customFormat="1" ht="18">
      <c r="A1" s="374" t="s">
        <v>324</v>
      </c>
      <c r="B1" s="374"/>
      <c r="C1" s="374"/>
      <c r="D1" s="374"/>
      <c r="E1" s="308"/>
      <c r="F1" s="300"/>
      <c r="G1" s="300"/>
    </row>
    <row r="2" spans="1:4" ht="56.25" customHeight="1">
      <c r="A2" s="391" t="s">
        <v>153</v>
      </c>
      <c r="B2" s="391"/>
      <c r="C2" s="391"/>
      <c r="D2" s="391"/>
    </row>
    <row r="3" spans="1:4" ht="21.75" customHeight="1">
      <c r="A3" s="392" t="s">
        <v>5</v>
      </c>
      <c r="B3" s="392"/>
      <c r="C3" s="392"/>
      <c r="D3" s="392"/>
    </row>
    <row r="4" spans="1:4" ht="15" customHeight="1">
      <c r="A4" s="383" t="s">
        <v>1</v>
      </c>
      <c r="B4" s="393" t="s">
        <v>18</v>
      </c>
      <c r="C4" s="360" t="s">
        <v>160</v>
      </c>
      <c r="D4" s="361"/>
    </row>
    <row r="5" spans="1:4" ht="75" customHeight="1">
      <c r="A5" s="384"/>
      <c r="B5" s="394"/>
      <c r="C5" s="295" t="s">
        <v>371</v>
      </c>
      <c r="D5" s="277" t="s">
        <v>2</v>
      </c>
    </row>
    <row r="6" spans="1:4" ht="127.5" customHeight="1">
      <c r="A6" s="215" t="s">
        <v>19</v>
      </c>
      <c r="B6" s="125">
        <v>40</v>
      </c>
      <c r="C6" s="133" t="s">
        <v>399</v>
      </c>
      <c r="D6" s="134">
        <v>40</v>
      </c>
    </row>
    <row r="7" spans="1:4" ht="51" customHeight="1">
      <c r="A7" s="215" t="s">
        <v>20</v>
      </c>
      <c r="B7" s="125">
        <v>20</v>
      </c>
      <c r="C7" s="133" t="s">
        <v>400</v>
      </c>
      <c r="D7" s="134">
        <v>20</v>
      </c>
    </row>
    <row r="8" spans="1:4" ht="42">
      <c r="A8" s="216" t="s">
        <v>136</v>
      </c>
      <c r="B8" s="125">
        <v>20</v>
      </c>
      <c r="C8" s="133" t="s">
        <v>401</v>
      </c>
      <c r="D8" s="134">
        <v>20</v>
      </c>
    </row>
    <row r="9" spans="1:4" ht="86.25" customHeight="1">
      <c r="A9" s="215" t="s">
        <v>142</v>
      </c>
      <c r="B9" s="125">
        <v>20</v>
      </c>
      <c r="C9" s="133" t="s">
        <v>402</v>
      </c>
      <c r="D9" s="134">
        <v>20</v>
      </c>
    </row>
    <row r="10" spans="1:4" ht="70.5" customHeight="1">
      <c r="A10" s="215" t="s">
        <v>21</v>
      </c>
      <c r="B10" s="125">
        <v>20</v>
      </c>
      <c r="C10" s="133" t="s">
        <v>403</v>
      </c>
      <c r="D10" s="134">
        <v>0</v>
      </c>
    </row>
    <row r="11" spans="1:4" ht="27.75">
      <c r="A11" s="215" t="s">
        <v>22</v>
      </c>
      <c r="B11" s="125">
        <v>20</v>
      </c>
      <c r="C11" s="133" t="s">
        <v>404</v>
      </c>
      <c r="D11" s="134">
        <v>20</v>
      </c>
    </row>
    <row r="12" spans="1:8" ht="49.5" customHeight="1">
      <c r="A12" s="215" t="s">
        <v>23</v>
      </c>
      <c r="B12" s="125">
        <v>20</v>
      </c>
      <c r="C12" s="133" t="s">
        <v>405</v>
      </c>
      <c r="D12" s="134">
        <v>20</v>
      </c>
      <c r="E12" s="309"/>
      <c r="F12" s="301"/>
      <c r="G12" s="301"/>
      <c r="H12" s="301"/>
    </row>
    <row r="13" spans="1:8" ht="68.25" customHeight="1">
      <c r="A13" s="217" t="s">
        <v>149</v>
      </c>
      <c r="B13" s="125">
        <v>20</v>
      </c>
      <c r="C13" s="133" t="s">
        <v>406</v>
      </c>
      <c r="D13" s="134">
        <v>20</v>
      </c>
      <c r="E13" s="309"/>
      <c r="F13" s="301"/>
      <c r="G13" s="301"/>
      <c r="H13" s="301"/>
    </row>
    <row r="14" spans="1:8" ht="68.25" customHeight="1">
      <c r="A14" s="217" t="s">
        <v>138</v>
      </c>
      <c r="B14" s="125">
        <v>40</v>
      </c>
      <c r="C14" s="133" t="s">
        <v>403</v>
      </c>
      <c r="D14" s="134">
        <v>0</v>
      </c>
      <c r="E14" s="309"/>
      <c r="F14" s="301"/>
      <c r="G14" s="301"/>
      <c r="H14" s="301"/>
    </row>
    <row r="15" spans="1:8" ht="185.25" customHeight="1">
      <c r="A15" s="213" t="s">
        <v>217</v>
      </c>
      <c r="B15" s="120">
        <v>20</v>
      </c>
      <c r="C15" s="133" t="s">
        <v>405</v>
      </c>
      <c r="D15" s="134">
        <v>20</v>
      </c>
      <c r="E15" s="309"/>
      <c r="F15" s="301"/>
      <c r="G15" s="301"/>
      <c r="H15" s="301"/>
    </row>
    <row r="16" spans="1:4" ht="372">
      <c r="A16" s="213" t="s">
        <v>192</v>
      </c>
      <c r="B16" s="125">
        <v>20</v>
      </c>
      <c r="C16" s="133" t="s">
        <v>385</v>
      </c>
      <c r="D16" s="134">
        <v>20</v>
      </c>
    </row>
    <row r="17" spans="1:4" ht="42">
      <c r="A17" s="215" t="s">
        <v>309</v>
      </c>
      <c r="B17" s="125">
        <v>10</v>
      </c>
      <c r="C17" s="133" t="s">
        <v>405</v>
      </c>
      <c r="D17" s="134">
        <v>10</v>
      </c>
    </row>
    <row r="18" spans="1:4" ht="69.75">
      <c r="A18" s="215" t="s">
        <v>321</v>
      </c>
      <c r="B18" s="125">
        <v>20</v>
      </c>
      <c r="C18" s="133" t="s">
        <v>405</v>
      </c>
      <c r="D18" s="134">
        <v>20</v>
      </c>
    </row>
    <row r="19" spans="1:4" ht="42">
      <c r="A19" s="215" t="s">
        <v>359</v>
      </c>
      <c r="B19" s="125">
        <v>10</v>
      </c>
      <c r="C19" s="133" t="s">
        <v>403</v>
      </c>
      <c r="D19" s="134">
        <v>0</v>
      </c>
    </row>
    <row r="20" spans="1:4" ht="18">
      <c r="A20" s="99" t="s">
        <v>228</v>
      </c>
      <c r="B20" s="99">
        <f>SUM(B6:B19)</f>
        <v>300</v>
      </c>
      <c r="C20" s="98"/>
      <c r="D20" s="99">
        <f>SUM(D6:D19)</f>
        <v>230</v>
      </c>
    </row>
    <row r="125" spans="3:4" ht="13.5">
      <c r="C125" s="19"/>
      <c r="D125" s="1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H115"/>
  <sheetViews>
    <sheetView zoomScale="75" zoomScaleNormal="75" zoomScalePageLayoutView="0" workbookViewId="0" topLeftCell="A1">
      <selection activeCell="K4" sqref="K4"/>
    </sheetView>
  </sheetViews>
  <sheetFormatPr defaultColWidth="11.421875" defaultRowHeight="15"/>
  <cols>
    <col min="1" max="1" width="85.7109375" style="243" customWidth="1"/>
    <col min="2" max="5" width="6.140625" style="303" customWidth="1"/>
    <col min="6" max="6" width="44.7109375" style="5" customWidth="1"/>
    <col min="7" max="7" width="15.57421875" style="5" customWidth="1"/>
    <col min="8" max="8" width="1.8515625" style="145" customWidth="1"/>
    <col min="9" max="9" width="12.7109375" style="243" bestFit="1" customWidth="1"/>
    <col min="10" max="16384" width="11.421875" style="243" customWidth="1"/>
  </cols>
  <sheetData>
    <row r="1" spans="1:8" s="5" customFormat="1" ht="18" customHeight="1">
      <c r="A1" s="374" t="s">
        <v>324</v>
      </c>
      <c r="B1" s="374"/>
      <c r="C1" s="374"/>
      <c r="D1" s="374"/>
      <c r="E1" s="374"/>
      <c r="F1" s="374"/>
      <c r="G1" s="374"/>
      <c r="H1" s="310"/>
    </row>
    <row r="2" spans="1:7" ht="58.5" customHeight="1">
      <c r="A2" s="392" t="s">
        <v>360</v>
      </c>
      <c r="B2" s="392"/>
      <c r="C2" s="392"/>
      <c r="D2" s="392"/>
      <c r="E2" s="392"/>
      <c r="F2" s="392"/>
      <c r="G2" s="392"/>
    </row>
    <row r="3" spans="1:7" ht="18">
      <c r="A3" s="395" t="s">
        <v>0</v>
      </c>
      <c r="B3" s="395"/>
      <c r="C3" s="395"/>
      <c r="D3" s="395"/>
      <c r="E3" s="395"/>
      <c r="F3" s="360" t="s">
        <v>160</v>
      </c>
      <c r="G3" s="361"/>
    </row>
    <row r="4" spans="1:7" ht="67.5" customHeight="1">
      <c r="A4" s="396" t="s">
        <v>270</v>
      </c>
      <c r="B4" s="397"/>
      <c r="C4" s="397"/>
      <c r="D4" s="397"/>
      <c r="E4" s="398"/>
      <c r="F4" s="295" t="s">
        <v>371</v>
      </c>
      <c r="G4" s="277" t="s">
        <v>2</v>
      </c>
    </row>
    <row r="5" spans="1:7" ht="15" customHeight="1">
      <c r="A5" s="266" t="s">
        <v>1</v>
      </c>
      <c r="B5" s="399"/>
      <c r="C5" s="399"/>
      <c r="D5" s="399"/>
      <c r="E5" s="399"/>
      <c r="F5" s="133"/>
      <c r="G5" s="132"/>
    </row>
    <row r="6" spans="1:7" ht="42">
      <c r="A6" s="215" t="s">
        <v>271</v>
      </c>
      <c r="B6" s="400">
        <v>100</v>
      </c>
      <c r="C6" s="401"/>
      <c r="D6" s="400"/>
      <c r="E6" s="400"/>
      <c r="F6" s="133" t="s">
        <v>407</v>
      </c>
      <c r="G6" s="134">
        <v>100</v>
      </c>
    </row>
    <row r="7" spans="1:7" ht="42">
      <c r="A7" s="215" t="s">
        <v>272</v>
      </c>
      <c r="B7" s="400">
        <v>30</v>
      </c>
      <c r="C7" s="401"/>
      <c r="D7" s="400"/>
      <c r="E7" s="400"/>
      <c r="F7" s="133" t="s">
        <v>408</v>
      </c>
      <c r="G7" s="134">
        <v>30</v>
      </c>
    </row>
    <row r="8" spans="1:7" ht="44.25" customHeight="1">
      <c r="A8" s="215" t="s">
        <v>273</v>
      </c>
      <c r="B8" s="400">
        <v>130</v>
      </c>
      <c r="C8" s="401"/>
      <c r="D8" s="400"/>
      <c r="E8" s="400"/>
      <c r="F8" s="133" t="s">
        <v>405</v>
      </c>
      <c r="G8" s="134">
        <v>130</v>
      </c>
    </row>
    <row r="9" spans="1:7" ht="173.25" customHeight="1">
      <c r="A9" s="215" t="s">
        <v>274</v>
      </c>
      <c r="B9" s="400">
        <v>20</v>
      </c>
      <c r="C9" s="401"/>
      <c r="D9" s="400"/>
      <c r="E9" s="400"/>
      <c r="F9" s="133" t="s">
        <v>405</v>
      </c>
      <c r="G9" s="134">
        <v>20</v>
      </c>
    </row>
    <row r="10" spans="1:7" ht="75" customHeight="1">
      <c r="A10" s="215" t="s">
        <v>322</v>
      </c>
      <c r="B10" s="400">
        <v>20</v>
      </c>
      <c r="C10" s="401"/>
      <c r="D10" s="400"/>
      <c r="E10" s="400"/>
      <c r="F10" s="133" t="s">
        <v>405</v>
      </c>
      <c r="G10" s="134">
        <v>20</v>
      </c>
    </row>
    <row r="11" spans="1:7" ht="18">
      <c r="A11" s="206" t="s">
        <v>361</v>
      </c>
      <c r="B11" s="402">
        <f>SUM(B6:E10)</f>
        <v>300</v>
      </c>
      <c r="C11" s="403"/>
      <c r="D11" s="404"/>
      <c r="E11" s="405"/>
      <c r="F11" s="98"/>
      <c r="G11" s="99">
        <f>SUM(G5:G10)</f>
        <v>300</v>
      </c>
    </row>
    <row r="12" ht="15">
      <c r="C12" s="304"/>
    </row>
    <row r="13" ht="15">
      <c r="C13" s="304"/>
    </row>
    <row r="14" ht="15">
      <c r="C14" s="304"/>
    </row>
    <row r="15" ht="15">
      <c r="C15" s="304"/>
    </row>
    <row r="115" spans="6:7" ht="13.5">
      <c r="F115" s="19"/>
      <c r="G115" s="19"/>
    </row>
  </sheetData>
  <sheetProtection/>
  <mergeCells count="12">
    <mergeCell ref="B6:E6"/>
    <mergeCell ref="B7:E7"/>
    <mergeCell ref="B8:E8"/>
    <mergeCell ref="B9:E9"/>
    <mergeCell ref="B10:E10"/>
    <mergeCell ref="B11:E11"/>
    <mergeCell ref="A1:G1"/>
    <mergeCell ref="A2:G2"/>
    <mergeCell ref="A3:E3"/>
    <mergeCell ref="F3:G3"/>
    <mergeCell ref="A4:E4"/>
    <mergeCell ref="B5:E5"/>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2021-02-10T17:07:36Z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