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245" activeTab="0"/>
  </bookViews>
  <sheets>
    <sheet name="VR EDIFICIOS" sheetId="1" r:id="rId1"/>
    <sheet name="CONTENIDOS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<sst xmlns="http://schemas.openxmlformats.org/spreadsheetml/2006/main" count="57" uniqueCount="55">
  <si>
    <t>TOTALES</t>
  </si>
  <si>
    <t>Sede Administrativa Deportiva  Calle 34</t>
  </si>
  <si>
    <t>DIRECCION</t>
  </si>
  <si>
    <t>Cl 34 No. 13 13</t>
  </si>
  <si>
    <t>No. Pisos</t>
  </si>
  <si>
    <t>NOMBRE</t>
  </si>
  <si>
    <t>Valor De Reposición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</si>
  <si>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</si>
  <si>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</si>
  <si>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</si>
  <si>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</si>
  <si>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</si>
  <si>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</si>
  <si>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</si>
  <si>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</si>
  <si>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10, semisotano y 2 sotanos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</si>
  <si>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</si>
  <si>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</si>
  <si>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</si>
  <si>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</si>
  <si>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</si>
  <si>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</si>
  <si>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</si>
  <si>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</si>
  <si>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Sotanos o Tuneles Avenida Jimenez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</si>
  <si>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</si>
  <si>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</si>
  <si>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</si>
  <si>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</si>
  <si>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</si>
  <si>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</si>
  <si>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>Calle 52 Sur N. 93D-39</t>
  </si>
  <si>
    <t>RELACION INMUEBLES
PÓLIZA DE SEGURO DE TODO RIESGO DAÑOS MATERIALES</t>
  </si>
  <si>
    <t>Bosa - Porvenir</t>
  </si>
  <si>
    <t>Sede - Ensueño</t>
  </si>
  <si>
    <t>Calle 68 D Bis A sur #49F-70</t>
  </si>
  <si>
    <t>BIENES ASEGURADOS</t>
  </si>
  <si>
    <t>VALOR TOTAL ASEGURADO</t>
  </si>
  <si>
    <t>% DE CONCENTRACIÓN DE BIENES</t>
  </si>
  <si>
    <t xml:space="preserve"> Facultad de Artes ASAB
Carrera 13 # 14 - 69</t>
  </si>
  <si>
    <t>Facultad de Ingeniería
arrera 8 # 40 – 62</t>
  </si>
  <si>
    <t xml:space="preserve">Facultad de Medio Ambiente y Recursos Naturales
Carrera 5 Este # 15-82 / Calle 14 # 7-46, </t>
  </si>
  <si>
    <t xml:space="preserve">Facultad de Ciencias y Educación
Carrera 3 # 26A – 40 / Carrera 4A # 26D – 54 </t>
  </si>
  <si>
    <t>Facultad Tecnológica
Calle 68D Bis A Sur # 49F – 70</t>
  </si>
  <si>
    <t>Bosa Porvenir
Calle 52 Sur # 93D - 97 / Calle 52 Sur # 92A – 45</t>
  </si>
  <si>
    <t>%</t>
  </si>
  <si>
    <t xml:space="preserve">Sede Aduanilla de Paiba
Carrera 32 No. 12 - 70 </t>
  </si>
  <si>
    <t>C. Muebles y Enseres incluidas mejoras locativas, elementos de almacén, cuadros y obras de arte, instrumentos musicales, equipos y elementos de laboratorio, libros en general, revistas, vehiculos en reposo y contenidos en general)</t>
  </si>
  <si>
    <t>D. Maquinaria y Equipo  en General</t>
  </si>
  <si>
    <t xml:space="preserve">E. Equipos eléctricos y Electrónicos incluidos Drones, instrumentos musicales y de laboratorio </t>
  </si>
  <si>
    <t xml:space="preserve">G. Dineros y Títulos valores dentro y fuera de caja fuerte, por evento </t>
  </si>
  <si>
    <t>H. Bienes de consumo, materiales reactivos y de laboratorio, vacunas, papeleria, toners, entre otros</t>
  </si>
  <si>
    <t>Demas Sedes ( ILUD - IDEXUD - EMISORA - OTRAS SEDES U.D.)</t>
  </si>
  <si>
    <t>ANEXO No 14
UNIVERSIDAD DISTRITAL FRANCISCO JOSÉ DE CALDAS
PÓLIZA DE SEGURO DE TODO RIESGO DAÑOS MATERIALES</t>
  </si>
  <si>
    <t>ANEXO No. 14</t>
  </si>
</sst>
</file>

<file path=xl/styles.xml><?xml version="1.0" encoding="utf-8"?>
<styleSheet xmlns="http://schemas.openxmlformats.org/spreadsheetml/2006/main">
  <numFmts count="6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$-240A]\ #,##0"/>
    <numFmt numFmtId="189" formatCode="_-[$€-2]* #,##0.00_-;\-[$€-2]* #,##0.00_-;_-[$€-2]* &quot;-&quot;??_-"/>
    <numFmt numFmtId="190" formatCode="&quot;$&quot;\ #,##0;[Red]&quot;$&quot;\ #,##0"/>
    <numFmt numFmtId="191" formatCode="&quot;$&quot;\ #,##0"/>
    <numFmt numFmtId="192" formatCode="[$$-240A]\ #,##0.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;@"/>
    <numFmt numFmtId="200" formatCode="[$-240A]dddd\,\ dd&quot; de &quot;mmmm&quot; de &quot;yyyy"/>
    <numFmt numFmtId="201" formatCode="_(* #,##0.0_);_(* \(#,##0.0\);_(* &quot;-&quot;??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 * #,##0_ ;_ * \-#,##0_ ;_ * &quot;-&quot;??_ ;_ @_ "/>
    <numFmt numFmtId="208" formatCode="[$-C0A]dd\-mmm\-yy;@"/>
    <numFmt numFmtId="209" formatCode="_ * #,##0.00_ ;_ * \-#,##0.00_ ;_ * \-??_ ;_ @_ "/>
    <numFmt numFmtId="210" formatCode="[$$-240A]\ #,##0;[$$-240A]\ \-#,##0"/>
    <numFmt numFmtId="211" formatCode="0.0%"/>
    <numFmt numFmtId="212" formatCode="0.000%"/>
    <numFmt numFmtId="213" formatCode="#,##0.00\ _€"/>
    <numFmt numFmtId="214" formatCode="_(&quot;$&quot;\ * #,##0.0_);_(&quot;$&quot;\ * \(#,##0.0\);_(&quot;$&quot;\ * &quot;-&quot;??_);_(@_)"/>
    <numFmt numFmtId="215" formatCode="_(&quot;$&quot;\ * #,##0_);_(&quot;$&quot;\ * \(#,##0\);_(&quot;$&quot;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99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99" fontId="44" fillId="33" borderId="10" xfId="59" applyNumberFormat="1" applyFont="1" applyFill="1" applyBorder="1" applyAlignment="1">
      <alignment horizontal="center" vertical="center" wrapText="1"/>
      <protection/>
    </xf>
    <xf numFmtId="1" fontId="44" fillId="33" borderId="10" xfId="59" applyNumberFormat="1" applyFont="1" applyFill="1" applyBorder="1" applyAlignment="1">
      <alignment horizontal="center" vertical="center" wrapText="1"/>
      <protection/>
    </xf>
    <xf numFmtId="188" fontId="45" fillId="33" borderId="10" xfId="59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4" fillId="33" borderId="11" xfId="59" applyFont="1" applyFill="1" applyBorder="1" applyAlignment="1">
      <alignment horizontal="center" vertical="center" wrapText="1"/>
      <protection/>
    </xf>
    <xf numFmtId="0" fontId="44" fillId="33" borderId="11" xfId="60" applyFont="1" applyFill="1" applyBorder="1" applyAlignment="1">
      <alignment horizontal="center" vertical="center" wrapText="1"/>
      <protection/>
    </xf>
    <xf numFmtId="215" fontId="3" fillId="0" borderId="10" xfId="52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59" applyFont="1" applyBorder="1" applyAlignment="1">
      <alignment horizontal="left" vertical="center" wrapText="1"/>
      <protection/>
    </xf>
    <xf numFmtId="191" fontId="9" fillId="0" borderId="10" xfId="58" applyNumberFormat="1" applyFont="1" applyBorder="1" applyAlignment="1">
      <alignment horizontal="right" vertical="center"/>
      <protection/>
    </xf>
    <xf numFmtId="211" fontId="9" fillId="0" borderId="10" xfId="62" applyNumberFormat="1" applyFont="1" applyBorder="1" applyAlignment="1">
      <alignment vertical="center"/>
    </xf>
    <xf numFmtId="191" fontId="3" fillId="0" borderId="10" xfId="0" applyNumberFormat="1" applyFont="1" applyBorder="1" applyAlignment="1">
      <alignment vertical="center" wrapText="1"/>
    </xf>
    <xf numFmtId="9" fontId="9" fillId="0" borderId="10" xfId="62" applyFont="1" applyBorder="1" applyAlignment="1">
      <alignment vertical="center"/>
    </xf>
    <xf numFmtId="9" fontId="3" fillId="0" borderId="10" xfId="0" applyNumberFormat="1" applyFont="1" applyBorder="1" applyAlignment="1">
      <alignment vertical="center" wrapText="1"/>
    </xf>
    <xf numFmtId="191" fontId="9" fillId="0" borderId="12" xfId="58" applyNumberFormat="1" applyFont="1" applyBorder="1" applyAlignment="1">
      <alignment horizontal="right" vertical="center"/>
      <protection/>
    </xf>
    <xf numFmtId="188" fontId="9" fillId="34" borderId="10" xfId="59" applyNumberFormat="1" applyFont="1" applyFill="1" applyBorder="1" applyAlignment="1">
      <alignment horizontal="right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188" fontId="8" fillId="0" borderId="15" xfId="60" applyNumberFormat="1" applyFont="1" applyBorder="1" applyAlignment="1">
      <alignment horizontal="right" vertical="center" wrapText="1"/>
      <protection/>
    </xf>
    <xf numFmtId="0" fontId="3" fillId="0" borderId="15" xfId="0" applyFont="1" applyBorder="1" applyAlignment="1">
      <alignment horizontal="justify" vertical="center" wrapText="1"/>
    </xf>
    <xf numFmtId="188" fontId="8" fillId="0" borderId="16" xfId="60" applyNumberFormat="1" applyFont="1" applyBorder="1" applyAlignment="1">
      <alignment horizontal="right" vertical="center" wrapText="1"/>
      <protection/>
    </xf>
    <xf numFmtId="188" fontId="3" fillId="0" borderId="0" xfId="0" applyNumberFormat="1" applyFont="1" applyAlignment="1">
      <alignment horizontal="justify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_Condiciones Obligatorias TRDM" xfId="59"/>
    <cellStyle name="Normal_EEB-TRDM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75" zoomScalePageLayoutView="0" workbookViewId="0" topLeftCell="A1">
      <selection activeCell="A2" sqref="A2:D2"/>
    </sheetView>
  </sheetViews>
  <sheetFormatPr defaultColWidth="11.421875" defaultRowHeight="15"/>
  <cols>
    <col min="1" max="1" width="36.8515625" style="1" customWidth="1"/>
    <col min="2" max="2" width="32.140625" style="1" customWidth="1"/>
    <col min="3" max="3" width="20.140625" style="1" customWidth="1"/>
    <col min="4" max="4" width="19.00390625" style="1" customWidth="1"/>
    <col min="5" max="16384" width="11.421875" style="1" customWidth="1"/>
  </cols>
  <sheetData>
    <row r="1" spans="1:4" ht="18">
      <c r="A1" s="29" t="s">
        <v>54</v>
      </c>
      <c r="B1" s="30"/>
      <c r="C1" s="30"/>
      <c r="D1" s="31"/>
    </row>
    <row r="2" spans="1:4" ht="38.25" customHeight="1" thickBot="1">
      <c r="A2" s="32" t="s">
        <v>32</v>
      </c>
      <c r="B2" s="33"/>
      <c r="C2" s="33"/>
      <c r="D2" s="34"/>
    </row>
    <row r="3" spans="1:4" ht="35.25" customHeight="1">
      <c r="A3" s="8" t="s">
        <v>5</v>
      </c>
      <c r="B3" s="8" t="s">
        <v>2</v>
      </c>
      <c r="C3" s="8" t="s">
        <v>4</v>
      </c>
      <c r="D3" s="9" t="s">
        <v>6</v>
      </c>
    </row>
    <row r="4" spans="1:4" ht="28.5">
      <c r="A4" s="2" t="s">
        <v>1</v>
      </c>
      <c r="B4" s="2" t="s">
        <v>3</v>
      </c>
      <c r="C4" s="3">
        <v>5</v>
      </c>
      <c r="D4" s="10">
        <v>1353422533.9654799</v>
      </c>
    </row>
    <row r="5" spans="1:4" ht="35.25" customHeight="1">
      <c r="A5" s="2" t="s">
        <v>7</v>
      </c>
      <c r="B5" s="2" t="s">
        <v>8</v>
      </c>
      <c r="C5" s="3">
        <v>1</v>
      </c>
      <c r="D5" s="10">
        <v>206534066.02792034</v>
      </c>
    </row>
    <row r="6" spans="1:4" ht="35.25" customHeight="1">
      <c r="A6" s="2" t="s">
        <v>10</v>
      </c>
      <c r="B6" s="2" t="s">
        <v>9</v>
      </c>
      <c r="C6" s="3">
        <v>1</v>
      </c>
      <c r="D6" s="10">
        <v>6847698430.012782</v>
      </c>
    </row>
    <row r="7" spans="1:4" ht="35.25" customHeight="1">
      <c r="A7" s="2" t="s">
        <v>12</v>
      </c>
      <c r="B7" s="2" t="s">
        <v>11</v>
      </c>
      <c r="C7" s="3">
        <v>7</v>
      </c>
      <c r="D7" s="10">
        <v>42295420910.97994</v>
      </c>
    </row>
    <row r="8" spans="1:4" ht="35.25" customHeight="1">
      <c r="A8" s="2" t="s">
        <v>13</v>
      </c>
      <c r="B8" s="2" t="s">
        <v>14</v>
      </c>
      <c r="C8" s="3" t="s">
        <v>15</v>
      </c>
      <c r="D8" s="10">
        <v>37714427068.709206</v>
      </c>
    </row>
    <row r="9" spans="1:4" ht="35.25" customHeight="1">
      <c r="A9" s="2" t="s">
        <v>17</v>
      </c>
      <c r="B9" s="2" t="s">
        <v>16</v>
      </c>
      <c r="C9" s="3"/>
      <c r="D9" s="10">
        <v>12585842389.919691</v>
      </c>
    </row>
    <row r="10" spans="1:4" ht="35.25" customHeight="1">
      <c r="A10" s="2" t="s">
        <v>19</v>
      </c>
      <c r="B10" s="2" t="s">
        <v>18</v>
      </c>
      <c r="C10" s="3"/>
      <c r="D10" s="10">
        <v>46419968.22382338</v>
      </c>
    </row>
    <row r="11" spans="1:4" ht="35.25" customHeight="1">
      <c r="A11" s="2" t="s">
        <v>20</v>
      </c>
      <c r="B11" s="2" t="s">
        <v>21</v>
      </c>
      <c r="C11" s="3"/>
      <c r="D11" s="10">
        <v>680418825.8356795</v>
      </c>
    </row>
    <row r="12" spans="1:4" ht="35.25" customHeight="1">
      <c r="A12" s="2" t="s">
        <v>23</v>
      </c>
      <c r="B12" s="2" t="s">
        <v>22</v>
      </c>
      <c r="C12" s="3" t="s">
        <v>24</v>
      </c>
      <c r="D12" s="10">
        <v>1997995240.6771588</v>
      </c>
    </row>
    <row r="13" spans="1:4" ht="35.25" customHeight="1">
      <c r="A13" s="2" t="s">
        <v>26</v>
      </c>
      <c r="B13" s="2" t="s">
        <v>25</v>
      </c>
      <c r="C13" s="3"/>
      <c r="D13" s="10">
        <v>22447349882.4854</v>
      </c>
    </row>
    <row r="14" spans="1:4" ht="35.25" customHeight="1">
      <c r="A14" s="2" t="s">
        <v>28</v>
      </c>
      <c r="B14" s="2" t="s">
        <v>27</v>
      </c>
      <c r="C14" s="3"/>
      <c r="D14" s="10">
        <v>19236916014.7337</v>
      </c>
    </row>
    <row r="15" spans="1:4" ht="35.25" customHeight="1">
      <c r="A15" s="2" t="s">
        <v>30</v>
      </c>
      <c r="B15" s="2" t="s">
        <v>29</v>
      </c>
      <c r="C15" s="3"/>
      <c r="D15" s="10">
        <v>39942611924.57551</v>
      </c>
    </row>
    <row r="16" spans="1:4" ht="35.25" customHeight="1">
      <c r="A16" s="2" t="s">
        <v>33</v>
      </c>
      <c r="B16" s="2" t="s">
        <v>31</v>
      </c>
      <c r="C16" s="3"/>
      <c r="D16" s="10">
        <v>108483932812</v>
      </c>
    </row>
    <row r="17" spans="1:4" ht="35.25" customHeight="1">
      <c r="A17" s="2" t="s">
        <v>34</v>
      </c>
      <c r="B17" s="2" t="s">
        <v>35</v>
      </c>
      <c r="C17" s="3"/>
      <c r="D17" s="10">
        <v>52699500000</v>
      </c>
    </row>
    <row r="18" spans="1:4" ht="35.25" customHeight="1">
      <c r="A18" s="4" t="s">
        <v>0</v>
      </c>
      <c r="B18" s="4"/>
      <c r="C18" s="5"/>
      <c r="D18" s="6">
        <f>SUM(D4:D17)</f>
        <v>346538490068.14624</v>
      </c>
    </row>
    <row r="20" ht="14.25">
      <c r="D20" s="7"/>
    </row>
    <row r="22" ht="14.25">
      <c r="D22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="101" zoomScaleNormal="101" zoomScalePageLayoutView="0" workbookViewId="0" topLeftCell="A1">
      <selection activeCell="F6" sqref="F6"/>
    </sheetView>
  </sheetViews>
  <sheetFormatPr defaultColWidth="11.421875" defaultRowHeight="15"/>
  <cols>
    <col min="1" max="1" width="40.28125" style="11" customWidth="1"/>
    <col min="2" max="2" width="24.7109375" style="11" customWidth="1"/>
    <col min="3" max="3" width="6.421875" style="11" bestFit="1" customWidth="1"/>
    <col min="4" max="4" width="23.28125" style="11" bestFit="1" customWidth="1"/>
    <col min="5" max="5" width="5.7109375" style="11" bestFit="1" customWidth="1"/>
    <col min="6" max="6" width="23.28125" style="11" bestFit="1" customWidth="1"/>
    <col min="7" max="7" width="7.7109375" style="11" customWidth="1"/>
    <col min="8" max="8" width="24.421875" style="11" customWidth="1"/>
    <col min="9" max="9" width="5.7109375" style="11" bestFit="1" customWidth="1"/>
    <col min="10" max="10" width="23.28125" style="11" bestFit="1" customWidth="1"/>
    <col min="11" max="11" width="5.7109375" style="11" bestFit="1" customWidth="1"/>
    <col min="12" max="12" width="23.28125" style="11" bestFit="1" customWidth="1"/>
    <col min="13" max="13" width="5.7109375" style="11" bestFit="1" customWidth="1"/>
    <col min="14" max="14" width="23.28125" style="11" bestFit="1" customWidth="1"/>
    <col min="15" max="15" width="7.7109375" style="11" bestFit="1" customWidth="1"/>
    <col min="16" max="16" width="23.28125" style="11" bestFit="1" customWidth="1"/>
    <col min="17" max="17" width="5.28125" style="11" bestFit="1" customWidth="1"/>
    <col min="18" max="18" width="23.28125" style="11" bestFit="1" customWidth="1"/>
    <col min="19" max="19" width="17.7109375" style="11" bestFit="1" customWidth="1"/>
    <col min="20" max="16384" width="11.421875" style="11" customWidth="1"/>
  </cols>
  <sheetData>
    <row r="1" spans="1:18" ht="66" customHeight="1" thickBot="1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ht="18" customHeight="1">
      <c r="A2" s="37" t="s">
        <v>36</v>
      </c>
      <c r="B2" s="39" t="s">
        <v>37</v>
      </c>
      <c r="C2" s="41" t="s">
        <v>38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75">
      <c r="A3" s="38"/>
      <c r="B3" s="40"/>
      <c r="C3" s="12"/>
      <c r="D3" s="13" t="s">
        <v>39</v>
      </c>
      <c r="E3" s="13"/>
      <c r="F3" s="13" t="s">
        <v>40</v>
      </c>
      <c r="G3" s="13"/>
      <c r="H3" s="13" t="s">
        <v>41</v>
      </c>
      <c r="I3" s="13"/>
      <c r="J3" s="13" t="s">
        <v>42</v>
      </c>
      <c r="K3" s="13"/>
      <c r="L3" s="13" t="s">
        <v>43</v>
      </c>
      <c r="M3" s="13"/>
      <c r="N3" s="13" t="s">
        <v>44</v>
      </c>
      <c r="O3" s="13" t="s">
        <v>45</v>
      </c>
      <c r="P3" s="13" t="s">
        <v>46</v>
      </c>
      <c r="Q3" s="14" t="s">
        <v>45</v>
      </c>
      <c r="R3" s="15" t="s">
        <v>52</v>
      </c>
    </row>
    <row r="4" spans="1:18" ht="99.75" customHeight="1">
      <c r="A4" s="16" t="s">
        <v>47</v>
      </c>
      <c r="B4" s="17">
        <v>44772122614</v>
      </c>
      <c r="C4" s="18">
        <v>0.03</v>
      </c>
      <c r="D4" s="19">
        <f>+C4*B4</f>
        <v>1343163678.4199998</v>
      </c>
      <c r="E4" s="20">
        <v>0.1</v>
      </c>
      <c r="F4" s="19">
        <f>+B4*E4</f>
        <v>4477212261.400001</v>
      </c>
      <c r="G4" s="18">
        <v>0.03</v>
      </c>
      <c r="H4" s="19">
        <f>+B4*G4</f>
        <v>1343163678.4199998</v>
      </c>
      <c r="I4" s="20">
        <v>0.07</v>
      </c>
      <c r="J4" s="19">
        <f>+B4*I4</f>
        <v>3134048582.9800005</v>
      </c>
      <c r="K4" s="20">
        <v>0.15</v>
      </c>
      <c r="L4" s="19">
        <f>+B4*K4</f>
        <v>6715818392.099999</v>
      </c>
      <c r="M4" s="20">
        <v>0.25</v>
      </c>
      <c r="N4" s="19">
        <f>+B4*M4</f>
        <v>11193030653.5</v>
      </c>
      <c r="O4" s="18">
        <v>0.1</v>
      </c>
      <c r="P4" s="19">
        <f>+B4*O4</f>
        <v>4477212261.400001</v>
      </c>
      <c r="Q4" s="21">
        <v>0.27</v>
      </c>
      <c r="R4" s="22">
        <f>+B4*Q4</f>
        <v>12088473105.78</v>
      </c>
    </row>
    <row r="5" spans="1:18" ht="15">
      <c r="A5" s="16" t="s">
        <v>48</v>
      </c>
      <c r="B5" s="17">
        <v>14197037716</v>
      </c>
      <c r="C5" s="18">
        <v>0.03</v>
      </c>
      <c r="D5" s="19">
        <f>+C5*B5</f>
        <v>425911131.47999996</v>
      </c>
      <c r="E5" s="20">
        <v>0.075</v>
      </c>
      <c r="F5" s="19">
        <f>+B5*E5</f>
        <v>1064777828.6999999</v>
      </c>
      <c r="G5" s="18">
        <v>0.03</v>
      </c>
      <c r="H5" s="19">
        <f>+B5*G5</f>
        <v>425911131.47999996</v>
      </c>
      <c r="I5" s="20">
        <v>0.06</v>
      </c>
      <c r="J5" s="19">
        <f>+B5*I5</f>
        <v>851822262.9599999</v>
      </c>
      <c r="K5" s="20">
        <v>0.13</v>
      </c>
      <c r="L5" s="19">
        <f>+B5*K5</f>
        <v>1845614903.0800002</v>
      </c>
      <c r="M5" s="20">
        <v>0.25</v>
      </c>
      <c r="N5" s="19">
        <f>+B5*M5</f>
        <v>3549259429</v>
      </c>
      <c r="O5" s="18">
        <v>0.075</v>
      </c>
      <c r="P5" s="19">
        <f>+B5*O5</f>
        <v>1064777828.6999999</v>
      </c>
      <c r="Q5" s="21">
        <v>0.35</v>
      </c>
      <c r="R5" s="22">
        <f>+B5*Q5</f>
        <v>4968963200.599999</v>
      </c>
    </row>
    <row r="6" spans="1:18" ht="56.25" customHeight="1">
      <c r="A6" s="16" t="s">
        <v>49</v>
      </c>
      <c r="B6" s="23">
        <v>241403838447</v>
      </c>
      <c r="C6" s="18">
        <v>0.035</v>
      </c>
      <c r="D6" s="19">
        <f>+C6*B6</f>
        <v>8449134345.645</v>
      </c>
      <c r="E6" s="20">
        <v>0.15</v>
      </c>
      <c r="F6" s="19">
        <f>+B6*E6</f>
        <v>36210575767.049995</v>
      </c>
      <c r="G6" s="18">
        <v>0.04</v>
      </c>
      <c r="H6" s="19">
        <f>+B6*G6</f>
        <v>9656153537.880001</v>
      </c>
      <c r="I6" s="20">
        <v>0.1</v>
      </c>
      <c r="J6" s="19">
        <f>+B6*I6</f>
        <v>24140383844.7</v>
      </c>
      <c r="K6" s="20">
        <v>0.2</v>
      </c>
      <c r="L6" s="19">
        <f>+B6*K6</f>
        <v>48280767689.4</v>
      </c>
      <c r="M6" s="20">
        <v>0.2</v>
      </c>
      <c r="N6" s="19">
        <f>+B6*M6</f>
        <v>48280767689.4</v>
      </c>
      <c r="O6" s="18">
        <v>0.075</v>
      </c>
      <c r="P6" s="19">
        <f>+B6*O6</f>
        <v>18105287883.524998</v>
      </c>
      <c r="Q6" s="21">
        <v>0.2</v>
      </c>
      <c r="R6" s="22">
        <f>+B6*Q6</f>
        <v>48280767689.4</v>
      </c>
    </row>
    <row r="7" spans="1:18" ht="35.25" customHeight="1">
      <c r="A7" s="16" t="s">
        <v>50</v>
      </c>
      <c r="B7" s="23">
        <v>200000000</v>
      </c>
      <c r="C7" s="18">
        <v>0.05</v>
      </c>
      <c r="D7" s="19">
        <f>+C7*B7</f>
        <v>10000000</v>
      </c>
      <c r="E7" s="20">
        <v>0.15</v>
      </c>
      <c r="F7" s="19">
        <f>+B7*E7</f>
        <v>30000000</v>
      </c>
      <c r="G7" s="18">
        <v>0.05</v>
      </c>
      <c r="H7" s="19">
        <f>+B7*G7</f>
        <v>10000000</v>
      </c>
      <c r="I7" s="20">
        <v>0.1</v>
      </c>
      <c r="J7" s="19">
        <f>+B7*I7</f>
        <v>20000000</v>
      </c>
      <c r="K7" s="20">
        <v>0.2</v>
      </c>
      <c r="L7" s="19">
        <f>+B7*K7</f>
        <v>40000000</v>
      </c>
      <c r="M7" s="20">
        <v>0.1</v>
      </c>
      <c r="N7" s="19">
        <f>+B7*M7</f>
        <v>20000000</v>
      </c>
      <c r="O7" s="18">
        <v>0.05</v>
      </c>
      <c r="P7" s="19">
        <f>+B7*O7</f>
        <v>10000000</v>
      </c>
      <c r="Q7" s="21">
        <v>0.3</v>
      </c>
      <c r="R7" s="22">
        <f>+B7*Q7</f>
        <v>60000000</v>
      </c>
    </row>
    <row r="8" spans="1:18" ht="57" customHeight="1">
      <c r="A8" s="16" t="s">
        <v>51</v>
      </c>
      <c r="B8" s="23">
        <v>3000000000</v>
      </c>
      <c r="C8" s="18">
        <v>0.03</v>
      </c>
      <c r="D8" s="19">
        <f>+C8*B8</f>
        <v>90000000</v>
      </c>
      <c r="E8" s="20">
        <v>0.15</v>
      </c>
      <c r="F8" s="19">
        <f>+B8*E8</f>
        <v>450000000</v>
      </c>
      <c r="G8" s="20">
        <v>0.15</v>
      </c>
      <c r="H8" s="19">
        <f>+B8*G8</f>
        <v>450000000</v>
      </c>
      <c r="I8" s="20">
        <v>0.05</v>
      </c>
      <c r="J8" s="19">
        <f>+B8*I8</f>
        <v>150000000</v>
      </c>
      <c r="K8" s="20">
        <v>0.15</v>
      </c>
      <c r="L8" s="19">
        <f>+B8*K8</f>
        <v>450000000</v>
      </c>
      <c r="M8" s="20">
        <v>0.25</v>
      </c>
      <c r="N8" s="19">
        <f>+B8*M8</f>
        <v>750000000</v>
      </c>
      <c r="O8" s="18">
        <v>0.02</v>
      </c>
      <c r="P8" s="19">
        <f>+B8*O8</f>
        <v>60000000</v>
      </c>
      <c r="Q8" s="21">
        <v>0.2</v>
      </c>
      <c r="R8" s="22">
        <f>+B8*Q8</f>
        <v>600000000</v>
      </c>
    </row>
    <row r="9" spans="1:19" ht="18.75" thickBot="1">
      <c r="A9" s="24" t="s">
        <v>0</v>
      </c>
      <c r="B9" s="25">
        <f>SUM(B4:B8)</f>
        <v>303572998777</v>
      </c>
      <c r="C9" s="25"/>
      <c r="D9" s="25">
        <f>SUM(D4:D8)</f>
        <v>10318209155.545</v>
      </c>
      <c r="E9" s="26"/>
      <c r="F9" s="25">
        <f>SUM(F4:F8)</f>
        <v>42232565857.149994</v>
      </c>
      <c r="G9" s="26"/>
      <c r="H9" s="25">
        <f>SUM(H4:H8)</f>
        <v>11885228347.78</v>
      </c>
      <c r="I9" s="26"/>
      <c r="J9" s="25">
        <f>SUM(J4:J8)</f>
        <v>28296254690.64</v>
      </c>
      <c r="K9" s="26"/>
      <c r="L9" s="25">
        <f>SUM(L4:L8)</f>
        <v>57332200984.58</v>
      </c>
      <c r="M9" s="26"/>
      <c r="N9" s="25">
        <f>SUM(N4:N8)</f>
        <v>63793057771.9</v>
      </c>
      <c r="O9" s="26"/>
      <c r="P9" s="25">
        <f>SUM(P4:P8)</f>
        <v>23717277973.625</v>
      </c>
      <c r="Q9" s="26"/>
      <c r="R9" s="27">
        <f>SUM(R4:R8)</f>
        <v>65998203995.78</v>
      </c>
      <c r="S9" s="28"/>
    </row>
    <row r="11" ht="14.25">
      <c r="D11" s="28"/>
    </row>
  </sheetData>
  <sheetProtection/>
  <mergeCells count="4">
    <mergeCell ref="A1:R1"/>
    <mergeCell ref="A2:A3"/>
    <mergeCell ref="B2:B3"/>
    <mergeCell ref="C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Edinson Ochoa</cp:lastModifiedBy>
  <cp:lastPrinted>2013-09-05T19:01:14Z</cp:lastPrinted>
  <dcterms:created xsi:type="dcterms:W3CDTF">2011-06-08T14:28:52Z</dcterms:created>
  <dcterms:modified xsi:type="dcterms:W3CDTF">2022-06-08T21:00:33Z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0x010100492252EA1D9A224FBBB011C0A4F6D727</vt:lpwstr>
  </property>
  <property fmtid="{D5CDD505-2E9C-101B-9397-08002B2CF9AE}" pid="3" name="TitusGUID">
    <vt:lpwstr>9d691f3d-757d-45fe-82ad-e0f40e773947</vt:lpwstr>
  </property>
  <property fmtid="{D5CDD505-2E9C-101B-9397-08002B2CF9AE}" pid="4" name="AonClassification">
    <vt:lpwstr>ADC_class_100</vt:lpwstr>
  </property>
</Properties>
</file>