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usuarios\viceadmin11\Documents\VIGENCIA 2024\ROBUSTOS-7821-7894\PROCESO\"/>
    </mc:Choice>
  </mc:AlternateContent>
  <xr:revisionPtr revIDLastSave="0" documentId="13_ncr:1_{22D6BD5D-4DB9-4978-A81F-D1D92E400DBB}" xr6:coauthVersionLast="36" xr6:coauthVersionMax="36" xr10:uidLastSave="{00000000-0000-0000-0000-000000000000}"/>
  <bookViews>
    <workbookView xWindow="0" yWindow="0" windowWidth="24720" windowHeight="11625" xr2:uid="{B08ACD4F-7EAE-4B7A-AF68-0DA0EDB57027}"/>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1" l="1"/>
  <c r="M61" i="1"/>
  <c r="M60" i="1"/>
  <c r="N60" i="1" s="1"/>
  <c r="M59" i="1"/>
  <c r="N59" i="1" s="1"/>
  <c r="M58" i="1"/>
  <c r="M57" i="1"/>
  <c r="M56" i="1"/>
  <c r="M55" i="1"/>
  <c r="M54" i="1"/>
  <c r="M53" i="1"/>
  <c r="N52" i="1"/>
  <c r="M52" i="1"/>
  <c r="N50" i="1"/>
  <c r="M49" i="1"/>
  <c r="N49" i="1" s="1"/>
  <c r="M48" i="1"/>
  <c r="N48" i="1" s="1"/>
  <c r="M47" i="1"/>
  <c r="N47" i="1" s="1"/>
  <c r="M46" i="1"/>
  <c r="N46" i="1" s="1"/>
  <c r="N45" i="1"/>
  <c r="M45" i="1"/>
  <c r="M50" i="1"/>
  <c r="M63" i="1"/>
  <c r="N63" i="1" s="1"/>
  <c r="N78" i="1"/>
  <c r="M78" i="1"/>
  <c r="M65" i="1"/>
  <c r="N65" i="1" s="1"/>
  <c r="M64" i="1"/>
  <c r="N64" i="1" s="1"/>
  <c r="M86" i="1" l="1"/>
  <c r="N86" i="1" s="1"/>
  <c r="M62" i="1"/>
  <c r="N62" i="1" s="1"/>
  <c r="N61" i="1"/>
  <c r="N58" i="1"/>
  <c r="N57" i="1"/>
  <c r="N56" i="1"/>
  <c r="N55" i="1"/>
  <c r="N54" i="1"/>
  <c r="N53" i="1"/>
  <c r="M44" i="1"/>
  <c r="N44" i="1" s="1"/>
  <c r="M43" i="1"/>
  <c r="N43" i="1" s="1"/>
  <c r="M42" i="1"/>
  <c r="N42" i="1" s="1"/>
  <c r="M41" i="1"/>
  <c r="N41" i="1" s="1"/>
  <c r="M40" i="1"/>
  <c r="N40" i="1" s="1"/>
  <c r="M39" i="1"/>
  <c r="N39" i="1" s="1"/>
  <c r="M38" i="1"/>
  <c r="N38" i="1" s="1"/>
  <c r="M37" i="1"/>
  <c r="N37" i="1" s="1"/>
  <c r="M36" i="1"/>
  <c r="N36" i="1" s="1"/>
  <c r="M34" i="1"/>
  <c r="N34" i="1" s="1"/>
  <c r="M33" i="1"/>
  <c r="N33" i="1" s="1"/>
  <c r="M32" i="1"/>
  <c r="N32" i="1" s="1"/>
  <c r="M31" i="1"/>
  <c r="N31" i="1" s="1"/>
  <c r="M30" i="1"/>
  <c r="N30" i="1" s="1"/>
  <c r="M29" i="1"/>
  <c r="N29" i="1" s="1"/>
  <c r="M28" i="1"/>
  <c r="N28" i="1" s="1"/>
  <c r="M27" i="1"/>
  <c r="N27" i="1" s="1"/>
  <c r="M26" i="1"/>
  <c r="N26" i="1" s="1"/>
  <c r="M25" i="1"/>
  <c r="N25" i="1" s="1"/>
  <c r="M24" i="1"/>
  <c r="N24" i="1" s="1"/>
  <c r="M23" i="1"/>
  <c r="N23" i="1" s="1"/>
  <c r="M22" i="1"/>
  <c r="N22" i="1" s="1"/>
  <c r="M20" i="1"/>
  <c r="N20" i="1" s="1"/>
  <c r="M19" i="1"/>
  <c r="N19" i="1" s="1"/>
  <c r="M18" i="1"/>
  <c r="N18" i="1" s="1"/>
  <c r="M17" i="1"/>
  <c r="N17" i="1" s="1"/>
  <c r="M16" i="1"/>
  <c r="N16" i="1" s="1"/>
  <c r="M15" i="1"/>
  <c r="N15" i="1" s="1"/>
  <c r="M14" i="1"/>
  <c r="N14" i="1" s="1"/>
  <c r="M13" i="1"/>
  <c r="N13" i="1" s="1"/>
  <c r="M12" i="1"/>
  <c r="N12" i="1" s="1"/>
  <c r="M11" i="1"/>
  <c r="N11" i="1" s="1"/>
  <c r="M10" i="1"/>
  <c r="N10" i="1" s="1"/>
  <c r="M9" i="1"/>
  <c r="N9" i="1" s="1"/>
  <c r="M8" i="1"/>
  <c r="N8" i="1" s="1"/>
  <c r="M7" i="1"/>
  <c r="N7" i="1" s="1"/>
</calcChain>
</file>

<file path=xl/sharedStrings.xml><?xml version="1.0" encoding="utf-8"?>
<sst xmlns="http://schemas.openxmlformats.org/spreadsheetml/2006/main" count="215" uniqueCount="161">
  <si>
    <t>UNIVERSIDAD DISTRITAL FRANCISCO JOSE DE CALDAS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</si>
  <si>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</si>
  <si>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</si>
  <si>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</si>
  <si>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</si>
  <si>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</si>
  <si>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</si>
  <si>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</si>
  <si>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</si>
  <si>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</si>
  <si>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</si>
  <si>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</si>
  <si>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</si>
  <si>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</si>
  <si>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</si>
  <si>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</si>
  <si>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Kit  de Sensores Inalámbricos para medición</t>
  </si>
  <si>
    <t xml:space="preserve">"Sensores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 </t>
  </si>
  <si>
    <t>Tubo de rayos catódicos con rendija</t>
  </si>
  <si>
    <t>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aprox. 2-3 kV longitud del tubo de vidrio: aprox. 270 mm, diámetro: aprox. 40 mm.</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</si>
  <si>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</si>
  <si>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</si>
  <si>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</si>
  <si>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(L = 130 mm) de vidrio acrílico con conector de manguera de silicona; dimensiones: L = 250 mm, D = 28 mm (10 mm en la constricción).</t>
  </si>
  <si>
    <t>MICROPIPETA VOLUMEN VARIABLE 
DE 20 A 200 UL</t>
  </si>
  <si>
    <t>Micropipeta autoclavable con pistón magnético de volumen variable, 20 - 200 ul. Pistón asistido magnético que proporciona una consistencia de pipeteo precisa con una fuerza de émbolo mucho menor. Tiene un eyector de punta a prueba de golpes para pipetear sin esfuerzo. Resistente a los rayos UV. Incremento: 0.2ul. Cono de punta construido con PVDF resistente a la corrosión química y a los golpes físicos. Bloqueo de volumen.</t>
  </si>
  <si>
    <t>MICROPIPETA VOLUMEN VARIABLE 
DE 100 A 1000 UL</t>
  </si>
  <si>
    <t>Micropipeta autoclavable con pistón magnético de volumen variable, 100 - 1000 ul. Pistón asistido magnético que proporciona una consistencia de pipeteo precisa con una fuerza de émbolo mucho menor. Tiene un eyector de punta a prueba de golpes para pipetear sin esfuerzo. Resistente a los rayos UV. Incremento: 1ul. Cono de punta construido con PVDF resistente a la corrosión química y a los golpes físicos. Bloqueo de volumen.</t>
  </si>
  <si>
    <t xml:space="preserve">Balanzas digitales </t>
  </si>
  <si>
    <t xml:space="preserve"> Equipo para Fuerzas en el plano Mesa de Fuerzas</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</si>
  <si>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</si>
  <si>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</si>
  <si>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</si>
  <si>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</si>
  <si>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INGENIERÍA</t>
  </si>
  <si>
    <t>COLECTOR DE DATOS
MARCA TRIMBLE REF.
TDC600
(SUBORDINACIÓN TECNOLÓGICA)</t>
  </si>
  <si>
    <t>El colector de datos Trimble TDC600 es una opción compatible con los receptores GNSS de la misma marca fabricante Trimble existentes en el laboratorio de Geodesia y Topografía, debido a su integración y rendimiento optimizado con productos Trimble. Este dispositivo incorpora un receptor GNSS profesional con uno móvil. El equipo cuenta con diseño todo en uno, con sistema operativo Android 10, pantalla legible bajo la luz solar de 6 pulgadas, potente procesador Qualcomm, 4 GB de RAM, y 64 GB de almacenamiento interno. Además, la batería de gran capacidad garantiza una jornada laboral completa sin interrupciones. La certificación MIL-STD-810G, junto con su capacidad para trabajar sin conectividad celular o Wi-Fi, hace del TDC600 lo hacen compatible con los software de conexión y descarga de datos de  los receptores GNSS Trimble R2 y R9 del los laboratorios.</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</si>
  <si>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</si>
  <si>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Trimble.</t>
  </si>
  <si>
    <t>KIT DE ACCESORIOS MARCA
TRIMBLE R9S
(SUBORDINACIÓN TECNOLÓGICA)</t>
  </si>
  <si>
    <t>Kit de accesorios para equipo receptor GPS R-9 Trimble existente en el laboratorio, cada kit comprende de:  2 Extensores de 10 centímetros para base nivelante topográfica a antena GPS, 2 Extensores de 30 centímetros para base nivelante topográfica a antena GPS, 2 Bastones ultralivianos de 5 secciones de fibra de carbono de 2 metros de altura con elástico interno y, 1 flexómetro original tubular extendible para GPS Trimble R9."</t>
  </si>
  <si>
    <t>RUGET CON SENSOR REAL
FLIR: ULEFONE POWER
ARMOR 18T ULTRA
5G</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</si>
  <si>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microlente de 5MP, aumento de 60x</t>
  </si>
  <si>
    <t>Qube-Servo 3
(SUBORIDNACION TECNOLÓGICA)</t>
  </si>
  <si>
    <t>Plataforma de enseñanza de bajo coste para controles y mecatrónica, El Qube-Servo 3 de Quanser es una plataforma de servomotor portátil totalmente integrada, diseñada específicamente para la enseñanza de conceptos de control a nivel universitario. El sistema está equipado con un motor de CC con escobillas de accionamiento directo de alta calidad, dos codificadores, un sistema interno de adquisición de datos y un amplificador. Se conecta mediante USB a un PC con Windows. Qube-Servo 3 viene con un disco de inercia de conexión rápida y un módulo de péndulo invertido. Con soporte de lenguajes adicionales en Python y C/C++, las nuevas funciones incluyen la compensación de la diadema deshabilitada y el control directo del ciclo de trabajo PWM. Entorno de desarrollo QUARC para MATLAB-Simulink, API's para Python y C/C++. Se incluye Licencia individual QUARC Essentials 
Por otra parte, el Laboratorio de Ingeniería tiene 2 unidades del QUBE Servo 2 y se proyecta la adquisición de más para que los 18 estudiantes del Laboratorio de Control puedan hacer prácticas con el mismo equipo a la vez. En este sentido, la adquisición de este elemento considera la figura de subordinación tecnológica toda vez que se requiere compatibilidad tecnología con los equipos actuales siendo asociados a la marca QUANSER.</t>
  </si>
  <si>
    <t>MEDIDOR DE ENERGÍA
ACTIVA Y REACTIVA
MONOFÁSICO BAJA
TENSIÓN</t>
  </si>
  <si>
    <t>Clase de precisión: 1,0 (NTC 4052) (IEC 62052-11:2003, IEC62053-21)
Numero de tarifas: 1
Corriente básica Ib:5 A
Amperaje Imax: 60 A
Voltaje: 120V ±15%
Conexión de los terminales: Conexión directa Simétrica
Integrador: Integrador digital 7 dígitos (5 enteros y 2 decimal).
Supercap de 48 horas ante cualquier interrupción que se produzca en la vida útil del medidor.
Led de indicación: LED emisor de impulsos: Luz roja (visible).
LED de indicación de conexión. (Energía inversa).
Sensibilidad: 0,004Ib
Frecuencia de la red:60 Hz ±2%
Temperatura:	
- Funcionamiento especificado: -25°C a 55°C
- Límite de funcionamiento: -40°C a +70°C
- Limite almacenamiento y transporte -40°C a +70°C
Humedad relativa: &lt;75%
Consumo propio en el circuito de operación: &lt;2 W
Constante del medidor:	3200 imp/kWh
Tipo de lectura: Energía activa en kWh
Especificaciones físicas:
Grado de protección IP:	IP54
Grado de protección IK:	IK09
Peso:	0,47 kg
Especificaciones de seguridad:	
– Sello hermético por soldadura con ultrasonido.
- Envolvente compuesto por un zócalo de una sola pieza sin ranuras y/o aberturas, y tapa de policarbonato resistentes a radiación UV.</t>
  </si>
  <si>
    <t>MEDIDOR DE ENERGÍA
ACTIVA Y REACTIVA
TRIFÁSICO BIDIRECCIONAL
BAJA TENSIÓN</t>
  </si>
  <si>
    <t>Medidor bidireccional o contador bidireccional para autogeneradores. De
tipo multifuncional, para aplicaciones industriales, comerciales. Medición
de energía en 4 cuadrantes, energía importada/exportada.
Producto homologado y calibrado.
Características Técnicas
Tipo de Medida: Directa
Clase de Precisión: 1
Voltaje: 3×120/227
Frecuencia: 60 Hz
Corriente Máxima: 120A
 Comunicación: 
- Puerto Óptico/ RS 485
- Conformidad con IEC 1107
 Clase de exactitud:
- Energia activa: Clase 1(IEC 62053-21 NTC 4052)
- Energia reactiva: Clase 1(IEC 62053-23 NTC 4569)
- Energia aparente: Clase 2
 Rango de temp. IEC 62052-11:
- Operacion: -40 C ... + 60 C
Proteccion ingreso polvo y agua: IP54
Consumo: 0.6 W / 10 VA 
Funcionalidad tarifarias:
- Pantalla LCD
- Deteccion de la apertura de la tapa cubrebornes 
- Detectro de campo magnetico externo 
- Canales de comunicación con seguridad
- Inicación de batería baja</t>
  </si>
  <si>
    <t xml:space="preserve">MICROSCOPIO BINOCULAR </t>
  </si>
  <si>
    <t>Microscopio binocular con óptica corregida al infinito, de alta resolución, 
Con iluminación LED luz blanca fria.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 Platina mecánica sin soportes con clip de muelle derecho para portaobjetos dimensiones entre 150 x 140 mm aprox 
Distancia del ocular (distancia pupilar ajustable entre 40 – 90 mm).
Iluminación de campo homogénea 20 mm .
Oculares mínimo 30 mm de diametro
Cargador multitensión y/o Batería recargable.
Toda la optica tiene que ser en vidrio, stand del microscopio metálico</t>
  </si>
  <si>
    <t>ESTEREOSCOPIO</t>
  </si>
  <si>
    <t xml:space="preserve">Toda la óptica debe ser en vidrio, 
Magnificación   8x - 50x, mínimo.(ópticas intercambiables) 
Campo de visión del objetivo mínimo 29 mm
Resulución de 200 Lp/mm hasta 400 Lp/mm (ópticas intercambiables) 
Tubo binocular inclinación 30, 45 o 60  grados, 
Distancia de trabajo entre 110 a 115 mm,  
Distancia interpupilar ajustable entre 55 - 75 mm,   
Iluminación led transmitida/reflejada independientes y simultaneas. 
Conexion electrica 120v/60hz. 
Platina deslizante, platina esférica, platina de polarización giratoria separadas </t>
  </si>
  <si>
    <t>MICROPIPETA VOLUMEN VARIABLE 
DE 0,5 A 10 UL</t>
  </si>
  <si>
    <t>Micropipeta autoclavable con pistón magnético de volumen variable, 0,5 - 100 ul. Pistón asistido magnético que proporciona una consistencia de pipeteo precisa con una fuerza de émbolo mucho menor. Tiene un eyector de punta a prueba de golpes para pipetear sin esfuerzo. Resistente a los rayos UV. Incremento: 0.2ul. Cono de punta construido con PVDF resistente a la corrosión química y a los golpes físicos. Bloqueo de volumen.</t>
  </si>
  <si>
    <t>MICROPIPETA VOLUMEN VARIABLE 
DE 10 A 100 UL</t>
  </si>
  <si>
    <t>Micropipeta autoclavable con pistón magnético de volumen variable, 10 - 100 ul. Pistón asistido magnético que proporciona una consistencia de pipeteo precisa con una fuerza de émbolo mucho menor. Tiene un eyector de punta a prueba de golpes para pipetear sin esfuerzo. Resistente a los rayos UV. Incremento: 0.2ul. Cono de punta construido con PVDF resistente a la corrosión química y a los golpes físicos. Bloqueo de volumen.</t>
  </si>
  <si>
    <t>CIENCIAS MATEMÁTICAS Y NATURALES</t>
  </si>
  <si>
    <t>TECNOLÓGICA</t>
  </si>
  <si>
    <t>Juego de Tubos Espectrales 7 unidades (Ar, H2, He, Hg, N2, Ne, O2.)</t>
  </si>
  <si>
    <t>Utilizado en la investigación de los espectros de línea y banda de varios gases y vapores; tubo capilar de vidrio con extremos ensanchados; tapones metálicos sujetan los tubos y sirven de contactos eléctricos; los tubos pueden sujetarse en soporte para tubos espectrales ; Tensión de encendido: aprox. 3 - 6 kV (pero tensión de funcionamiento &lt;5 kV) Sin emisión de rayos X.  Dimensiones: L = 220 mm, D = 15 mm; tubo capilar-L = 75 mm.</t>
  </si>
  <si>
    <t xml:space="preserve">PLANCHA DE CALENTAMIENTO CON AGITACIÓN </t>
  </si>
  <si>
    <t>Rango de temperatura de calefacción: 50 – 500 °C tolerancia +/-10. 
Velocidad de calentamiento 5 K/min tolerancia ±10%. 
Max. cantidad a agitar (H2O): 10 Litros, tolerancia  ±10. 
Potencia del suministro del motor 1.5 W. Control de velocidad escala 0 – 6. 
Rango de velocidad : 100 - 1500 rpm tolerancia ±10. 
Material de la superficie de la placa cerámica. 
Requerimiento eléctrico 100 – 120 VAC 50/60 Hz.</t>
  </si>
  <si>
    <t>BALANZA DE PRECISIÓN</t>
  </si>
  <si>
    <t>Capacidad máxima: 220g
Legibilidad: 0,001g
Lineanilidad: 0,003g
Tiempo de estabilización: 3 seg
Tipo de Calibración: externa
Voltaje 100 – 120 Hz.</t>
  </si>
  <si>
    <t>ESPECTROFOTÓMETRO VIS</t>
  </si>
  <si>
    <t xml:space="preserve">Sistema óptico: haz simple
Fuente: Lámpara halógena tugsteno
Detector: fotodiodos
Rango espectral: 320nm-1000 nm
Ancho de banda espectral: &lt;5nm
Exactitud longitud de onda: ± 2nm
Repetitibilidad longitud de onda: ±1nm
Exactitud fotométrica: ±0.01A - 0.3A
Rango fotométrico: -0.3A - 2.5A; 0 - 125%T 
Ruido:±0.001A
Compartimento de muestra: 1, soporte de celda sencillo
Celda: 1cm de paso óptico, 3mL de capacidad
Voltaje:100 – 120 VAC 50/60 Hz.
Puerto USB
Display a color
</t>
  </si>
  <si>
    <t>TURBIDÍMETRO</t>
  </si>
  <si>
    <t>Rango de medición: 0.00 a 9.99; 10.0 a 99.9 y 100 a 1000 NTU
Selección de rango: automático
Resolución mínima: 0.01 NTU desde 0.00 a 9.99 NTU; 0.1 NTU desde 10.0 a 99.9 NTU; 1 NTU desde 100 a 1000 NTU
Repetibilidad: ± &lt;2%
Fuente de luz: Lámpara de tugsteno 
Fuente de Poder baterias alcalinas de 1.5V AA (4) o adaptador CA
Puerto USB
Incluir kit estándares de calibración cubetas  &lt;0.10, 15.0, 100, y 750 NTU.</t>
  </si>
  <si>
    <t>Medidor de Baja Potencia AC Tipo Pinza</t>
  </si>
  <si>
    <t>Medidor de Baja Potencia AC Tipo Pinza
Modos de Operación: 
1) Apagado (Off)
2) Tensión-Corriente AC 
*La Pantalla del Equipo Muestra de Forma Simultanea Tanto la Frecuencia de la Red, Como el Valor RMS y Pico de la Tensión o Corriente de Acuerdo con la Selección del Usuario.
3) Potencia Activa, Reactiva, Aparente Monofásica
*La Pantalla del Equipo Muestra de Forma Simultanea el Valor RMS de la Tensión y Corriente, la Potencia Activa o Reactiva o Aparente de Acuerdo con la Selección del Usuario y el Factor de Potencia.
*El Equipo Mide Potencia en Sistemas Monofásicos de 2 Hilos (L/N) y 3 Hilos (L1-L2-N)
4) Potencia Trifásica
*La Pantalla del Equipo Muestra de Forma Simultanea el Valor RMS de la Tensión y Corriente, la Potencia Activa o Reactiva o Aparente de Acuerdo con la Selección del Usuario y el Factor de Potencia.
*El Equipo Mide Potencia en Sistemas Trifásicos Balanceados y Desbalanceados de 3 Hilos (L1-L2-L3) y 4 Hilos (L1-L2-L3-N)
5) Detector de Secuencia de Fases
*La Pantalla Muestra si la Secuencia de Fases es Postivia o Negativa
6) Energía
*La Pantalla del Equipo Muestra de Forma Simultanea el Valor de la Potencia Activa en kW, la Energía Activa en kWh y el Tiempo en Horas-Minutos
Incluye:
*Función Hold/AutoHold
*Conexión a Bluetooth (Conexión con Aplicaciones de Escritorio y Moviles)
*Función Máximo/Mínimo/Promedio
*Botón de Iluminación de Pantalla
*La Pantalla del Equipo Muestra el Estado de la Batería
*La Pantalla Muestra Advertencias Luminosas
Accesorios:
*Par de Puntas de Prueba Rojo-Negro (Banana-Banana/Banana-Caíman) (1 X Equipo)
*Maletín de Transporte (1 X Equipo)
*Baterías LR03 (AAA) Alcalinas (2 X Equipo)
*Cargador de Baterías (AA, AAA, 9V, Batería C , Batería D) Con Pantalla Inteligente Que Muestra el Proceso de Carga y Descarga de las Baterías (1 X Equipo)
*Manual de Usuario (1 X Equipo)</t>
  </si>
  <si>
    <t>Micro-Óhmetro</t>
  </si>
  <si>
    <t>Micro-Óhmetro
Caracteristicas:
Rango: 1μΩ a 2.5 kΩ
Resolución: 0.1 μΩ
Precisión: 0.05 %
Corrientes de Prueba: 1mA, 10mA, 100mA, 1A y 10A
Selección de tipo de metal
Incluye:
*Juego de pinzas de método de medición Kelvin
*Pantalla LCD para la visualización de la medición, almacenamiento en memoria interna.
*Software para descargar, revisar y analizar resultados obtenidos
*Batería Recargable+Cable de Alimentación
*Diferentes modos y rangos de medición de resistencia inductiva y resistencia pura
*Métodos de medición: Instantanea, Continua, Multiple (en elementos inductivos y resistivos)
*Incluye Software para control remoto
*Manual de Usuario</t>
  </si>
  <si>
    <t>Multímetro Digital True RMS Registrador de Datos</t>
  </si>
  <si>
    <t xml:space="preserve">Multímetro digital True RMS con captura de gráficas de tendencias y zoom en las curvas de las tendencias con capacidad para 14 aumentos. Con:
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-200°C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Incluye:
Software para almacenar y analizar los datos registrados 
Interfaz óptica-usb de comunicación entre el multímetro y el Computador
1 par de cables de prueba rojo negro con aislamiento en silicona con pinzas de caimán rojo negra aisladas
2 pares de cables de prueba rojo y negro de PVC aisladas
Sonda de temperatura tipo K con conector de banana estándar compatible con el multímetro
Maletín de transporte.
Colgador magnético </t>
  </si>
  <si>
    <t>Solución Integral de Automatización
(Subordinación tecnológica)</t>
  </si>
  <si>
    <t>Solución Integral de Automatización que incluye:
Seis (6) Variadores de Frecuencia
Características:
1) Potencia: 2,2kW o 3 HP
2) Número de Fases: 3 Fases
3) Tensión de Alimentación: 200-240V
4) Frecuencia: 60 Hz
5) Tipo: Compacto
6) Incluye Manual de Usuario
Nota: Los Variadores de Frecuencia adquiridos deben ser compatibles con equipos Schneider Electric atendiendo Subordinación Tecnológica.
Dos (2) Módulo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</si>
  <si>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Solución Integral para Instalaciones Eléctricas y Automatización
(Subordinación tecnológica)</t>
  </si>
  <si>
    <t>Solución Integral para Instalaciones Eléctricas y Automatización, que incluye: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metálico para CPU de equipo de cómputo, fijada en la parte inferior de la superficie de trabajo, que permita instalar y asegurar CPU de tamaño máximo 10x30x30, elaborado en lámina calibre mínimo 20 y acabado en pintura electrostática microtexturizada color a elegir.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Nota 1: 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La empresa ganadora, deberá entregar todos los accesorios que se requieran para garantizar el funcionamiento de la solución integral, incluyendo instalaciones eléctricas definitivas. 
Nota 2: Se solicita a la empresa ganadora de este ítem, realizar una visita previa a la construcción de los elementos involucrados, esto con el fin de validar dimensiones, infraestructura y salidas eléctricas donde se dispondrán los elementos adquiridos. 
Nota 3: Los equipos adquiridos con esta solución deben ser compatibles con equipos DeLorenzo atendiendo Subordinación Tecnológica.</t>
  </si>
  <si>
    <t xml:space="preserve">
Solución integral para prototipado de diseño de producto</t>
  </si>
  <si>
    <t xml:space="preserve">1, Maquina De Curado Y Lavado: • [Tamaño de lavado y secado súper grande] La lavadora y curadora de 10.1 pulgadas de CREALITY tiene un gran espacio de lavado/secado, el tamaño máximo de procesamiento puede alcanzar hasta 9.5 x 6.3 x 7.9 pulgadas, que es mucho más grande que los otros productos. Puede satisfacer tus necesidades de procesamiento de modelos de impresión más grandes. • [Cuentas de lámpara UV de doble fila y plataforma giratoria de 360°] Con cuentas LED integradas (18 piezas de luces LED UV) Plataforma de curado giratoria de reflejo de 360° con 385 nm y 405 nm de doble banda LED, curado completo sin banda muerta. • La lavadora de secado más grande: la lavadora de secado UW-02 tiene un gran volumen de lavado de 9.44 x 6.29 x 7.87 pulgadas y un volumen de secado de 7.87 x 11.81 pulgadas, por lo que puedes lavar modelos de secado impresos por impresoras de resina grandes como Halot-sky, que pueden simplificar drásticamente el desorden después del procesamiento, • Amplia compatibilidad: el cubo de lavado sellado más grande puede acomodar modelos de impresión más grandes para lavar. Esta estación de lavado y curado es compatible con todas las impresoras 3D de resina de 10.1 in e inferior y mejora en gran medida tu proceso de impresión 3D. Atención: somos la tienda autorizada Creality 3D. Todos nuestros productos se envían al consumidor directamente desde el fabricante, y proporcionamos 1 año de garantía y asistencia técnica de por vida, • [Potente lavado] Hoja magnética grande personalizada, limpieza de vórtice súper grande de alta velocidad, fuerte eliminación del exceso de resina en la superficie del modelo. 2 modos de limpieza: 1. Lavado de cestas, quitar el modelo y ponerlo en la cesta para la limpieza directa. 2. Lavado de plataforma para colgar, cuelga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(cantidad 1)
2. Impresora 3d Creality Ender 5 Plus Mejor Que Pro (Tecnología de impresión: FDM, Tamaño de la zona de impresión: 35cm de largo, 35cm de ancho y 40cm de alto, Requiere ensamblado, Diámetro del filamento: 1.75mm, Peso de la impresora: 18.2kg, Nueva tecnologia de alto desempeño, crea un objeto desde cero.) (cantidad 2)
3. Lápiz Impresión 3D Bolígrafo Dibujo 3D Filamentos,  (cantidad 2)
</t>
  </si>
  <si>
    <t xml:space="preserve">Máquina De Corte Y Grabado Laser Co2 </t>
  </si>
  <si>
    <t>Máquina Láser Co2 60 w o superior
Máquina para corte y grabado láser con tubo efr de 60w, incluye todo lo necesario para su funcionamiento como chiller cw3000, compresor de aire, extractor de aire y ducto para extracción de humos, iluminación , puntero rojo y cama o mesa etectrica con panel de abeja ajustable en altura ideal para cortar y grabar madera, acrilico, cuero, telas, etc con sofware de trabajo, Voltage de trabajo 110v, Tubo láser 60w o superior , Area de trabajo 90x60cm.</t>
  </si>
  <si>
    <t xml:space="preserve">Solución integral kit de caracterización fisico-química </t>
  </si>
  <si>
    <t>1. Medidor Ph, Tds, Ec Y Temperatura: 1.	Rango de PH: 0 a 14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(cantidad 1)
2. Balanza Electrónica: Alimentación 120V AC 60Hz, Peso soportado: 10000 gramos mínimo, Resolución 0.1 g, Tamaño cacerola 25 x 18 cm mínimo (cantidad 2)
3. Máquina centrifugadora:  Con sistema de fijación a la mesa, Control de tiempo, Capacidad 6 tubos hasta 20mL mínimo, velocidad 3.000 rpm mínimo, FCR fuerza centrífuga relativa 1790 X G mínimo, Bajo nivel de ruido, fuente 110V a 60 Hz (cantidad 1)
4. Agitador Magnético con calentamiento y control de temperatura: Control de temperatura, Ajuste temperatura limite configurable por el usuario, Rango de temperatura 10 a 500ºC ±0.3℃, Capacidad de agitación 20Lt, Velocidad de agitación 80 a 1.500 rpm, Cronómetro y alarma programables, fuente 110V a 60 Hz (cantidad 1)
5. Horno De Secado: Control de temperatura, Precisión ± 1ºC., Cámara en acero inoxidable pulido, Fácil limpieza, Rango de temperatura 10 a 250ºC, Capacidad para dos bandejas, Tamaño interno mínimo 40cm x 40cm x 40cm fuente 110V a 60 Hz. (cantidad 1)
6. Microscopio Trinocular:  Cabezal trinocular, inclinado 30º, Distancia interpulpilar 47-75mm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</si>
  <si>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Gafas de realidad virtual</t>
  </si>
  <si>
    <t>Gafas de realidad virtual Todo en uno, con sistema operativo android, resolución de 1832 x 1920 píxeles por ojo, altavoces integrados que ofrecen audio posicional 3D cinematográfico
Con accesorios: dos controladores con tecnología de seguimiento de manos, Capacidad 256 GB, Memoria RAM 6 GB, Con Wi-Fi Sí, Con Bluetooth Sí,Incluye controles Sí, Con controles y cargador</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</si>
  <si>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200 mm o plato cuadrado min 200mm X 200 mm
Tiempo de estabilización o respuesta máximo: 1.5 s
Debe incluir adaptador de CA 
Debe contar con sistema de calibración interna totalmente automático
Opcional pantalla táctil
Debe incluir todos los accesorios necesarios para su puesta en funcionamiento </t>
  </si>
  <si>
    <t>Termómetro digital portátil con sonda</t>
  </si>
  <si>
    <t xml:space="preserve">Termómetro digital portátil con sonda en acero inoxidable conectada por cable, para aplicaciones industriales
Rango de medición:-20 ° C a + 120 ° C o mejor
Resolución: ± 0,1 ° C 
 Precisión ± 1 ° C 
° C / ° F seleccionable, Max / Min (° F / ° C)
Alimentación por baterías AA o AAA o recargable
memoria para guardar datos de medición
alarma a alta / baja temperatura
Sonda de sensor de temperatura de acero inoxidable min 12 cm de larga, diámetro entre 2,5mm y 3,5mm, debe contar con cable mínimo de 1 metro 
debe incluir unidad de control a prueba de agua, sonda de medición por cable, baterías recargables y de ser necesario Adaptador, todos los accesorios necesarios para su puesta en funcionamiento </t>
  </si>
  <si>
    <t>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2X5g, 2X10g, 2X20g ,2X50g con soporte.
Demás accesorios requeridos para su funcionamiento</t>
  </si>
  <si>
    <t>Equipo para Lanzamiento parabólico</t>
  </si>
  <si>
    <t xml:space="preserve">Equipo para el estudio cuantitativo de las leyes que actúan sobre un proyectil, incluye:
una (1) máquina lanzadora de tiro libre con Tres diferentes velocidades de lanzamiento, ángulo de lanzamiento de regulación continua,  0°–90°, ajuste libre
Soporte para el equipo de lanzamiento con abrazadera para mesa o abrazaderas necesarias para un montaje estable y seguro
juego mínimo de tres (3) esferas.
todos los accesorios necesarios para su puesta en funcionamiento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</si>
  <si>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</si>
  <si>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</si>
  <si>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</si>
  <si>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</si>
  <si>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</si>
  <si>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</si>
  <si>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Cabina Extractora de gases</t>
  </si>
  <si>
    <t>Cabina sin ducto con lámpara UV para esterilización, debe estar fabricada en materiales resistentes al contacto con ácidos y bases (fuertes), velocidad del aire ajustable, ventana motorizada elaborada en vidro templado, sistema de control de microprocesador, pantalla  LED. Debe incluir filtros intercambiables de repuesto.
El equipo debe incluir base con cajon en la parte inferior para almacenamiento.
Instalación y puesta en marcha, con dotación de todos los elementos requeridos.</t>
  </si>
  <si>
    <t>Baño de María</t>
  </si>
  <si>
    <t>Baño de María con:
Rango de temperatura 10°C – 100°C
Capacidad mínima 20 litros
Estructura interior y exterior en acero inoxidable
Temporizador mínimo entre  1 minuto hasta 12 horas
Accesorios (Gradilla, unidad de agitación, rejilla de suelo, etc)
Sistema de autodiagnóstico para detección de errores
Voltaje 220V</t>
  </si>
  <si>
    <t>Plano inclinado</t>
  </si>
  <si>
    <t>Equipo para el estudio de las fuerzas que actúan sobre un cuerpo en un plano inclinado, debe incluir:
Base y plano de metal, plegable, con escala para ángulo, longitud y altura. Ángulo de inclinación regulable de 0° a 45°. 
1 polea de inversión ajustable
1 rodillo
1 platillo de suspensión y cuerda.
1 dinamómetro, 1 N y 2.5N
Longitud del plano inclinado mínimo: 600 mm
Longitud de la base mínimo: 450 mm
Escala: División en cm y en grados</t>
  </si>
  <si>
    <t>Torno CNC</t>
  </si>
  <si>
    <t xml:space="preserve">Torno CNC con las siguientes características:
Especificaciones técnicas:
•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9
•	Potencia de Servomotor en los ejes mínima: 1.6 kw
•	Cumplimiento mínimo de las normas y certificados de calidad ISO 150001:2018, ISO 14064-1:2018, CE, UKCA y TS. 
•	Bancada inclinada 
Herramientas y accesorios estándar:
•	Platos con sistema de apriete hidráulico
•	5 galones de aceite para bancada
•	Sistema hidráulico de contrapunta que incluya unidad hidráulica de 1.5 hp mínimo.
•	Sistema de refrigeración que incluya unidad de suministro de refrigerante.
•	Sistema de lubricación autónoma de guas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Mantenimiento preventivo y predictivo del equipo, envío de programas del computador a máquina, manejo básico del control y sus modos en operación
•	Conexión eléctrica a 220 V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Herramientas listadas con cantidades las cuales deben ser de insertos:
•	Dos portas insertos exterior   MWLNR-  2020K08 o equivalente para instalación su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su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tronillos bridas y placas de soporte, para instalación su instalación en la torreta
•	Treinta insertos de alzado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Angulo digital con base magnética y una resolución de 0.01 grados </t>
  </si>
  <si>
    <t>Generador de función de formas de onda arbitraria de 2 canales  mínimo de 20MHz</t>
  </si>
  <si>
    <t xml:space="preserve">Generadores de función/forma de onda arbitraria con Frecuencia de muestreo de minimo 100 MSa/s, resolución vertical de 14 bits, 2 canales ,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                                       </t>
  </si>
  <si>
    <t>Osciloscopio digital de 100MHz, 2 canales.</t>
  </si>
  <si>
    <t xml:space="preserve">Osciloscopio digital de 100MHz, 2 canales.
Características:
Display a color LCD de 7 pulgadas o mas (800 x 480px).
Ancho de banda: 100MHz.
Velocidad de muestreo: 1GMmuestras/seg. Canales: 2
Almacenamiento de ondas.
Impedancia de entrada: resistencia 1MOHM, capacitancia 20pF.
Disparadores de video y HDTV
Máximo voltaje de entrada: 400V pico-pico. Varias interfaces: USB Host&amp;Device,  interfaz para transmisión de datos al PC. Almacenamiento en memorias USB.
Debe incluir: 2 sondas por cada canal, certificado de calibración.                                   </t>
  </si>
  <si>
    <t>Medidor RLC</t>
  </si>
  <si>
    <t>Medidor RLC, Medida de resistencia = 0 ohm a 20 Mohms, Medida de Capacitancia 200pF hasta 2000uF, Medida de inductacia desde 200uH a 200H, en diferentes frecuencias y proteccion contra sobre cargas.</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</si>
  <si>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</si>
  <si>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la medición de las variables de control en un proceso completo o de una sola variable .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Toda la instrumentación y el sistema de control debe ser de tipo industrial, configurable mediante protocolo HART, debe ser flexible para incluir otros protocolos de comunicación.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</si>
  <si>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Fuente de alimentación DC tres canales variables/programables</t>
  </si>
  <si>
    <t>Fuentes de alimentacion DC 3 salidas aisladas y controladas independientes, 32 V/3,2 A × 2, 2,5 V/3,3 V/5 V/3,2 A × 1, total 220 W Voltaje de 5 dígitos, pantalla de corriente de 4 dígitos, resolución mínima: 1 mV/1 mA Admite funciones de salida de temporización del panel 4.3 Pantalla TFT-LCD de color verdadero de 480x272 pulgadas 3 tipos de modos de salida: independiente, serie, paralelo Diseño compatible con 100V/120V/220V/230V para satisfacer las necesidades de diferentes redes eléctricas. Guardado/recuperación de parámetros del sistema, Expansión del espacio de almacenamiento de datos , software para PC</t>
  </si>
  <si>
    <t>Switch ethernet 48 puertos capa 3</t>
  </si>
  <si>
    <t>Switch 1930 Aruba Instant On 48G 4SFP/SFP+ (JL685A)
48 puertos RJ-45 10/100/1000 con
detección automática (IEEE 802.3 tipo
10BASE-T, IEEE 802.3u tipo 100BASETX, IEEE 802.3ab tipo
1000BASE-T);
Dúplex: 10BASE-T/100BASE-TX:
medio o completo; 1000BASE-T: solo
completo
4 puertos SFP+ 1/10GbE</t>
  </si>
  <si>
    <t>Impresora 3D</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</si>
  <si>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0.4mm/1.75mm
Extrusor: Single
Conectividad: tarjeta SD, WiFi, tarjeta de memoria
Tamaño de la impresión: mínimo 200x200x250mm
Formatos de entrada: STL, OBJ, JPG, g-code
Temperatura máxima de la boquilla: mínimo 200°C</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</si>
  <si>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</si>
  <si>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parrillas separadoras resistentes para el secado de materiales pétreos. </t>
  </si>
  <si>
    <t xml:space="preserve">Equipo de Refracción Sismica
</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</si>
  <si>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</si>
  <si>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Compactador Automático Marshall</t>
  </si>
  <si>
    <t>Compactador automático Marshall para la compactación de briquetas de concreto asfaltico, dotado con dos (2) martillos de compactación, un (1) molde 4” con sus respectivos collarín y un molde de 6” con su respectivo collarín.</t>
  </si>
  <si>
    <t xml:space="preserve">Maquina de Compresión </t>
  </si>
  <si>
    <t>Máquina automática de compresión, de velocidad variable, dotada con bastidores para efectuar ensayos de compresión y flexión en probetas de concreto, con la capacidad de fallar bajo ciclos de carga controlada o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trasnductor de presión, Compresómetro extensómetro para muestras de 4” con sus respectivos neoprenos y platos de retención, Compresómetro extensómetro para muestras de 6” con sus respectivos neoprenos y platos de retención, software para la determinación del módulo de elasticidad, la relación de Poisson, cuatro (4) sensores LVDT de 10mm, cuatro (4) galgas extensiometricas.</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</si>
  <si>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</si>
  <si>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</si>
  <si>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</si>
  <si>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t>
  </si>
  <si>
    <t>SOLUCION INTEGRAL APOYO DIDACTICO PARA SALA ESPECIALIZADA NEEIS</t>
  </si>
  <si>
    <t xml:space="preserve">LA SOLUCION INTEGRAL DE DIDACTICA PARA LAS SALAS NEEIS DEBE CONTENER LOS SIGUIENTES ELEMENTOS CON SUS CARACTERISTICAS, CANTIDADES Y DESCRIPCION DESCRITOS A CONTINUACION: </t>
  </si>
  <si>
    <t>8. Caja Braille: Herramienta que cuenta con fichas o paginas para la comprensión y el aprendizaje del Braille.
CANTIDAD  DOS (02) UNIDADES</t>
  </si>
  <si>
    <t>FCE</t>
  </si>
  <si>
    <t xml:space="preserve"> Panel LED Video Profesional 300W</t>
  </si>
  <si>
    <t xml:space="preserve"> - Potencia: Iluminación de 300 W 30000 lm
- Voltaje: CA 110-220V/DC14.8v Batería: compatible
- Temperatura de color: 2800K-9900K CRI: 95 RA+. Fuente de luz: RGB+5500K
- Dimensiones: 28.3 x 12.6 x 3.9 in. </t>
  </si>
  <si>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</si>
  <si>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</si>
  <si>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t>CONVOCATORIA PÚBLICA No. 004 DE 2024</t>
  </si>
  <si>
    <t>CONTRATAR LA ADQUISICIÓN, INSTALACIÓN Y CONFIGURACIÓN DE EQUIPOS DEL GRUPO ROBUSTOS Y MENORES CON DESTINO A LAS UNIDADES ACADÉMICAS DE LABORATORIOS DE LAS FACULTADES DE CIENCIAS MATEMÁTICAS Y NATURALES, INGENIERÍA, TECNOLÓGICA Y CIENCIAS Y EDUCACIÓN DE LA UNIVERSIDAD DISTRITAL FRANCISCO JOSÉ DE CALDAS, DE ACUERDO CON LAS CONDICIONES Y ESPECIFICACIONES PREVISTAS</t>
  </si>
  <si>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9"/>
        <rFont val="Calibri"/>
        <family val="2"/>
        <scheme val="minor"/>
      </rPr>
      <t>CANTIDAD UNA (1) UNIDAD.</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</si>
  <si>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9"/>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</si>
  <si>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9"/>
        <rFont val="Calibri"/>
        <family val="2"/>
        <scheme val="minor"/>
      </rPr>
      <t>CANTIDAD UNA (1) UNIDAD</t>
    </r>
    <r>
      <rPr>
        <sz val="9"/>
        <rFont val="Calibri"/>
        <family val="2"/>
        <scheme val="minor"/>
      </rPr>
      <t>.</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</si>
  <si>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9"/>
        <rFont val="Calibri"/>
        <family val="2"/>
        <scheme val="minor"/>
      </rPr>
      <t>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</si>
  <si>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9"/>
        <rFont val="Calibri"/>
        <family val="2"/>
        <scheme val="minor"/>
      </rPr>
      <t>CANTIDAD UNA (1) UNIDAD.</t>
    </r>
  </si>
  <si>
    <r>
      <t xml:space="preserve">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 </t>
    </r>
    <r>
      <rPr>
        <b/>
        <sz val="9"/>
        <rFont val="Calibri"/>
        <family val="2"/>
        <scheme val="minor"/>
      </rPr>
      <t>CANTIDAD UNA (1) UNIDAD.</t>
    </r>
  </si>
  <si>
    <r>
      <t xml:space="preserve">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 </t>
    </r>
    <r>
      <rPr>
        <b/>
        <sz val="9"/>
        <rFont val="Calibri"/>
        <family val="2"/>
        <scheme val="minor"/>
      </rPr>
      <t>CANTIDAD UNA (1) UNIDAD.</t>
    </r>
  </si>
  <si>
    <r>
      <t xml:space="preserve">12. Alfabeto en Braille y lengua de señas colombiana: Explicación en tinta de signo generador en Braille, abecedario en braille y lengua de señas colombiana.
</t>
    </r>
    <r>
      <rPr>
        <b/>
        <sz val="9"/>
        <rFont val="Calibri"/>
        <family val="2"/>
        <scheme val="minor"/>
      </rPr>
      <t>CANTIDAD UNA (1) UNIDAD</t>
    </r>
    <r>
      <rPr>
        <sz val="9"/>
        <rFont val="Calibri"/>
        <family val="2"/>
        <scheme val="minor"/>
      </rPr>
      <t>.</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</si>
  <si>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9"/>
        <rFont val="Calibri"/>
        <family val="2"/>
        <scheme val="minor"/>
      </rPr>
      <t>CANTIDAD UNA (1) UNIDAD</t>
    </r>
    <r>
      <rPr>
        <sz val="9"/>
        <rFont val="Calibri"/>
        <family val="2"/>
        <scheme val="minor"/>
      </rPr>
      <t>.</t>
    </r>
  </si>
  <si>
    <r>
      <t xml:space="preserve">10. Libro de lengua de Señas “Departamentos y Municipios de Colombia”: Libro que permite el abordaje de los conocimientos relacionados a departamentos y municipios de Colombia 
</t>
    </r>
    <r>
      <rPr>
        <b/>
        <sz val="9"/>
        <rFont val="Calibri"/>
        <family val="2"/>
        <scheme val="minor"/>
      </rPr>
      <t>CANTIDAD UNA (1) UNIDAD.</t>
    </r>
  </si>
  <si>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9"/>
        <rFont val="Calibri"/>
        <family val="2"/>
        <scheme val="minor"/>
      </rPr>
      <t>CANTIDAD UNA (1) UNIDAD.</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</si>
  <si>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9"/>
        <rFont val="Calibri"/>
        <family val="2"/>
        <scheme val="minor"/>
      </rPr>
      <t>CANTIDAD UNA (1) UNIDAD.</t>
    </r>
  </si>
  <si>
    <r>
      <t xml:space="preserve">6. Tapa ojos: El molde delantero es una tela mezcla de poliéster
y algodón. El trasero es en algodón perchado
negro para todos los colores.
</t>
    </r>
    <r>
      <rPr>
        <b/>
        <sz val="9"/>
        <rFont val="Calibri"/>
        <family val="2"/>
        <scheme val="minor"/>
      </rPr>
      <t>CANTIDAD  VEINTE(20) UNIDADES.</t>
    </r>
  </si>
  <si>
    <r>
      <t xml:space="preserve">5. Bastón de apoyo en la movilidad en discapacidad visual: Bastón  nacional reflectivo punta recta de 120 centímetros.
</t>
    </r>
    <r>
      <rPr>
        <b/>
        <sz val="9"/>
        <rFont val="Calibri"/>
        <family val="2"/>
        <scheme val="minor"/>
      </rPr>
      <t>CANTIDAD  DIEZ (10) UNIDADES.</t>
    </r>
  </si>
  <si>
    <r>
      <t xml:space="preserve">4. Caja Matemática : Una forma práctica de enseñar la aritmética a las
personas con y sin discapacidad, por medio de la
tinta o el braille.
Características
Caja en madera con rejilla plástica de 294 celdas
funcionales.
154 fichas con números y signos matemáticos en
Braille y alto relieve.
</t>
    </r>
    <r>
      <rPr>
        <b/>
        <sz val="9"/>
        <rFont val="Calibri"/>
        <family val="2"/>
        <scheme val="minor"/>
      </rPr>
      <t>CANTIDAD  DOS (02) UNIDADES</t>
    </r>
  </si>
  <si>
    <r>
      <t xml:space="preserve">3. Plancha doble para dibujo positivo negativo: Tabla en madera de 23.8 cm de largo x
29 cm de ancho x 1 cm de alto, con malla acrílica y tapete.
Incluye lápiz en madera y rodachina.
</t>
    </r>
    <r>
      <rPr>
        <b/>
        <sz val="9"/>
        <rFont val="Calibri"/>
        <family val="2"/>
        <scheme val="minor"/>
      </rPr>
      <t>CANTIDAD  DOS (02)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</si>
  <si>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9"/>
        <rFont val="Calibri"/>
        <family val="2"/>
        <scheme val="minor"/>
      </rPr>
      <t>CANTIDAD  DIEZ (10) UNIDADES.</t>
    </r>
  </si>
  <si>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9"/>
        <rFont val="Calibri"/>
        <family val="2"/>
        <scheme val="minor"/>
      </rPr>
      <t>CANTIDAD  QUINCE (15) UNIDADES.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</si>
</sst>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_(&quot;$&quot;\ * #,##0_);_(&quot;$&quot;\ * \(#,##0\);_(&quot;$&quot;\ * &quot;-&quot;??_);_(@_)"/>
    <numFmt numFmtId="166" formatCode="&quot;$&quot;#,##0;[Red]\-&quot;$&quot;#,##0"/>
    <numFmt numFmtId="167" formatCode="[$$-240A]\ #,##0"/>
  </numFmts>
  <fonts count="12" x14ac:knownFonts="1">
    <font>
      <sz val="11"/>
      <color theme="1"/>
      <name val="Calibri"/>
      <family val="2"/>
      <scheme val="minor"/>
    </font>
    <font>
      <sz val="11"/>
      <color theme="1"/>
      <name val="Calibri"/>
      <family val="2"/>
      <scheme val="minor"/>
    </font>
    <font>
      <sz val="9"/>
      <name val="Calibri"/>
      <family val="2"/>
      <scheme val="minor"/>
    </font>
    <font>
      <b/>
      <sz val="20"/>
      <name val="Tahoma"/>
      <family val="2"/>
    </font>
    <font>
      <b/>
      <sz val="9"/>
      <name val="Calibri"/>
      <family val="2"/>
      <scheme val="minor"/>
    </font>
    <font>
      <sz val="9"/>
      <name val="Calibri"/>
      <family val="2"/>
    </font>
    <font>
      <sz val="10"/>
      <name val="Calibri"/>
      <family val="2"/>
    </font>
    <font>
      <sz val="8"/>
      <name val="Arial"/>
      <family val="2"/>
    </font>
    <font>
      <sz val="11"/>
      <name val="Tahoma"/>
      <family val="2"/>
    </font>
    <font>
      <b/>
      <sz val="10"/>
      <name val="Tahoma"/>
      <family val="2"/>
    </font>
    <font>
      <sz val="9"/>
      <color theme="1"/>
      <name val="Calibri"/>
      <family val="2"/>
      <scheme val="minor"/>
    </font>
    <font>
      <sz val="9"/>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0" fontId="2" fillId="0" borderId="0" xfId="0" applyFont="1" applyFill="1" applyAlignment="1">
      <alignment wrapText="1"/>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0" borderId="2" xfId="0" applyFont="1" applyFill="1" applyBorder="1" applyAlignment="1">
      <alignment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65" fontId="2" fillId="0" borderId="1" xfId="0" applyNumberFormat="1" applyFont="1" applyFill="1" applyBorder="1" applyAlignment="1">
      <alignment horizontal="center" vertical="center" wrapText="1"/>
    </xf>
    <xf numFmtId="6"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wrapText="1"/>
    </xf>
    <xf numFmtId="6" fontId="2" fillId="0" borderId="0" xfId="0" applyNumberFormat="1" applyFont="1" applyFill="1" applyAlignment="1">
      <alignmen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65" fontId="7" fillId="0" borderId="0" xfId="0" applyNumberFormat="1" applyFont="1" applyFill="1" applyAlignment="1">
      <alignment horizontal="center" vertical="center" wrapText="1"/>
    </xf>
    <xf numFmtId="6" fontId="2" fillId="0" borderId="0" xfId="0" applyNumberFormat="1" applyFont="1" applyFill="1" applyAlignment="1">
      <alignment horizontal="center" vertical="center" wrapText="1"/>
    </xf>
    <xf numFmtId="0" fontId="8" fillId="0" borderId="0" xfId="0" applyFont="1" applyFill="1"/>
    <xf numFmtId="0" fontId="8" fillId="0" borderId="0" xfId="0" applyFont="1" applyFill="1" applyAlignment="1">
      <alignment wrapText="1"/>
    </xf>
    <xf numFmtId="0" fontId="2" fillId="0" borderId="0" xfId="0" applyFont="1" applyFill="1" applyAlignment="1">
      <alignment horizontal="left" vertical="center" wrapText="1"/>
    </xf>
    <xf numFmtId="165" fontId="2" fillId="0" borderId="0" xfId="0" applyNumberFormat="1" applyFont="1" applyFill="1" applyAlignment="1">
      <alignment vertical="center" wrapText="1"/>
    </xf>
    <xf numFmtId="167" fontId="2" fillId="0" borderId="0" xfId="0" applyNumberFormat="1" applyFont="1" applyFill="1" applyAlignment="1">
      <alignment horizontal="center" vertical="center" wrapText="1"/>
    </xf>
    <xf numFmtId="0" fontId="2" fillId="0" borderId="0" xfId="0" applyFont="1" applyFill="1" applyAlignment="1">
      <alignment horizontal="left" wrapText="1"/>
    </xf>
    <xf numFmtId="165" fontId="2" fillId="0" borderId="0" xfId="0" applyNumberFormat="1" applyFont="1" applyFill="1" applyAlignment="1">
      <alignment wrapText="1"/>
    </xf>
    <xf numFmtId="3" fontId="2" fillId="0" borderId="0" xfId="0" applyNumberFormat="1" applyFont="1" applyFill="1" applyAlignment="1">
      <alignment wrapText="1"/>
    </xf>
    <xf numFmtId="0" fontId="2" fillId="0" borderId="0" xfId="0" applyFont="1" applyFill="1" applyAlignment="1">
      <alignment horizontal="right" wrapText="1"/>
    </xf>
    <xf numFmtId="165" fontId="2" fillId="0" borderId="0" xfId="0" applyNumberFormat="1" applyFont="1" applyFill="1" applyAlignment="1">
      <alignment horizontal="right" wrapText="1"/>
    </xf>
    <xf numFmtId="167" fontId="2" fillId="0" borderId="0" xfId="0" applyNumberFormat="1" applyFont="1" applyFill="1" applyAlignment="1">
      <alignment wrapText="1"/>
    </xf>
    <xf numFmtId="0" fontId="2" fillId="0" borderId="1" xfId="0" applyFont="1" applyFill="1" applyBorder="1" applyAlignment="1">
      <alignment horizontal="left" vertical="top" wrapText="1"/>
    </xf>
    <xf numFmtId="6" fontId="2" fillId="0" borderId="5" xfId="0" applyNumberFormat="1" applyFont="1" applyFill="1" applyBorder="1" applyAlignment="1">
      <alignment horizontal="center" vertical="center" wrapText="1"/>
    </xf>
    <xf numFmtId="6" fontId="2" fillId="0" borderId="6" xfId="0" applyNumberFormat="1" applyFont="1" applyFill="1" applyBorder="1" applyAlignment="1">
      <alignment horizontal="center" vertical="center" wrapText="1"/>
    </xf>
    <xf numFmtId="6" fontId="2" fillId="0" borderId="7"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65" fontId="7" fillId="0" borderId="5" xfId="0" applyNumberFormat="1" applyFont="1" applyFill="1" applyBorder="1" applyAlignment="1">
      <alignment horizontal="center" vertical="center" wrapText="1"/>
    </xf>
    <xf numFmtId="165" fontId="7" fillId="0" borderId="6" xfId="0" applyNumberFormat="1"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7"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165" fontId="6" fillId="0" borderId="7" xfId="1" applyNumberFormat="1"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165" fontId="2" fillId="0" borderId="0" xfId="0" applyNumberFormat="1" applyFont="1" applyFill="1" applyAlignment="1">
      <alignment horizontal="right" vertical="center" wrapText="1"/>
    </xf>
  </cellXfs>
  <cellStyles count="2">
    <cellStyle name="Moneda 4" xfId="1" xr:uid="{B698C454-6CBB-40BE-AA60-FCF1B80A26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1</xdr:row>
      <xdr:rowOff>214313</xdr:rowOff>
    </xdr:from>
    <xdr:ext cx="1333500" cy="1381125"/>
    <xdr:pic>
      <xdr:nvPicPr>
        <xdr:cNvPr id="2" name="image1.png">
          <a:extLst>
            <a:ext uri="{FF2B5EF4-FFF2-40B4-BE49-F238E27FC236}">
              <a16:creationId xmlns:a16="http://schemas.microsoft.com/office/drawing/2014/main" id="{E1044B73-DF34-4799-B3C3-7933ED265175}"/>
            </a:ext>
          </a:extLst>
        </xdr:cNvPr>
        <xdr:cNvPicPr preferRelativeResize="0"/>
      </xdr:nvPicPr>
      <xdr:blipFill>
        <a:blip xmlns:r="http://schemas.openxmlformats.org/officeDocument/2006/relationships" r:embed="rId1" cstate="print"/>
        <a:stretch>
          <a:fillRect/>
        </a:stretch>
      </xdr:blipFill>
      <xdr:spPr>
        <a:xfrm>
          <a:off x="266700" y="366713"/>
          <a:ext cx="13335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20CE-A877-4314-9D32-0510FF7BAEA6}">
  <dimension ref="A2:S111"/>
  <sheetViews>
    <sheetView tabSelected="1" topLeftCell="F1" zoomScale="106" zoomScaleNormal="106" workbookViewId="0">
      <selection activeCell="F5" sqref="F5:O5"/>
    </sheetView>
  </sheetViews>
  <sheetFormatPr baseColWidth="10" defaultColWidth="11.42578125" defaultRowHeight="12" x14ac:dyDescent="0.2"/>
  <cols>
    <col min="1" max="1" width="2.42578125" style="1" customWidth="1"/>
    <col min="2" max="2" width="8.42578125" style="1" customWidth="1"/>
    <col min="3" max="3" width="13.7109375" style="1" customWidth="1"/>
    <col min="4" max="4" width="19.7109375" style="1" hidden="1" customWidth="1"/>
    <col min="5" max="5" width="21.7109375" style="1" hidden="1" customWidth="1"/>
    <col min="6" max="6" width="31.140625" style="1" bestFit="1" customWidth="1"/>
    <col min="7" max="7" width="255.85546875" style="31" customWidth="1"/>
    <col min="8" max="8" width="15.42578125" style="1" customWidth="1"/>
    <col min="9" max="9" width="31.7109375" style="1" customWidth="1"/>
    <col min="10" max="11" width="15.42578125" style="1" customWidth="1"/>
    <col min="12" max="12" width="15.7109375" style="35" customWidth="1"/>
    <col min="13" max="13" width="15.42578125" style="1" customWidth="1"/>
    <col min="14" max="14" width="18" style="1" customWidth="1"/>
    <col min="15" max="15" width="35.42578125" style="1" customWidth="1"/>
    <col min="16" max="16" width="2.28515625" style="1" customWidth="1"/>
    <col min="17" max="17" width="11.42578125" style="1"/>
    <col min="18" max="18" width="17.7109375" style="1" customWidth="1"/>
    <col min="19" max="16384" width="11.42578125" style="1"/>
  </cols>
  <sheetData>
    <row r="2" spans="1:18" ht="27" customHeight="1" x14ac:dyDescent="0.2">
      <c r="B2" s="58"/>
      <c r="C2" s="58"/>
      <c r="D2" s="58"/>
      <c r="E2" s="58"/>
      <c r="F2" s="67" t="s">
        <v>0</v>
      </c>
      <c r="G2" s="67"/>
      <c r="H2" s="67"/>
      <c r="I2" s="67"/>
      <c r="J2" s="67"/>
      <c r="K2" s="67"/>
      <c r="L2" s="67"/>
      <c r="M2" s="67"/>
      <c r="N2" s="67"/>
      <c r="O2" s="67"/>
    </row>
    <row r="3" spans="1:18" ht="23.25" customHeight="1" x14ac:dyDescent="0.2">
      <c r="B3" s="58"/>
      <c r="C3" s="58"/>
      <c r="D3" s="58"/>
      <c r="E3" s="58"/>
      <c r="F3" s="67" t="s">
        <v>141</v>
      </c>
      <c r="G3" s="67"/>
      <c r="H3" s="67"/>
      <c r="I3" s="67"/>
      <c r="J3" s="67"/>
      <c r="K3" s="67"/>
      <c r="L3" s="67"/>
      <c r="M3" s="67"/>
      <c r="N3" s="67"/>
      <c r="O3" s="67"/>
    </row>
    <row r="4" spans="1:18" ht="81.75" customHeight="1" x14ac:dyDescent="0.2">
      <c r="B4" s="58"/>
      <c r="C4" s="58"/>
      <c r="D4" s="58"/>
      <c r="E4" s="58"/>
      <c r="F4" s="68" t="s">
        <v>142</v>
      </c>
      <c r="G4" s="68"/>
      <c r="H4" s="68"/>
      <c r="I4" s="68"/>
      <c r="J4" s="68"/>
      <c r="K4" s="68"/>
      <c r="L4" s="68"/>
      <c r="M4" s="68"/>
      <c r="N4" s="68"/>
      <c r="O4" s="68"/>
    </row>
    <row r="5" spans="1:18" ht="25.5" customHeight="1" x14ac:dyDescent="0.2">
      <c r="B5" s="2"/>
      <c r="C5" s="2"/>
      <c r="D5" s="2"/>
      <c r="E5" s="2"/>
      <c r="F5" s="67" t="s">
        <v>1</v>
      </c>
      <c r="G5" s="67"/>
      <c r="H5" s="67"/>
      <c r="I5" s="67"/>
      <c r="J5" s="67"/>
      <c r="K5" s="67"/>
      <c r="L5" s="67"/>
      <c r="M5" s="67"/>
      <c r="N5" s="67"/>
      <c r="O5" s="67"/>
    </row>
    <row r="6" spans="1:18" ht="60" x14ac:dyDescent="0.2">
      <c r="B6" s="3" t="s">
        <v>2</v>
      </c>
      <c r="C6" s="3" t="s">
        <v>3</v>
      </c>
      <c r="D6" s="3" t="s">
        <v>4</v>
      </c>
      <c r="E6" s="3" t="s">
        <v>5</v>
      </c>
      <c r="F6" s="3" t="s">
        <v>6</v>
      </c>
      <c r="G6" s="3" t="s">
        <v>7</v>
      </c>
      <c r="H6" s="3" t="s">
        <v>8</v>
      </c>
      <c r="I6" s="3" t="s">
        <v>9</v>
      </c>
      <c r="J6" s="3" t="s">
        <v>10</v>
      </c>
      <c r="K6" s="3" t="s">
        <v>11</v>
      </c>
      <c r="L6" s="4" t="s">
        <v>12</v>
      </c>
      <c r="M6" s="3" t="s">
        <v>13</v>
      </c>
      <c r="N6" s="5" t="s">
        <v>14</v>
      </c>
      <c r="O6" s="3" t="s">
        <v>15</v>
      </c>
    </row>
    <row r="7" spans="1:18" ht="48" x14ac:dyDescent="0.2">
      <c r="A7" s="6"/>
      <c r="B7" s="7">
        <v>1</v>
      </c>
      <c r="C7" s="7" t="s">
        <v>34</v>
      </c>
      <c r="D7" s="7"/>
      <c r="E7" s="8"/>
      <c r="F7" s="7" t="s">
        <v>35</v>
      </c>
      <c r="G7" s="15" t="s">
        <v>36</v>
      </c>
      <c r="H7" s="7">
        <v>1</v>
      </c>
      <c r="I7" s="7"/>
      <c r="J7" s="7"/>
      <c r="K7" s="7"/>
      <c r="L7" s="10"/>
      <c r="M7" s="11">
        <f>+L7*19%</f>
        <v>0</v>
      </c>
      <c r="N7" s="11">
        <f>H7*(L7+M7)</f>
        <v>0</v>
      </c>
      <c r="O7" s="12"/>
      <c r="R7" s="13"/>
    </row>
    <row r="8" spans="1:18" ht="36" x14ac:dyDescent="0.2">
      <c r="B8" s="7">
        <v>2</v>
      </c>
      <c r="C8" s="7" t="s">
        <v>34</v>
      </c>
      <c r="D8" s="7"/>
      <c r="E8" s="14"/>
      <c r="F8" s="7" t="s">
        <v>37</v>
      </c>
      <c r="G8" s="15" t="s">
        <v>38</v>
      </c>
      <c r="H8" s="16">
        <v>4</v>
      </c>
      <c r="I8" s="16"/>
      <c r="J8" s="16"/>
      <c r="K8" s="16"/>
      <c r="L8" s="17"/>
      <c r="M8" s="11">
        <f t="shared" ref="M8:M43" si="0">+L8*19%</f>
        <v>0</v>
      </c>
      <c r="N8" s="11">
        <f t="shared" ref="N8:N39" si="1">H8*(L8+M8)</f>
        <v>0</v>
      </c>
      <c r="O8" s="7"/>
    </row>
    <row r="9" spans="1:18" ht="36" x14ac:dyDescent="0.2">
      <c r="B9" s="7">
        <v>3</v>
      </c>
      <c r="C9" s="7" t="s">
        <v>34</v>
      </c>
      <c r="D9" s="7"/>
      <c r="E9" s="14"/>
      <c r="F9" s="7" t="s">
        <v>39</v>
      </c>
      <c r="G9" s="15" t="s">
        <v>40</v>
      </c>
      <c r="H9" s="16">
        <v>1</v>
      </c>
      <c r="I9" s="16"/>
      <c r="J9" s="16"/>
      <c r="K9" s="16"/>
      <c r="L9" s="17"/>
      <c r="M9" s="11">
        <f t="shared" si="0"/>
        <v>0</v>
      </c>
      <c r="N9" s="11">
        <f t="shared" si="1"/>
        <v>0</v>
      </c>
      <c r="O9" s="7"/>
    </row>
    <row r="10" spans="1:18" ht="48" x14ac:dyDescent="0.2">
      <c r="B10" s="7">
        <v>4</v>
      </c>
      <c r="C10" s="7" t="s">
        <v>34</v>
      </c>
      <c r="D10" s="7"/>
      <c r="E10" s="14"/>
      <c r="F10" s="7" t="s">
        <v>41</v>
      </c>
      <c r="G10" s="15" t="s">
        <v>42</v>
      </c>
      <c r="H10" s="16">
        <v>3</v>
      </c>
      <c r="I10" s="16"/>
      <c r="J10" s="16"/>
      <c r="K10" s="16"/>
      <c r="L10" s="17"/>
      <c r="M10" s="11">
        <f t="shared" si="0"/>
        <v>0</v>
      </c>
      <c r="N10" s="11">
        <f t="shared" si="1"/>
        <v>0</v>
      </c>
      <c r="O10" s="7"/>
    </row>
    <row r="11" spans="1:18" ht="78.75" customHeight="1" x14ac:dyDescent="0.2">
      <c r="B11" s="7">
        <v>5</v>
      </c>
      <c r="C11" s="7" t="s">
        <v>34</v>
      </c>
      <c r="D11" s="7"/>
      <c r="E11" s="14"/>
      <c r="F11" s="7" t="s">
        <v>43</v>
      </c>
      <c r="G11" s="18" t="s">
        <v>44</v>
      </c>
      <c r="H11" s="19">
        <v>1</v>
      </c>
      <c r="I11" s="19"/>
      <c r="J11" s="19"/>
      <c r="K11" s="19"/>
      <c r="L11" s="17"/>
      <c r="M11" s="11">
        <f t="shared" si="0"/>
        <v>0</v>
      </c>
      <c r="N11" s="11">
        <f t="shared" si="1"/>
        <v>0</v>
      </c>
      <c r="O11" s="7"/>
    </row>
    <row r="12" spans="1:18" ht="399.75" customHeight="1" x14ac:dyDescent="0.2">
      <c r="B12" s="7">
        <v>6</v>
      </c>
      <c r="C12" s="7" t="s">
        <v>34</v>
      </c>
      <c r="D12" s="7"/>
      <c r="E12" s="14"/>
      <c r="F12" s="7" t="s">
        <v>45</v>
      </c>
      <c r="G12" s="15" t="s">
        <v>46</v>
      </c>
      <c r="H12" s="16">
        <v>5</v>
      </c>
      <c r="I12" s="16"/>
      <c r="J12" s="16"/>
      <c r="K12" s="16"/>
      <c r="L12" s="17"/>
      <c r="M12" s="11">
        <f t="shared" si="0"/>
        <v>0</v>
      </c>
      <c r="N12" s="11">
        <f t="shared" si="1"/>
        <v>0</v>
      </c>
      <c r="O12" s="7"/>
    </row>
    <row r="13" spans="1:18" ht="375.75" customHeight="1" x14ac:dyDescent="0.2">
      <c r="B13" s="7">
        <v>7</v>
      </c>
      <c r="C13" s="7" t="s">
        <v>34</v>
      </c>
      <c r="D13" s="7"/>
      <c r="E13" s="14"/>
      <c r="F13" s="7" t="s">
        <v>47</v>
      </c>
      <c r="G13" s="15" t="s">
        <v>48</v>
      </c>
      <c r="H13" s="16">
        <v>5</v>
      </c>
      <c r="I13" s="16"/>
      <c r="J13" s="16"/>
      <c r="K13" s="16"/>
      <c r="L13" s="17"/>
      <c r="M13" s="11">
        <f t="shared" si="0"/>
        <v>0</v>
      </c>
      <c r="N13" s="11">
        <f t="shared" si="1"/>
        <v>0</v>
      </c>
      <c r="O13" s="7"/>
    </row>
    <row r="14" spans="1:18" ht="235.5" customHeight="1" x14ac:dyDescent="0.2">
      <c r="B14" s="7">
        <v>8</v>
      </c>
      <c r="C14" s="7" t="s">
        <v>57</v>
      </c>
      <c r="D14" s="7"/>
      <c r="E14" s="14"/>
      <c r="F14" s="7" t="s">
        <v>49</v>
      </c>
      <c r="G14" s="15" t="s">
        <v>50</v>
      </c>
      <c r="H14" s="16">
        <v>2</v>
      </c>
      <c r="I14" s="16"/>
      <c r="J14" s="16"/>
      <c r="K14" s="16"/>
      <c r="L14" s="17"/>
      <c r="M14" s="11">
        <f t="shared" si="0"/>
        <v>0</v>
      </c>
      <c r="N14" s="11">
        <f t="shared" si="1"/>
        <v>0</v>
      </c>
      <c r="O14" s="7"/>
    </row>
    <row r="15" spans="1:18" ht="174" customHeight="1" x14ac:dyDescent="0.2">
      <c r="B15" s="7">
        <v>9</v>
      </c>
      <c r="C15" s="7" t="s">
        <v>57</v>
      </c>
      <c r="D15" s="7"/>
      <c r="E15" s="14"/>
      <c r="F15" s="7" t="s">
        <v>51</v>
      </c>
      <c r="G15" s="15" t="s">
        <v>52</v>
      </c>
      <c r="H15" s="16">
        <v>2</v>
      </c>
      <c r="I15" s="16"/>
      <c r="J15" s="16"/>
      <c r="K15" s="16"/>
      <c r="L15" s="17"/>
      <c r="M15" s="11">
        <f t="shared" si="0"/>
        <v>0</v>
      </c>
      <c r="N15" s="11">
        <f t="shared" si="1"/>
        <v>0</v>
      </c>
      <c r="O15" s="7"/>
    </row>
    <row r="16" spans="1:18" ht="36" x14ac:dyDescent="0.2">
      <c r="B16" s="7">
        <v>10</v>
      </c>
      <c r="C16" s="7" t="s">
        <v>57</v>
      </c>
      <c r="D16" s="7"/>
      <c r="E16" s="14"/>
      <c r="F16" s="7" t="s">
        <v>53</v>
      </c>
      <c r="G16" s="15" t="s">
        <v>54</v>
      </c>
      <c r="H16" s="16">
        <v>2</v>
      </c>
      <c r="I16" s="16"/>
      <c r="J16" s="16"/>
      <c r="K16" s="16"/>
      <c r="L16" s="17"/>
      <c r="M16" s="11">
        <f t="shared" si="0"/>
        <v>0</v>
      </c>
      <c r="N16" s="11">
        <f t="shared" si="1"/>
        <v>0</v>
      </c>
      <c r="O16" s="7"/>
    </row>
    <row r="17" spans="2:18" ht="36" x14ac:dyDescent="0.2">
      <c r="B17" s="7">
        <v>11</v>
      </c>
      <c r="C17" s="7" t="s">
        <v>57</v>
      </c>
      <c r="D17" s="7"/>
      <c r="E17" s="14"/>
      <c r="F17" s="7" t="s">
        <v>24</v>
      </c>
      <c r="G17" s="15" t="s">
        <v>25</v>
      </c>
      <c r="H17" s="16">
        <v>2</v>
      </c>
      <c r="I17" s="16"/>
      <c r="J17" s="16"/>
      <c r="K17" s="16"/>
      <c r="L17" s="17"/>
      <c r="M17" s="11">
        <f t="shared" si="0"/>
        <v>0</v>
      </c>
      <c r="N17" s="11">
        <f t="shared" si="1"/>
        <v>0</v>
      </c>
      <c r="O17" s="7"/>
    </row>
    <row r="18" spans="2:18" ht="36" x14ac:dyDescent="0.2">
      <c r="B18" s="7">
        <v>12</v>
      </c>
      <c r="C18" s="7" t="s">
        <v>57</v>
      </c>
      <c r="D18" s="7"/>
      <c r="E18" s="14"/>
      <c r="F18" s="7" t="s">
        <v>26</v>
      </c>
      <c r="G18" s="9" t="s">
        <v>27</v>
      </c>
      <c r="H18" s="16">
        <v>2</v>
      </c>
      <c r="I18" s="16"/>
      <c r="J18" s="16"/>
      <c r="K18" s="16"/>
      <c r="L18" s="17"/>
      <c r="M18" s="11">
        <f t="shared" si="0"/>
        <v>0</v>
      </c>
      <c r="N18" s="11">
        <f t="shared" si="1"/>
        <v>0</v>
      </c>
      <c r="O18" s="7"/>
      <c r="R18" s="13"/>
    </row>
    <row r="19" spans="2:18" ht="36" x14ac:dyDescent="0.2">
      <c r="B19" s="7">
        <v>13</v>
      </c>
      <c r="C19" s="7" t="s">
        <v>57</v>
      </c>
      <c r="D19" s="7"/>
      <c r="E19" s="14"/>
      <c r="F19" s="7" t="s">
        <v>55</v>
      </c>
      <c r="G19" s="9" t="s">
        <v>56</v>
      </c>
      <c r="H19" s="7">
        <v>2</v>
      </c>
      <c r="I19" s="7"/>
      <c r="J19" s="7"/>
      <c r="K19" s="7"/>
      <c r="L19" s="17"/>
      <c r="M19" s="11">
        <f t="shared" si="0"/>
        <v>0</v>
      </c>
      <c r="N19" s="11">
        <f t="shared" si="1"/>
        <v>0</v>
      </c>
      <c r="O19" s="20"/>
    </row>
    <row r="20" spans="2:18" ht="131.25" customHeight="1" x14ac:dyDescent="0.2">
      <c r="B20" s="44">
        <v>14</v>
      </c>
      <c r="C20" s="44" t="s">
        <v>57</v>
      </c>
      <c r="D20" s="7"/>
      <c r="E20" s="14"/>
      <c r="F20" s="44" t="s">
        <v>16</v>
      </c>
      <c r="G20" s="65" t="s">
        <v>17</v>
      </c>
      <c r="H20" s="44">
        <v>2</v>
      </c>
      <c r="I20" s="44"/>
      <c r="J20" s="44"/>
      <c r="K20" s="44"/>
      <c r="L20" s="63"/>
      <c r="M20" s="41">
        <f t="shared" si="0"/>
        <v>0</v>
      </c>
      <c r="N20" s="41">
        <f t="shared" si="1"/>
        <v>0</v>
      </c>
      <c r="O20" s="61"/>
    </row>
    <row r="21" spans="2:18" ht="170.25" customHeight="1" x14ac:dyDescent="0.2">
      <c r="B21" s="45"/>
      <c r="C21" s="45"/>
      <c r="D21" s="7"/>
      <c r="E21" s="14"/>
      <c r="F21" s="45"/>
      <c r="G21" s="66"/>
      <c r="H21" s="45"/>
      <c r="I21" s="45"/>
      <c r="J21" s="45"/>
      <c r="K21" s="45"/>
      <c r="L21" s="64"/>
      <c r="M21" s="43"/>
      <c r="N21" s="43"/>
      <c r="O21" s="62"/>
    </row>
    <row r="22" spans="2:18" ht="36" x14ac:dyDescent="0.2">
      <c r="B22" s="7">
        <v>15</v>
      </c>
      <c r="C22" s="7" t="s">
        <v>57</v>
      </c>
      <c r="D22" s="7"/>
      <c r="E22" s="14"/>
      <c r="F22" s="7" t="s">
        <v>18</v>
      </c>
      <c r="G22" s="9" t="s">
        <v>19</v>
      </c>
      <c r="H22" s="7">
        <v>2</v>
      </c>
      <c r="I22" s="7"/>
      <c r="J22" s="7"/>
      <c r="K22" s="7"/>
      <c r="L22" s="17"/>
      <c r="M22" s="11">
        <f t="shared" si="0"/>
        <v>0</v>
      </c>
      <c r="N22" s="11">
        <f t="shared" si="1"/>
        <v>0</v>
      </c>
      <c r="O22" s="20"/>
    </row>
    <row r="23" spans="2:18" ht="46.5" customHeight="1" x14ac:dyDescent="0.2">
      <c r="B23" s="7">
        <v>16</v>
      </c>
      <c r="C23" s="7" t="s">
        <v>57</v>
      </c>
      <c r="D23" s="7"/>
      <c r="E23" s="14"/>
      <c r="F23" s="7" t="s">
        <v>20</v>
      </c>
      <c r="G23" s="9" t="s">
        <v>21</v>
      </c>
      <c r="H23" s="7">
        <v>2</v>
      </c>
      <c r="I23" s="7"/>
      <c r="J23" s="7"/>
      <c r="K23" s="7"/>
      <c r="L23" s="17"/>
      <c r="M23" s="11">
        <f t="shared" si="0"/>
        <v>0</v>
      </c>
      <c r="N23" s="11">
        <f t="shared" si="1"/>
        <v>0</v>
      </c>
      <c r="O23" s="20"/>
    </row>
    <row r="24" spans="2:18" ht="36" x14ac:dyDescent="0.2">
      <c r="B24" s="7">
        <v>17</v>
      </c>
      <c r="C24" s="7" t="s">
        <v>57</v>
      </c>
      <c r="D24" s="7"/>
      <c r="E24" s="14"/>
      <c r="F24" s="7" t="s">
        <v>22</v>
      </c>
      <c r="G24" s="9" t="s">
        <v>23</v>
      </c>
      <c r="H24" s="7">
        <v>2</v>
      </c>
      <c r="I24" s="7"/>
      <c r="J24" s="7"/>
      <c r="K24" s="7"/>
      <c r="L24" s="17"/>
      <c r="M24" s="11">
        <f t="shared" si="0"/>
        <v>0</v>
      </c>
      <c r="N24" s="11">
        <f t="shared" si="1"/>
        <v>0</v>
      </c>
      <c r="O24" s="7"/>
    </row>
    <row r="25" spans="2:18" ht="36" x14ac:dyDescent="0.2">
      <c r="B25" s="7">
        <v>18</v>
      </c>
      <c r="C25" s="7" t="s">
        <v>57</v>
      </c>
      <c r="D25" s="7"/>
      <c r="E25" s="14"/>
      <c r="F25" s="7" t="s">
        <v>59</v>
      </c>
      <c r="G25" s="9" t="s">
        <v>60</v>
      </c>
      <c r="H25" s="7">
        <v>2</v>
      </c>
      <c r="I25" s="7"/>
      <c r="J25" s="7"/>
      <c r="K25" s="7"/>
      <c r="L25" s="17"/>
      <c r="M25" s="11">
        <f t="shared" si="0"/>
        <v>0</v>
      </c>
      <c r="N25" s="11">
        <f>H25*(L25+M25)</f>
        <v>0</v>
      </c>
      <c r="O25" s="7"/>
    </row>
    <row r="26" spans="2:18" ht="89.25" customHeight="1" x14ac:dyDescent="0.2">
      <c r="B26" s="7">
        <v>19</v>
      </c>
      <c r="C26" s="7" t="s">
        <v>57</v>
      </c>
      <c r="D26" s="7"/>
      <c r="E26" s="14"/>
      <c r="F26" s="7" t="s">
        <v>61</v>
      </c>
      <c r="G26" s="9" t="s">
        <v>62</v>
      </c>
      <c r="H26" s="7">
        <v>3</v>
      </c>
      <c r="I26" s="7"/>
      <c r="J26" s="7"/>
      <c r="K26" s="7"/>
      <c r="L26" s="17"/>
      <c r="M26" s="11">
        <f t="shared" si="0"/>
        <v>0</v>
      </c>
      <c r="N26" s="11">
        <f t="shared" si="1"/>
        <v>0</v>
      </c>
      <c r="O26" s="7"/>
    </row>
    <row r="27" spans="2:18" ht="72" x14ac:dyDescent="0.2">
      <c r="B27" s="7">
        <v>20</v>
      </c>
      <c r="C27" s="7" t="s">
        <v>57</v>
      </c>
      <c r="D27" s="7"/>
      <c r="E27" s="14"/>
      <c r="F27" s="7" t="s">
        <v>63</v>
      </c>
      <c r="G27" s="9" t="s">
        <v>64</v>
      </c>
      <c r="H27" s="7">
        <v>2</v>
      </c>
      <c r="I27" s="7"/>
      <c r="J27" s="7"/>
      <c r="K27" s="7"/>
      <c r="L27" s="17"/>
      <c r="M27" s="11">
        <f t="shared" si="0"/>
        <v>0</v>
      </c>
      <c r="N27" s="11">
        <f>H27*(L27+M27)</f>
        <v>0</v>
      </c>
      <c r="O27" s="7"/>
    </row>
    <row r="28" spans="2:18" ht="196.5" customHeight="1" x14ac:dyDescent="0.2">
      <c r="B28" s="7">
        <v>21</v>
      </c>
      <c r="C28" s="7" t="s">
        <v>57</v>
      </c>
      <c r="D28" s="7"/>
      <c r="E28" s="14"/>
      <c r="F28" s="7" t="s">
        <v>65</v>
      </c>
      <c r="G28" s="40" t="s">
        <v>66</v>
      </c>
      <c r="H28" s="7">
        <v>2</v>
      </c>
      <c r="I28" s="7"/>
      <c r="J28" s="7"/>
      <c r="K28" s="7"/>
      <c r="L28" s="17"/>
      <c r="M28" s="11">
        <f t="shared" si="0"/>
        <v>0</v>
      </c>
      <c r="N28" s="11">
        <f t="shared" si="1"/>
        <v>0</v>
      </c>
      <c r="O28" s="7"/>
    </row>
    <row r="29" spans="2:18" ht="117.75" customHeight="1" x14ac:dyDescent="0.2">
      <c r="B29" s="7">
        <v>22</v>
      </c>
      <c r="C29" s="7" t="s">
        <v>57</v>
      </c>
      <c r="D29" s="7"/>
      <c r="E29" s="14"/>
      <c r="F29" s="7" t="s">
        <v>67</v>
      </c>
      <c r="G29" s="9" t="s">
        <v>68</v>
      </c>
      <c r="H29" s="7">
        <v>1</v>
      </c>
      <c r="I29" s="7"/>
      <c r="J29" s="7"/>
      <c r="K29" s="7"/>
      <c r="L29" s="17"/>
      <c r="M29" s="11">
        <f t="shared" si="0"/>
        <v>0</v>
      </c>
      <c r="N29" s="11">
        <f t="shared" si="1"/>
        <v>0</v>
      </c>
      <c r="O29" s="7"/>
    </row>
    <row r="30" spans="2:18" ht="375.75" customHeight="1" x14ac:dyDescent="0.2">
      <c r="B30" s="7">
        <v>23</v>
      </c>
      <c r="C30" s="7" t="s">
        <v>58</v>
      </c>
      <c r="D30" s="7"/>
      <c r="E30" s="14"/>
      <c r="F30" s="7" t="s">
        <v>69</v>
      </c>
      <c r="G30" s="9" t="s">
        <v>70</v>
      </c>
      <c r="H30" s="7">
        <v>6</v>
      </c>
      <c r="I30" s="7"/>
      <c r="J30" s="7"/>
      <c r="K30" s="7"/>
      <c r="L30" s="17"/>
      <c r="M30" s="11">
        <f t="shared" si="0"/>
        <v>0</v>
      </c>
      <c r="N30" s="11">
        <f>H30*(L30+M30)</f>
        <v>0</v>
      </c>
      <c r="O30" s="7"/>
    </row>
    <row r="31" spans="2:18" ht="204" x14ac:dyDescent="0.2">
      <c r="B31" s="7">
        <v>24</v>
      </c>
      <c r="C31" s="7" t="s">
        <v>58</v>
      </c>
      <c r="D31" s="7"/>
      <c r="E31" s="14"/>
      <c r="F31" s="7" t="s">
        <v>71</v>
      </c>
      <c r="G31" s="9" t="s">
        <v>72</v>
      </c>
      <c r="H31" s="7">
        <v>1</v>
      </c>
      <c r="I31" s="7"/>
      <c r="J31" s="7"/>
      <c r="K31" s="7"/>
      <c r="L31" s="17"/>
      <c r="M31" s="11">
        <f t="shared" si="0"/>
        <v>0</v>
      </c>
      <c r="N31" s="11">
        <f t="shared" si="1"/>
        <v>0</v>
      </c>
      <c r="O31" s="7"/>
    </row>
    <row r="32" spans="2:18" ht="384" x14ac:dyDescent="0.2">
      <c r="B32" s="7">
        <v>25</v>
      </c>
      <c r="C32" s="7" t="s">
        <v>58</v>
      </c>
      <c r="D32" s="7"/>
      <c r="E32" s="14"/>
      <c r="F32" s="7" t="s">
        <v>73</v>
      </c>
      <c r="G32" s="9" t="s">
        <v>74</v>
      </c>
      <c r="H32" s="7">
        <v>4</v>
      </c>
      <c r="I32" s="7"/>
      <c r="J32" s="7"/>
      <c r="K32" s="7"/>
      <c r="L32" s="17"/>
      <c r="M32" s="11">
        <f t="shared" si="0"/>
        <v>0</v>
      </c>
      <c r="N32" s="11">
        <f>H32*(L32+M32)</f>
        <v>0</v>
      </c>
      <c r="O32" s="7"/>
    </row>
    <row r="33" spans="2:15" ht="264" x14ac:dyDescent="0.2">
      <c r="B33" s="7">
        <v>26</v>
      </c>
      <c r="C33" s="7" t="s">
        <v>58</v>
      </c>
      <c r="D33" s="7"/>
      <c r="E33" s="14"/>
      <c r="F33" s="7" t="s">
        <v>75</v>
      </c>
      <c r="G33" s="9" t="s">
        <v>76</v>
      </c>
      <c r="H33" s="7">
        <v>1</v>
      </c>
      <c r="I33" s="7"/>
      <c r="J33" s="7"/>
      <c r="K33" s="7"/>
      <c r="L33" s="17"/>
      <c r="M33" s="11">
        <f t="shared" si="0"/>
        <v>0</v>
      </c>
      <c r="N33" s="11">
        <f t="shared" si="1"/>
        <v>0</v>
      </c>
      <c r="O33" s="7"/>
    </row>
    <row r="34" spans="2:15" ht="149.25" customHeight="1" x14ac:dyDescent="0.2">
      <c r="B34" s="44">
        <v>27</v>
      </c>
      <c r="C34" s="44" t="s">
        <v>58</v>
      </c>
      <c r="D34" s="7"/>
      <c r="E34" s="14"/>
      <c r="F34" s="44" t="s">
        <v>77</v>
      </c>
      <c r="G34" s="59" t="s">
        <v>78</v>
      </c>
      <c r="H34" s="44">
        <v>1</v>
      </c>
      <c r="I34" s="44"/>
      <c r="J34" s="44"/>
      <c r="K34" s="44"/>
      <c r="L34" s="56"/>
      <c r="M34" s="41">
        <f t="shared" si="0"/>
        <v>0</v>
      </c>
      <c r="N34" s="41">
        <f t="shared" si="1"/>
        <v>0</v>
      </c>
      <c r="O34" s="44"/>
    </row>
    <row r="35" spans="2:15" ht="149.25" customHeight="1" x14ac:dyDescent="0.2">
      <c r="B35" s="45"/>
      <c r="C35" s="45"/>
      <c r="D35" s="7"/>
      <c r="E35" s="14"/>
      <c r="F35" s="45"/>
      <c r="G35" s="60"/>
      <c r="H35" s="45"/>
      <c r="I35" s="45"/>
      <c r="J35" s="45"/>
      <c r="K35" s="45"/>
      <c r="L35" s="57"/>
      <c r="M35" s="43"/>
      <c r="N35" s="43"/>
      <c r="O35" s="45"/>
    </row>
    <row r="36" spans="2:15" ht="168" x14ac:dyDescent="0.2">
      <c r="B36" s="7">
        <v>28</v>
      </c>
      <c r="C36" s="7" t="s">
        <v>58</v>
      </c>
      <c r="D36" s="7"/>
      <c r="E36" s="14"/>
      <c r="F36" s="7" t="s">
        <v>79</v>
      </c>
      <c r="G36" s="9" t="s">
        <v>80</v>
      </c>
      <c r="H36" s="7">
        <v>1</v>
      </c>
      <c r="I36" s="7"/>
      <c r="J36" s="7"/>
      <c r="K36" s="7"/>
      <c r="L36" s="17"/>
      <c r="M36" s="11">
        <f t="shared" si="0"/>
        <v>0</v>
      </c>
      <c r="N36" s="11">
        <f>H36*(L36+M36)</f>
        <v>0</v>
      </c>
      <c r="O36" s="7"/>
    </row>
    <row r="37" spans="2:15" ht="36" x14ac:dyDescent="0.2">
      <c r="B37" s="7">
        <v>29</v>
      </c>
      <c r="C37" s="7" t="s">
        <v>58</v>
      </c>
      <c r="D37" s="7"/>
      <c r="E37" s="14"/>
      <c r="F37" s="7" t="s">
        <v>81</v>
      </c>
      <c r="G37" s="9" t="s">
        <v>82</v>
      </c>
      <c r="H37" s="7">
        <v>1</v>
      </c>
      <c r="I37" s="7"/>
      <c r="J37" s="7"/>
      <c r="K37" s="7"/>
      <c r="L37" s="17"/>
      <c r="M37" s="11">
        <f t="shared" si="0"/>
        <v>0</v>
      </c>
      <c r="N37" s="11">
        <f t="shared" si="1"/>
        <v>0</v>
      </c>
      <c r="O37" s="7"/>
    </row>
    <row r="38" spans="2:15" ht="144" x14ac:dyDescent="0.2">
      <c r="B38" s="7">
        <v>30</v>
      </c>
      <c r="C38" s="7" t="s">
        <v>58</v>
      </c>
      <c r="D38" s="7"/>
      <c r="E38" s="14"/>
      <c r="F38" s="7" t="s">
        <v>83</v>
      </c>
      <c r="G38" s="9" t="s">
        <v>84</v>
      </c>
      <c r="H38" s="7">
        <v>1</v>
      </c>
      <c r="I38" s="7"/>
      <c r="J38" s="7"/>
      <c r="K38" s="7"/>
      <c r="L38" s="17"/>
      <c r="M38" s="11">
        <f t="shared" si="0"/>
        <v>0</v>
      </c>
      <c r="N38" s="11">
        <f t="shared" si="1"/>
        <v>0</v>
      </c>
      <c r="O38" s="7"/>
    </row>
    <row r="39" spans="2:15" ht="24" x14ac:dyDescent="0.2">
      <c r="B39" s="7">
        <v>31</v>
      </c>
      <c r="C39" s="7" t="s">
        <v>58</v>
      </c>
      <c r="D39" s="7"/>
      <c r="E39" s="14"/>
      <c r="F39" s="7" t="s">
        <v>85</v>
      </c>
      <c r="G39" s="9" t="s">
        <v>86</v>
      </c>
      <c r="H39" s="7">
        <v>10</v>
      </c>
      <c r="I39" s="7"/>
      <c r="J39" s="7"/>
      <c r="K39" s="7"/>
      <c r="L39" s="17"/>
      <c r="M39" s="11">
        <f t="shared" si="0"/>
        <v>0</v>
      </c>
      <c r="N39" s="11">
        <f t="shared" si="1"/>
        <v>0</v>
      </c>
      <c r="O39" s="7"/>
    </row>
    <row r="40" spans="2:15" ht="168" customHeight="1" x14ac:dyDescent="0.2">
      <c r="B40" s="7">
        <v>32</v>
      </c>
      <c r="C40" s="7" t="s">
        <v>58</v>
      </c>
      <c r="D40" s="7"/>
      <c r="E40" s="14"/>
      <c r="F40" s="7" t="s">
        <v>28</v>
      </c>
      <c r="G40" s="9" t="s">
        <v>87</v>
      </c>
      <c r="H40" s="7">
        <v>10</v>
      </c>
      <c r="I40" s="7"/>
      <c r="J40" s="7"/>
      <c r="K40" s="7"/>
      <c r="L40" s="17"/>
      <c r="M40" s="11">
        <f t="shared" si="0"/>
        <v>0</v>
      </c>
      <c r="N40" s="11">
        <f>H40*(L40+M40)</f>
        <v>0</v>
      </c>
      <c r="O40" s="7"/>
    </row>
    <row r="41" spans="2:15" ht="152.25" customHeight="1" x14ac:dyDescent="0.2">
      <c r="B41" s="7">
        <v>33</v>
      </c>
      <c r="C41" s="7" t="s">
        <v>58</v>
      </c>
      <c r="D41" s="7"/>
      <c r="E41" s="14"/>
      <c r="F41" s="7" t="s">
        <v>88</v>
      </c>
      <c r="G41" s="9" t="s">
        <v>89</v>
      </c>
      <c r="H41" s="7">
        <v>8</v>
      </c>
      <c r="I41" s="7"/>
      <c r="J41" s="7"/>
      <c r="K41" s="7"/>
      <c r="L41" s="17"/>
      <c r="M41" s="11">
        <f t="shared" si="0"/>
        <v>0</v>
      </c>
      <c r="N41" s="11">
        <f>H41*(L41+M41)</f>
        <v>0</v>
      </c>
      <c r="O41" s="7"/>
    </row>
    <row r="42" spans="2:15" ht="74.25" customHeight="1" x14ac:dyDescent="0.2">
      <c r="B42" s="7">
        <v>34</v>
      </c>
      <c r="C42" s="16" t="s">
        <v>58</v>
      </c>
      <c r="D42" s="7"/>
      <c r="E42" s="14"/>
      <c r="F42" s="7" t="s">
        <v>29</v>
      </c>
      <c r="G42" s="9" t="s">
        <v>90</v>
      </c>
      <c r="H42" s="7">
        <v>7</v>
      </c>
      <c r="I42" s="7"/>
      <c r="J42" s="7"/>
      <c r="K42" s="7"/>
      <c r="L42" s="17"/>
      <c r="M42" s="11">
        <f t="shared" si="0"/>
        <v>0</v>
      </c>
      <c r="N42" s="11">
        <f t="shared" ref="N42" si="2">H42*(L42+M42)</f>
        <v>0</v>
      </c>
      <c r="O42" s="7"/>
    </row>
    <row r="43" spans="2:15" ht="89.25" customHeight="1" x14ac:dyDescent="0.2">
      <c r="B43" s="7">
        <v>35</v>
      </c>
      <c r="C43" s="19" t="s">
        <v>58</v>
      </c>
      <c r="D43" s="7"/>
      <c r="E43" s="14"/>
      <c r="F43" s="7" t="s">
        <v>91</v>
      </c>
      <c r="G43" s="9" t="s">
        <v>92</v>
      </c>
      <c r="H43" s="7">
        <v>7</v>
      </c>
      <c r="I43" s="7"/>
      <c r="J43" s="7"/>
      <c r="K43" s="7"/>
      <c r="L43" s="17"/>
      <c r="M43" s="11">
        <f t="shared" si="0"/>
        <v>0</v>
      </c>
      <c r="N43" s="11">
        <f>H43*(L43+M43)</f>
        <v>0</v>
      </c>
      <c r="O43" s="7"/>
    </row>
    <row r="44" spans="2:15" ht="237.75" customHeight="1" x14ac:dyDescent="0.2">
      <c r="B44" s="7">
        <v>36</v>
      </c>
      <c r="C44" s="7" t="s">
        <v>58</v>
      </c>
      <c r="D44" s="7"/>
      <c r="E44" s="14"/>
      <c r="F44" s="7" t="s">
        <v>93</v>
      </c>
      <c r="G44" s="9" t="s">
        <v>94</v>
      </c>
      <c r="H44" s="7">
        <v>9</v>
      </c>
      <c r="I44" s="7"/>
      <c r="J44" s="7"/>
      <c r="K44" s="7"/>
      <c r="L44" s="17"/>
      <c r="M44" s="11">
        <f t="shared" ref="M44:M50" si="3">+L44*19%</f>
        <v>0</v>
      </c>
      <c r="N44" s="11">
        <f t="shared" ref="N44:N50" si="4">+H44*(L44+M44)</f>
        <v>0</v>
      </c>
      <c r="O44" s="7"/>
    </row>
    <row r="45" spans="2:15" ht="105.75" customHeight="1" x14ac:dyDescent="0.2">
      <c r="B45" s="7">
        <v>37</v>
      </c>
      <c r="C45" s="19" t="s">
        <v>58</v>
      </c>
      <c r="D45" s="7"/>
      <c r="E45" s="14"/>
      <c r="F45" s="7" t="s">
        <v>95</v>
      </c>
      <c r="G45" s="9" t="s">
        <v>96</v>
      </c>
      <c r="H45" s="7">
        <v>3</v>
      </c>
      <c r="I45" s="7"/>
      <c r="J45" s="7"/>
      <c r="K45" s="7"/>
      <c r="L45" s="17"/>
      <c r="M45" s="11">
        <f t="shared" si="3"/>
        <v>0</v>
      </c>
      <c r="N45" s="11">
        <f t="shared" si="4"/>
        <v>0</v>
      </c>
      <c r="O45" s="7"/>
    </row>
    <row r="46" spans="2:15" ht="91.5" customHeight="1" x14ac:dyDescent="0.2">
      <c r="B46" s="7">
        <v>38</v>
      </c>
      <c r="C46" s="19" t="s">
        <v>58</v>
      </c>
      <c r="D46" s="7"/>
      <c r="E46" s="14"/>
      <c r="F46" s="7" t="s">
        <v>97</v>
      </c>
      <c r="G46" s="9" t="s">
        <v>98</v>
      </c>
      <c r="H46" s="7">
        <v>8</v>
      </c>
      <c r="I46" s="7"/>
      <c r="J46" s="7"/>
      <c r="K46" s="7"/>
      <c r="L46" s="17"/>
      <c r="M46" s="11">
        <f t="shared" si="3"/>
        <v>0</v>
      </c>
      <c r="N46" s="11">
        <f t="shared" si="4"/>
        <v>0</v>
      </c>
      <c r="O46" s="7"/>
    </row>
    <row r="47" spans="2:15" ht="74.25" customHeight="1" x14ac:dyDescent="0.2">
      <c r="B47" s="7">
        <v>39</v>
      </c>
      <c r="C47" s="19" t="s">
        <v>58</v>
      </c>
      <c r="D47" s="7"/>
      <c r="E47" s="14"/>
      <c r="F47" s="7" t="s">
        <v>99</v>
      </c>
      <c r="G47" s="9" t="s">
        <v>100</v>
      </c>
      <c r="H47" s="7">
        <v>1</v>
      </c>
      <c r="I47" s="7"/>
      <c r="J47" s="7"/>
      <c r="K47" s="7"/>
      <c r="L47" s="17"/>
      <c r="M47" s="11">
        <f t="shared" si="3"/>
        <v>0</v>
      </c>
      <c r="N47" s="11">
        <f t="shared" si="4"/>
        <v>0</v>
      </c>
      <c r="O47" s="7"/>
    </row>
    <row r="48" spans="2:15" ht="96" x14ac:dyDescent="0.2">
      <c r="B48" s="7">
        <v>40</v>
      </c>
      <c r="C48" s="19" t="s">
        <v>58</v>
      </c>
      <c r="D48" s="7"/>
      <c r="E48" s="14"/>
      <c r="F48" s="7" t="s">
        <v>101</v>
      </c>
      <c r="G48" s="9" t="s">
        <v>102</v>
      </c>
      <c r="H48" s="7">
        <v>1</v>
      </c>
      <c r="I48" s="7"/>
      <c r="J48" s="7"/>
      <c r="K48" s="7"/>
      <c r="L48" s="17"/>
      <c r="M48" s="11">
        <f t="shared" si="3"/>
        <v>0</v>
      </c>
      <c r="N48" s="11">
        <f t="shared" si="4"/>
        <v>0</v>
      </c>
      <c r="O48" s="7"/>
    </row>
    <row r="49" spans="2:15" ht="175.5" customHeight="1" x14ac:dyDescent="0.2">
      <c r="B49" s="7">
        <v>41</v>
      </c>
      <c r="C49" s="19" t="s">
        <v>58</v>
      </c>
      <c r="D49" s="7"/>
      <c r="E49" s="14"/>
      <c r="F49" s="7" t="s">
        <v>103</v>
      </c>
      <c r="G49" s="9" t="s">
        <v>104</v>
      </c>
      <c r="H49" s="7">
        <v>7</v>
      </c>
      <c r="I49" s="7"/>
      <c r="J49" s="7"/>
      <c r="K49" s="7"/>
      <c r="L49" s="17"/>
      <c r="M49" s="11">
        <f t="shared" si="3"/>
        <v>0</v>
      </c>
      <c r="N49" s="11">
        <f t="shared" si="4"/>
        <v>0</v>
      </c>
      <c r="O49" s="7"/>
    </row>
    <row r="50" spans="2:15" ht="400.5" customHeight="1" x14ac:dyDescent="0.2">
      <c r="B50" s="58">
        <v>42</v>
      </c>
      <c r="C50" s="44" t="s">
        <v>58</v>
      </c>
      <c r="D50" s="7"/>
      <c r="E50" s="14"/>
      <c r="F50" s="44" t="s">
        <v>105</v>
      </c>
      <c r="G50" s="59" t="s">
        <v>106</v>
      </c>
      <c r="H50" s="44">
        <v>1</v>
      </c>
      <c r="I50" s="44"/>
      <c r="J50" s="44"/>
      <c r="K50" s="44"/>
      <c r="L50" s="56"/>
      <c r="M50" s="41">
        <f t="shared" si="3"/>
        <v>0</v>
      </c>
      <c r="N50" s="41">
        <f t="shared" si="4"/>
        <v>0</v>
      </c>
      <c r="O50" s="44"/>
    </row>
    <row r="51" spans="2:15" ht="408.75" customHeight="1" x14ac:dyDescent="0.2">
      <c r="B51" s="58"/>
      <c r="C51" s="45"/>
      <c r="D51" s="7"/>
      <c r="E51" s="14"/>
      <c r="F51" s="45"/>
      <c r="G51" s="60"/>
      <c r="H51" s="45"/>
      <c r="I51" s="45"/>
      <c r="J51" s="45"/>
      <c r="K51" s="45"/>
      <c r="L51" s="57"/>
      <c r="M51" s="43"/>
      <c r="N51" s="43"/>
      <c r="O51" s="45"/>
    </row>
    <row r="52" spans="2:15" ht="36" x14ac:dyDescent="0.2">
      <c r="B52" s="7">
        <v>43</v>
      </c>
      <c r="C52" s="19" t="s">
        <v>58</v>
      </c>
      <c r="D52" s="7"/>
      <c r="E52" s="14"/>
      <c r="F52" s="7" t="s">
        <v>107</v>
      </c>
      <c r="G52" s="9" t="s">
        <v>108</v>
      </c>
      <c r="H52" s="7">
        <v>12</v>
      </c>
      <c r="I52" s="7"/>
      <c r="J52" s="7"/>
      <c r="K52" s="7"/>
      <c r="L52" s="17"/>
      <c r="M52" s="11">
        <f>+L52*19%</f>
        <v>0</v>
      </c>
      <c r="N52" s="11">
        <f>+H52*(L52+M52)</f>
        <v>0</v>
      </c>
      <c r="O52" s="7"/>
    </row>
    <row r="53" spans="2:15" ht="120" x14ac:dyDescent="0.2">
      <c r="B53" s="7">
        <v>44</v>
      </c>
      <c r="C53" s="19" t="s">
        <v>58</v>
      </c>
      <c r="D53" s="7"/>
      <c r="E53" s="14"/>
      <c r="F53" s="7" t="s">
        <v>109</v>
      </c>
      <c r="G53" s="9" t="s">
        <v>110</v>
      </c>
      <c r="H53" s="7">
        <v>12</v>
      </c>
      <c r="I53" s="7"/>
      <c r="J53" s="7"/>
      <c r="K53" s="7"/>
      <c r="L53" s="17"/>
      <c r="M53" s="11">
        <f>+L53*19%</f>
        <v>0</v>
      </c>
      <c r="N53" s="11">
        <f t="shared" ref="N53:N58" si="5">+H53*(L53+M53)</f>
        <v>0</v>
      </c>
      <c r="O53" s="7"/>
    </row>
    <row r="54" spans="2:15" ht="33.75" customHeight="1" x14ac:dyDescent="0.2">
      <c r="B54" s="7">
        <v>45</v>
      </c>
      <c r="C54" s="19" t="s">
        <v>58</v>
      </c>
      <c r="D54" s="7"/>
      <c r="E54" s="14"/>
      <c r="F54" s="7" t="s">
        <v>111</v>
      </c>
      <c r="G54" s="9" t="s">
        <v>112</v>
      </c>
      <c r="H54" s="7">
        <v>5</v>
      </c>
      <c r="I54" s="7"/>
      <c r="J54" s="7"/>
      <c r="K54" s="7"/>
      <c r="L54" s="17"/>
      <c r="M54" s="11">
        <f t="shared" ref="M54:M61" si="6">+L54*19%</f>
        <v>0</v>
      </c>
      <c r="N54" s="11">
        <f t="shared" si="5"/>
        <v>0</v>
      </c>
      <c r="O54" s="7"/>
    </row>
    <row r="55" spans="2:15" ht="94.5" customHeight="1" x14ac:dyDescent="0.2">
      <c r="B55" s="7">
        <v>46</v>
      </c>
      <c r="C55" s="19" t="s">
        <v>58</v>
      </c>
      <c r="D55" s="7"/>
      <c r="E55" s="14"/>
      <c r="F55" s="7" t="s">
        <v>113</v>
      </c>
      <c r="G55" s="9" t="s">
        <v>114</v>
      </c>
      <c r="H55" s="7">
        <v>1</v>
      </c>
      <c r="I55" s="7"/>
      <c r="J55" s="7"/>
      <c r="K55" s="7"/>
      <c r="L55" s="17"/>
      <c r="M55" s="11">
        <f t="shared" si="6"/>
        <v>0</v>
      </c>
      <c r="N55" s="11">
        <f t="shared" si="5"/>
        <v>0</v>
      </c>
      <c r="O55" s="7"/>
    </row>
    <row r="56" spans="2:15" ht="47.25" customHeight="1" x14ac:dyDescent="0.2">
      <c r="B56" s="7">
        <v>47</v>
      </c>
      <c r="C56" s="19" t="s">
        <v>58</v>
      </c>
      <c r="D56" s="7"/>
      <c r="E56" s="14"/>
      <c r="F56" s="7" t="s">
        <v>115</v>
      </c>
      <c r="G56" s="9" t="s">
        <v>116</v>
      </c>
      <c r="H56" s="7">
        <v>7</v>
      </c>
      <c r="I56" s="7"/>
      <c r="J56" s="7"/>
      <c r="K56" s="7"/>
      <c r="L56" s="17"/>
      <c r="M56" s="11">
        <f t="shared" si="6"/>
        <v>0</v>
      </c>
      <c r="N56" s="11">
        <f t="shared" si="5"/>
        <v>0</v>
      </c>
      <c r="O56" s="7"/>
    </row>
    <row r="57" spans="2:15" ht="123" customHeight="1" x14ac:dyDescent="0.2">
      <c r="B57" s="7">
        <v>48</v>
      </c>
      <c r="C57" s="19" t="s">
        <v>58</v>
      </c>
      <c r="D57" s="7"/>
      <c r="E57" s="14"/>
      <c r="F57" s="7" t="s">
        <v>117</v>
      </c>
      <c r="G57" s="9" t="s">
        <v>118</v>
      </c>
      <c r="H57" s="7">
        <v>1</v>
      </c>
      <c r="I57" s="7"/>
      <c r="J57" s="7"/>
      <c r="K57" s="7"/>
      <c r="L57" s="17"/>
      <c r="M57" s="11">
        <f t="shared" si="6"/>
        <v>0</v>
      </c>
      <c r="N57" s="11">
        <f t="shared" si="5"/>
        <v>0</v>
      </c>
      <c r="O57" s="7"/>
    </row>
    <row r="58" spans="2:15" ht="204.75" customHeight="1" x14ac:dyDescent="0.2">
      <c r="B58" s="7">
        <v>49</v>
      </c>
      <c r="C58" s="19" t="s">
        <v>58</v>
      </c>
      <c r="D58" s="7"/>
      <c r="E58" s="14"/>
      <c r="F58" s="7" t="s">
        <v>119</v>
      </c>
      <c r="G58" s="9" t="s">
        <v>120</v>
      </c>
      <c r="H58" s="7">
        <v>1</v>
      </c>
      <c r="I58" s="7"/>
      <c r="J58" s="7"/>
      <c r="K58" s="7"/>
      <c r="L58" s="17"/>
      <c r="M58" s="11">
        <f t="shared" si="6"/>
        <v>0</v>
      </c>
      <c r="N58" s="11">
        <f t="shared" si="5"/>
        <v>0</v>
      </c>
      <c r="O58" s="7"/>
    </row>
    <row r="59" spans="2:15" ht="40.5" customHeight="1" x14ac:dyDescent="0.2">
      <c r="B59" s="7">
        <v>50</v>
      </c>
      <c r="C59" s="19" t="s">
        <v>58</v>
      </c>
      <c r="D59" s="7"/>
      <c r="E59" s="14"/>
      <c r="F59" s="7" t="s">
        <v>121</v>
      </c>
      <c r="G59" s="9" t="s">
        <v>122</v>
      </c>
      <c r="H59" s="7">
        <v>1</v>
      </c>
      <c r="I59" s="7"/>
      <c r="J59" s="7"/>
      <c r="K59" s="7"/>
      <c r="L59" s="17"/>
      <c r="M59" s="11">
        <f t="shared" si="6"/>
        <v>0</v>
      </c>
      <c r="N59" s="11">
        <f>+H59*(L59+M59)</f>
        <v>0</v>
      </c>
      <c r="O59" s="7"/>
    </row>
    <row r="60" spans="2:15" ht="49.5" customHeight="1" x14ac:dyDescent="0.2">
      <c r="B60" s="7">
        <v>51</v>
      </c>
      <c r="C60" s="19" t="s">
        <v>58</v>
      </c>
      <c r="D60" s="21"/>
      <c r="E60" s="21"/>
      <c r="F60" s="19" t="s">
        <v>123</v>
      </c>
      <c r="G60" s="18" t="s">
        <v>124</v>
      </c>
      <c r="H60" s="21">
        <v>1</v>
      </c>
      <c r="I60" s="21"/>
      <c r="J60" s="21"/>
      <c r="K60" s="21"/>
      <c r="L60" s="22"/>
      <c r="M60" s="11">
        <f t="shared" si="6"/>
        <v>0</v>
      </c>
      <c r="N60" s="11">
        <f t="shared" ref="N60" si="7">+H60*(L60+M60)</f>
        <v>0</v>
      </c>
      <c r="O60" s="23"/>
    </row>
    <row r="61" spans="2:15" ht="27.75" customHeight="1" x14ac:dyDescent="0.2">
      <c r="B61" s="7">
        <v>52</v>
      </c>
      <c r="C61" s="19" t="s">
        <v>58</v>
      </c>
      <c r="D61" s="7"/>
      <c r="E61" s="14"/>
      <c r="F61" s="7" t="s">
        <v>125</v>
      </c>
      <c r="G61" s="9" t="s">
        <v>126</v>
      </c>
      <c r="H61" s="7">
        <v>1</v>
      </c>
      <c r="I61" s="7"/>
      <c r="J61" s="7"/>
      <c r="K61" s="7"/>
      <c r="L61" s="17"/>
      <c r="M61" s="11">
        <f t="shared" si="6"/>
        <v>0</v>
      </c>
      <c r="N61" s="11">
        <f>+H61*(L61+M61)</f>
        <v>0</v>
      </c>
      <c r="O61" s="7"/>
    </row>
    <row r="62" spans="2:15" ht="59.25" customHeight="1" x14ac:dyDescent="0.2">
      <c r="B62" s="7">
        <v>53</v>
      </c>
      <c r="C62" s="19" t="s">
        <v>58</v>
      </c>
      <c r="D62" s="21"/>
      <c r="E62" s="21"/>
      <c r="F62" s="19" t="s">
        <v>127</v>
      </c>
      <c r="G62" s="18" t="s">
        <v>128</v>
      </c>
      <c r="H62" s="21">
        <v>1</v>
      </c>
      <c r="I62" s="21"/>
      <c r="J62" s="21"/>
      <c r="K62" s="21"/>
      <c r="L62" s="22"/>
      <c r="M62" s="11">
        <f>+L62*19%</f>
        <v>0</v>
      </c>
      <c r="N62" s="11">
        <f t="shared" ref="N62:N86" si="8">+H62*(L62+M62)</f>
        <v>0</v>
      </c>
      <c r="O62" s="23"/>
    </row>
    <row r="63" spans="2:15" ht="61.5" customHeight="1" x14ac:dyDescent="0.2">
      <c r="B63" s="7">
        <v>54</v>
      </c>
      <c r="C63" s="19" t="s">
        <v>58</v>
      </c>
      <c r="D63" s="21"/>
      <c r="E63" s="21"/>
      <c r="F63" s="19" t="s">
        <v>129</v>
      </c>
      <c r="G63" s="18" t="s">
        <v>130</v>
      </c>
      <c r="H63" s="21">
        <v>1</v>
      </c>
      <c r="I63" s="21"/>
      <c r="J63" s="21"/>
      <c r="K63" s="21"/>
      <c r="L63" s="22"/>
      <c r="M63" s="11">
        <f>+L63*19%</f>
        <v>0</v>
      </c>
      <c r="N63" s="11">
        <f t="shared" ref="N63" si="9">+H63*(L63+M63)</f>
        <v>0</v>
      </c>
      <c r="O63" s="23"/>
    </row>
    <row r="64" spans="2:15" ht="27" customHeight="1" x14ac:dyDescent="0.2">
      <c r="B64" s="7">
        <v>55</v>
      </c>
      <c r="C64" s="19" t="s">
        <v>58</v>
      </c>
      <c r="D64" s="23"/>
      <c r="E64" s="23"/>
      <c r="F64" s="7" t="s">
        <v>131</v>
      </c>
      <c r="G64" s="9" t="s">
        <v>132</v>
      </c>
      <c r="H64" s="23">
        <v>1</v>
      </c>
      <c r="I64" s="23"/>
      <c r="J64" s="23"/>
      <c r="K64" s="23"/>
      <c r="L64" s="24"/>
      <c r="M64" s="11">
        <f>+L64*19%</f>
        <v>0</v>
      </c>
      <c r="N64" s="11">
        <f t="shared" ref="N64:N65" si="10">+H64*(L64+M64)</f>
        <v>0</v>
      </c>
      <c r="O64" s="23"/>
    </row>
    <row r="65" spans="2:15" ht="24.75" customHeight="1" x14ac:dyDescent="0.2">
      <c r="B65" s="44">
        <v>56</v>
      </c>
      <c r="C65" s="44" t="s">
        <v>136</v>
      </c>
      <c r="D65" s="23"/>
      <c r="E65" s="23"/>
      <c r="F65" s="47" t="s">
        <v>133</v>
      </c>
      <c r="G65" s="9" t="s">
        <v>134</v>
      </c>
      <c r="H65" s="50">
        <v>1</v>
      </c>
      <c r="I65" s="23"/>
      <c r="J65" s="23"/>
      <c r="K65" s="23"/>
      <c r="L65" s="53"/>
      <c r="M65" s="41">
        <f>+L65*19%</f>
        <v>0</v>
      </c>
      <c r="N65" s="41">
        <f t="shared" si="10"/>
        <v>0</v>
      </c>
      <c r="O65" s="50"/>
    </row>
    <row r="66" spans="2:15" x14ac:dyDescent="0.2">
      <c r="B66" s="46"/>
      <c r="C66" s="46"/>
      <c r="D66" s="21"/>
      <c r="E66" s="21"/>
      <c r="F66" s="48"/>
      <c r="G66" s="18" t="s">
        <v>160</v>
      </c>
      <c r="H66" s="51"/>
      <c r="I66" s="21"/>
      <c r="J66" s="21"/>
      <c r="K66" s="21"/>
      <c r="L66" s="54"/>
      <c r="M66" s="42"/>
      <c r="N66" s="42"/>
      <c r="O66" s="51"/>
    </row>
    <row r="67" spans="2:15" ht="60" x14ac:dyDescent="0.2">
      <c r="B67" s="46"/>
      <c r="C67" s="46"/>
      <c r="D67" s="23"/>
      <c r="E67" s="23"/>
      <c r="F67" s="48"/>
      <c r="G67" s="9" t="s">
        <v>159</v>
      </c>
      <c r="H67" s="51"/>
      <c r="I67" s="23"/>
      <c r="J67" s="23"/>
      <c r="K67" s="23"/>
      <c r="L67" s="54"/>
      <c r="M67" s="42"/>
      <c r="N67" s="42"/>
      <c r="O67" s="51"/>
    </row>
    <row r="68" spans="2:15" ht="48" x14ac:dyDescent="0.2">
      <c r="B68" s="46"/>
      <c r="C68" s="46"/>
      <c r="D68" s="23"/>
      <c r="E68" s="23"/>
      <c r="F68" s="48"/>
      <c r="G68" s="9" t="s">
        <v>158</v>
      </c>
      <c r="H68" s="51"/>
      <c r="I68" s="23"/>
      <c r="J68" s="23"/>
      <c r="K68" s="23"/>
      <c r="L68" s="54"/>
      <c r="M68" s="42"/>
      <c r="N68" s="42"/>
      <c r="O68" s="51"/>
    </row>
    <row r="69" spans="2:15" ht="108" x14ac:dyDescent="0.2">
      <c r="B69" s="46"/>
      <c r="C69" s="46"/>
      <c r="D69" s="21"/>
      <c r="E69" s="21"/>
      <c r="F69" s="48"/>
      <c r="G69" s="18" t="s">
        <v>157</v>
      </c>
      <c r="H69" s="51"/>
      <c r="I69" s="21"/>
      <c r="J69" s="21"/>
      <c r="K69" s="21"/>
      <c r="L69" s="54"/>
      <c r="M69" s="42"/>
      <c r="N69" s="42"/>
      <c r="O69" s="51"/>
    </row>
    <row r="70" spans="2:15" ht="24" x14ac:dyDescent="0.2">
      <c r="B70" s="46"/>
      <c r="C70" s="46"/>
      <c r="D70" s="23"/>
      <c r="E70" s="23"/>
      <c r="F70" s="48"/>
      <c r="G70" s="9" t="s">
        <v>156</v>
      </c>
      <c r="H70" s="51"/>
      <c r="I70" s="23"/>
      <c r="J70" s="23"/>
      <c r="K70" s="23"/>
      <c r="L70" s="54"/>
      <c r="M70" s="42"/>
      <c r="N70" s="42"/>
      <c r="O70" s="51"/>
    </row>
    <row r="71" spans="2:15" ht="48" x14ac:dyDescent="0.2">
      <c r="B71" s="46"/>
      <c r="C71" s="46"/>
      <c r="D71" s="21"/>
      <c r="E71" s="21"/>
      <c r="F71" s="48"/>
      <c r="G71" s="18" t="s">
        <v>155</v>
      </c>
      <c r="H71" s="51"/>
      <c r="I71" s="21"/>
      <c r="J71" s="21"/>
      <c r="K71" s="21"/>
      <c r="L71" s="54"/>
      <c r="M71" s="42"/>
      <c r="N71" s="42"/>
      <c r="O71" s="51"/>
    </row>
    <row r="72" spans="2:15" ht="96" x14ac:dyDescent="0.2">
      <c r="B72" s="46"/>
      <c r="C72" s="46"/>
      <c r="D72" s="23"/>
      <c r="E72" s="23"/>
      <c r="F72" s="48"/>
      <c r="G72" s="9" t="s">
        <v>154</v>
      </c>
      <c r="H72" s="51"/>
      <c r="I72" s="23"/>
      <c r="J72" s="23"/>
      <c r="K72" s="23"/>
      <c r="L72" s="54"/>
      <c r="M72" s="42"/>
      <c r="N72" s="42"/>
      <c r="O72" s="51"/>
    </row>
    <row r="73" spans="2:15" ht="24" x14ac:dyDescent="0.2">
      <c r="B73" s="46"/>
      <c r="C73" s="46"/>
      <c r="D73" s="21"/>
      <c r="E73" s="21"/>
      <c r="F73" s="48"/>
      <c r="G73" s="18" t="s">
        <v>135</v>
      </c>
      <c r="H73" s="51"/>
      <c r="I73" s="21"/>
      <c r="J73" s="21"/>
      <c r="K73" s="21"/>
      <c r="L73" s="54"/>
      <c r="M73" s="42"/>
      <c r="N73" s="42"/>
      <c r="O73" s="51"/>
    </row>
    <row r="74" spans="2:15" ht="36" x14ac:dyDescent="0.2">
      <c r="B74" s="46"/>
      <c r="C74" s="46"/>
      <c r="D74" s="23"/>
      <c r="E74" s="23"/>
      <c r="F74" s="48"/>
      <c r="G74" s="9" t="s">
        <v>153</v>
      </c>
      <c r="H74" s="51"/>
      <c r="I74" s="23"/>
      <c r="J74" s="23"/>
      <c r="K74" s="23"/>
      <c r="L74" s="54"/>
      <c r="M74" s="42"/>
      <c r="N74" s="42"/>
      <c r="O74" s="51"/>
    </row>
    <row r="75" spans="2:15" ht="36" customHeight="1" x14ac:dyDescent="0.2">
      <c r="B75" s="46"/>
      <c r="C75" s="46"/>
      <c r="D75" s="23"/>
      <c r="E75" s="23"/>
      <c r="F75" s="48"/>
      <c r="G75" s="9" t="s">
        <v>152</v>
      </c>
      <c r="H75" s="51"/>
      <c r="I75" s="23"/>
      <c r="J75" s="23"/>
      <c r="K75" s="23"/>
      <c r="L75" s="54"/>
      <c r="M75" s="42"/>
      <c r="N75" s="42"/>
      <c r="O75" s="51"/>
    </row>
    <row r="76" spans="2:15" ht="102" customHeight="1" x14ac:dyDescent="0.2">
      <c r="B76" s="46"/>
      <c r="C76" s="46"/>
      <c r="D76" s="21"/>
      <c r="E76" s="21"/>
      <c r="F76" s="48"/>
      <c r="G76" s="18" t="s">
        <v>151</v>
      </c>
      <c r="H76" s="51"/>
      <c r="I76" s="21"/>
      <c r="J76" s="21"/>
      <c r="K76" s="21"/>
      <c r="L76" s="54"/>
      <c r="M76" s="42"/>
      <c r="N76" s="42"/>
      <c r="O76" s="51"/>
    </row>
    <row r="77" spans="2:15" ht="24" x14ac:dyDescent="0.2">
      <c r="B77" s="45"/>
      <c r="C77" s="45"/>
      <c r="D77" s="23"/>
      <c r="E77" s="23"/>
      <c r="F77" s="49"/>
      <c r="G77" s="9" t="s">
        <v>150</v>
      </c>
      <c r="H77" s="52"/>
      <c r="I77" s="23"/>
      <c r="J77" s="23"/>
      <c r="K77" s="23"/>
      <c r="L77" s="55"/>
      <c r="M77" s="43"/>
      <c r="N77" s="43"/>
      <c r="O77" s="52"/>
    </row>
    <row r="78" spans="2:15" ht="15" customHeight="1" x14ac:dyDescent="0.2">
      <c r="B78" s="44">
        <v>57</v>
      </c>
      <c r="C78" s="44" t="s">
        <v>136</v>
      </c>
      <c r="D78" s="21"/>
      <c r="E78" s="21"/>
      <c r="F78" s="50" t="s">
        <v>139</v>
      </c>
      <c r="G78" s="18" t="s">
        <v>140</v>
      </c>
      <c r="H78" s="50">
        <v>4</v>
      </c>
      <c r="I78" s="21"/>
      <c r="J78" s="21"/>
      <c r="K78" s="21"/>
      <c r="L78" s="53"/>
      <c r="M78" s="41">
        <f>+L78*19%</f>
        <v>0</v>
      </c>
      <c r="N78" s="41">
        <f>+H78*(L78+M78)</f>
        <v>0</v>
      </c>
      <c r="O78" s="50"/>
    </row>
    <row r="79" spans="2:15" ht="24" x14ac:dyDescent="0.2">
      <c r="B79" s="46"/>
      <c r="C79" s="46"/>
      <c r="D79" s="23"/>
      <c r="E79" s="23"/>
      <c r="F79" s="51"/>
      <c r="G79" s="9" t="s">
        <v>149</v>
      </c>
      <c r="H79" s="51"/>
      <c r="I79" s="23"/>
      <c r="J79" s="23"/>
      <c r="K79" s="23"/>
      <c r="L79" s="54"/>
      <c r="M79" s="42"/>
      <c r="N79" s="42"/>
      <c r="O79" s="51"/>
    </row>
    <row r="80" spans="2:15" ht="24" x14ac:dyDescent="0.2">
      <c r="B80" s="46"/>
      <c r="C80" s="46"/>
      <c r="D80" s="23"/>
      <c r="E80" s="23"/>
      <c r="F80" s="51"/>
      <c r="G80" s="9" t="s">
        <v>148</v>
      </c>
      <c r="H80" s="51"/>
      <c r="I80" s="23"/>
      <c r="J80" s="23"/>
      <c r="K80" s="23"/>
      <c r="L80" s="54"/>
      <c r="M80" s="42"/>
      <c r="N80" s="42"/>
      <c r="O80" s="51"/>
    </row>
    <row r="81" spans="2:19" ht="24" x14ac:dyDescent="0.2">
      <c r="B81" s="46"/>
      <c r="C81" s="46"/>
      <c r="D81" s="21"/>
      <c r="E81" s="21"/>
      <c r="F81" s="51"/>
      <c r="G81" s="18" t="s">
        <v>147</v>
      </c>
      <c r="H81" s="51"/>
      <c r="I81" s="21"/>
      <c r="J81" s="21"/>
      <c r="K81" s="21"/>
      <c r="L81" s="54"/>
      <c r="M81" s="42"/>
      <c r="N81" s="42"/>
      <c r="O81" s="51"/>
    </row>
    <row r="82" spans="2:19" ht="24" x14ac:dyDescent="0.2">
      <c r="B82" s="46"/>
      <c r="C82" s="46"/>
      <c r="D82" s="21"/>
      <c r="E82" s="21"/>
      <c r="F82" s="51"/>
      <c r="G82" s="18" t="s">
        <v>146</v>
      </c>
      <c r="H82" s="51"/>
      <c r="I82" s="21"/>
      <c r="J82" s="21"/>
      <c r="K82" s="21"/>
      <c r="L82" s="54"/>
      <c r="M82" s="42"/>
      <c r="N82" s="42"/>
      <c r="O82" s="51"/>
    </row>
    <row r="83" spans="2:19" ht="24" x14ac:dyDescent="0.2">
      <c r="B83" s="46"/>
      <c r="C83" s="46"/>
      <c r="D83" s="23"/>
      <c r="E83" s="23"/>
      <c r="F83" s="51"/>
      <c r="G83" s="9" t="s">
        <v>145</v>
      </c>
      <c r="H83" s="51"/>
      <c r="I83" s="23"/>
      <c r="J83" s="23"/>
      <c r="K83" s="23"/>
      <c r="L83" s="54"/>
      <c r="M83" s="42"/>
      <c r="N83" s="42"/>
      <c r="O83" s="51"/>
    </row>
    <row r="84" spans="2:19" ht="24" x14ac:dyDescent="0.2">
      <c r="B84" s="46"/>
      <c r="C84" s="46"/>
      <c r="D84" s="23"/>
      <c r="E84" s="23"/>
      <c r="F84" s="51"/>
      <c r="G84" s="9" t="s">
        <v>144</v>
      </c>
      <c r="H84" s="51"/>
      <c r="I84" s="23"/>
      <c r="J84" s="23"/>
      <c r="K84" s="23"/>
      <c r="L84" s="54"/>
      <c r="M84" s="42"/>
      <c r="N84" s="42"/>
      <c r="O84" s="51"/>
    </row>
    <row r="85" spans="2:19" ht="39.75" customHeight="1" x14ac:dyDescent="0.2">
      <c r="B85" s="45"/>
      <c r="C85" s="45"/>
      <c r="D85" s="21"/>
      <c r="E85" s="21"/>
      <c r="F85" s="52"/>
      <c r="G85" s="18" t="s">
        <v>143</v>
      </c>
      <c r="H85" s="52"/>
      <c r="I85" s="21"/>
      <c r="J85" s="21"/>
      <c r="K85" s="21"/>
      <c r="L85" s="55"/>
      <c r="M85" s="43"/>
      <c r="N85" s="43"/>
      <c r="O85" s="52"/>
    </row>
    <row r="86" spans="2:19" ht="63.75" customHeight="1" x14ac:dyDescent="0.2">
      <c r="B86" s="7">
        <v>58</v>
      </c>
      <c r="C86" s="23" t="s">
        <v>136</v>
      </c>
      <c r="D86" s="23"/>
      <c r="E86" s="23"/>
      <c r="F86" s="7" t="s">
        <v>137</v>
      </c>
      <c r="G86" s="9" t="s">
        <v>138</v>
      </c>
      <c r="H86" s="23">
        <v>4</v>
      </c>
      <c r="I86" s="23"/>
      <c r="J86" s="23"/>
      <c r="K86" s="23"/>
      <c r="L86" s="24"/>
      <c r="M86" s="11">
        <f>+L86*19%</f>
        <v>0</v>
      </c>
      <c r="N86" s="11">
        <f t="shared" si="8"/>
        <v>0</v>
      </c>
      <c r="O86" s="23"/>
    </row>
    <row r="87" spans="2:19" ht="25.5" x14ac:dyDescent="0.2">
      <c r="B87" s="69" t="s">
        <v>30</v>
      </c>
      <c r="C87" s="70"/>
      <c r="D87" s="70"/>
      <c r="E87" s="70"/>
      <c r="F87" s="70"/>
      <c r="G87" s="70"/>
      <c r="H87" s="70"/>
      <c r="I87" s="70"/>
      <c r="J87" s="70"/>
      <c r="K87" s="70"/>
      <c r="L87" s="70"/>
      <c r="M87" s="71"/>
      <c r="N87" s="11">
        <f>+SUM(N7:N86)</f>
        <v>0</v>
      </c>
      <c r="O87" s="25"/>
    </row>
    <row r="88" spans="2:19" ht="17.100000000000001" customHeight="1" x14ac:dyDescent="0.2">
      <c r="B88" s="2"/>
      <c r="C88" s="25"/>
      <c r="F88" s="25"/>
      <c r="G88" s="26"/>
      <c r="H88" s="25"/>
      <c r="I88" s="25"/>
      <c r="J88" s="25"/>
      <c r="K88" s="25"/>
      <c r="L88" s="27"/>
      <c r="M88" s="28"/>
      <c r="N88" s="28"/>
      <c r="O88" s="25"/>
    </row>
    <row r="89" spans="2:19" ht="17.100000000000001" customHeight="1" x14ac:dyDescent="0.2">
      <c r="B89" s="29" t="s">
        <v>31</v>
      </c>
      <c r="C89" s="29"/>
      <c r="D89" s="29"/>
      <c r="E89" s="29"/>
      <c r="F89" s="29"/>
      <c r="G89" s="30"/>
      <c r="H89" s="29"/>
      <c r="I89" s="29"/>
      <c r="J89" s="29"/>
      <c r="K89" s="29"/>
      <c r="L89" s="29"/>
      <c r="M89" s="29"/>
      <c r="N89" s="29"/>
      <c r="O89" s="29"/>
    </row>
    <row r="90" spans="2:19" ht="17.100000000000001" customHeight="1" x14ac:dyDescent="0.2">
      <c r="B90" s="29" t="s">
        <v>32</v>
      </c>
      <c r="C90" s="29"/>
      <c r="D90" s="29"/>
      <c r="E90" s="29"/>
      <c r="F90" s="29"/>
      <c r="G90" s="30"/>
      <c r="H90" s="29"/>
      <c r="I90" s="29"/>
      <c r="J90" s="29"/>
      <c r="K90" s="29"/>
      <c r="L90" s="29"/>
      <c r="M90" s="29"/>
      <c r="N90" s="29"/>
      <c r="O90" s="29"/>
    </row>
    <row r="91" spans="2:19" ht="17.100000000000001" customHeight="1" x14ac:dyDescent="0.2">
      <c r="B91" s="29" t="s">
        <v>33</v>
      </c>
      <c r="C91" s="29"/>
      <c r="D91" s="29"/>
      <c r="E91" s="29"/>
      <c r="F91" s="29"/>
      <c r="G91" s="30"/>
      <c r="H91" s="29"/>
      <c r="I91" s="29"/>
      <c r="J91" s="29"/>
      <c r="K91" s="29"/>
      <c r="L91" s="29"/>
      <c r="M91" s="29"/>
      <c r="N91" s="29"/>
      <c r="O91" s="29"/>
    </row>
    <row r="92" spans="2:19" ht="17.100000000000001" customHeight="1" x14ac:dyDescent="0.2">
      <c r="B92" s="2"/>
      <c r="C92" s="25"/>
      <c r="F92" s="25"/>
      <c r="G92" s="26"/>
      <c r="H92" s="25"/>
      <c r="I92" s="25"/>
      <c r="J92" s="25"/>
      <c r="K92" s="25"/>
      <c r="L92" s="27"/>
      <c r="M92" s="28"/>
      <c r="N92" s="28"/>
      <c r="O92" s="25"/>
    </row>
    <row r="93" spans="2:19" ht="17.100000000000001" customHeight="1" x14ac:dyDescent="0.2">
      <c r="B93" s="2"/>
      <c r="C93" s="25"/>
      <c r="F93" s="25"/>
      <c r="G93" s="26"/>
      <c r="H93" s="25"/>
      <c r="I93" s="25"/>
      <c r="J93" s="25"/>
      <c r="K93" s="25"/>
      <c r="L93" s="27"/>
      <c r="M93" s="28"/>
      <c r="N93" s="28"/>
      <c r="O93" s="25"/>
    </row>
    <row r="94" spans="2:19" ht="26.45" customHeight="1" x14ac:dyDescent="0.2">
      <c r="B94" s="2"/>
      <c r="C94" s="2"/>
      <c r="F94" s="2"/>
      <c r="H94" s="2"/>
      <c r="I94" s="2"/>
      <c r="J94" s="2"/>
      <c r="K94" s="2"/>
      <c r="L94" s="32"/>
      <c r="M94" s="33"/>
      <c r="N94" s="33"/>
      <c r="O94" s="2"/>
      <c r="R94" s="34"/>
      <c r="S94" s="34"/>
    </row>
    <row r="95" spans="2:19" ht="17.100000000000001" customHeight="1" x14ac:dyDescent="0.2">
      <c r="N95" s="36"/>
      <c r="R95" s="34"/>
      <c r="S95" s="34"/>
    </row>
    <row r="96" spans="2:19" ht="17.100000000000001" customHeight="1" x14ac:dyDescent="0.2">
      <c r="N96" s="13"/>
      <c r="R96" s="34"/>
      <c r="S96" s="34"/>
    </row>
    <row r="97" spans="12:19" ht="17.100000000000001" customHeight="1" x14ac:dyDescent="0.2">
      <c r="N97" s="13"/>
      <c r="R97" s="34"/>
      <c r="S97" s="34"/>
    </row>
    <row r="98" spans="12:19" ht="17.100000000000001" customHeight="1" x14ac:dyDescent="0.2">
      <c r="N98" s="13"/>
      <c r="O98" s="37"/>
      <c r="R98" s="34"/>
      <c r="S98" s="34"/>
    </row>
    <row r="99" spans="12:19" ht="17.100000000000001" customHeight="1" x14ac:dyDescent="0.2">
      <c r="M99" s="37"/>
      <c r="N99" s="36"/>
    </row>
    <row r="100" spans="12:19" x14ac:dyDescent="0.2">
      <c r="L100" s="72"/>
      <c r="N100" s="36"/>
    </row>
    <row r="101" spans="12:19" x14ac:dyDescent="0.2">
      <c r="L101" s="72"/>
      <c r="N101" s="36"/>
    </row>
    <row r="102" spans="12:19" x14ac:dyDescent="0.2">
      <c r="L102" s="38"/>
      <c r="N102" s="36"/>
    </row>
    <row r="103" spans="12:19" x14ac:dyDescent="0.2">
      <c r="L103" s="38"/>
      <c r="N103" s="36"/>
    </row>
    <row r="104" spans="12:19" x14ac:dyDescent="0.2">
      <c r="L104" s="72"/>
      <c r="N104" s="36"/>
    </row>
    <row r="105" spans="12:19" x14ac:dyDescent="0.2">
      <c r="L105" s="72"/>
      <c r="M105" s="37"/>
      <c r="N105" s="36"/>
    </row>
    <row r="106" spans="12:19" x14ac:dyDescent="0.2">
      <c r="N106" s="13"/>
      <c r="O106" s="37"/>
    </row>
    <row r="107" spans="12:19" x14ac:dyDescent="0.2">
      <c r="N107" s="36"/>
      <c r="O107" s="36"/>
    </row>
    <row r="108" spans="12:19" x14ac:dyDescent="0.2">
      <c r="N108" s="36"/>
      <c r="O108" s="36"/>
    </row>
    <row r="109" spans="12:19" x14ac:dyDescent="0.2">
      <c r="N109" s="39"/>
    </row>
    <row r="110" spans="12:19" x14ac:dyDescent="0.2">
      <c r="N110" s="39"/>
      <c r="O110" s="39"/>
    </row>
    <row r="111" spans="12:19" x14ac:dyDescent="0.2">
      <c r="N111" s="39"/>
    </row>
  </sheetData>
  <mergeCells count="60">
    <mergeCell ref="O65:O77"/>
    <mergeCell ref="O78:O85"/>
    <mergeCell ref="B87:M87"/>
    <mergeCell ref="L100:L101"/>
    <mergeCell ref="L104:L105"/>
    <mergeCell ref="B78:B85"/>
    <mergeCell ref="C78:C85"/>
    <mergeCell ref="F78:F85"/>
    <mergeCell ref="H78:H85"/>
    <mergeCell ref="L78:L85"/>
    <mergeCell ref="B2:E4"/>
    <mergeCell ref="F2:O2"/>
    <mergeCell ref="F3:O3"/>
    <mergeCell ref="F4:O4"/>
    <mergeCell ref="F5:O5"/>
    <mergeCell ref="L20:L21"/>
    <mergeCell ref="M20:M21"/>
    <mergeCell ref="N20:N21"/>
    <mergeCell ref="C20:C21"/>
    <mergeCell ref="F20:F21"/>
    <mergeCell ref="G20:G21"/>
    <mergeCell ref="H20:H21"/>
    <mergeCell ref="I20:I21"/>
    <mergeCell ref="O20:O21"/>
    <mergeCell ref="B20:B21"/>
    <mergeCell ref="C34:C35"/>
    <mergeCell ref="F34:F35"/>
    <mergeCell ref="G34:G35"/>
    <mergeCell ref="H34:H35"/>
    <mergeCell ref="I34:I35"/>
    <mergeCell ref="J34:J35"/>
    <mergeCell ref="K34:K35"/>
    <mergeCell ref="L34:L35"/>
    <mergeCell ref="M34:M35"/>
    <mergeCell ref="N34:N35"/>
    <mergeCell ref="O34:O35"/>
    <mergeCell ref="B34:B35"/>
    <mergeCell ref="J20:J21"/>
    <mergeCell ref="K20:K21"/>
    <mergeCell ref="B50:B51"/>
    <mergeCell ref="C50:C51"/>
    <mergeCell ref="F50:F51"/>
    <mergeCell ref="G50:G51"/>
    <mergeCell ref="H50:H51"/>
    <mergeCell ref="M78:M85"/>
    <mergeCell ref="N78:N85"/>
    <mergeCell ref="N50:N51"/>
    <mergeCell ref="O50:O51"/>
    <mergeCell ref="B65:B77"/>
    <mergeCell ref="C65:C77"/>
    <mergeCell ref="F65:F77"/>
    <mergeCell ref="H65:H77"/>
    <mergeCell ref="L65:L77"/>
    <mergeCell ref="M65:M77"/>
    <mergeCell ref="N65:N77"/>
    <mergeCell ref="I50:I51"/>
    <mergeCell ref="J50:J51"/>
    <mergeCell ref="K50:K51"/>
    <mergeCell ref="M50:M51"/>
    <mergeCell ref="L50:L5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98F7FEF6F4EE4999C6D1B7CBFB3E42" ma:contentTypeVersion="14" ma:contentTypeDescription="Crear nuevo documento." ma:contentTypeScope="" ma:versionID="1d0900bb4ba030533ea3ffebcbc9e1ff">
  <xsd:schema xmlns:xsd="http://www.w3.org/2001/XMLSchema" xmlns:xs="http://www.w3.org/2001/XMLSchema" xmlns:p="http://schemas.microsoft.com/office/2006/metadata/properties" xmlns:ns3="b5310b8f-596e-48d7-bc12-e9b65d9e2a19" xmlns:ns4="252c4d6d-966f-4a74-9df2-8deb7fa96d42" targetNamespace="http://schemas.microsoft.com/office/2006/metadata/properties" ma:root="true" ma:fieldsID="fe97e1085005675c53e4482d8c0d7e9d" ns3:_="" ns4:_="">
    <xsd:import namespace="b5310b8f-596e-48d7-bc12-e9b65d9e2a19"/>
    <xsd:import namespace="252c4d6d-966f-4a74-9df2-8deb7fa96d4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10b8f-596e-48d7-bc12-e9b65d9e2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2c4d6d-966f-4a74-9df2-8deb7fa96d4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5310b8f-596e-48d7-bc12-e9b65d9e2a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235C5A-29A7-4B59-ACCD-C021F0286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10b8f-596e-48d7-bc12-e9b65d9e2a19"/>
    <ds:schemaRef ds:uri="252c4d6d-966f-4a74-9df2-8deb7fa96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DAA818-F7B7-46AF-9C14-30DAD1ECA3F3}">
  <ds:schemaRef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b5310b8f-596e-48d7-bc12-e9b65d9e2a19"/>
    <ds:schemaRef ds:uri="252c4d6d-966f-4a74-9df2-8deb7fa96d42"/>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D6AF99C-DB55-419A-8534-2616D34AAC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dcterms:created xsi:type="dcterms:W3CDTF">2023-09-05T21:38:43Z</dcterms:created>
  <dcterms:modified xsi:type="dcterms:W3CDTF">2024-05-14T20:11:39Z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0x0101003498F7FEF6F4EE4999C6D1B7CBFB3E42</vt:lpwstr>
  </property>
</Properties>
</file>